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7275" windowHeight="4815" tabRatio="905" activeTab="1"/>
  </bookViews>
  <sheets>
    <sheet name="Intro" sheetId="1" r:id="rId1"/>
    <sheet name="TABLES A-C" sheetId="2" r:id="rId2"/>
    <sheet name="TABLES D-F" sheetId="3" r:id="rId3"/>
    <sheet name="TABLES G-I" sheetId="4" r:id="rId4"/>
    <sheet name="TABLES J-L" sheetId="5" r:id="rId5"/>
    <sheet name="Table 1" sheetId="6" r:id="rId6"/>
    <sheet name="Table 2" sheetId="7" r:id="rId7"/>
    <sheet name="Table 3" sheetId="8" r:id="rId8"/>
    <sheet name="Tables 4 &amp; 5" sheetId="9" r:id="rId9"/>
    <sheet name="Tables 6 &amp;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s 16 &amp;17" sheetId="19" r:id="rId19"/>
    <sheet name="Table 18" sheetId="20" r:id="rId20"/>
    <sheet name="Tables 19 &amp; 20" sheetId="21" r:id="rId21"/>
    <sheet name="Table 21" sheetId="22" r:id="rId22"/>
    <sheet name="Table 22" sheetId="23" r:id="rId23"/>
    <sheet name="Charts A &amp; B" sheetId="24" r:id="rId24"/>
    <sheet name="Charts C &amp; D" sheetId="25" r:id="rId25"/>
    <sheet name="Chart E-G" sheetId="26" r:id="rId26"/>
    <sheet name="Chart H" sheetId="27" r:id="rId27"/>
    <sheet name="Chart I" sheetId="28" r:id="rId28"/>
    <sheet name="Chart J" sheetId="29" r:id="rId29"/>
    <sheet name="Charts K &amp; L" sheetId="30" r:id="rId30"/>
    <sheet name="Chart M" sheetId="31" r:id="rId31"/>
    <sheet name="Charts N" sheetId="32" r:id="rId32"/>
    <sheet name="Numbers for charts A &amp; B" sheetId="33" r:id="rId33"/>
    <sheet name="Numbers for charts C &amp; D" sheetId="34" r:id="rId34"/>
    <sheet name="Numbers for charts E-G" sheetId="35" r:id="rId35"/>
    <sheet name="Numbers for  chart H" sheetId="36" r:id="rId36"/>
    <sheet name="Numbers for chart I" sheetId="37" r:id="rId37"/>
    <sheet name="Numbers for chart J" sheetId="38" r:id="rId38"/>
    <sheet name="Numbers for K &amp; L" sheetId="39" r:id="rId39"/>
    <sheet name="Numbers for chart M" sheetId="40" r:id="rId40"/>
    <sheet name="Numbers for Chart N" sheetId="41" r:id="rId41"/>
    <sheet name="Constants for CI table" sheetId="42" r:id="rId42"/>
  </sheets>
  <definedNames>
    <definedName name="_xlnm.Print_Area" localSheetId="26">'Chart H'!$A$3:$P$69</definedName>
    <definedName name="_xlnm.Print_Area" localSheetId="28">'Chart J'!$B$1:$O$41</definedName>
    <definedName name="_xlnm.Print_Area" localSheetId="30">'Chart M'!$A$1:$L$32</definedName>
    <definedName name="_xlnm.Print_Area" localSheetId="5">'Table 1'!$A$2:$T$74</definedName>
    <definedName name="_xlnm.Print_Area" localSheetId="14">'Table 12'!$A$2:$Q$79</definedName>
    <definedName name="_xlnm.Print_Area" localSheetId="6">'Table 2'!$A$1:$P$64</definedName>
    <definedName name="_xlnm.Print_Area" localSheetId="10">'Table 8'!$A$1:$R$76</definedName>
    <definedName name="_xlnm.Print_Area" localSheetId="18">'Tables 16 &amp;17'!$A$1:$U$71</definedName>
    <definedName name="_xlnm.Print_Area" localSheetId="8">'Tables 4 &amp; 5'!$A$1:$O$96</definedName>
  </definedNames>
  <calcPr fullCalcOnLoad="1"/>
</workbook>
</file>

<file path=xl/sharedStrings.xml><?xml version="1.0" encoding="utf-8"?>
<sst xmlns="http://schemas.openxmlformats.org/spreadsheetml/2006/main" count="2153" uniqueCount="915">
  <si>
    <t xml:space="preserve">("say between 7p.m. and 10 p.m.")and how safe from crime they felt, </t>
  </si>
  <si>
    <t>or would feel, travelling by bus in the evening</t>
  </si>
  <si>
    <r>
      <t xml:space="preserve">Adults (16+) - frequency of walking in the previous seven days </t>
    </r>
    <r>
      <rPr>
        <b/>
        <vertAlign val="superscript"/>
        <sz val="14"/>
        <rFont val="Arial"/>
        <family val="0"/>
      </rPr>
      <t>1</t>
    </r>
  </si>
  <si>
    <r>
      <t xml:space="preserve">Adults (16+) - frequency of cycling in the previous seven days </t>
    </r>
    <r>
      <rPr>
        <b/>
        <vertAlign val="superscript"/>
        <sz val="14"/>
        <rFont val="Arial"/>
        <family val="0"/>
      </rPr>
      <t>1</t>
    </r>
  </si>
  <si>
    <t xml:space="preserve">frequency of travelling by train in the evening </t>
  </si>
  <si>
    <t>or would feel, travelling by train in the evening</t>
  </si>
  <si>
    <t xml:space="preserve">The number of days in the previous seven days on which the person made a trip of more than a quarter of a mile by foot </t>
  </si>
  <si>
    <t>for the specified purpose.</t>
  </si>
  <si>
    <r>
      <t xml:space="preserve">The figures differ </t>
    </r>
    <r>
      <rPr>
        <i/>
        <sz val="10"/>
        <rFont val="Arial"/>
        <family val="0"/>
      </rPr>
      <t xml:space="preserve">slightly </t>
    </r>
    <r>
      <rPr>
        <sz val="10"/>
        <rFont val="Arial"/>
        <family val="0"/>
      </rPr>
      <t xml:space="preserve">from those published in "Scottish Transport Statistics" (STS), as the figures published here </t>
    </r>
  </si>
  <si>
    <t xml:space="preserve">have been revised to excludethose who responded "don't know", and to count those who responded "I am unable to walk" </t>
  </si>
  <si>
    <t>as walking on none of the previous seven days.</t>
  </si>
  <si>
    <t xml:space="preserve">The number of days in the previous seven days on which the person made a trip of more than a quarter of a mile by bicycle </t>
  </si>
  <si>
    <r>
      <t>Employed</t>
    </r>
    <r>
      <rPr>
        <b/>
        <vertAlign val="superscript"/>
        <sz val="14"/>
        <rFont val="Arial"/>
        <family val="0"/>
      </rPr>
      <t>1</t>
    </r>
    <r>
      <rPr>
        <b/>
        <sz val="14"/>
        <rFont val="Arial"/>
        <family val="0"/>
      </rPr>
      <t xml:space="preserve"> adults (16+) not working from home - usual method of travel to work </t>
    </r>
    <r>
      <rPr>
        <b/>
        <vertAlign val="superscript"/>
        <sz val="14"/>
        <rFont val="Arial"/>
        <family val="0"/>
      </rPr>
      <t>2</t>
    </r>
  </si>
  <si>
    <r>
      <t xml:space="preserve">Rail </t>
    </r>
    <r>
      <rPr>
        <vertAlign val="superscript"/>
        <sz val="12"/>
        <rFont val="Arial"/>
        <family val="0"/>
      </rPr>
      <t>3</t>
    </r>
  </si>
  <si>
    <r>
      <t xml:space="preserve">Other </t>
    </r>
    <r>
      <rPr>
        <vertAlign val="superscript"/>
        <sz val="12"/>
        <rFont val="Arial"/>
        <family val="0"/>
      </rPr>
      <t>4</t>
    </r>
  </si>
  <si>
    <r>
      <t xml:space="preserve">Pupils in full-time education at school - usual method of travel to school </t>
    </r>
    <r>
      <rPr>
        <b/>
        <vertAlign val="superscript"/>
        <sz val="14"/>
        <rFont val="Arial"/>
        <family val="0"/>
      </rPr>
      <t>1</t>
    </r>
  </si>
  <si>
    <r>
      <t>School Bus</t>
    </r>
    <r>
      <rPr>
        <vertAlign val="superscript"/>
        <sz val="12"/>
        <rFont val="Arial"/>
        <family val="0"/>
      </rPr>
      <t>2</t>
    </r>
  </si>
  <si>
    <r>
      <t>Other</t>
    </r>
    <r>
      <rPr>
        <vertAlign val="superscript"/>
        <sz val="12"/>
        <rFont val="Arial"/>
        <family val="0"/>
      </rPr>
      <t xml:space="preserve"> 4</t>
    </r>
  </si>
  <si>
    <r>
      <t xml:space="preserve">Adults (16+) - with limited mobility </t>
    </r>
    <r>
      <rPr>
        <b/>
        <vertAlign val="superscript"/>
        <sz val="14"/>
        <rFont val="Arial"/>
        <family val="0"/>
      </rPr>
      <t>1</t>
    </r>
  </si>
  <si>
    <r>
      <t>People aged 17 and over - frequency of driving</t>
    </r>
    <r>
      <rPr>
        <b/>
        <vertAlign val="superscript"/>
        <sz val="14"/>
        <rFont val="Arial"/>
        <family val="0"/>
      </rPr>
      <t>1</t>
    </r>
    <r>
      <rPr>
        <b/>
        <sz val="14"/>
        <rFont val="Arial"/>
        <family val="0"/>
      </rPr>
      <t>: 2004</t>
    </r>
  </si>
  <si>
    <r>
      <t xml:space="preserve">Whether and, if so, how drivers </t>
    </r>
    <r>
      <rPr>
        <vertAlign val="superscript"/>
        <sz val="14"/>
        <rFont val="Arial"/>
        <family val="0"/>
      </rPr>
      <t>1</t>
    </r>
    <r>
      <rPr>
        <b/>
        <sz val="14"/>
        <rFont val="Arial"/>
        <family val="0"/>
      </rPr>
      <t xml:space="preserve"> make particular types of journey: April 2003 to December 2004</t>
    </r>
  </si>
  <si>
    <r>
      <t xml:space="preserve">use a car </t>
    </r>
    <r>
      <rPr>
        <vertAlign val="superscript"/>
        <sz val="12"/>
        <rFont val="Arial"/>
        <family val="0"/>
      </rPr>
      <t>2</t>
    </r>
  </si>
  <si>
    <r>
      <t xml:space="preserve">The percentage for each type of journey is calculated by  </t>
    </r>
    <r>
      <rPr>
        <i/>
        <sz val="10"/>
        <rFont val="Arial"/>
        <family val="0"/>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</si>
  <si>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0"/>
      </rPr>
      <t xml:space="preserve">1 </t>
    </r>
    <r>
      <rPr>
        <b/>
        <sz val="14"/>
        <rFont val="Arial"/>
        <family val="0"/>
      </rPr>
      <t xml:space="preserve"> - percentages who always use a car: April 2003 to December 2004</t>
    </r>
  </si>
  <si>
    <r>
      <t xml:space="preserve">percent </t>
    </r>
    <r>
      <rPr>
        <i/>
        <vertAlign val="superscript"/>
        <sz val="12"/>
        <rFont val="Arial"/>
        <family val="0"/>
      </rPr>
      <t xml:space="preserve">2 </t>
    </r>
  </si>
  <si>
    <r>
      <t xml:space="preserve">Drivers who always make particular types of journey by car </t>
    </r>
    <r>
      <rPr>
        <vertAlign val="superscript"/>
        <sz val="14"/>
        <rFont val="Arial"/>
        <family val="0"/>
      </rPr>
      <t>1</t>
    </r>
    <r>
      <rPr>
        <b/>
        <sz val="14"/>
        <rFont val="Arial"/>
        <family val="0"/>
      </rPr>
      <t xml:space="preserve"> - </t>
    </r>
  </si>
  <si>
    <r>
      <t xml:space="preserve">"very" </t>
    </r>
    <r>
      <rPr>
        <i/>
        <sz val="12"/>
        <rFont val="Arial"/>
        <family val="0"/>
      </rPr>
      <t>plus</t>
    </r>
    <r>
      <rPr>
        <sz val="12"/>
        <rFont val="Arial"/>
        <family val="0"/>
      </rPr>
      <t xml:space="preserve"> </t>
    </r>
  </si>
  <si>
    <r>
      <t xml:space="preserve">Drivers who always make particular types of journey by car </t>
    </r>
    <r>
      <rPr>
        <vertAlign val="superscript"/>
        <sz val="14"/>
        <rFont val="Arial"/>
        <family val="0"/>
      </rPr>
      <t xml:space="preserve">1 </t>
    </r>
    <r>
      <rPr>
        <b/>
        <sz val="14"/>
        <rFont val="Arial"/>
        <family val="0"/>
      </rPr>
      <t xml:space="preserve"> - percentages who said that it would be</t>
    </r>
  </si>
  <si>
    <r>
      <t xml:space="preserve">often </t>
    </r>
    <r>
      <rPr>
        <vertAlign val="superscript"/>
        <sz val="12"/>
        <rFont val="Arial"/>
        <family val="0"/>
      </rPr>
      <t>1</t>
    </r>
  </si>
  <si>
    <r>
      <t xml:space="preserve">drives </t>
    </r>
    <r>
      <rPr>
        <vertAlign val="superscript"/>
        <sz val="12"/>
        <rFont val="Arial"/>
        <family val="0"/>
      </rPr>
      <t>2</t>
    </r>
  </si>
  <si>
    <r>
      <t xml:space="preserve">journeys by car/van, motorcycle or bicycle  </t>
    </r>
    <r>
      <rPr>
        <b/>
        <u val="single"/>
        <vertAlign val="superscript"/>
        <sz val="12"/>
        <rFont val="Arial"/>
        <family val="0"/>
      </rPr>
      <t>3</t>
    </r>
  </si>
  <si>
    <r>
      <t xml:space="preserve">methods used to plan journeys </t>
    </r>
    <r>
      <rPr>
        <u val="single"/>
        <vertAlign val="superscript"/>
        <sz val="12"/>
        <rFont val="Arial"/>
        <family val="0"/>
      </rPr>
      <t>4</t>
    </r>
  </si>
  <si>
    <r>
      <t xml:space="preserve">Used Transport Direct internet portal </t>
    </r>
    <r>
      <rPr>
        <vertAlign val="superscript"/>
        <sz val="12"/>
        <rFont val="Arial"/>
        <family val="0"/>
      </rPr>
      <t>#</t>
    </r>
  </si>
  <si>
    <r>
      <t xml:space="preserve">did not use any methods of journey planning </t>
    </r>
    <r>
      <rPr>
        <u val="single"/>
        <vertAlign val="superscript"/>
        <sz val="12"/>
        <rFont val="Arial"/>
        <family val="0"/>
      </rPr>
      <t>5</t>
    </r>
  </si>
  <si>
    <r>
      <t xml:space="preserve">Another (possibly additional) answer </t>
    </r>
    <r>
      <rPr>
        <u val="single"/>
        <vertAlign val="superscript"/>
        <sz val="12"/>
        <rFont val="Arial"/>
        <family val="0"/>
      </rPr>
      <t>6</t>
    </r>
  </si>
  <si>
    <r>
      <t xml:space="preserve">journeys by bus, train or underground  </t>
    </r>
    <r>
      <rPr>
        <b/>
        <u val="single"/>
        <vertAlign val="superscript"/>
        <sz val="12"/>
        <rFont val="Arial"/>
        <family val="0"/>
      </rPr>
      <t>7</t>
    </r>
  </si>
  <si>
    <r>
      <t xml:space="preserve">methods used to get travel information / advice </t>
    </r>
    <r>
      <rPr>
        <u val="single"/>
        <vertAlign val="superscript"/>
        <sz val="12"/>
        <rFont val="Arial"/>
        <family val="0"/>
      </rPr>
      <t>4</t>
    </r>
  </si>
  <si>
    <r>
      <t xml:space="preserve">did not get any travel information or advice </t>
    </r>
    <r>
      <rPr>
        <u val="single"/>
        <vertAlign val="superscript"/>
        <sz val="12"/>
        <rFont val="Arial"/>
        <family val="0"/>
      </rPr>
      <t>5</t>
    </r>
  </si>
  <si>
    <r>
      <t xml:space="preserve">Therefore, people who picked this answer before then may have done so because they had used  </t>
    </r>
    <r>
      <rPr>
        <i/>
        <sz val="10"/>
        <rFont val="Arial"/>
        <family val="0"/>
      </rPr>
      <t>another</t>
    </r>
    <r>
      <rPr>
        <sz val="10"/>
        <rFont val="Arial"/>
        <family val="0"/>
      </rPr>
      <t xml:space="preserve">  internet site which provided information about Transport. </t>
    </r>
  </si>
  <si>
    <r>
      <t>Adults (16+) - use of local bus services, and train services, in the previous month</t>
    </r>
    <r>
      <rPr>
        <b/>
        <vertAlign val="superscript"/>
        <sz val="14"/>
        <rFont val="Arial"/>
        <family val="0"/>
      </rPr>
      <t>1</t>
    </r>
    <r>
      <rPr>
        <b/>
        <sz val="14"/>
        <rFont val="Arial"/>
        <family val="0"/>
      </rPr>
      <t>: 2004</t>
    </r>
  </si>
  <si>
    <r>
      <t xml:space="preserve">size </t>
    </r>
    <r>
      <rPr>
        <i/>
        <vertAlign val="superscript"/>
        <sz val="12"/>
        <rFont val="Arial"/>
        <family val="0"/>
      </rPr>
      <t xml:space="preserve">2 </t>
    </r>
  </si>
  <si>
    <r>
      <t>by frequency of driving</t>
    </r>
    <r>
      <rPr>
        <b/>
        <vertAlign val="superscript"/>
        <sz val="12"/>
        <rFont val="Arial"/>
        <family val="0"/>
      </rPr>
      <t>3</t>
    </r>
    <r>
      <rPr>
        <b/>
        <sz val="12"/>
        <rFont val="Arial"/>
        <family val="0"/>
      </rPr>
      <t>:</t>
    </r>
  </si>
  <si>
    <r>
      <t>by frequency of driving</t>
    </r>
    <r>
      <rPr>
        <b/>
        <vertAlign val="superscript"/>
        <sz val="12"/>
        <rFont val="Arial"/>
        <family val="0"/>
      </rPr>
      <t>1</t>
    </r>
    <r>
      <rPr>
        <b/>
        <sz val="12"/>
        <rFont val="Arial"/>
        <family val="0"/>
      </rPr>
      <t>:</t>
    </r>
  </si>
  <si>
    <r>
      <t>by frequency of driving</t>
    </r>
    <r>
      <rPr>
        <b/>
        <vertAlign val="superscript"/>
        <sz val="12"/>
        <rFont val="Arial"/>
        <family val="0"/>
      </rPr>
      <t xml:space="preserve"> 2</t>
    </r>
    <r>
      <rPr>
        <b/>
        <sz val="12"/>
        <rFont val="Arial"/>
        <family val="0"/>
      </rPr>
      <t>:</t>
    </r>
  </si>
  <si>
    <r>
      <t xml:space="preserve">The figures differ </t>
    </r>
    <r>
      <rPr>
        <i/>
        <sz val="10"/>
        <rFont val="Arial"/>
        <family val="0"/>
      </rPr>
      <t xml:space="preserve">slightly </t>
    </r>
    <r>
      <rPr>
        <sz val="10"/>
        <rFont val="Arial"/>
        <family val="0"/>
      </rPr>
      <t>from those published in "Scottish Transport Statistics" (STS), as the figures published here exclude all who responded</t>
    </r>
  </si>
  <si>
    <r>
      <t>Adults (16+) - with limited mobility</t>
    </r>
    <r>
      <rPr>
        <b/>
        <vertAlign val="superscript"/>
        <sz val="14"/>
        <rFont val="Arial"/>
        <family val="0"/>
      </rPr>
      <t>1</t>
    </r>
    <r>
      <rPr>
        <b/>
        <sz val="14"/>
        <rFont val="Arial"/>
        <family val="0"/>
      </rPr>
      <t>, and with Blue Badges : 2004</t>
    </r>
  </si>
  <si>
    <r>
      <t>by whether a car is available for private use</t>
    </r>
    <r>
      <rPr>
        <b/>
        <vertAlign val="superscript"/>
        <sz val="12"/>
        <rFont val="Arial"/>
        <family val="0"/>
      </rPr>
      <t xml:space="preserve"> 2</t>
    </r>
    <r>
      <rPr>
        <b/>
        <sz val="12"/>
        <rFont val="Arial"/>
        <family val="0"/>
      </rPr>
      <t>:</t>
    </r>
  </si>
  <si>
    <r>
      <t xml:space="preserve">by whether a car is available for private use </t>
    </r>
    <r>
      <rPr>
        <b/>
        <vertAlign val="superscript"/>
        <sz val="12"/>
        <rFont val="Arial"/>
        <family val="0"/>
      </rPr>
      <t>2</t>
    </r>
    <r>
      <rPr>
        <b/>
        <sz val="12"/>
        <rFont val="Arial"/>
        <family val="0"/>
      </rPr>
      <t>:</t>
    </r>
  </si>
  <si>
    <t>size.</t>
  </si>
  <si>
    <t xml:space="preserve">frequency of travelling by bus in the evening ("say between </t>
  </si>
  <si>
    <t xml:space="preserve">7p.m. and 10 p.m.") and how safe from crime they felt, or would feel, </t>
  </si>
  <si>
    <t>7p.m. and 10 p.m.") and how safe from crime they felt,</t>
  </si>
  <si>
    <t xml:space="preserve">frequency of travelling by train in the evening ("say between </t>
  </si>
  <si>
    <t>or would feel, travelling by train in the evening: 2004</t>
  </si>
  <si>
    <r>
      <t xml:space="preserve">20 to less than 40 km </t>
    </r>
    <r>
      <rPr>
        <vertAlign val="superscript"/>
        <sz val="12"/>
        <rFont val="Arial"/>
        <family val="2"/>
      </rPr>
      <t>3</t>
    </r>
  </si>
  <si>
    <r>
      <t xml:space="preserve">Over 40 km </t>
    </r>
    <r>
      <rPr>
        <vertAlign val="superscript"/>
        <sz val="12"/>
        <rFont val="Arial"/>
        <family val="2"/>
      </rPr>
      <t>3</t>
    </r>
  </si>
  <si>
    <t>The small percentages apparently walking or cycling very long distances may be due to errors in the recorded information or the estimation process,</t>
  </si>
  <si>
    <t>or to people staying away from home during their working week.</t>
  </si>
  <si>
    <r>
      <t xml:space="preserve">bus </t>
    </r>
    <r>
      <rPr>
        <vertAlign val="superscript"/>
        <sz val="12"/>
        <rFont val="Arial"/>
        <family val="2"/>
      </rPr>
      <t>2</t>
    </r>
  </si>
  <si>
    <r>
      <t>Rail</t>
    </r>
    <r>
      <rPr>
        <vertAlign val="superscript"/>
        <sz val="12"/>
        <rFont val="Arial"/>
        <family val="2"/>
      </rPr>
      <t>3</t>
    </r>
  </si>
  <si>
    <r>
      <t>Other</t>
    </r>
    <r>
      <rPr>
        <vertAlign val="superscript"/>
        <sz val="12"/>
        <rFont val="Arial"/>
        <family val="2"/>
      </rPr>
      <t>4</t>
    </r>
  </si>
  <si>
    <t>5</t>
  </si>
  <si>
    <t>The small percentage walking or cycling very long distances may be due to errors in the recorded information or estimation process,</t>
  </si>
  <si>
    <t>or to pupils staying away from home during the week.</t>
  </si>
  <si>
    <r>
      <t xml:space="preserve">Over 10 km </t>
    </r>
    <r>
      <rPr>
        <vertAlign val="superscript"/>
        <sz val="12"/>
        <rFont val="Arial"/>
        <family val="2"/>
      </rPr>
      <t>5</t>
    </r>
  </si>
  <si>
    <t>Adults who have Blue Badges (as a proportion of the whole adult population)</t>
  </si>
  <si>
    <t>All with Blue Badge</t>
  </si>
  <si>
    <t>Table H</t>
  </si>
  <si>
    <t>Table I</t>
  </si>
  <si>
    <t>Table J</t>
  </si>
  <si>
    <t>Table K</t>
  </si>
  <si>
    <t>Table L</t>
  </si>
  <si>
    <t>Too young to travel on own</t>
  </si>
  <si>
    <t>Cost/ too expensive</t>
  </si>
  <si>
    <t>Too far to bus stop</t>
  </si>
  <si>
    <t>Too short a distance/ not worth it</t>
  </si>
  <si>
    <t>No service available</t>
  </si>
  <si>
    <r>
      <t>if they could</t>
    </r>
    <r>
      <rPr>
        <b/>
        <i/>
        <sz val="12"/>
        <rFont val="Arial"/>
        <family val="0"/>
      </rPr>
      <t xml:space="preserve"> not</t>
    </r>
    <r>
      <rPr>
        <b/>
        <sz val="12"/>
        <rFont val="Arial"/>
        <family val="0"/>
      </rPr>
      <t xml:space="preserve"> use public transport, reasons why they cannot</t>
    </r>
    <r>
      <rPr>
        <b/>
        <vertAlign val="superscript"/>
        <sz val="12"/>
        <rFont val="Arial"/>
        <family val="0"/>
      </rPr>
      <t>1</t>
    </r>
    <r>
      <rPr>
        <b/>
        <sz val="12"/>
        <rFont val="Arial"/>
        <family val="0"/>
      </rPr>
      <t>:</t>
    </r>
  </si>
  <si>
    <t>1. The interviewers also recorded that some people gave other reasons, which were not identified separately in the interviewers' code-lists.</t>
  </si>
  <si>
    <t>Walking for at least 10 minutes</t>
  </si>
  <si>
    <t>Using a …</t>
  </si>
  <si>
    <t>car</t>
  </si>
  <si>
    <t>taxi</t>
  </si>
  <si>
    <t>train</t>
  </si>
  <si>
    <t>2  or 3</t>
  </si>
  <si>
    <t>4  or  5</t>
  </si>
  <si>
    <t>1  or  more</t>
  </si>
  <si>
    <t xml:space="preserve">"Accessible" rural </t>
  </si>
  <si>
    <t xml:space="preserve">"Remote" rural </t>
  </si>
  <si>
    <t>and with bicycles which can be used by adults: 2004</t>
  </si>
  <si>
    <t>All households in 2004</t>
  </si>
  <si>
    <t>Table  16</t>
  </si>
  <si>
    <t>Table  2</t>
  </si>
  <si>
    <t>Table 4</t>
  </si>
  <si>
    <t>Table  15</t>
  </si>
  <si>
    <t xml:space="preserve">Table  17 </t>
  </si>
  <si>
    <t>Table 18</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</si>
  <si>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2004</t>
    </r>
  </si>
  <si>
    <t>All people aged 17+ in 2004</t>
  </si>
  <si>
    <t>how easy / difficult it would be to use another means of transport: April 2003 to December 2004</t>
  </si>
  <si>
    <t>"very easy" or "fairly easy" to use another means of transport: April 2003 to December 2004</t>
  </si>
  <si>
    <t>in the past month: April 2003 to December 2004</t>
  </si>
  <si>
    <t>All adults in 2004</t>
  </si>
  <si>
    <r>
      <t>Adults (16+) - frequency of walking in the previous seven days</t>
    </r>
    <r>
      <rPr>
        <b/>
        <vertAlign val="superscript"/>
        <sz val="14"/>
        <rFont val="Arial"/>
        <family val="0"/>
      </rPr>
      <t>1</t>
    </r>
    <r>
      <rPr>
        <b/>
        <sz val="14"/>
        <rFont val="Arial"/>
        <family val="0"/>
      </rPr>
      <t>: 2004</t>
    </r>
  </si>
  <si>
    <t>All people aged 16+ in 2004</t>
  </si>
  <si>
    <t>no cars available</t>
  </si>
  <si>
    <t>1 +  cars available</t>
  </si>
  <si>
    <t>Small "access" towns</t>
  </si>
  <si>
    <t>Small "remote" towns</t>
  </si>
  <si>
    <t xml:space="preserve">Only people with a long-standing limiting illness, health problem or disability are asked if there are activities that they would normally find </t>
  </si>
  <si>
    <r>
      <t xml:space="preserve">difficult to manage on their own.  Therefore, in this analysis, other people are counted as </t>
    </r>
    <r>
      <rPr>
        <i/>
        <sz val="10"/>
        <rFont val="Arial"/>
        <family val="0"/>
      </rPr>
      <t>not</t>
    </r>
    <r>
      <rPr>
        <sz val="10"/>
        <rFont val="Arial"/>
        <family val="0"/>
      </rPr>
      <t xml:space="preserve">   having such diffficulties.</t>
    </r>
  </si>
  <si>
    <r>
      <t>available for the private use of one or more members of the household,</t>
    </r>
    <r>
      <rPr>
        <i/>
        <sz val="10"/>
        <rFont val="Arial"/>
        <family val="0"/>
      </rPr>
      <t xml:space="preserve"> not </t>
    </r>
    <r>
      <rPr>
        <sz val="10"/>
        <rFont val="Arial"/>
        <family val="0"/>
      </rPr>
      <t>necessarily for the use of the person who is being counted</t>
    </r>
  </si>
  <si>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</si>
  <si>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</si>
  <si>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</si>
  <si>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</si>
  <si>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</si>
  <si>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</si>
  <si>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</si>
  <si>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</si>
  <si>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</si>
  <si>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</si>
  <si>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</si>
  <si>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t>Table 9</t>
  </si>
  <si>
    <t>Table  14 (a)</t>
  </si>
  <si>
    <t>(b)</t>
  </si>
  <si>
    <t>by number of cars available to the household:</t>
  </si>
  <si>
    <t>none</t>
  </si>
  <si>
    <t>one</t>
  </si>
  <si>
    <t>more than one</t>
  </si>
  <si>
    <t>Passenger</t>
  </si>
  <si>
    <t>All who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</si>
  <si>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</si>
  <si>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</si>
  <si>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</si>
  <si>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</si>
  <si>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</si>
  <si>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</si>
  <si>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</si>
  <si>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</si>
  <si>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</si>
  <si>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</si>
  <si>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</si>
  <si>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</si>
  <si>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</si>
  <si>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</si>
  <si>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</si>
  <si>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</si>
  <si>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</si>
  <si>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</si>
  <si>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</si>
  <si>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</si>
  <si>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</si>
  <si>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</si>
  <si>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</si>
  <si>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</si>
  <si>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</si>
  <si>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</si>
  <si>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</si>
  <si>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</si>
  <si>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</si>
  <si>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</si>
  <si>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</si>
  <si>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</si>
  <si>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</si>
  <si>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</si>
  <si>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(any type)</t>
  </si>
  <si>
    <t>up to £10,000</t>
  </si>
  <si>
    <t>linked to Table 1</t>
  </si>
  <si>
    <t xml:space="preserve">linked to Table 1 </t>
  </si>
  <si>
    <t xml:space="preserve">Households - with cars available for private use, </t>
  </si>
  <si>
    <t>Numbers for Chart B</t>
  </si>
  <si>
    <t>1 + cars</t>
  </si>
  <si>
    <t>LINKED TO TABLE 4 / Keyed in</t>
  </si>
  <si>
    <t>LINKED TO TABLE 8</t>
  </si>
  <si>
    <t>Does not hold a full driving licence</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</si>
  <si>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</si>
  <si>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</si>
  <si>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</si>
  <si>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</si>
  <si>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</si>
  <si>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</si>
  <si>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</si>
  <si>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</si>
  <si>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by distance between home and school:</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</si>
  <si>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</si>
  <si>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</si>
  <si>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</si>
  <si>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</si>
  <si>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</si>
  <si>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</si>
  <si>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</si>
  <si>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</si>
  <si>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</si>
  <si>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</si>
  <si>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</si>
  <si>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</si>
  <si>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</si>
  <si>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</si>
  <si>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</si>
  <si>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</si>
  <si>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</si>
  <si>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</si>
  <si>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</si>
  <si>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</si>
  <si>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</si>
  <si>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</si>
  <si>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</si>
  <si>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</si>
  <si>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</si>
  <si>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</si>
  <si>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</si>
  <si>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</si>
  <si>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</si>
  <si>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</si>
  <si>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</si>
  <si>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</si>
  <si>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</si>
  <si>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</si>
  <si>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</si>
  <si>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</si>
  <si>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</si>
  <si>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</si>
  <si>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</si>
  <si>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</si>
  <si>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</si>
  <si>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</si>
  <si>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</si>
  <si>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</si>
  <si>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</si>
  <si>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</si>
  <si>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Walking</t>
  </si>
  <si>
    <t>Bus</t>
  </si>
  <si>
    <t>Bicycle</t>
  </si>
  <si>
    <t>Other</t>
  </si>
  <si>
    <t>column percentages</t>
  </si>
  <si>
    <t>Most convenient</t>
  </si>
  <si>
    <t>Quickest method</t>
  </si>
  <si>
    <t>Only method available</t>
  </si>
  <si>
    <t>No public transport</t>
  </si>
  <si>
    <t>Travel with friends</t>
  </si>
  <si>
    <t>Safest method</t>
  </si>
  <si>
    <t>Too far to walk</t>
  </si>
  <si>
    <t>Close, nearby, not far away</t>
  </si>
  <si>
    <t>Car or</t>
  </si>
  <si>
    <t xml:space="preserve">School </t>
  </si>
  <si>
    <t>Service</t>
  </si>
  <si>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</si>
  <si>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</si>
  <si>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</si>
  <si>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</si>
  <si>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</si>
  <si>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</si>
  <si>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</si>
  <si>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</si>
  <si>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</si>
  <si>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</si>
  <si>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</si>
  <si>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</si>
  <si>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</si>
  <si>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</si>
  <si>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</si>
  <si>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</si>
  <si>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</si>
  <si>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</si>
  <si>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</si>
  <si>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</si>
  <si>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</si>
  <si>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</si>
  <si>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</si>
  <si>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</si>
  <si>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</si>
  <si>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</si>
  <si>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</si>
  <si>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</si>
  <si>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</si>
  <si>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</si>
  <si>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</si>
  <si>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</si>
  <si>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</si>
  <si>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</si>
  <si>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</si>
  <si>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</si>
  <si>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</si>
  <si>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</si>
  <si>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</si>
  <si>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</si>
  <si>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</si>
  <si>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</si>
  <si>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</si>
  <si>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</si>
  <si>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</si>
  <si>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</si>
  <si>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</si>
  <si>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</si>
  <si>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</si>
  <si>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</si>
  <si>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</si>
  <si>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</si>
  <si>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</si>
  <si>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</si>
  <si>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</si>
  <si>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</si>
  <si>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</si>
  <si>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</si>
  <si>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</si>
  <si>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</si>
  <si>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</si>
  <si>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</si>
  <si>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</si>
  <si>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</si>
  <si>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</si>
  <si>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</si>
  <si>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</si>
  <si>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</si>
  <si>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</si>
  <si>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</si>
  <si>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</si>
  <si>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</si>
  <si>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</si>
  <si>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</si>
  <si>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</si>
  <si>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</si>
  <si>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</si>
  <si>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</si>
  <si>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</si>
  <si>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</si>
  <si>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</si>
  <si>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</si>
  <si>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</si>
  <si>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</si>
  <si>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</si>
  <si>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</si>
  <si>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</si>
  <si>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</si>
  <si>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</si>
  <si>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</si>
  <si>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</si>
  <si>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</si>
  <si>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</si>
  <si>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</si>
  <si>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</si>
  <si>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</si>
  <si>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</si>
  <si>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</si>
  <si>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</si>
  <si>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</si>
  <si>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</si>
  <si>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</si>
  <si>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</si>
  <si>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</si>
  <si>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</si>
  <si>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</si>
  <si>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</si>
  <si>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</si>
  <si>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</si>
  <si>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</si>
  <si>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</si>
  <si>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</si>
  <si>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</si>
  <si>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</si>
  <si>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</si>
  <si>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</si>
  <si>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</si>
  <si>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</si>
  <si>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</si>
  <si>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</si>
  <si>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</si>
  <si>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</si>
  <si>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</si>
  <si>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</si>
  <si>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</si>
  <si>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</si>
  <si>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</si>
  <si>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</si>
  <si>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</si>
  <si>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</si>
  <si>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</si>
  <si>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</si>
  <si>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</si>
  <si>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</si>
  <si>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</si>
  <si>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</si>
  <si>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</si>
  <si>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</si>
  <si>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</si>
  <si>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</si>
  <si>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</si>
  <si>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</si>
  <si>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</si>
  <si>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</si>
  <si>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</si>
  <si>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</si>
  <si>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</si>
  <si>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</si>
  <si>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</si>
  <si>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</si>
  <si>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</si>
  <si>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</si>
  <si>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</si>
  <si>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</si>
  <si>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</si>
  <si>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</si>
  <si>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</si>
  <si>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</si>
  <si>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</si>
  <si>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</si>
  <si>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</si>
  <si>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</si>
  <si>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</si>
  <si>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</si>
  <si>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</si>
  <si>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</si>
  <si>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</si>
  <si>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</si>
  <si>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</si>
  <si>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</si>
  <si>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</si>
  <si>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</si>
  <si>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</si>
  <si>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</si>
  <si>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</si>
  <si>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</si>
  <si>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</si>
  <si>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</si>
  <si>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</si>
  <si>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</si>
  <si>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</si>
  <si>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</si>
  <si>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</si>
  <si>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</si>
  <si>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</si>
  <si>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</si>
  <si>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</si>
  <si>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</si>
  <si>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</si>
  <si>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</si>
  <si>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</si>
  <si>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</si>
  <si>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KEYED IN</t>
  </si>
  <si>
    <t>(incl. jogging and walking a dog)</t>
  </si>
  <si>
    <t>All for whom a reason is available</t>
  </si>
  <si>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</si>
  <si>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</si>
  <si>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</si>
  <si>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</si>
  <si>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</si>
  <si>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</si>
  <si>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</si>
  <si>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</si>
  <si>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</si>
  <si>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</si>
  <si>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</si>
  <si>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</si>
  <si>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</si>
  <si>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</si>
  <si>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</si>
  <si>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</si>
  <si>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</si>
  <si>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</si>
  <si>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</si>
  <si>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</si>
  <si>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</si>
  <si>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</si>
  <si>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</si>
  <si>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</si>
  <si>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</si>
  <si>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</si>
  <si>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</si>
  <si>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</si>
  <si>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</si>
  <si>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</si>
  <si>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</si>
  <si>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</si>
  <si>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</si>
  <si>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</si>
  <si>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</si>
  <si>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</si>
  <si>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</si>
  <si>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</si>
  <si>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</si>
  <si>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</si>
  <si>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</si>
  <si>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</si>
  <si>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1 -</t>
  </si>
  <si>
    <t>3 -</t>
  </si>
  <si>
    <t>6 -</t>
  </si>
  <si>
    <t xml:space="preserve">No </t>
  </si>
  <si>
    <t xml:space="preserve"> 6 min</t>
  </si>
  <si>
    <t>walk  to</t>
  </si>
  <si>
    <t>Up to</t>
  </si>
  <si>
    <t>(may have</t>
  </si>
  <si>
    <t>long walk)</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</si>
  <si>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</si>
  <si>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</si>
  <si>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</si>
  <si>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</si>
  <si>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</si>
  <si>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</si>
  <si>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and</t>
  </si>
  <si>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</si>
  <si>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</si>
  <si>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</si>
  <si>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</si>
  <si>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</si>
  <si>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</si>
  <si>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</si>
  <si>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</si>
  <si>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</si>
  <si>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</si>
  <si>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</si>
  <si>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</si>
  <si>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</si>
  <si>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</si>
  <si>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</si>
  <si>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</si>
  <si>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</si>
  <si>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</si>
  <si>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</si>
  <si>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</si>
  <si>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</si>
  <si>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</si>
  <si>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</si>
  <si>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</si>
  <si>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</si>
  <si>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</si>
  <si>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</si>
  <si>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</si>
  <si>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</si>
  <si>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</si>
  <si>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</si>
  <si>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</si>
  <si>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</si>
  <si>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</si>
  <si>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</si>
  <si>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</si>
  <si>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</si>
  <si>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</si>
  <si>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</si>
  <si>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</si>
  <si>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</si>
  <si>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</si>
  <si>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</si>
  <si>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t>Table 11</t>
  </si>
  <si>
    <t>no</t>
  </si>
  <si>
    <t>easy</t>
  </si>
  <si>
    <t>Easy</t>
  </si>
  <si>
    <t>bicycles</t>
  </si>
  <si>
    <t>1+</t>
  </si>
  <si>
    <t>n/a</t>
  </si>
  <si>
    <r>
      <t>by current situation</t>
    </r>
    <r>
      <rPr>
        <b/>
        <vertAlign val="superscript"/>
        <sz val="12"/>
        <rFont val="Arial"/>
        <family val="0"/>
      </rPr>
      <t>$</t>
    </r>
    <r>
      <rPr>
        <b/>
        <sz val="12"/>
        <rFont val="Arial"/>
        <family val="0"/>
      </rPr>
      <t>:</t>
    </r>
  </si>
  <si>
    <t>Table 13</t>
  </si>
  <si>
    <r>
      <t xml:space="preserve">Table 12 </t>
    </r>
    <r>
      <rPr>
        <b/>
        <sz val="14"/>
        <rFont val="Arial"/>
        <family val="0"/>
      </rPr>
      <t xml:space="preserve"> </t>
    </r>
  </si>
  <si>
    <t>offshore</t>
  </si>
  <si>
    <t>or from</t>
  </si>
  <si>
    <t xml:space="preserve">sea / </t>
  </si>
  <si>
    <t>Works at</t>
  </si>
  <si>
    <t>Works</t>
  </si>
  <si>
    <t>outwith</t>
  </si>
  <si>
    <t>Scotland</t>
  </si>
  <si>
    <t>employed</t>
  </si>
  <si>
    <t>only</t>
  </si>
  <si>
    <t>at</t>
  </si>
  <si>
    <t>mainly</t>
  </si>
  <si>
    <t>as much</t>
  </si>
  <si>
    <t>at home</t>
  </si>
  <si>
    <t>as not</t>
  </si>
  <si>
    <t>by current situation:</t>
  </si>
  <si>
    <t>Chart F</t>
  </si>
  <si>
    <t>else-</t>
  </si>
  <si>
    <t>where</t>
  </si>
  <si>
    <t>1+ adult bicycles</t>
  </si>
  <si>
    <t>which</t>
  </si>
  <si>
    <t>can be</t>
  </si>
  <si>
    <t>used by</t>
  </si>
  <si>
    <t>with a bus stop nearby, with a frequent bus service,</t>
  </si>
  <si>
    <t>All people aged 16+</t>
  </si>
  <si>
    <t>has 95% confidence limits of 55% +/- 4.1%-points (i.e. 50.9% to 59.1%)</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</si>
  <si>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</si>
  <si>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</si>
  <si>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</si>
  <si>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</si>
  <si>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</si>
  <si>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</si>
  <si>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</si>
  <si>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</si>
  <si>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</si>
  <si>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t>by socio-economic classification:</t>
  </si>
  <si>
    <t>by Scottish Index of Multiple Deprivation quintiles:</t>
  </si>
  <si>
    <t>Table  3</t>
  </si>
  <si>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</si>
  <si>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</si>
  <si>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</si>
  <si>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</si>
  <si>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</si>
  <si>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</si>
  <si>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</si>
  <si>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</si>
  <si>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</si>
  <si>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</si>
  <si>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</si>
  <si>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</si>
  <si>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</si>
  <si>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</si>
  <si>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</si>
  <si>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</si>
  <si>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</si>
  <si>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</si>
  <si>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</si>
  <si>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</si>
  <si>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</si>
  <si>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</si>
  <si>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</si>
  <si>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</si>
  <si>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</si>
  <si>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</si>
  <si>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</si>
  <si>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</si>
  <si>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</si>
  <si>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</si>
  <si>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</si>
  <si>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</si>
  <si>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</si>
  <si>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</si>
  <si>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</si>
  <si>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</si>
  <si>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</si>
  <si>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</si>
  <si>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</si>
  <si>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</si>
  <si>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</si>
  <si>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</si>
  <si>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</si>
  <si>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</si>
  <si>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</si>
  <si>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</si>
  <si>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</si>
  <si>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</si>
  <si>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</si>
  <si>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</si>
  <si>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</si>
  <si>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</si>
  <si>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</si>
  <si>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</si>
  <si>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</si>
  <si>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</si>
  <si>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</si>
  <si>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</si>
  <si>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</si>
  <si>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</si>
  <si>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</si>
  <si>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t>Table 5</t>
  </si>
  <si>
    <t>Table 6</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</si>
  <si>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</si>
  <si>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</si>
  <si>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</si>
  <si>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</si>
  <si>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</si>
  <si>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</si>
  <si>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</si>
  <si>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</si>
  <si>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</si>
  <si>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</si>
  <si>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</si>
  <si>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percentages</t>
  </si>
  <si>
    <t>All drivers who always go by car</t>
  </si>
  <si>
    <t>Table 7</t>
  </si>
  <si>
    <t>Table 8</t>
  </si>
  <si>
    <t>Adults (16+) - methods used to plan journeys, or to get travel information or advice,</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</si>
  <si>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</si>
  <si>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</si>
  <si>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</si>
  <si>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</si>
  <si>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</si>
  <si>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</si>
  <si>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</si>
  <si>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</si>
  <si>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</si>
  <si>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</si>
  <si>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</si>
  <si>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</si>
  <si>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</si>
  <si>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</si>
  <si>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</si>
  <si>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</si>
  <si>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</si>
  <si>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</si>
  <si>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</si>
  <si>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</si>
  <si>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</si>
  <si>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</si>
  <si>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</si>
  <si>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</si>
  <si>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</si>
  <si>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</si>
  <si>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</si>
  <si>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</si>
  <si>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</si>
  <si>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</si>
  <si>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</si>
  <si>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</si>
  <si>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</si>
  <si>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</si>
  <si>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</si>
  <si>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</si>
  <si>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</si>
  <si>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</si>
  <si>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</si>
  <si>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</si>
  <si>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</si>
  <si>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t>All employed adults</t>
  </si>
  <si>
    <t>All not working from home</t>
  </si>
  <si>
    <t>Higher managerial &amp; professional occupations</t>
  </si>
  <si>
    <t>Lower managerial and professional occupations</t>
  </si>
  <si>
    <t>Lower supervisory &amp; technical occupations</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</si>
  <si>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</si>
  <si>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</si>
  <si>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</si>
  <si>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</si>
  <si>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</si>
  <si>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The number of drivers who said that they always made each type of journey by car varied with the type of journey, so this figure is the minimum of the figures for each of the types of journey</t>
  </si>
  <si>
    <t>Table 22</t>
  </si>
  <si>
    <t>1 (most deprived 20% of areas)</t>
  </si>
  <si>
    <t>5 (least deprived 20% of areas)</t>
  </si>
  <si>
    <t>This question is not asked of those who said that they "never go out / are housebound" in response to the previous question</t>
  </si>
  <si>
    <t>ann. net h/hol inc. up to £ 10,000</t>
  </si>
  <si>
    <t>The interviewer shows the respondent a card which lists the answers which appear in the table.</t>
  </si>
  <si>
    <t>g:\…\exeldata\bulletin\Household Transport SHS Results\y04\hhtran04 tables charts.xls</t>
  </si>
  <si>
    <t>Tables and Charts for "Household Transport in 2004: some SHS results"</t>
  </si>
  <si>
    <t xml:space="preserve">Adults (16+) - </t>
  </si>
  <si>
    <t xml:space="preserve">Frequency of evening travel by bus </t>
  </si>
  <si>
    <t>How safe from crime would feel then</t>
  </si>
  <si>
    <t>Most days</t>
  </si>
  <si>
    <t>At least once a week</t>
  </si>
  <si>
    <t>At least once a month</t>
  </si>
  <si>
    <t>Less than once a month</t>
  </si>
  <si>
    <t>Very Safe</t>
  </si>
  <si>
    <t>Fairly Safe</t>
  </si>
  <si>
    <t>Not partic-ularly Safe</t>
  </si>
  <si>
    <t>Not safe at all</t>
  </si>
  <si>
    <t>Don't know</t>
  </si>
  <si>
    <t>Sample size                                                           ( = 100% )</t>
  </si>
  <si>
    <t xml:space="preserve">n = </t>
  </si>
  <si>
    <t>male</t>
  </si>
  <si>
    <t>female</t>
  </si>
  <si>
    <t>Never, but holds full driving lic.</t>
  </si>
  <si>
    <t>Does NOT hold full driving lic.</t>
  </si>
  <si>
    <t xml:space="preserve">by frequency of travel by bus in the evening: </t>
  </si>
  <si>
    <t xml:space="preserve">Pupils in full time education at school - reasons for using each  </t>
  </si>
  <si>
    <t>Car or Van</t>
  </si>
  <si>
    <t>School Bus</t>
  </si>
  <si>
    <t>Service Bus</t>
  </si>
  <si>
    <t>Cheapest method</t>
  </si>
  <si>
    <t>It is free</t>
  </si>
  <si>
    <t>On way to work</t>
  </si>
  <si>
    <t>Too young to travel any other way</t>
  </si>
  <si>
    <t>Relative meets child</t>
  </si>
  <si>
    <t>Other reason(s)</t>
  </si>
  <si>
    <t>sample size (=100%)              n  =</t>
  </si>
  <si>
    <t xml:space="preserve"> - could they use public transport, reasons why they do not and reasons why </t>
  </si>
  <si>
    <t xml:space="preserve">Primary </t>
  </si>
  <si>
    <t xml:space="preserve">Secondary </t>
  </si>
  <si>
    <t>All ages</t>
  </si>
  <si>
    <t>(4 - 11 years)</t>
  </si>
  <si>
    <t>(12 - 18 years)</t>
  </si>
  <si>
    <r>
      <t>if they could use public transport, reasons why they do not</t>
    </r>
    <r>
      <rPr>
        <b/>
        <vertAlign val="superscript"/>
        <sz val="12"/>
        <rFont val="Arial"/>
        <family val="0"/>
      </rPr>
      <t>1</t>
    </r>
    <r>
      <rPr>
        <b/>
        <sz val="12"/>
        <rFont val="Arial"/>
        <family val="0"/>
      </rPr>
      <t>:</t>
    </r>
  </si>
  <si>
    <t>Prefer to use car</t>
  </si>
  <si>
    <t>Inconvenient</t>
  </si>
  <si>
    <r>
      <t>Adults (16+) - frequency of cycling in the previous seven days</t>
    </r>
    <r>
      <rPr>
        <b/>
        <vertAlign val="superscript"/>
        <sz val="14"/>
        <rFont val="Arial"/>
        <family val="0"/>
      </rPr>
      <t>1</t>
    </r>
    <r>
      <rPr>
        <b/>
        <sz val="14"/>
        <rFont val="Arial"/>
        <family val="0"/>
      </rPr>
      <t>: 2004</t>
    </r>
  </si>
  <si>
    <t>All employed adults in 2004</t>
  </si>
  <si>
    <r>
      <t>Employed</t>
    </r>
    <r>
      <rPr>
        <b/>
        <vertAlign val="superscript"/>
        <sz val="14"/>
        <rFont val="Arial"/>
        <family val="2"/>
      </rPr>
      <t>1</t>
    </r>
    <r>
      <rPr>
        <b/>
        <sz val="14"/>
        <rFont val="Arial"/>
        <family val="2"/>
      </rPr>
      <t xml:space="preserve"> adults (16+) - place of work: April 2003 to December 2004</t>
    </r>
  </si>
  <si>
    <r>
      <t>Employed</t>
    </r>
    <r>
      <rPr>
        <b/>
        <vertAlign val="superscript"/>
        <sz val="14"/>
        <rFont val="Arial"/>
        <family val="2"/>
      </rPr>
      <t>1</t>
    </r>
    <r>
      <rPr>
        <b/>
        <sz val="14"/>
        <rFont val="Arial"/>
        <family val="2"/>
      </rPr>
      <t xml:space="preserve"> adults (16+), normal working pattern: April 2003 to December 2004</t>
    </r>
  </si>
  <si>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2004</t>
    </r>
  </si>
  <si>
    <t>All not working from home in 2004</t>
  </si>
  <si>
    <r>
      <t xml:space="preserve">usual method of travel to work </t>
    </r>
    <r>
      <rPr>
        <b/>
        <vertAlign val="superscript"/>
        <sz val="14"/>
        <rFont val="Arial"/>
        <family val="2"/>
      </rPr>
      <t xml:space="preserve">3  </t>
    </r>
    <r>
      <rPr>
        <b/>
        <sz val="14"/>
        <rFont val="Arial"/>
        <family val="2"/>
      </rPr>
      <t>a year ago and at present: April 2003 to December 2004</t>
    </r>
  </si>
  <si>
    <t>why has it changed: April to December 2004</t>
  </si>
  <si>
    <r>
      <t>Pupils in full-time education at school - usual method of travel to school</t>
    </r>
    <r>
      <rPr>
        <b/>
        <vertAlign val="superscript"/>
        <sz val="14"/>
        <rFont val="Arial"/>
        <family val="2"/>
      </rPr>
      <t xml:space="preserve">1 </t>
    </r>
    <r>
      <rPr>
        <b/>
        <sz val="14"/>
        <rFont val="Arial"/>
        <family val="2"/>
      </rPr>
      <t>: 2004</t>
    </r>
  </si>
  <si>
    <t>All full-time at school in 2004</t>
  </si>
  <si>
    <t>Table  19</t>
  </si>
  <si>
    <r>
      <t xml:space="preserve">Table  20 </t>
    </r>
    <r>
      <rPr>
        <b/>
        <sz val="14"/>
        <rFont val="Arial"/>
        <family val="0"/>
      </rPr>
      <t xml:space="preserve"> </t>
    </r>
  </si>
  <si>
    <t>Table 21</t>
  </si>
  <si>
    <t>July 1999 to December 2004</t>
  </si>
  <si>
    <t>Table A</t>
  </si>
  <si>
    <t>Bus Service:</t>
  </si>
  <si>
    <t xml:space="preserve">Up to 6 minutes walk to the nearest stop </t>
  </si>
  <si>
    <t>1+ Bicycles which can be used by adults</t>
  </si>
  <si>
    <t>Sample Size (=100%)</t>
  </si>
  <si>
    <t>Table B</t>
  </si>
  <si>
    <t>Table C</t>
  </si>
  <si>
    <t>17 to 19</t>
  </si>
  <si>
    <t>20 to 29</t>
  </si>
  <si>
    <t>30 to 39</t>
  </si>
  <si>
    <t>40 to 49</t>
  </si>
  <si>
    <t>50 to 59</t>
  </si>
  <si>
    <t>60 to 69</t>
  </si>
  <si>
    <t>70 to 79</t>
  </si>
  <si>
    <t>All aged 17+</t>
  </si>
  <si>
    <t>Table D</t>
  </si>
  <si>
    <t xml:space="preserve">Holds full licence, never drives </t>
  </si>
  <si>
    <t>Table E</t>
  </si>
  <si>
    <r>
      <t xml:space="preserve">People aged 17 or over - those who hold a full driving licence </t>
    </r>
    <r>
      <rPr>
        <b/>
        <vertAlign val="superscript"/>
        <sz val="14"/>
        <rFont val="Arial"/>
        <family val="2"/>
      </rPr>
      <t>1, 2</t>
    </r>
  </si>
  <si>
    <t>Households' other transport facilities</t>
  </si>
  <si>
    <t>All households</t>
  </si>
  <si>
    <t>percentage of households</t>
  </si>
  <si>
    <t>cell percentages</t>
  </si>
  <si>
    <t>Sex:</t>
  </si>
  <si>
    <t>At least 3 times a week</t>
  </si>
  <si>
    <t>At least 2-3 times a month</t>
  </si>
  <si>
    <t>Table F</t>
  </si>
  <si>
    <t>Very safe</t>
  </si>
  <si>
    <t>Fairly safe</t>
  </si>
  <si>
    <t>Not particularly safe</t>
  </si>
  <si>
    <t>Table G</t>
  </si>
  <si>
    <t>No days</t>
  </si>
  <si>
    <t>1-2 days</t>
  </si>
  <si>
    <t>3-5 days</t>
  </si>
  <si>
    <t>6-7 days</t>
  </si>
  <si>
    <t>1+ days</t>
  </si>
  <si>
    <t>Walking for at least 10 mins</t>
  </si>
  <si>
    <t>Using a car</t>
  </si>
  <si>
    <t>Using a taxi</t>
  </si>
  <si>
    <t>Using a bus</t>
  </si>
  <si>
    <t>Using a train</t>
  </si>
  <si>
    <t>Activities which the person would normally find difficult to manage on his/her own:</t>
  </si>
  <si>
    <t>The number of such activities which the person would normally</t>
  </si>
  <si>
    <t xml:space="preserve"> find difficult to manage on his/her own:</t>
  </si>
  <si>
    <t>2 or 3</t>
  </si>
  <si>
    <t>4 or 5</t>
  </si>
  <si>
    <t>1 or more</t>
  </si>
  <si>
    <t>4</t>
  </si>
  <si>
    <t>£1 to £19</t>
  </si>
  <si>
    <t>£20 to £39</t>
  </si>
  <si>
    <t>£40 to £59</t>
  </si>
  <si>
    <t>£60 to £99</t>
  </si>
  <si>
    <t>£100 to £149</t>
  </si>
  <si>
    <t>£150 and over</t>
  </si>
  <si>
    <t>For those reporting expenditure on motor fuel:</t>
  </si>
  <si>
    <t>Median</t>
  </si>
  <si>
    <t>Average</t>
  </si>
  <si>
    <t>(£s)</t>
  </si>
  <si>
    <t>Frequency of evening travel by bus:</t>
  </si>
  <si>
    <t>How safe from crime they felt, or would feel, travelling by bus in the evening:</t>
  </si>
  <si>
    <t>As a means of transport:</t>
  </si>
  <si>
    <t>Just for pleasure:</t>
  </si>
  <si>
    <t>All households reporting expenditure on motor fuel</t>
  </si>
  <si>
    <t>..</t>
  </si>
  <si>
    <t>of which:</t>
  </si>
  <si>
    <t xml:space="preserve">Frequency of evening travel by train </t>
  </si>
  <si>
    <t>linked to table 9</t>
  </si>
  <si>
    <t>linked to Table 14</t>
  </si>
  <si>
    <t>LINKED TO TABLE 15</t>
  </si>
  <si>
    <t xml:space="preserve">"don't know" and count those who responded "I am unable to walk" as having walked on none of the previous seven days, whereas the </t>
  </si>
  <si>
    <t>figures in STS count all such respondents as having walked on none of the previous seven days.</t>
  </si>
  <si>
    <t xml:space="preserve">by frequency of travel by train in the evening: </t>
  </si>
  <si>
    <t>Frequency of evening travel by train:</t>
  </si>
  <si>
    <t>How safe from crime they felt, or would feel, travelling by train in the evening:</t>
  </si>
  <si>
    <t>2. Includes only those with a full driving licence</t>
  </si>
  <si>
    <t>2. Includes only those with a full driving licence.</t>
  </si>
  <si>
    <t>3. Includes only those who hold a full driving licence.</t>
  </si>
  <si>
    <r>
      <t>by frequency of driving</t>
    </r>
    <r>
      <rPr>
        <b/>
        <vertAlign val="superscript"/>
        <sz val="12"/>
        <rFont val="Arial"/>
        <family val="2"/>
      </rPr>
      <t>1</t>
    </r>
    <r>
      <rPr>
        <b/>
        <sz val="12"/>
        <rFont val="Arial"/>
        <family val="2"/>
      </rPr>
      <t>:</t>
    </r>
  </si>
  <si>
    <t>1. Includes only those who hold a full driving licence.</t>
  </si>
  <si>
    <r>
      <t>People aged 17 or over - frequency of driving</t>
    </r>
    <r>
      <rPr>
        <b/>
        <vertAlign val="superscript"/>
        <sz val="14"/>
        <rFont val="Arial"/>
        <family val="2"/>
      </rPr>
      <t xml:space="preserve"> 1,2</t>
    </r>
  </si>
  <si>
    <t>Numbers for Chart D</t>
  </si>
  <si>
    <t>Keyed In</t>
  </si>
  <si>
    <t xml:space="preserve">Chart E </t>
  </si>
  <si>
    <t>LINKED TO TABLE D</t>
  </si>
  <si>
    <t>Chart G</t>
  </si>
  <si>
    <t>LINKED TO TABLE E</t>
  </si>
  <si>
    <t>Drives 3 times a week</t>
  </si>
  <si>
    <t>Drives 1-2 times a week</t>
  </si>
  <si>
    <t>Numbers for Chart N</t>
  </si>
  <si>
    <t>Chart M</t>
  </si>
  <si>
    <t>Numbers for Chart K</t>
  </si>
  <si>
    <t>Chart H</t>
  </si>
  <si>
    <t>Households with cars available for private use</t>
  </si>
  <si>
    <t>No cars</t>
  </si>
  <si>
    <t>One car</t>
  </si>
  <si>
    <t>Two cars</t>
  </si>
  <si>
    <t>Three or more cars</t>
  </si>
  <si>
    <t>One or more cars</t>
  </si>
  <si>
    <t>Two or more cars</t>
  </si>
  <si>
    <t>Sample size (=100%)</t>
  </si>
  <si>
    <t>At least one bus every 13 mins (may have a long walk)</t>
  </si>
  <si>
    <t>Sample size  (=100%)</t>
  </si>
  <si>
    <t>From 1999 to 2001, the questionnaire referred to expenditure on fuel for "motor vehicles". Approximately 95% of the households'</t>
  </si>
  <si>
    <t>refers to cars only.</t>
  </si>
  <si>
    <t xml:space="preserve">motor vehicles  were cars. In 2002 and Q1 2003 the question was not asked. With effect from April 2003,  the question </t>
  </si>
  <si>
    <t>Age group:</t>
  </si>
  <si>
    <t xml:space="preserve">2 </t>
  </si>
  <si>
    <t>Total with full driving licence</t>
  </si>
  <si>
    <t>Does not have a full driving licence</t>
  </si>
  <si>
    <t>The frequency of driving is shown only for those who hold a full driving licence.</t>
  </si>
  <si>
    <t>All (including "don't knows")</t>
  </si>
  <si>
    <t>Including those who were said  to travel by "private bus", and a few who went by "works bus".</t>
  </si>
  <si>
    <t xml:space="preserve">1 </t>
  </si>
  <si>
    <t xml:space="preserve"> The frequency of driving is shown only for those who hold a full driving licence.</t>
  </si>
  <si>
    <r>
      <t xml:space="preserve">Households with reported expenditure on fuel for cars in the previous month </t>
    </r>
    <r>
      <rPr>
        <b/>
        <vertAlign val="superscript"/>
        <sz val="14"/>
        <rFont val="Arial"/>
        <family val="0"/>
      </rPr>
      <t>1</t>
    </r>
  </si>
  <si>
    <t xml:space="preserve">From April 2003, the questionnaire changed such that information on possession of driving licences and frequency of driving </t>
  </si>
  <si>
    <t xml:space="preserve">was no longer collected from the head of the household, or his / her spouse / partner, about all adults in the household, but instead </t>
  </si>
  <si>
    <t xml:space="preserve">from one randomly chosen adult member of the household about him or herself.  The figures given here for 1999 to 2002 relate </t>
  </si>
  <si>
    <t>only to the randomly chosen adults, so may differ from those previously published.</t>
  </si>
  <si>
    <t>From April 2003, the questionnaire changed such that information on possession of driving licences and frequency of driving</t>
  </si>
  <si>
    <t xml:space="preserve"> was no longer collected from the head of the household, or his / her spouse / partner, about all adults in the household, but </t>
  </si>
  <si>
    <t xml:space="preserve">instead from one randomly chosen adult member of the household about him or herself.  </t>
  </si>
  <si>
    <t>The figures given here for 1999 to 2002 relate only to the randomly chosen adults, so may differ from those previously published.</t>
  </si>
  <si>
    <t xml:space="preserve">frequency of travelling by bus in the evening </t>
  </si>
  <si>
    <t xml:space="preserve"> or would feel, travelling by bus in the evening:  2004</t>
  </si>
  <si>
    <t xml:space="preserve">Pupils in full time education at school, who usually travel to school by car/van     </t>
  </si>
  <si>
    <t>Activities which the person would      normally find it difficult to manage on his / her own</t>
  </si>
  <si>
    <t>The number of such activities which      the person would normally find difficult to manage on his / her own</t>
  </si>
  <si>
    <r>
      <t xml:space="preserve">of the main methods of travel to school </t>
    </r>
    <r>
      <rPr>
        <b/>
        <vertAlign val="superscript"/>
        <sz val="14"/>
        <rFont val="Arial"/>
        <family val="2"/>
      </rPr>
      <t>#</t>
    </r>
    <r>
      <rPr>
        <b/>
        <sz val="14"/>
        <rFont val="Arial"/>
        <family val="2"/>
      </rPr>
      <t>:</t>
    </r>
  </si>
  <si>
    <r>
      <t xml:space="preserve">they cannot </t>
    </r>
    <r>
      <rPr>
        <b/>
        <vertAlign val="superscript"/>
        <sz val="14"/>
        <rFont val="Arial"/>
        <family val="0"/>
      </rPr>
      <t>#</t>
    </r>
    <r>
      <rPr>
        <b/>
        <sz val="14"/>
        <rFont val="Arial"/>
        <family val="0"/>
      </rPr>
      <t>: July 1999 to December 2004</t>
    </r>
  </si>
  <si>
    <t>Sample size                                                           (=100% )</t>
  </si>
  <si>
    <t>outside the UK. These people have been excluded from this part of the table.</t>
  </si>
  <si>
    <t xml:space="preserve">Small numbers of employed adults not working from home, who were in employment a year ago, either worked from home a year ago, or worked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</si>
</sst>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 numFmtId="175" formatCode="[$-809]dd\ mmmm\ yyyy"/>
    <numFmt numFmtId="176" formatCode="\2\5.\6"/>
    <numFmt numFmtId="177" formatCode="&quot;Yes&quot;;&quot;Yes&quot;;&quot;No&quot;"/>
    <numFmt numFmtId="178" formatCode="&quot;True&quot;;&quot;True&quot;;&quot;False&quot;"/>
    <numFmt numFmtId="179" formatCode="&quot;On&quot;;&quot;On&quot;;&quot;Off&quot;"/>
    <numFmt numFmtId="180" formatCode="[$€-2]\ #,##0.00_);[Red]\([$€-2]\ #,##0.00\)"/>
  </numFmts>
  <fonts count="62">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vertAlign val="superscript"/>
      <sz val="12"/>
      <name val="Arial"/>
      <family val="2"/>
    </font>
    <font>
      <sz val="11"/>
      <name val="Arial"/>
      <family val="2"/>
    </font>
    <font>
      <i/>
      <sz val="9"/>
      <name val="Arial"/>
      <family val="2"/>
    </font>
    <font>
      <b/>
      <i/>
      <sz val="12"/>
      <name val="Arial"/>
      <family val="2"/>
    </font>
    <font>
      <b/>
      <u val="single"/>
      <sz val="12"/>
      <name val="Arial"/>
      <family val="2"/>
    </font>
    <font>
      <sz val="16"/>
      <name val="Arial"/>
      <family val="2"/>
    </font>
    <font>
      <sz val="9.25"/>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5"/>
      <name val="Arial"/>
      <family val="0"/>
    </font>
    <font>
      <b/>
      <sz val="16.5"/>
      <name val="Arial"/>
      <family val="0"/>
    </font>
    <font>
      <b/>
      <sz val="13.5"/>
      <name val="Arial"/>
      <family val="2"/>
    </font>
    <font>
      <b/>
      <sz val="11.5"/>
      <name val="Arial"/>
      <family val="2"/>
    </font>
    <font>
      <sz val="20.25"/>
      <name val="Arial"/>
      <family val="0"/>
    </font>
    <font>
      <sz val="15"/>
      <name val="Arial"/>
      <family val="2"/>
    </font>
    <font>
      <b/>
      <sz val="18"/>
      <name val="Arial"/>
      <family val="2"/>
    </font>
    <font>
      <b/>
      <sz val="16"/>
      <name val="Arial"/>
      <family val="2"/>
    </font>
    <font>
      <sz val="13.25"/>
      <name val="Arial"/>
      <family val="2"/>
    </font>
    <font>
      <sz val="14.75"/>
      <name val="Arial"/>
      <family val="0"/>
    </font>
    <font>
      <b/>
      <sz val="11.25"/>
      <name val="Arial"/>
      <family val="2"/>
    </font>
    <font>
      <sz val="11.25"/>
      <name val="Arial"/>
      <family val="2"/>
    </font>
    <font>
      <b/>
      <sz val="19"/>
      <name val="Arial"/>
      <family val="2"/>
    </font>
    <font>
      <b/>
      <sz val="11"/>
      <name val="Arial"/>
      <family val="2"/>
    </font>
    <font>
      <sz val="20.75"/>
      <name val="Arial"/>
      <family val="0"/>
    </font>
    <font>
      <sz val="14.25"/>
      <name val="Arial"/>
      <family val="2"/>
    </font>
    <font>
      <b/>
      <sz val="19.25"/>
      <name val="Arial"/>
      <family val="2"/>
    </font>
    <font>
      <b/>
      <sz val="16.25"/>
      <name val="Arial"/>
      <family val="2"/>
    </font>
    <font>
      <sz val="37.25"/>
      <name val="Arial"/>
      <family val="0"/>
    </font>
    <font>
      <b/>
      <sz val="15.25"/>
      <name val="Arial"/>
      <family val="2"/>
    </font>
    <font>
      <u val="single"/>
      <sz val="12"/>
      <name val="Arial"/>
      <family val="2"/>
    </font>
    <font>
      <sz val="10.5"/>
      <name val="Arial"/>
      <family val="2"/>
    </font>
    <font>
      <sz val="26.75"/>
      <name val="Arial"/>
      <family val="0"/>
    </font>
    <font>
      <b/>
      <sz val="17"/>
      <name val="Arial"/>
      <family val="2"/>
    </font>
    <font>
      <sz val="12"/>
      <color indexed="10"/>
      <name val="Arial"/>
      <family val="2"/>
    </font>
    <font>
      <b/>
      <i/>
      <sz val="10"/>
      <name val="Arial"/>
      <family val="0"/>
    </font>
    <font>
      <i/>
      <sz val="11"/>
      <name val="Arial"/>
      <family val="0"/>
    </font>
    <font>
      <b/>
      <sz val="10.75"/>
      <name val="Arial"/>
      <family val="2"/>
    </font>
    <font>
      <sz val="10.25"/>
      <name val="Arial"/>
      <family val="0"/>
    </font>
    <font>
      <sz val="13.5"/>
      <name val="Arial"/>
      <family val="2"/>
    </font>
    <font>
      <b/>
      <sz val="19.75"/>
      <name val="Arial"/>
      <family val="2"/>
    </font>
    <font>
      <b/>
      <sz val="11.75"/>
      <name val="Arial"/>
      <family val="2"/>
    </font>
    <font>
      <i/>
      <sz val="14"/>
      <name val="Arial"/>
      <family val="0"/>
    </font>
    <font>
      <sz val="13"/>
      <name val="Arial"/>
      <family val="0"/>
    </font>
    <font>
      <i/>
      <sz val="13"/>
      <name val="Arial"/>
      <family val="0"/>
    </font>
    <font>
      <vertAlign val="superscript"/>
      <sz val="14"/>
      <name val="Arial"/>
      <family val="0"/>
    </font>
    <font>
      <i/>
      <u val="single"/>
      <sz val="12"/>
      <name val="Arial"/>
      <family val="0"/>
    </font>
    <font>
      <i/>
      <vertAlign val="superscript"/>
      <sz val="12"/>
      <name val="Arial"/>
      <family val="0"/>
    </font>
    <font>
      <b/>
      <u val="single"/>
      <vertAlign val="superscript"/>
      <sz val="12"/>
      <name val="Arial"/>
      <family val="0"/>
    </font>
    <font>
      <u val="single"/>
      <vertAlign val="superscript"/>
      <sz val="12"/>
      <name val="Arial"/>
      <family val="0"/>
    </font>
    <font>
      <b/>
      <u val="single"/>
      <sz val="10"/>
      <name val="Arial"/>
      <family val="0"/>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4" fillId="0" borderId="2" xfId="0" applyFont="1" applyBorder="1" applyAlignment="1">
      <alignment horizontal="center"/>
    </xf>
    <xf numFmtId="0" fontId="4" fillId="0" borderId="0" xfId="0" applyFont="1" applyAlignment="1">
      <alignment/>
    </xf>
    <xf numFmtId="0" fontId="4" fillId="0" borderId="3" xfId="0" applyFont="1" applyBorder="1" applyAlignment="1">
      <alignmen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0" fontId="0" fillId="0" borderId="0" xfId="0" applyAlignment="1">
      <alignment horizontal="righ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2"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Border="1" applyAlignment="1">
      <alignment horizontal="center"/>
    </xf>
    <xf numFmtId="0" fontId="1" fillId="0" borderId="0" xfId="0" applyFont="1" applyBorder="1" applyAlignment="1" quotePrefix="1">
      <alignment horizontal="left"/>
    </xf>
    <xf numFmtId="0" fontId="4" fillId="0" borderId="2"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14" fillId="0" borderId="0" xfId="0" applyFont="1" applyAlignment="1">
      <alignment/>
    </xf>
    <xf numFmtId="165" fontId="4" fillId="0" borderId="0" xfId="0" applyNumberFormat="1"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3" fillId="0" borderId="0" xfId="0" applyFont="1" applyAlignment="1">
      <alignment/>
    </xf>
    <xf numFmtId="0" fontId="13" fillId="0" borderId="0" xfId="0" applyFont="1" applyBorder="1" applyAlignment="1">
      <alignment horizontal="center"/>
    </xf>
    <xf numFmtId="0" fontId="7" fillId="0" borderId="4" xfId="0" applyFont="1" applyBorder="1" applyAlignment="1">
      <alignment/>
    </xf>
    <xf numFmtId="0" fontId="7" fillId="0" borderId="2" xfId="0" applyFont="1" applyBorder="1" applyAlignment="1">
      <alignment horizontal="center"/>
    </xf>
    <xf numFmtId="0" fontId="7" fillId="0" borderId="3" xfId="0" applyFont="1" applyBorder="1" applyAlignment="1">
      <alignment horizontal="center"/>
    </xf>
    <xf numFmtId="0" fontId="4" fillId="0" borderId="0" xfId="0" applyFont="1" applyBorder="1" applyAlignment="1" quotePrefix="1">
      <alignment/>
    </xf>
    <xf numFmtId="0" fontId="11" fillId="0" borderId="0" xfId="0" applyFont="1" applyAlignment="1">
      <alignment/>
    </xf>
    <xf numFmtId="0" fontId="11" fillId="0" borderId="1" xfId="0" applyFont="1" applyBorder="1" applyAlignment="1">
      <alignment/>
    </xf>
    <xf numFmtId="0" fontId="5" fillId="0" borderId="5"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11" fillId="0" borderId="0" xfId="0" applyFont="1" applyBorder="1" applyAlignment="1">
      <alignment/>
    </xf>
    <xf numFmtId="0" fontId="7" fillId="0" borderId="1" xfId="0" applyFont="1" applyBorder="1" applyAlignment="1">
      <alignment horizontal="center"/>
    </xf>
    <xf numFmtId="3" fontId="7" fillId="0" borderId="0" xfId="15" applyNumberFormat="1" applyFont="1" applyAlignment="1">
      <alignment/>
    </xf>
    <xf numFmtId="3" fontId="4" fillId="0" borderId="0" xfId="15" applyNumberFormat="1" applyFont="1" applyAlignment="1">
      <alignment/>
    </xf>
    <xf numFmtId="0" fontId="4" fillId="0" borderId="6" xfId="0" applyFont="1" applyBorder="1" applyAlignment="1">
      <alignment/>
    </xf>
    <xf numFmtId="2" fontId="0" fillId="0" borderId="0" xfId="0" applyNumberFormat="1" applyFont="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3" fillId="0" borderId="5" xfId="0" applyFont="1" applyBorder="1" applyAlignment="1">
      <alignment/>
    </xf>
    <xf numFmtId="0" fontId="5" fillId="0" borderId="6" xfId="0" applyFont="1" applyBorder="1" applyAlignment="1">
      <alignment/>
    </xf>
    <xf numFmtId="0" fontId="4" fillId="0" borderId="0" xfId="0" applyFont="1" applyBorder="1" applyAlignment="1">
      <alignment horizontal="center"/>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7"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5" xfId="0"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0" fillId="0" borderId="0" xfId="0" applyFont="1" applyAlignment="1">
      <alignment/>
    </xf>
    <xf numFmtId="0" fontId="13" fillId="0" borderId="0" xfId="0" applyFont="1" applyBorder="1" applyAlignment="1" quotePrefix="1">
      <alignment horizontal="center"/>
    </xf>
    <xf numFmtId="0" fontId="0" fillId="0" borderId="1" xfId="0" applyFont="1" applyBorder="1" applyAlignment="1">
      <alignment/>
    </xf>
    <xf numFmtId="0" fontId="13" fillId="0" borderId="3"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2" xfId="0" applyFont="1" applyBorder="1" applyAlignment="1">
      <alignment horizontal="right"/>
    </xf>
    <xf numFmtId="16" fontId="4" fillId="0" borderId="0"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1" xfId="0" applyFont="1" applyBorder="1" applyAlignment="1">
      <alignment/>
    </xf>
    <xf numFmtId="0" fontId="4" fillId="0" borderId="7" xfId="0" applyFont="1" applyBorder="1" applyAlignment="1">
      <alignment/>
    </xf>
    <xf numFmtId="0" fontId="4" fillId="0" borderId="12" xfId="0" applyFont="1" applyBorder="1" applyAlignment="1">
      <alignment/>
    </xf>
    <xf numFmtId="0" fontId="4" fillId="0" borderId="1" xfId="0"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4" fillId="0" borderId="13" xfId="0" applyFont="1" applyBorder="1" applyAlignment="1">
      <alignment/>
    </xf>
    <xf numFmtId="0" fontId="4" fillId="0" borderId="6"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right"/>
    </xf>
    <xf numFmtId="0" fontId="4" fillId="0" borderId="10" xfId="0" applyFont="1" applyBorder="1" applyAlignment="1">
      <alignment horizontal="right"/>
    </xf>
    <xf numFmtId="0" fontId="0" fillId="0" borderId="0" xfId="0" applyAlignment="1" quotePrefix="1">
      <alignment/>
    </xf>
    <xf numFmtId="0" fontId="41" fillId="0" borderId="0" xfId="0" applyFont="1" applyAlignment="1">
      <alignment/>
    </xf>
    <xf numFmtId="0" fontId="41" fillId="0" borderId="0" xfId="0" applyFont="1" applyAlignment="1">
      <alignment/>
    </xf>
    <xf numFmtId="0" fontId="2" fillId="0" borderId="13" xfId="0" applyFont="1" applyBorder="1" applyAlignment="1">
      <alignment/>
    </xf>
    <xf numFmtId="0" fontId="4" fillId="0" borderId="6" xfId="0" applyFont="1" applyBorder="1" applyAlignment="1">
      <alignment/>
    </xf>
    <xf numFmtId="0" fontId="7" fillId="0" borderId="2" xfId="0" applyFont="1" applyBorder="1" applyAlignment="1">
      <alignment/>
    </xf>
    <xf numFmtId="0" fontId="4" fillId="0" borderId="14" xfId="0" applyFont="1" applyBorder="1" applyAlignment="1">
      <alignment/>
    </xf>
    <xf numFmtId="3" fontId="4" fillId="0" borderId="1" xfId="0" applyNumberFormat="1" applyFont="1" applyBorder="1" applyAlignment="1">
      <alignment/>
    </xf>
    <xf numFmtId="0" fontId="14" fillId="0" borderId="0" xfId="0" applyFont="1" applyBorder="1" applyAlignment="1">
      <alignmen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5" fontId="4" fillId="0" borderId="0" xfId="0" applyNumberFormat="1" applyFont="1" applyAlignment="1">
      <alignment horizontal="right"/>
    </xf>
    <xf numFmtId="1" fontId="0" fillId="0" borderId="0" xfId="0" applyNumberFormat="1" applyFont="1" applyAlignment="1">
      <alignment/>
    </xf>
    <xf numFmtId="1" fontId="4" fillId="0" borderId="0" xfId="0" applyNumberFormat="1" applyFont="1" applyBorder="1" applyAlignment="1">
      <alignment/>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20" fillId="0" borderId="0" xfId="0" applyFont="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45" fillId="0" borderId="0" xfId="0" applyFont="1" applyAlignment="1">
      <alignment/>
    </xf>
    <xf numFmtId="0" fontId="45" fillId="0" borderId="0" xfId="0" applyFont="1" applyAlignment="1">
      <alignment/>
    </xf>
    <xf numFmtId="0" fontId="2" fillId="0" borderId="0" xfId="0" applyFont="1" applyAlignment="1">
      <alignment/>
    </xf>
    <xf numFmtId="0" fontId="2" fillId="0" borderId="1" xfId="0" applyFont="1" applyBorder="1" applyAlignment="1">
      <alignment/>
    </xf>
    <xf numFmtId="0" fontId="4" fillId="0" borderId="5" xfId="0" applyFont="1" applyBorder="1" applyAlignment="1">
      <alignment/>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xf>
    <xf numFmtId="0" fontId="5" fillId="0" borderId="0" xfId="0" applyFont="1" applyBorder="1" applyAlignment="1">
      <alignment horizontal="left" wrapText="1"/>
    </xf>
    <xf numFmtId="0" fontId="7" fillId="0" borderId="0" xfId="0" applyFont="1" applyBorder="1" applyAlignment="1">
      <alignment horizontal="right"/>
    </xf>
    <xf numFmtId="0" fontId="4" fillId="0" borderId="0" xfId="0" applyFont="1" applyBorder="1" applyAlignment="1">
      <alignment horizontal="left" vertical="top"/>
    </xf>
    <xf numFmtId="0" fontId="7" fillId="0" borderId="0" xfId="0" applyFont="1" applyBorder="1" applyAlignment="1">
      <alignment horizontal="left" vertical="top"/>
    </xf>
    <xf numFmtId="3" fontId="7" fillId="0" borderId="0" xfId="0" applyNumberFormat="1" applyFont="1" applyBorder="1" applyAlignment="1">
      <alignment horizontal="right"/>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4" fillId="0" borderId="0" xfId="0" applyFont="1" applyBorder="1" applyAlignment="1">
      <alignment/>
    </xf>
    <xf numFmtId="0" fontId="5" fillId="0" borderId="1" xfId="0" applyFont="1" applyBorder="1" applyAlignment="1">
      <alignment horizontal="left" wrapText="1"/>
    </xf>
    <xf numFmtId="0" fontId="4" fillId="0" borderId="1" xfId="0" applyFont="1" applyBorder="1" applyAlignment="1">
      <alignment/>
    </xf>
    <xf numFmtId="0" fontId="4" fillId="0" borderId="1"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right" wrapText="1"/>
    </xf>
    <xf numFmtId="165" fontId="0" fillId="0" borderId="0" xfId="0" applyNumberFormat="1" applyFont="1" applyAlignment="1">
      <alignment/>
    </xf>
    <xf numFmtId="0" fontId="46" fillId="0" borderId="0" xfId="0" applyFont="1" applyAlignment="1">
      <alignment horizontal="right"/>
    </xf>
    <xf numFmtId="0" fontId="4" fillId="0" borderId="9" xfId="0" applyFont="1" applyBorder="1" applyAlignment="1">
      <alignment horizontal="center" vertical="center"/>
    </xf>
    <xf numFmtId="0" fontId="7"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7" fillId="0" borderId="1" xfId="0" applyFont="1" applyBorder="1" applyAlignment="1">
      <alignment horizontal="center" vertical="top"/>
    </xf>
    <xf numFmtId="0" fontId="9" fillId="0" borderId="0" xfId="0" applyFont="1" applyBorder="1" applyAlignment="1">
      <alignment/>
    </xf>
    <xf numFmtId="6" fontId="4" fillId="0" borderId="0" xfId="0" applyNumberFormat="1" applyFont="1" applyBorder="1" applyAlignment="1">
      <alignment/>
    </xf>
    <xf numFmtId="0" fontId="11" fillId="0" borderId="0" xfId="0" applyFont="1" applyBorder="1" applyAlignment="1">
      <alignment horizontal="right"/>
    </xf>
    <xf numFmtId="0" fontId="11" fillId="0" borderId="0" xfId="0" applyFont="1" applyBorder="1" applyAlignment="1">
      <alignment horizontal="center"/>
    </xf>
    <xf numFmtId="3" fontId="47" fillId="0" borderId="0" xfId="0" applyNumberFormat="1" applyFont="1" applyBorder="1" applyAlignment="1">
      <alignment horizontal="right"/>
    </xf>
    <xf numFmtId="0" fontId="14" fillId="0" borderId="0" xfId="0" applyFont="1" applyBorder="1" applyAlignment="1">
      <alignment/>
    </xf>
    <xf numFmtId="165" fontId="4" fillId="0" borderId="0" xfId="0" applyNumberFormat="1" applyFont="1" applyBorder="1" applyAlignment="1">
      <alignment horizontal="right"/>
    </xf>
    <xf numFmtId="0" fontId="0" fillId="0" borderId="18" xfId="0" applyBorder="1" applyAlignment="1">
      <alignment/>
    </xf>
    <xf numFmtId="0" fontId="4" fillId="0" borderId="18" xfId="0" applyFont="1" applyBorder="1" applyAlignment="1">
      <alignment/>
    </xf>
    <xf numFmtId="169" fontId="4" fillId="0" borderId="0" xfId="0" applyNumberFormat="1" applyFont="1" applyBorder="1" applyAlignment="1">
      <alignment/>
    </xf>
    <xf numFmtId="0" fontId="4" fillId="0" borderId="6" xfId="0" applyFont="1" applyBorder="1" applyAlignment="1">
      <alignment/>
    </xf>
    <xf numFmtId="3" fontId="7" fillId="0" borderId="6" xfId="0" applyNumberFormat="1" applyFont="1" applyBorder="1" applyAlignment="1">
      <alignment/>
    </xf>
    <xf numFmtId="0" fontId="5" fillId="0" borderId="0" xfId="0" applyFont="1" applyAlignment="1">
      <alignment horizontal="left"/>
    </xf>
    <xf numFmtId="0" fontId="4" fillId="0" borderId="0" xfId="0" applyFont="1" applyAlignment="1" quotePrefix="1">
      <alignment horizontal="left"/>
    </xf>
    <xf numFmtId="0" fontId="5" fillId="0" borderId="18" xfId="0" applyFont="1" applyBorder="1" applyAlignment="1">
      <alignment/>
    </xf>
    <xf numFmtId="0" fontId="4"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Font="1" applyAlignment="1">
      <alignment/>
    </xf>
    <xf numFmtId="165" fontId="4" fillId="0" borderId="6" xfId="0" applyNumberFormat="1" applyFont="1" applyBorder="1" applyAlignment="1">
      <alignment/>
    </xf>
    <xf numFmtId="169" fontId="4" fillId="0" borderId="6" xfId="0" applyNumberFormat="1" applyFont="1" applyBorder="1" applyAlignment="1">
      <alignment/>
    </xf>
    <xf numFmtId="1" fontId="4" fillId="0" borderId="6" xfId="0" applyNumberFormat="1" applyFont="1" applyBorder="1" applyAlignment="1">
      <alignment/>
    </xf>
    <xf numFmtId="3" fontId="7" fillId="0" borderId="6" xfId="0" applyNumberFormat="1" applyFont="1" applyBorder="1" applyAlignment="1">
      <alignment/>
    </xf>
    <xf numFmtId="165" fontId="4" fillId="0" borderId="6" xfId="0" applyNumberFormat="1" applyFont="1" applyBorder="1" applyAlignment="1">
      <alignment horizontal="center"/>
    </xf>
    <xf numFmtId="0" fontId="4" fillId="0" borderId="6" xfId="0"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1" xfId="0" applyFont="1" applyFill="1" applyBorder="1" applyAlignment="1">
      <alignment horizontal="center"/>
    </xf>
    <xf numFmtId="0" fontId="7" fillId="0" borderId="0" xfId="0" applyFont="1" applyFill="1" applyBorder="1" applyAlignment="1">
      <alignment/>
    </xf>
    <xf numFmtId="0" fontId="13" fillId="0" borderId="0" xfId="0" applyFont="1" applyFill="1" applyAlignment="1">
      <alignment horizontal="center"/>
    </xf>
    <xf numFmtId="0" fontId="13" fillId="0" borderId="0" xfId="0" applyFont="1" applyFill="1" applyBorder="1" applyAlignment="1">
      <alignment horizontal="center"/>
    </xf>
    <xf numFmtId="0" fontId="4" fillId="0" borderId="1" xfId="0" applyFont="1" applyFill="1" applyBorder="1" applyAlignment="1">
      <alignment/>
    </xf>
    <xf numFmtId="0" fontId="5" fillId="0" borderId="1" xfId="0" applyFont="1" applyFill="1" applyBorder="1" applyAlignment="1">
      <alignment/>
    </xf>
    <xf numFmtId="2" fontId="4" fillId="0" borderId="0" xfId="0" applyNumberFormat="1" applyFont="1" applyAlignment="1">
      <alignment/>
    </xf>
    <xf numFmtId="2" fontId="4" fillId="0" borderId="0" xfId="0" applyNumberFormat="1" applyFont="1" applyAlignment="1">
      <alignment/>
    </xf>
    <xf numFmtId="2" fontId="7" fillId="0" borderId="0" xfId="0" applyNumberFormat="1" applyFont="1" applyAlignment="1">
      <alignment/>
    </xf>
    <xf numFmtId="2" fontId="4" fillId="0" borderId="0" xfId="0" applyNumberFormat="1" applyFont="1" applyBorder="1" applyAlignment="1">
      <alignment/>
    </xf>
    <xf numFmtId="2" fontId="4" fillId="0" borderId="0" xfId="0" applyNumberFormat="1" applyFont="1" applyBorder="1" applyAlignment="1">
      <alignment/>
    </xf>
    <xf numFmtId="165" fontId="4" fillId="0" borderId="6" xfId="0" applyNumberFormat="1" applyFont="1" applyBorder="1" applyAlignment="1">
      <alignment/>
    </xf>
    <xf numFmtId="16" fontId="4" fillId="0" borderId="0" xfId="0" applyNumberFormat="1" applyFont="1" applyBorder="1" applyAlignment="1">
      <alignment horizontal="left"/>
    </xf>
    <xf numFmtId="0" fontId="4" fillId="0" borderId="2" xfId="0" applyFont="1" applyBorder="1" applyAlignment="1">
      <alignment horizontal="center"/>
    </xf>
    <xf numFmtId="1" fontId="1" fillId="0" borderId="0" xfId="0" applyNumberFormat="1" applyFont="1" applyAlignment="1">
      <alignment/>
    </xf>
    <xf numFmtId="3" fontId="53" fillId="0" borderId="0" xfId="0" applyNumberFormat="1" applyFont="1" applyAlignment="1">
      <alignment/>
    </xf>
    <xf numFmtId="164" fontId="53" fillId="0" borderId="0" xfId="15" applyNumberFormat="1" applyFont="1" applyAlignment="1">
      <alignment/>
    </xf>
    <xf numFmtId="0" fontId="54" fillId="0" borderId="0" xfId="0" applyFont="1" applyAlignment="1">
      <alignment/>
    </xf>
    <xf numFmtId="164" fontId="55" fillId="0" borderId="0" xfId="15" applyNumberFormat="1" applyFont="1" applyAlignment="1">
      <alignment/>
    </xf>
    <xf numFmtId="1" fontId="54"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0" fontId="7" fillId="0" borderId="6" xfId="0" applyFont="1" applyBorder="1" applyAlignment="1">
      <alignment horizontal="center"/>
    </xf>
    <xf numFmtId="0" fontId="0" fillId="0" borderId="0" xfId="0" applyFont="1" applyBorder="1" applyAlignment="1" quotePrefix="1">
      <alignment/>
    </xf>
    <xf numFmtId="0" fontId="0" fillId="0" borderId="18" xfId="0" applyFont="1" applyBorder="1" applyAlignment="1">
      <alignment/>
    </xf>
    <xf numFmtId="0" fontId="5" fillId="0" borderId="0" xfId="0" applyFont="1" applyAlignment="1">
      <alignment horizontal="left"/>
    </xf>
    <xf numFmtId="0" fontId="0" fillId="0" borderId="0" xfId="0" applyFont="1" applyAlignment="1" quotePrefix="1">
      <alignment/>
    </xf>
    <xf numFmtId="165" fontId="0" fillId="0" borderId="0" xfId="0" applyNumberFormat="1"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5" xfId="0" applyFont="1" applyBorder="1" applyAlignment="1">
      <alignment horizontal="left"/>
    </xf>
    <xf numFmtId="0" fontId="5" fillId="0" borderId="7" xfId="0" applyFont="1" applyBorder="1" applyAlignment="1">
      <alignment/>
    </xf>
    <xf numFmtId="0" fontId="13" fillId="0" borderId="0" xfId="0" applyFont="1" applyAlignment="1">
      <alignment horizontal="right"/>
    </xf>
    <xf numFmtId="0" fontId="5" fillId="0" borderId="0" xfId="0" applyFont="1" applyAlignment="1">
      <alignment horizontal="right"/>
    </xf>
    <xf numFmtId="0" fontId="5" fillId="0" borderId="19" xfId="0" applyFont="1" applyBorder="1" applyAlignment="1">
      <alignment horizontal="center"/>
    </xf>
    <xf numFmtId="0" fontId="5" fillId="0" borderId="19" xfId="0" applyFont="1" applyBorder="1" applyAlignment="1">
      <alignment/>
    </xf>
    <xf numFmtId="0" fontId="5" fillId="0" borderId="0" xfId="0" applyFont="1" applyAlignment="1">
      <alignment/>
    </xf>
    <xf numFmtId="0" fontId="13" fillId="0" borderId="0" xfId="0" applyFont="1" applyBorder="1" applyAlignment="1">
      <alignment horizontal="right"/>
    </xf>
    <xf numFmtId="0" fontId="46" fillId="0" borderId="0" xfId="0" applyFont="1" applyBorder="1" applyAlignment="1">
      <alignment horizontal="right"/>
    </xf>
    <xf numFmtId="0" fontId="0" fillId="0" borderId="0" xfId="0" applyFont="1" applyBorder="1" applyAlignment="1">
      <alignment/>
    </xf>
    <xf numFmtId="0" fontId="5" fillId="0" borderId="1" xfId="0" applyFont="1" applyBorder="1" applyAlignment="1">
      <alignment/>
    </xf>
    <xf numFmtId="0" fontId="6" fillId="0" borderId="1" xfId="0" applyFont="1" applyBorder="1" applyAlignment="1">
      <alignment/>
    </xf>
    <xf numFmtId="0" fontId="5" fillId="0" borderId="0" xfId="0" applyFont="1" applyBorder="1" applyAlignment="1">
      <alignment/>
    </xf>
    <xf numFmtId="1" fontId="4" fillId="0" borderId="0" xfId="0" applyNumberFormat="1" applyFont="1" applyAlignment="1">
      <alignment horizontal="right"/>
    </xf>
    <xf numFmtId="1" fontId="7" fillId="0" borderId="0" xfId="0" applyNumberFormat="1" applyFont="1" applyAlignment="1">
      <alignment horizontal="right"/>
    </xf>
    <xf numFmtId="0" fontId="4" fillId="0" borderId="4" xfId="0" applyFont="1" applyBorder="1" applyAlignment="1">
      <alignment/>
    </xf>
    <xf numFmtId="0" fontId="4" fillId="0" borderId="4" xfId="0" applyFont="1" applyBorder="1" applyAlignment="1">
      <alignment horizontal="centerContinuous"/>
    </xf>
    <xf numFmtId="0" fontId="4" fillId="0" borderId="2" xfId="0" applyFont="1" applyBorder="1" applyAlignment="1">
      <alignment/>
    </xf>
    <xf numFmtId="0" fontId="5" fillId="0" borderId="2" xfId="0" applyFont="1" applyBorder="1" applyAlignment="1" quotePrefix="1">
      <alignment horizontal="left"/>
    </xf>
    <xf numFmtId="0" fontId="5" fillId="0" borderId="8" xfId="0" applyFont="1" applyBorder="1" applyAlignment="1">
      <alignment/>
    </xf>
    <xf numFmtId="0" fontId="5" fillId="0" borderId="20" xfId="0" applyFont="1" applyBorder="1" applyAlignment="1">
      <alignment horizontal="center"/>
    </xf>
    <xf numFmtId="0" fontId="5" fillId="0" borderId="8" xfId="0" applyFont="1" applyBorder="1" applyAlignment="1" quotePrefix="1">
      <alignment horizontal="left"/>
    </xf>
    <xf numFmtId="0" fontId="5" fillId="0" borderId="9" xfId="0" applyFont="1" applyBorder="1" applyAlignment="1">
      <alignment horizontal="center"/>
    </xf>
    <xf numFmtId="16" fontId="5" fillId="0" borderId="9" xfId="0" applyNumberFormat="1" applyFont="1" applyBorder="1" applyAlignment="1">
      <alignment horizontal="center"/>
    </xf>
    <xf numFmtId="16" fontId="5" fillId="0" borderId="2" xfId="0" applyNumberFormat="1" applyFont="1" applyBorder="1" applyAlignment="1">
      <alignment horizontal="center"/>
    </xf>
    <xf numFmtId="16" fontId="5" fillId="0" borderId="2" xfId="0" applyNumberFormat="1" applyFont="1" applyBorder="1" applyAlignment="1" quotePrefix="1">
      <alignment horizontal="center"/>
    </xf>
    <xf numFmtId="16" fontId="5" fillId="0" borderId="0" xfId="0" applyNumberFormat="1" applyFont="1" applyAlignment="1">
      <alignment horizontal="center"/>
    </xf>
    <xf numFmtId="16" fontId="5" fillId="0" borderId="2" xfId="0" applyNumberFormat="1" applyFont="1" applyBorder="1" applyAlignment="1">
      <alignment horizontal="left"/>
    </xf>
    <xf numFmtId="16" fontId="5" fillId="0" borderId="9" xfId="0" applyNumberFormat="1" applyFont="1" applyBorder="1" applyAlignment="1" quotePrefix="1">
      <alignment horizontal="center"/>
    </xf>
    <xf numFmtId="0" fontId="4" fillId="0" borderId="3" xfId="0" applyFont="1" applyBorder="1" applyAlignment="1">
      <alignment/>
    </xf>
    <xf numFmtId="16" fontId="5" fillId="0" borderId="3" xfId="0" applyNumberFormat="1" applyFont="1" applyBorder="1" applyAlignment="1" quotePrefix="1">
      <alignment horizontal="left"/>
    </xf>
    <xf numFmtId="16" fontId="5" fillId="0" borderId="10" xfId="0" applyNumberFormat="1" applyFont="1" applyBorder="1" applyAlignment="1" quotePrefix="1">
      <alignment horizontal="center"/>
    </xf>
    <xf numFmtId="0" fontId="5" fillId="0" borderId="3" xfId="0" applyFont="1" applyBorder="1" applyAlignment="1" quotePrefix="1">
      <alignment horizontal="center"/>
    </xf>
    <xf numFmtId="0" fontId="5" fillId="0" borderId="10" xfId="0" applyFont="1" applyBorder="1" applyAlignment="1">
      <alignment horizontal="center"/>
    </xf>
    <xf numFmtId="0" fontId="13" fillId="0" borderId="10" xfId="0" applyFont="1" applyBorder="1" applyAlignment="1">
      <alignment horizontal="center"/>
    </xf>
    <xf numFmtId="0" fontId="13" fillId="0" borderId="3" xfId="0" applyFont="1" applyBorder="1" applyAlignment="1">
      <alignment horizontal="center"/>
    </xf>
    <xf numFmtId="0" fontId="0" fillId="0" borderId="13" xfId="0" applyFont="1" applyBorder="1" applyAlignment="1">
      <alignment/>
    </xf>
    <xf numFmtId="0" fontId="5" fillId="0" borderId="13" xfId="0" applyFont="1" applyBorder="1" applyAlignment="1">
      <alignment horizontal="right"/>
    </xf>
    <xf numFmtId="0" fontId="0" fillId="0" borderId="21" xfId="0" applyFont="1" applyBorder="1" applyAlignment="1">
      <alignment horizontal="right"/>
    </xf>
    <xf numFmtId="0" fontId="0" fillId="0" borderId="0" xfId="0" applyFont="1" applyAlignment="1">
      <alignment horizontal="right"/>
    </xf>
    <xf numFmtId="0" fontId="57" fillId="0" borderId="0" xfId="0" applyFont="1" applyFill="1" applyBorder="1" applyAlignment="1">
      <alignment horizontal="right"/>
    </xf>
    <xf numFmtId="0" fontId="0" fillId="0" borderId="0" xfId="0" applyFont="1" applyAlignment="1">
      <alignment/>
    </xf>
    <xf numFmtId="0" fontId="0" fillId="0" borderId="6" xfId="0" applyFont="1" applyBorder="1" applyAlignment="1">
      <alignment/>
    </xf>
    <xf numFmtId="0" fontId="7" fillId="0" borderId="9" xfId="0" applyFont="1" applyBorder="1" applyAlignment="1">
      <alignment horizontal="right"/>
    </xf>
    <xf numFmtId="0" fontId="57" fillId="0" borderId="0" xfId="0" applyFont="1" applyAlignment="1">
      <alignment horizontal="right"/>
    </xf>
    <xf numFmtId="0" fontId="4" fillId="0" borderId="0" xfId="0" applyFont="1" applyFill="1" applyBorder="1" applyAlignment="1">
      <alignment horizontal="right"/>
    </xf>
    <xf numFmtId="0" fontId="0" fillId="0" borderId="14" xfId="0" applyFont="1" applyBorder="1" applyAlignment="1">
      <alignment/>
    </xf>
    <xf numFmtId="0" fontId="0" fillId="0" borderId="1" xfId="0" applyFont="1" applyBorder="1" applyAlignment="1">
      <alignment horizontal="right"/>
    </xf>
    <xf numFmtId="0" fontId="7" fillId="0" borderId="0" xfId="0" applyFont="1" applyFill="1" applyBorder="1" applyAlignment="1">
      <alignment horizontal="right"/>
    </xf>
    <xf numFmtId="3" fontId="53" fillId="0" borderId="0" xfId="0" applyNumberFormat="1" applyFont="1" applyAlignment="1">
      <alignment horizontal="right"/>
    </xf>
    <xf numFmtId="0" fontId="0" fillId="0" borderId="1" xfId="0" applyFont="1" applyBorder="1" applyAlignment="1">
      <alignment/>
    </xf>
    <xf numFmtId="0" fontId="0" fillId="0" borderId="0" xfId="0" applyFont="1" applyAlignment="1" quotePrefix="1">
      <alignment/>
    </xf>
    <xf numFmtId="16" fontId="4" fillId="0" borderId="0" xfId="0" applyNumberFormat="1" applyFont="1" applyBorder="1" applyAlignment="1">
      <alignment horizontal="right"/>
    </xf>
    <xf numFmtId="1" fontId="4" fillId="0" borderId="1" xfId="0" applyNumberFormat="1"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0" fillId="0" borderId="0" xfId="0" applyFont="1" applyAlignment="1">
      <alignment horizontal="left"/>
    </xf>
    <xf numFmtId="0" fontId="9" fillId="0" borderId="0" xfId="0" applyFont="1" applyAlignment="1">
      <alignment/>
    </xf>
    <xf numFmtId="0" fontId="0" fillId="0" borderId="6" xfId="0" applyFont="1" applyBorder="1" applyAlignment="1">
      <alignment/>
    </xf>
    <xf numFmtId="0" fontId="5" fillId="0" borderId="22" xfId="0" applyFont="1" applyBorder="1" applyAlignment="1">
      <alignment horizontal="right"/>
    </xf>
    <xf numFmtId="0" fontId="0" fillId="0" borderId="1" xfId="0" applyFont="1" applyBorder="1" applyAlignment="1">
      <alignment/>
    </xf>
    <xf numFmtId="0" fontId="0" fillId="0" borderId="0" xfId="0" applyFont="1" applyAlignment="1" quotePrefix="1">
      <alignment/>
    </xf>
    <xf numFmtId="0" fontId="0" fillId="0" borderId="0" xfId="0" applyFont="1" applyBorder="1" applyAlignment="1">
      <alignment horizontal="right"/>
    </xf>
    <xf numFmtId="0" fontId="0" fillId="0" borderId="3" xfId="0" applyFont="1" applyBorder="1" applyAlignment="1">
      <alignment horizontal="right"/>
    </xf>
    <xf numFmtId="0" fontId="4" fillId="0" borderId="21" xfId="0" applyFont="1" applyBorder="1" applyAlignment="1">
      <alignment horizontal="center"/>
    </xf>
    <xf numFmtId="16" fontId="4" fillId="0" borderId="13" xfId="0" applyNumberFormat="1" applyFont="1" applyBorder="1" applyAlignment="1" quotePrefix="1">
      <alignment horizontal="center"/>
    </xf>
    <xf numFmtId="16" fontId="4" fillId="0" borderId="0" xfId="0" applyNumberFormat="1" applyFont="1" applyBorder="1" applyAlignment="1" quotePrefix="1">
      <alignment horizontal="center"/>
    </xf>
    <xf numFmtId="16" fontId="4" fillId="0" borderId="23" xfId="0" applyNumberFormat="1" applyFont="1" applyBorder="1" applyAlignment="1" quotePrefix="1">
      <alignment horizontal="center"/>
    </xf>
    <xf numFmtId="16" fontId="4" fillId="0" borderId="6" xfId="0" applyNumberFormat="1" applyFont="1" applyBorder="1" applyAlignment="1" quotePrefix="1">
      <alignment horizontal="center"/>
    </xf>
    <xf numFmtId="0" fontId="5" fillId="0" borderId="9" xfId="0" applyFont="1" applyBorder="1" applyAlignment="1">
      <alignment/>
    </xf>
    <xf numFmtId="16" fontId="4" fillId="0" borderId="22" xfId="0" applyNumberFormat="1" applyFont="1" applyBorder="1" applyAlignment="1">
      <alignment horizontal="center"/>
    </xf>
    <xf numFmtId="16" fontId="4" fillId="0" borderId="19" xfId="0" applyNumberFormat="1" applyFont="1" applyBorder="1" applyAlignment="1">
      <alignment horizontal="center"/>
    </xf>
    <xf numFmtId="16" fontId="4" fillId="0" borderId="6" xfId="0" applyNumberFormat="1"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14" fillId="0" borderId="0" xfId="0" applyFont="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0" fontId="13" fillId="0" borderId="6" xfId="0" applyFont="1" applyBorder="1" applyAlignment="1">
      <alignment horizontal="center"/>
    </xf>
    <xf numFmtId="0" fontId="0" fillId="0" borderId="0"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0" fillId="0" borderId="0" xfId="0" applyFont="1" applyBorder="1" applyAlignment="1">
      <alignment/>
    </xf>
    <xf numFmtId="0" fontId="4" fillId="0" borderId="13" xfId="0" applyFont="1" applyBorder="1" applyAlignment="1">
      <alignment/>
    </xf>
    <xf numFmtId="0" fontId="5" fillId="0" borderId="6" xfId="0" applyFont="1" applyBorder="1" applyAlignment="1">
      <alignment/>
    </xf>
    <xf numFmtId="0" fontId="5" fillId="0" borderId="0" xfId="0" applyFont="1" applyAlignment="1">
      <alignment horizontal="center" wrapText="1"/>
    </xf>
    <xf numFmtId="0" fontId="5" fillId="0" borderId="6" xfId="0" applyFont="1" applyBorder="1" applyAlignment="1">
      <alignment horizontal="center" wrapText="1"/>
    </xf>
    <xf numFmtId="0" fontId="13" fillId="0" borderId="0" xfId="0" applyFont="1" applyAlignment="1">
      <alignment horizontal="right" wrapText="1"/>
    </xf>
    <xf numFmtId="0" fontId="4" fillId="0" borderId="14" xfId="0" applyFont="1" applyBorder="1" applyAlignment="1">
      <alignment/>
    </xf>
    <xf numFmtId="0" fontId="7" fillId="0" borderId="1" xfId="0" applyFont="1" applyBorder="1" applyAlignment="1">
      <alignment wrapText="1"/>
    </xf>
    <xf numFmtId="0" fontId="6" fillId="0" borderId="0" xfId="0" applyFont="1" applyAlignment="1">
      <alignment/>
    </xf>
    <xf numFmtId="164" fontId="7" fillId="0" borderId="0" xfId="15" applyNumberFormat="1" applyFont="1" applyBorder="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Font="1" applyBorder="1" applyAlignment="1">
      <alignment/>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3" xfId="0" applyFont="1" applyBorder="1" applyAlignment="1">
      <alignment/>
    </xf>
    <xf numFmtId="0" fontId="11" fillId="0" borderId="0" xfId="0" applyFont="1" applyAlignment="1">
      <alignment/>
    </xf>
    <xf numFmtId="0" fontId="34" fillId="0" borderId="0" xfId="0" applyFont="1" applyAlignment="1">
      <alignment/>
    </xf>
    <xf numFmtId="0" fontId="0" fillId="0" borderId="0" xfId="0" applyFont="1" applyAlignment="1">
      <alignment/>
    </xf>
    <xf numFmtId="0" fontId="61" fillId="0" borderId="0" xfId="0" applyFont="1" applyAlignment="1">
      <alignment/>
    </xf>
    <xf numFmtId="0" fontId="0" fillId="0" borderId="0" xfId="0" applyFont="1" applyAlignment="1">
      <alignment/>
    </xf>
    <xf numFmtId="0" fontId="61" fillId="0" borderId="0" xfId="0" applyFont="1" applyAlignment="1">
      <alignment horizontal="right"/>
    </xf>
    <xf numFmtId="9" fontId="0" fillId="0" borderId="0" xfId="21" applyFont="1" applyAlignment="1">
      <alignment/>
    </xf>
    <xf numFmtId="9" fontId="0" fillId="0" borderId="0" xfId="21" applyFont="1" applyAlignment="1">
      <alignment/>
    </xf>
    <xf numFmtId="0" fontId="9" fillId="0" borderId="0" xfId="0" applyFont="1" applyBorder="1" applyAlignment="1">
      <alignment horizontal="right"/>
    </xf>
    <xf numFmtId="0" fontId="9" fillId="0" borderId="1" xfId="0" applyFont="1" applyBorder="1" applyAlignment="1">
      <alignment horizontal="right"/>
    </xf>
    <xf numFmtId="3" fontId="0" fillId="0" borderId="0" xfId="0" applyNumberFormat="1" applyFont="1" applyAlignment="1">
      <alignment/>
    </xf>
    <xf numFmtId="0" fontId="2" fillId="0" borderId="0" xfId="0" applyFont="1" applyAlignment="1">
      <alignment horizontal="left"/>
    </xf>
    <xf numFmtId="0" fontId="0" fillId="0" borderId="0" xfId="0" applyFont="1" applyAlignment="1">
      <alignment horizontal="left"/>
    </xf>
    <xf numFmtId="0" fontId="5" fillId="0" borderId="0" xfId="0" applyFont="1" applyBorder="1" applyAlignment="1">
      <alignment horizontal="center"/>
    </xf>
    <xf numFmtId="0" fontId="4" fillId="0" borderId="24" xfId="0" applyFont="1" applyBorder="1" applyAlignment="1">
      <alignment horizontal="center" vertical="center"/>
    </xf>
    <xf numFmtId="0" fontId="0" fillId="0" borderId="5" xfId="0" applyFont="1" applyBorder="1" applyAlignment="1">
      <alignment horizontal="center" vertical="center"/>
    </xf>
    <xf numFmtId="0" fontId="5" fillId="0" borderId="24" xfId="0" applyFont="1" applyBorder="1" applyAlignment="1">
      <alignment horizontal="center"/>
    </xf>
    <xf numFmtId="0" fontId="4" fillId="0" borderId="25"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2" xfId="0" applyFont="1" applyBorder="1" applyAlignment="1">
      <alignment horizontal="center"/>
    </xf>
    <xf numFmtId="0" fontId="0" fillId="0" borderId="25" xfId="0" applyFont="1" applyBorder="1" applyAlignment="1">
      <alignment vertical="center"/>
    </xf>
    <xf numFmtId="0" fontId="4" fillId="0" borderId="11"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xf>
    <xf numFmtId="0" fontId="4" fillId="0" borderId="4"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4" fillId="0" borderId="2"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6" xfId="0" applyFont="1" applyBorder="1" applyAlignment="1">
      <alignment/>
    </xf>
    <xf numFmtId="0" fontId="0" fillId="0" borderId="6" xfId="0" applyFont="1" applyBorder="1" applyAlignment="1">
      <alignment horizontal="center"/>
    </xf>
    <xf numFmtId="0" fontId="0" fillId="0" borderId="12" xfId="0" applyFont="1" applyBorder="1" applyAlignment="1">
      <alignment horizontal="center"/>
    </xf>
    <xf numFmtId="0" fontId="4" fillId="0" borderId="7"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xf>
    <xf numFmtId="0" fontId="2" fillId="0" borderId="25" xfId="0" applyFont="1" applyBorder="1" applyAlignment="1">
      <alignment horizontal="center"/>
    </xf>
    <xf numFmtId="0" fontId="5" fillId="0" borderId="7" xfId="0" applyFont="1" applyBorder="1" applyAlignment="1">
      <alignment horizontal="center"/>
    </xf>
    <xf numFmtId="0" fontId="4" fillId="0" borderId="24" xfId="0" applyFont="1" applyBorder="1" applyAlignment="1">
      <alignment horizontal="center"/>
    </xf>
    <xf numFmtId="0" fontId="4" fillId="0" borderId="5" xfId="0" applyFont="1" applyBorder="1" applyAlignment="1">
      <alignment horizontal="center"/>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charts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B'!$D$8:$D$14</c:f>
              <c:numCache>
                <c:ptCount val="7"/>
                <c:pt idx="0">
                  <c:v>0.662</c:v>
                </c:pt>
                <c:pt idx="1">
                  <c:v>0.998</c:v>
                </c:pt>
                <c:pt idx="2">
                  <c:v>2.141</c:v>
                </c:pt>
                <c:pt idx="3">
                  <c:v>3.556</c:v>
                </c:pt>
                <c:pt idx="4">
                  <c:v>7.424</c:v>
                </c:pt>
                <c:pt idx="5">
                  <c:v>9.426</c:v>
                </c:pt>
                <c:pt idx="6">
                  <c:v>11.227</c:v>
                </c:pt>
              </c:numCache>
            </c:numRef>
          </c:val>
        </c:ser>
        <c:ser>
          <c:idx val="1"/>
          <c:order val="1"/>
          <c:tx>
            <c:strRef>
              <c:f>'Numbers for charts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B'!$E$8:$E$14</c:f>
              <c:numCache>
                <c:ptCount val="7"/>
                <c:pt idx="0">
                  <c:v>4.081</c:v>
                </c:pt>
                <c:pt idx="1">
                  <c:v>6.04</c:v>
                </c:pt>
                <c:pt idx="2">
                  <c:v>13.598</c:v>
                </c:pt>
                <c:pt idx="3">
                  <c:v>25.14</c:v>
                </c:pt>
                <c:pt idx="4">
                  <c:v>37.883</c:v>
                </c:pt>
                <c:pt idx="5">
                  <c:v>54.149</c:v>
                </c:pt>
                <c:pt idx="6">
                  <c:v>59.608</c:v>
                </c:pt>
              </c:numCache>
            </c:numRef>
          </c:val>
        </c:ser>
        <c:ser>
          <c:idx val="2"/>
          <c:order val="2"/>
          <c:tx>
            <c:strRef>
              <c:f>'Numbers for charts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B'!$F$8:$F$14</c:f>
              <c:numCache>
                <c:ptCount val="7"/>
                <c:pt idx="0">
                  <c:v>29.787</c:v>
                </c:pt>
                <c:pt idx="1">
                  <c:v>45.892</c:v>
                </c:pt>
                <c:pt idx="2">
                  <c:v>61.42</c:v>
                </c:pt>
                <c:pt idx="3">
                  <c:v>60.209</c:v>
                </c:pt>
                <c:pt idx="4">
                  <c:v>49.901</c:v>
                </c:pt>
                <c:pt idx="5">
                  <c:v>33.742</c:v>
                </c:pt>
                <c:pt idx="6">
                  <c:v>26.706</c:v>
                </c:pt>
              </c:numCache>
            </c:numRef>
          </c:val>
        </c:ser>
        <c:ser>
          <c:idx val="3"/>
          <c:order val="3"/>
          <c:tx>
            <c:strRef>
              <c:f>'Numbers for charts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charts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A &amp; B'!$G$8:$G$14</c:f>
              <c:numCache>
                <c:ptCount val="7"/>
                <c:pt idx="0">
                  <c:v>65.471</c:v>
                </c:pt>
                <c:pt idx="1">
                  <c:v>47.071</c:v>
                </c:pt>
                <c:pt idx="2">
                  <c:v>22.841</c:v>
                </c:pt>
                <c:pt idx="3">
                  <c:v>11.095</c:v>
                </c:pt>
                <c:pt idx="4">
                  <c:v>4.791</c:v>
                </c:pt>
                <c:pt idx="5">
                  <c:v>2.682</c:v>
                </c:pt>
                <c:pt idx="6">
                  <c:v>2.459</c:v>
                </c:pt>
              </c:numCache>
            </c:numRef>
          </c:val>
        </c:ser>
        <c:axId val="17329921"/>
        <c:axId val="21751562"/>
      </c:areaChart>
      <c:catAx>
        <c:axId val="1732992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1751562"/>
        <c:crosses val="autoZero"/>
        <c:auto val="1"/>
        <c:lblOffset val="100"/>
        <c:noMultiLvlLbl val="0"/>
      </c:catAx>
      <c:valAx>
        <c:axId val="21751562"/>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7329921"/>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J: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
          <c:w val="0.9"/>
          <c:h val="0.66575"/>
        </c:manualLayout>
      </c:layout>
      <c:lineChart>
        <c:grouping val="standard"/>
        <c:varyColors val="0"/>
        <c:ser>
          <c:idx val="0"/>
          <c:order val="0"/>
          <c:tx>
            <c:strRef>
              <c:f>'Numbers for chart J'!$D$6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J'!$D$7:$D$20</c:f>
              <c:numCache>
                <c:ptCount val="14"/>
                <c:pt idx="0">
                  <c:v>35.1</c:v>
                </c:pt>
                <c:pt idx="1">
                  <c:v>39.9</c:v>
                </c:pt>
                <c:pt idx="2">
                  <c:v>48.6</c:v>
                </c:pt>
                <c:pt idx="3">
                  <c:v>46.3</c:v>
                </c:pt>
                <c:pt idx="4">
                  <c:v>53</c:v>
                </c:pt>
                <c:pt idx="5">
                  <c:v>46.8</c:v>
                </c:pt>
                <c:pt idx="6">
                  <c:v>47.1</c:v>
                </c:pt>
                <c:pt idx="7">
                  <c:v>47.8</c:v>
                </c:pt>
                <c:pt idx="8">
                  <c:v>50.2</c:v>
                </c:pt>
                <c:pt idx="9">
                  <c:v>50.7</c:v>
                </c:pt>
                <c:pt idx="10">
                  <c:v>52.7</c:v>
                </c:pt>
                <c:pt idx="11">
                  <c:v>47</c:v>
                </c:pt>
                <c:pt idx="12">
                  <c:v>47.3</c:v>
                </c:pt>
                <c:pt idx="13">
                  <c:v>31</c:v>
                </c:pt>
              </c:numCache>
            </c:numRef>
          </c:val>
          <c:smooth val="0"/>
        </c:ser>
        <c:ser>
          <c:idx val="1"/>
          <c:order val="1"/>
          <c:tx>
            <c:strRef>
              <c:f>'Numbers for chart J'!$E$6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J'!$E$7:$E$20</c:f>
              <c:numCache>
                <c:ptCount val="14"/>
                <c:pt idx="0">
                  <c:v>36.3</c:v>
                </c:pt>
                <c:pt idx="1">
                  <c:v>40.9</c:v>
                </c:pt>
                <c:pt idx="2">
                  <c:v>50.5</c:v>
                </c:pt>
                <c:pt idx="3">
                  <c:v>48.9</c:v>
                </c:pt>
                <c:pt idx="4">
                  <c:v>52.5</c:v>
                </c:pt>
                <c:pt idx="5">
                  <c:v>48.8</c:v>
                </c:pt>
                <c:pt idx="6">
                  <c:v>48.1</c:v>
                </c:pt>
                <c:pt idx="7">
                  <c:v>43.8</c:v>
                </c:pt>
                <c:pt idx="8">
                  <c:v>44</c:v>
                </c:pt>
                <c:pt idx="9">
                  <c:v>48.2</c:v>
                </c:pt>
                <c:pt idx="10">
                  <c:v>42.2</c:v>
                </c:pt>
                <c:pt idx="11">
                  <c:v>36.6</c:v>
                </c:pt>
                <c:pt idx="12">
                  <c:v>31.3</c:v>
                </c:pt>
                <c:pt idx="13">
                  <c:v>27.3</c:v>
                </c:pt>
              </c:numCache>
            </c:numRef>
          </c:val>
          <c:smooth val="0"/>
        </c:ser>
        <c:ser>
          <c:idx val="2"/>
          <c:order val="2"/>
          <c:tx>
            <c:strRef>
              <c:f>'Numbers for chart J'!$F$6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J'!$F$7:$F$20</c:f>
              <c:numCache>
                <c:ptCount val="14"/>
                <c:pt idx="0">
                  <c:v>8.9</c:v>
                </c:pt>
                <c:pt idx="1">
                  <c:v>5.8</c:v>
                </c:pt>
                <c:pt idx="2">
                  <c:v>7.8</c:v>
                </c:pt>
                <c:pt idx="3">
                  <c:v>8.9</c:v>
                </c:pt>
                <c:pt idx="4">
                  <c:v>7</c:v>
                </c:pt>
                <c:pt idx="5">
                  <c:v>7.2</c:v>
                </c:pt>
                <c:pt idx="6">
                  <c:v>4.5</c:v>
                </c:pt>
                <c:pt idx="7">
                  <c:v>4.9</c:v>
                </c:pt>
                <c:pt idx="8">
                  <c:v>2.9</c:v>
                </c:pt>
                <c:pt idx="9">
                  <c:v>4.8</c:v>
                </c:pt>
                <c:pt idx="10">
                  <c:v>3.1</c:v>
                </c:pt>
                <c:pt idx="11">
                  <c:v>3.3</c:v>
                </c:pt>
                <c:pt idx="12">
                  <c:v>0.6</c:v>
                </c:pt>
                <c:pt idx="13">
                  <c:v>0.8</c:v>
                </c:pt>
              </c:numCache>
            </c:numRef>
          </c:val>
          <c:smooth val="0"/>
        </c:ser>
        <c:ser>
          <c:idx val="3"/>
          <c:order val="3"/>
          <c:tx>
            <c:strRef>
              <c:f>'Numbers for chart J'!$G$6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J'!$C$7:$C$20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J'!$G$7:$G$20</c:f>
              <c:numCache>
                <c:ptCount val="14"/>
                <c:pt idx="0">
                  <c:v>1.4</c:v>
                </c:pt>
                <c:pt idx="1">
                  <c:v>1.3</c:v>
                </c:pt>
                <c:pt idx="2">
                  <c:v>4.1</c:v>
                </c:pt>
                <c:pt idx="3">
                  <c:v>7.3</c:v>
                </c:pt>
                <c:pt idx="4">
                  <c:v>4.2</c:v>
                </c:pt>
                <c:pt idx="5">
                  <c:v>4.1</c:v>
                </c:pt>
                <c:pt idx="6">
                  <c:v>2.6</c:v>
                </c:pt>
                <c:pt idx="7">
                  <c:v>2.6</c:v>
                </c:pt>
                <c:pt idx="8">
                  <c:v>2.1</c:v>
                </c:pt>
                <c:pt idx="9">
                  <c:v>1.4</c:v>
                </c:pt>
                <c:pt idx="10">
                  <c:v>1.1</c:v>
                </c:pt>
                <c:pt idx="11">
                  <c:v>0.8</c:v>
                </c:pt>
                <c:pt idx="12">
                  <c:v>0.8</c:v>
                </c:pt>
                <c:pt idx="13">
                  <c:v>0.1</c:v>
                </c:pt>
              </c:numCache>
            </c:numRef>
          </c:val>
          <c:smooth val="0"/>
        </c:ser>
        <c:axId val="29400747"/>
        <c:axId val="63280132"/>
      </c:lineChart>
      <c:catAx>
        <c:axId val="29400747"/>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3280132"/>
        <c:crosses val="autoZero"/>
        <c:auto val="1"/>
        <c:lblOffset val="100"/>
        <c:noMultiLvlLbl val="0"/>
      </c:catAx>
      <c:valAx>
        <c:axId val="63280132"/>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9400747"/>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Chart K: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L'!$B$5:$B$8</c:f>
              <c:strCache>
                <c:ptCount val="4"/>
                <c:pt idx="0">
                  <c:v>All employed adults</c:v>
                </c:pt>
                <c:pt idx="1">
                  <c:v>Self-employed</c:v>
                </c:pt>
                <c:pt idx="2">
                  <c:v>Employed full-time</c:v>
                </c:pt>
                <c:pt idx="3">
                  <c:v>Employed part-time</c:v>
                </c:pt>
              </c:strCache>
            </c:strRef>
          </c:cat>
          <c:val>
            <c:numRef>
              <c:f>'Numbers for K &amp; L'!$C$5:$C$8</c:f>
              <c:numCache>
                <c:ptCount val="4"/>
                <c:pt idx="0">
                  <c:v>8.9</c:v>
                </c:pt>
                <c:pt idx="1">
                  <c:v>51.6</c:v>
                </c:pt>
                <c:pt idx="2">
                  <c:v>4.3</c:v>
                </c:pt>
                <c:pt idx="3">
                  <c:v>6.1</c:v>
                </c:pt>
              </c:numCache>
            </c:numRef>
          </c:val>
        </c:ser>
        <c:axId val="32650277"/>
        <c:axId val="25417038"/>
      </c:barChart>
      <c:catAx>
        <c:axId val="32650277"/>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5417038"/>
        <c:crosses val="autoZero"/>
        <c:auto val="1"/>
        <c:lblOffset val="100"/>
        <c:noMultiLvlLbl val="0"/>
      </c:catAx>
      <c:valAx>
        <c:axId val="25417038"/>
        <c:scaling>
          <c:orientation val="minMax"/>
        </c:scaling>
        <c:axPos val="l"/>
        <c:title>
          <c:tx>
            <c:rich>
              <a:bodyPr vert="horz" rot="-5400000" anchor="ctr"/>
              <a:lstStyle/>
              <a:p>
                <a:pPr algn="ctr">
                  <a:defRPr/>
                </a:pPr>
                <a:r>
                  <a:rPr lang="en-US" cap="none" sz="1125"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3265027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Chart L:  Main means of travel to work</a:t>
            </a:r>
          </a:p>
        </c:rich>
      </c:tx>
      <c:layout>
        <c:manualLayout>
          <c:xMode val="factor"/>
          <c:yMode val="factor"/>
          <c:x val="-0.17875"/>
          <c:y val="-0.00925"/>
        </c:manualLayout>
      </c:layout>
      <c:spPr>
        <a:noFill/>
        <a:ln>
          <a:noFill/>
        </a:ln>
      </c:spPr>
    </c:title>
    <c:plotArea>
      <c:layout>
        <c:manualLayout>
          <c:xMode val="edge"/>
          <c:yMode val="edge"/>
          <c:x val="0"/>
          <c:y val="0.1"/>
          <c:w val="0.9535"/>
          <c:h val="0.73275"/>
        </c:manualLayout>
      </c:layout>
      <c:barChart>
        <c:barDir val="bar"/>
        <c:grouping val="clustered"/>
        <c:varyColors val="0"/>
        <c:ser>
          <c:idx val="0"/>
          <c:order val="0"/>
          <c:tx>
            <c:strRef>
              <c:f>'Numbers for K &amp; L'!$C$13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L'!$C$14:$C$21</c:f>
              <c:numCache>
                <c:ptCount val="8"/>
                <c:pt idx="0">
                  <c:v>60</c:v>
                </c:pt>
                <c:pt idx="1">
                  <c:v>67</c:v>
                </c:pt>
                <c:pt idx="2">
                  <c:v>70</c:v>
                </c:pt>
                <c:pt idx="3">
                  <c:v>56</c:v>
                </c:pt>
                <c:pt idx="4">
                  <c:v>70</c:v>
                </c:pt>
                <c:pt idx="5">
                  <c:v>60</c:v>
                </c:pt>
                <c:pt idx="6">
                  <c:v>46</c:v>
                </c:pt>
                <c:pt idx="7">
                  <c:v>50</c:v>
                </c:pt>
              </c:numCache>
            </c:numRef>
          </c:val>
        </c:ser>
        <c:ser>
          <c:idx val="1"/>
          <c:order val="1"/>
          <c:tx>
            <c:strRef>
              <c:f>'Numbers for K &amp; L'!$D$13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L'!$D$14:$D$21</c:f>
              <c:numCache>
                <c:ptCount val="8"/>
                <c:pt idx="0">
                  <c:v>8</c:v>
                </c:pt>
                <c:pt idx="1">
                  <c:v>2</c:v>
                </c:pt>
                <c:pt idx="2">
                  <c:v>5</c:v>
                </c:pt>
                <c:pt idx="3">
                  <c:v>7</c:v>
                </c:pt>
                <c:pt idx="4">
                  <c:v>11</c:v>
                </c:pt>
                <c:pt idx="5">
                  <c:v>8</c:v>
                </c:pt>
                <c:pt idx="6">
                  <c:v>10</c:v>
                </c:pt>
                <c:pt idx="7">
                  <c:v>14</c:v>
                </c:pt>
              </c:numCache>
            </c:numRef>
          </c:val>
        </c:ser>
        <c:ser>
          <c:idx val="2"/>
          <c:order val="2"/>
          <c:tx>
            <c:strRef>
              <c:f>'Numbers for K &amp; L'!$E$13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L'!$E$14:$E$21</c:f>
              <c:numCache>
                <c:ptCount val="8"/>
                <c:pt idx="0">
                  <c:v>13</c:v>
                </c:pt>
                <c:pt idx="1">
                  <c:v>9</c:v>
                </c:pt>
                <c:pt idx="2">
                  <c:v>9</c:v>
                </c:pt>
                <c:pt idx="3">
                  <c:v>12</c:v>
                </c:pt>
                <c:pt idx="4">
                  <c:v>10</c:v>
                </c:pt>
                <c:pt idx="5">
                  <c:v>13</c:v>
                </c:pt>
                <c:pt idx="6">
                  <c:v>19</c:v>
                </c:pt>
                <c:pt idx="7">
                  <c:v>19</c:v>
                </c:pt>
              </c:numCache>
            </c:numRef>
          </c:val>
        </c:ser>
        <c:ser>
          <c:idx val="3"/>
          <c:order val="3"/>
          <c:tx>
            <c:strRef>
              <c:f>'Numbers for K &amp; L'!$F$13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L'!$F$14:$F$21</c:f>
              <c:numCache>
                <c:ptCount val="8"/>
                <c:pt idx="0">
                  <c:v>13</c:v>
                </c:pt>
                <c:pt idx="1">
                  <c:v>10</c:v>
                </c:pt>
                <c:pt idx="2">
                  <c:v>10</c:v>
                </c:pt>
                <c:pt idx="3">
                  <c:v>16</c:v>
                </c:pt>
                <c:pt idx="4">
                  <c:v>6</c:v>
                </c:pt>
                <c:pt idx="5">
                  <c:v>11</c:v>
                </c:pt>
                <c:pt idx="6">
                  <c:v>19</c:v>
                </c:pt>
                <c:pt idx="7">
                  <c:v>14</c:v>
                </c:pt>
              </c:numCache>
            </c:numRef>
          </c:val>
        </c:ser>
        <c:ser>
          <c:idx val="4"/>
          <c:order val="4"/>
          <c:tx>
            <c:strRef>
              <c:f>'Numbers for K &amp; L'!$G$13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K &amp; L'!$B$14:$B$21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K &amp; L'!$G$14:$G$21</c:f>
              <c:numCache>
                <c:ptCount val="8"/>
                <c:pt idx="0">
                  <c:v>3</c:v>
                </c:pt>
                <c:pt idx="1">
                  <c:v>7</c:v>
                </c:pt>
                <c:pt idx="2">
                  <c:v>4</c:v>
                </c:pt>
                <c:pt idx="3">
                  <c:v>5</c:v>
                </c:pt>
                <c:pt idx="4">
                  <c:v>1</c:v>
                </c:pt>
                <c:pt idx="5">
                  <c:v>2</c:v>
                </c:pt>
                <c:pt idx="6">
                  <c:v>1</c:v>
                </c:pt>
                <c:pt idx="7">
                  <c:v>0</c:v>
                </c:pt>
              </c:numCache>
            </c:numRef>
          </c:val>
        </c:ser>
        <c:axId val="27426751"/>
        <c:axId val="45514168"/>
      </c:barChart>
      <c:catAx>
        <c:axId val="27426751"/>
        <c:scaling>
          <c:orientation val="maxMin"/>
        </c:scaling>
        <c:axPos val="l"/>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5514168"/>
        <c:crosses val="autoZero"/>
        <c:auto val="1"/>
        <c:lblOffset val="100"/>
        <c:noMultiLvlLbl val="0"/>
      </c:catAx>
      <c:valAx>
        <c:axId val="45514168"/>
        <c:scaling>
          <c:orientation val="minMax"/>
        </c:scaling>
        <c:axPos val="t"/>
        <c:title>
          <c:tx>
            <c:rich>
              <a:bodyPr vert="horz" rot="0" anchor="ctr"/>
              <a:lstStyle/>
              <a:p>
                <a:pPr algn="ctr">
                  <a:defRPr/>
                </a:pPr>
                <a:r>
                  <a:rPr lang="en-US" cap="none" sz="1125"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27426751"/>
        <c:crossesAt val="1"/>
        <c:crossBetween val="between"/>
        <c:dispUnits/>
      </c:valAx>
      <c:spPr>
        <a:solidFill>
          <a:srgbClr val="FFFFFF"/>
        </a:solidFill>
        <a:ln w="12700">
          <a:solidFill>
            <a:srgbClr val="808080"/>
          </a:solidFill>
        </a:ln>
      </c:spPr>
    </c:plotArea>
    <c:legend>
      <c:legendPos val="b"/>
      <c:layout>
        <c:manualLayout>
          <c:xMode val="edge"/>
          <c:yMode val="edge"/>
          <c:x val="0"/>
          <c:y val="0.88325"/>
          <c:w val="0.916"/>
          <c:h val="0.04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M: Main means of travel to work by distance between home and work</a:t>
            </a:r>
          </a:p>
        </c:rich>
      </c:tx>
      <c:layout/>
      <c:spPr>
        <a:noFill/>
        <a:ln>
          <a:noFill/>
        </a:ln>
      </c:spPr>
    </c:title>
    <c:plotArea>
      <c:layout>
        <c:manualLayout>
          <c:xMode val="edge"/>
          <c:yMode val="edge"/>
          <c:x val="0.07025"/>
          <c:y val="0.123"/>
          <c:w val="0.91525"/>
          <c:h val="0.74425"/>
        </c:manualLayout>
      </c:layout>
      <c:barChart>
        <c:barDir val="col"/>
        <c:grouping val="percentStacked"/>
        <c:varyColors val="0"/>
        <c:ser>
          <c:idx val="0"/>
          <c:order val="0"/>
          <c:tx>
            <c:strRef>
              <c:f>'Numbers for chart M'!$C$5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M'!$C$6:$C$14</c:f>
              <c:numCache>
                <c:ptCount val="9"/>
                <c:pt idx="0">
                  <c:v>60</c:v>
                </c:pt>
                <c:pt idx="1">
                  <c:v>26</c:v>
                </c:pt>
                <c:pt idx="2">
                  <c:v>9</c:v>
                </c:pt>
                <c:pt idx="3">
                  <c:v>2</c:v>
                </c:pt>
                <c:pt idx="4">
                  <c:v>1</c:v>
                </c:pt>
                <c:pt idx="5">
                  <c:v>0</c:v>
                </c:pt>
                <c:pt idx="6">
                  <c:v>0</c:v>
                </c:pt>
                <c:pt idx="7">
                  <c:v>1</c:v>
                </c:pt>
                <c:pt idx="8">
                  <c:v>5</c:v>
                </c:pt>
              </c:numCache>
            </c:numRef>
          </c:val>
        </c:ser>
        <c:ser>
          <c:idx val="1"/>
          <c:order val="1"/>
          <c:tx>
            <c:strRef>
              <c:f>'Numbers for chart M'!$D$5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M'!$D$6:$D$14</c:f>
              <c:numCache>
                <c:ptCount val="9"/>
                <c:pt idx="0">
                  <c:v>31</c:v>
                </c:pt>
                <c:pt idx="1">
                  <c:v>47</c:v>
                </c:pt>
                <c:pt idx="2">
                  <c:v>54</c:v>
                </c:pt>
                <c:pt idx="3">
                  <c:v>57</c:v>
                </c:pt>
                <c:pt idx="4">
                  <c:v>66</c:v>
                </c:pt>
                <c:pt idx="5">
                  <c:v>75</c:v>
                </c:pt>
                <c:pt idx="6">
                  <c:v>78</c:v>
                </c:pt>
                <c:pt idx="7">
                  <c:v>78</c:v>
                </c:pt>
                <c:pt idx="8">
                  <c:v>73</c:v>
                </c:pt>
              </c:numCache>
            </c:numRef>
          </c:val>
        </c:ser>
        <c:ser>
          <c:idx val="2"/>
          <c:order val="2"/>
          <c:tx>
            <c:strRef>
              <c:f>'Numbers for chart M'!$E$5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M'!$E$6:$E$14</c:f>
              <c:numCache>
                <c:ptCount val="9"/>
                <c:pt idx="0">
                  <c:v>4</c:v>
                </c:pt>
                <c:pt idx="1">
                  <c:v>10</c:v>
                </c:pt>
                <c:pt idx="2">
                  <c:v>12</c:v>
                </c:pt>
                <c:pt idx="3">
                  <c:v>9</c:v>
                </c:pt>
                <c:pt idx="4">
                  <c:v>8</c:v>
                </c:pt>
                <c:pt idx="5">
                  <c:v>9</c:v>
                </c:pt>
                <c:pt idx="6">
                  <c:v>6</c:v>
                </c:pt>
                <c:pt idx="7">
                  <c:v>5</c:v>
                </c:pt>
                <c:pt idx="8">
                  <c:v>5</c:v>
                </c:pt>
              </c:numCache>
            </c:numRef>
          </c:val>
        </c:ser>
        <c:ser>
          <c:idx val="3"/>
          <c:order val="3"/>
          <c:tx>
            <c:strRef>
              <c:f>'Numbers for chart M'!$F$5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M'!$F$6:$F$14</c:f>
              <c:numCache>
                <c:ptCount val="9"/>
                <c:pt idx="0">
                  <c:v>2</c:v>
                </c:pt>
                <c:pt idx="1">
                  <c:v>4</c:v>
                </c:pt>
                <c:pt idx="2">
                  <c:v>3</c:v>
                </c:pt>
                <c:pt idx="3">
                  <c:v>3</c:v>
                </c:pt>
                <c:pt idx="4">
                  <c:v>1</c:v>
                </c:pt>
                <c:pt idx="5">
                  <c:v>1</c:v>
                </c:pt>
                <c:pt idx="6">
                  <c:v>0</c:v>
                </c:pt>
                <c:pt idx="7">
                  <c:v>0</c:v>
                </c:pt>
                <c:pt idx="8">
                  <c:v>0</c:v>
                </c:pt>
              </c:numCache>
            </c:numRef>
          </c:val>
        </c:ser>
        <c:ser>
          <c:idx val="4"/>
          <c:order val="4"/>
          <c:tx>
            <c:strRef>
              <c:f>'Numbers for chart M'!$G$5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M'!$G$6:$G$14</c:f>
              <c:numCache>
                <c:ptCount val="9"/>
                <c:pt idx="0">
                  <c:v>3</c:v>
                </c:pt>
                <c:pt idx="1">
                  <c:v>10</c:v>
                </c:pt>
                <c:pt idx="2">
                  <c:v>19</c:v>
                </c:pt>
                <c:pt idx="3">
                  <c:v>25</c:v>
                </c:pt>
                <c:pt idx="4">
                  <c:v>18</c:v>
                </c:pt>
                <c:pt idx="5">
                  <c:v>9</c:v>
                </c:pt>
                <c:pt idx="6">
                  <c:v>9</c:v>
                </c:pt>
                <c:pt idx="7">
                  <c:v>6</c:v>
                </c:pt>
                <c:pt idx="8">
                  <c:v>5</c:v>
                </c:pt>
              </c:numCache>
            </c:numRef>
          </c:val>
        </c:ser>
        <c:ser>
          <c:idx val="5"/>
          <c:order val="5"/>
          <c:tx>
            <c:strRef>
              <c:f>'Numbers for chart M'!$H$5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M'!$H$6:$H$14</c:f>
              <c:numCache>
                <c:ptCount val="9"/>
                <c:pt idx="0">
                  <c:v>0</c:v>
                </c:pt>
                <c:pt idx="1">
                  <c:v>0</c:v>
                </c:pt>
                <c:pt idx="2">
                  <c:v>1</c:v>
                </c:pt>
                <c:pt idx="3">
                  <c:v>3</c:v>
                </c:pt>
                <c:pt idx="4">
                  <c:v>3</c:v>
                </c:pt>
                <c:pt idx="5">
                  <c:v>5</c:v>
                </c:pt>
                <c:pt idx="6">
                  <c:v>6</c:v>
                </c:pt>
                <c:pt idx="7">
                  <c:v>9</c:v>
                </c:pt>
                <c:pt idx="8">
                  <c:v>9</c:v>
                </c:pt>
              </c:numCache>
            </c:numRef>
          </c:val>
        </c:ser>
        <c:ser>
          <c:idx val="6"/>
          <c:order val="6"/>
          <c:tx>
            <c:strRef>
              <c:f>'Numbers for chart M'!$I$5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M'!$B$6:$B$14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M'!$I$6:$I$14</c:f>
              <c:numCache>
                <c:ptCount val="9"/>
                <c:pt idx="0">
                  <c:v>1</c:v>
                </c:pt>
                <c:pt idx="1">
                  <c:v>2</c:v>
                </c:pt>
                <c:pt idx="2">
                  <c:v>2</c:v>
                </c:pt>
                <c:pt idx="3">
                  <c:v>2</c:v>
                </c:pt>
                <c:pt idx="4">
                  <c:v>1</c:v>
                </c:pt>
                <c:pt idx="5">
                  <c:v>1</c:v>
                </c:pt>
                <c:pt idx="6">
                  <c:v>1</c:v>
                </c:pt>
                <c:pt idx="7">
                  <c:v>1</c:v>
                </c:pt>
                <c:pt idx="8">
                  <c:v>3</c:v>
                </c:pt>
              </c:numCache>
            </c:numRef>
          </c:val>
        </c:ser>
        <c:overlap val="100"/>
        <c:axId val="6974329"/>
        <c:axId val="62768962"/>
      </c:barChart>
      <c:catAx>
        <c:axId val="6974329"/>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2768962"/>
        <c:crosses val="autoZero"/>
        <c:auto val="1"/>
        <c:lblOffset val="100"/>
        <c:noMultiLvlLbl val="0"/>
      </c:catAx>
      <c:valAx>
        <c:axId val="62768962"/>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6974329"/>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Chart N: Travel to school</a:t>
            </a:r>
          </a:p>
        </c:rich>
      </c:tx>
      <c:layout>
        <c:manualLayout>
          <c:xMode val="factor"/>
          <c:yMode val="factor"/>
          <c:x val="0"/>
          <c:y val="0"/>
        </c:manualLayout>
      </c:layout>
      <c:spPr>
        <a:noFill/>
        <a:ln>
          <a:noFill/>
        </a:ln>
      </c:spPr>
    </c:title>
    <c:plotArea>
      <c:layout>
        <c:manualLayout>
          <c:xMode val="edge"/>
          <c:yMode val="edge"/>
          <c:x val="0.08325"/>
          <c:y val="0.134"/>
          <c:w val="0.884"/>
          <c:h val="0.66475"/>
        </c:manualLayout>
      </c:layout>
      <c:lineChart>
        <c:grouping val="standard"/>
        <c:varyColors val="0"/>
        <c:ser>
          <c:idx val="0"/>
          <c:order val="0"/>
          <c:tx>
            <c:strRef>
              <c:f>'Numbers for Chart N'!$C$7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N'!$C$8:$C$21</c:f>
              <c:numCache>
                <c:ptCount val="14"/>
                <c:pt idx="0">
                  <c:v>60</c:v>
                </c:pt>
                <c:pt idx="1">
                  <c:v>57</c:v>
                </c:pt>
                <c:pt idx="2">
                  <c:v>57</c:v>
                </c:pt>
                <c:pt idx="3">
                  <c:v>54</c:v>
                </c:pt>
                <c:pt idx="4">
                  <c:v>55</c:v>
                </c:pt>
                <c:pt idx="5">
                  <c:v>54</c:v>
                </c:pt>
                <c:pt idx="6">
                  <c:v>65</c:v>
                </c:pt>
                <c:pt idx="7">
                  <c:v>59</c:v>
                </c:pt>
                <c:pt idx="8">
                  <c:v>43</c:v>
                </c:pt>
                <c:pt idx="9">
                  <c:v>47</c:v>
                </c:pt>
                <c:pt idx="10">
                  <c:v>37</c:v>
                </c:pt>
                <c:pt idx="11">
                  <c:v>41</c:v>
                </c:pt>
                <c:pt idx="12">
                  <c:v>44</c:v>
                </c:pt>
                <c:pt idx="13">
                  <c:v>40</c:v>
                </c:pt>
              </c:numCache>
            </c:numRef>
          </c:val>
          <c:smooth val="0"/>
        </c:ser>
        <c:ser>
          <c:idx val="1"/>
          <c:order val="1"/>
          <c:tx>
            <c:strRef>
              <c:f>'Numbers for Chart N'!$D$7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N'!$D$8:$D$21</c:f>
              <c:numCache>
                <c:ptCount val="14"/>
                <c:pt idx="0">
                  <c:v>29</c:v>
                </c:pt>
                <c:pt idx="1">
                  <c:v>29</c:v>
                </c:pt>
                <c:pt idx="2">
                  <c:v>30</c:v>
                </c:pt>
                <c:pt idx="3">
                  <c:v>29</c:v>
                </c:pt>
                <c:pt idx="4">
                  <c:v>28</c:v>
                </c:pt>
                <c:pt idx="5">
                  <c:v>27</c:v>
                </c:pt>
                <c:pt idx="6">
                  <c:v>24</c:v>
                </c:pt>
                <c:pt idx="7">
                  <c:v>22</c:v>
                </c:pt>
                <c:pt idx="8">
                  <c:v>18</c:v>
                </c:pt>
                <c:pt idx="9">
                  <c:v>12</c:v>
                </c:pt>
                <c:pt idx="10">
                  <c:v>16</c:v>
                </c:pt>
                <c:pt idx="11">
                  <c:v>12</c:v>
                </c:pt>
                <c:pt idx="12">
                  <c:v>13</c:v>
                </c:pt>
                <c:pt idx="13">
                  <c:v>19</c:v>
                </c:pt>
              </c:numCache>
            </c:numRef>
          </c:val>
          <c:smooth val="0"/>
        </c:ser>
        <c:ser>
          <c:idx val="2"/>
          <c:order val="2"/>
          <c:tx>
            <c:strRef>
              <c:f>'Numbers for Chart N'!$E$7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N'!$E$8:$E$21</c:f>
              <c:numCache>
                <c:ptCount val="14"/>
                <c:pt idx="0">
                  <c:v>11</c:v>
                </c:pt>
                <c:pt idx="1">
                  <c:v>10</c:v>
                </c:pt>
                <c:pt idx="2">
                  <c:v>9</c:v>
                </c:pt>
                <c:pt idx="3">
                  <c:v>12</c:v>
                </c:pt>
                <c:pt idx="4">
                  <c:v>13</c:v>
                </c:pt>
                <c:pt idx="5">
                  <c:v>13</c:v>
                </c:pt>
                <c:pt idx="6">
                  <c:v>9</c:v>
                </c:pt>
                <c:pt idx="7">
                  <c:v>16</c:v>
                </c:pt>
                <c:pt idx="8">
                  <c:v>35</c:v>
                </c:pt>
                <c:pt idx="9">
                  <c:v>37</c:v>
                </c:pt>
                <c:pt idx="10">
                  <c:v>40</c:v>
                </c:pt>
                <c:pt idx="11">
                  <c:v>42</c:v>
                </c:pt>
                <c:pt idx="12">
                  <c:v>41</c:v>
                </c:pt>
                <c:pt idx="13">
                  <c:v>37</c:v>
                </c:pt>
              </c:numCache>
            </c:numRef>
          </c:val>
          <c:smooth val="0"/>
        </c:ser>
        <c:ser>
          <c:idx val="3"/>
          <c:order val="3"/>
          <c:tx>
            <c:strRef>
              <c:f>'Numbers for Chart N'!$F$7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N'!$F$8:$F$21</c:f>
              <c:numCache>
                <c:ptCount val="14"/>
                <c:pt idx="0">
                  <c:v>0</c:v>
                </c:pt>
                <c:pt idx="1">
                  <c:v>3</c:v>
                </c:pt>
                <c:pt idx="2">
                  <c:v>3</c:v>
                </c:pt>
                <c:pt idx="3">
                  <c:v>4</c:v>
                </c:pt>
                <c:pt idx="4">
                  <c:v>4</c:v>
                </c:pt>
                <c:pt idx="5">
                  <c:v>5</c:v>
                </c:pt>
                <c:pt idx="6">
                  <c:v>1</c:v>
                </c:pt>
                <c:pt idx="7">
                  <c:v>2</c:v>
                </c:pt>
                <c:pt idx="8">
                  <c:v>3</c:v>
                </c:pt>
                <c:pt idx="9">
                  <c:v>3</c:v>
                </c:pt>
                <c:pt idx="10">
                  <c:v>4</c:v>
                </c:pt>
                <c:pt idx="11">
                  <c:v>5</c:v>
                </c:pt>
                <c:pt idx="12">
                  <c:v>2</c:v>
                </c:pt>
                <c:pt idx="13">
                  <c:v>4</c:v>
                </c:pt>
              </c:numCache>
            </c:numRef>
          </c:val>
          <c:smooth val="0"/>
        </c:ser>
        <c:ser>
          <c:idx val="4"/>
          <c:order val="4"/>
          <c:tx>
            <c:strRef>
              <c:f>'Numbers for Chart N'!$G$7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N'!$B$8:$B$21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N'!$G$8:$G$21</c:f>
              <c:numCache>
                <c:ptCount val="14"/>
                <c:pt idx="0">
                  <c:v>0</c:v>
                </c:pt>
                <c:pt idx="1">
                  <c:v>0</c:v>
                </c:pt>
                <c:pt idx="2">
                  <c:v>1</c:v>
                </c:pt>
                <c:pt idx="3">
                  <c:v>1</c:v>
                </c:pt>
                <c:pt idx="4">
                  <c:v>0</c:v>
                </c:pt>
                <c:pt idx="5">
                  <c:v>2</c:v>
                </c:pt>
                <c:pt idx="6">
                  <c:v>1</c:v>
                </c:pt>
                <c:pt idx="7">
                  <c:v>1</c:v>
                </c:pt>
                <c:pt idx="8">
                  <c:v>1</c:v>
                </c:pt>
                <c:pt idx="9">
                  <c:v>1</c:v>
                </c:pt>
                <c:pt idx="10">
                  <c:v>2</c:v>
                </c:pt>
                <c:pt idx="11">
                  <c:v>1</c:v>
                </c:pt>
                <c:pt idx="12">
                  <c:v>0</c:v>
                </c:pt>
                <c:pt idx="13">
                  <c:v>0</c:v>
                </c:pt>
              </c:numCache>
            </c:numRef>
          </c:val>
          <c:smooth val="0"/>
        </c:ser>
        <c:axId val="28049747"/>
        <c:axId val="51121132"/>
      </c:lineChart>
      <c:catAx>
        <c:axId val="28049747"/>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121132"/>
        <c:crosses val="autoZero"/>
        <c:auto val="1"/>
        <c:lblOffset val="100"/>
        <c:noMultiLvlLbl val="0"/>
      </c:catAx>
      <c:valAx>
        <c:axId val="51121132"/>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28049747"/>
        <c:crossesAt val="1"/>
        <c:crossBetween val="between"/>
        <c:dispUnits/>
      </c:valAx>
      <c:spPr>
        <a:solidFill>
          <a:srgbClr val="FFFFFF"/>
        </a:solidFill>
        <a:ln w="12700">
          <a:solidFill>
            <a:srgbClr val="808080"/>
          </a:solidFill>
        </a:ln>
      </c:spPr>
    </c:plotArea>
    <c:legend>
      <c:legendPos val="b"/>
      <c:layout>
        <c:manualLayout>
          <c:xMode val="edge"/>
          <c:yMode val="edge"/>
          <c:x val="0.03475"/>
          <c:y val="0.867"/>
          <c:w val="0.9505"/>
          <c:h val="0.08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Chart B: Number of cars available for private use by members of the household
</a:t>
            </a:r>
            <a:r>
              <a:rPr lang="en-US" cap="none" sz="1175" b="1" i="0" u="none" baseline="0">
                <a:latin typeface="Arial"/>
                <a:ea typeface="Arial"/>
                <a:cs typeface="Arial"/>
              </a:rPr>
              <a:t>by year</a:t>
            </a:r>
          </a:p>
        </c:rich>
      </c:tx>
      <c:layout/>
      <c:spPr>
        <a:noFill/>
        <a:ln>
          <a:noFill/>
        </a:ln>
      </c:spPr>
    </c:title>
    <c:plotArea>
      <c:layout>
        <c:manualLayout>
          <c:xMode val="edge"/>
          <c:yMode val="edge"/>
          <c:x val="0.085"/>
          <c:y val="0.21275"/>
          <c:w val="0.77675"/>
          <c:h val="0.60125"/>
        </c:manualLayout>
      </c:layout>
      <c:lineChart>
        <c:grouping val="standard"/>
        <c:varyColors val="0"/>
        <c:ser>
          <c:idx val="0"/>
          <c:order val="0"/>
          <c:tx>
            <c:strRef>
              <c:f>'Numbers for charts A &amp; B'!$D$22</c:f>
              <c:strCache>
                <c:ptCount val="1"/>
                <c:pt idx="0">
                  <c:v>3+ cars</c:v>
                </c:pt>
              </c:strCache>
            </c:strRef>
          </c:tx>
          <c:spPr>
            <a:ln w="381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B'!$D$23:$D$28</c:f>
              <c:numCache>
                <c:ptCount val="6"/>
                <c:pt idx="0">
                  <c:v>2.369</c:v>
                </c:pt>
                <c:pt idx="1">
                  <c:v>2.314</c:v>
                </c:pt>
                <c:pt idx="2">
                  <c:v>2.551</c:v>
                </c:pt>
                <c:pt idx="3">
                  <c:v>2.542</c:v>
                </c:pt>
                <c:pt idx="4">
                  <c:v>2.975</c:v>
                </c:pt>
                <c:pt idx="5">
                  <c:v>3.354</c:v>
                </c:pt>
              </c:numCache>
            </c:numRef>
          </c:val>
          <c:smooth val="0"/>
        </c:ser>
        <c:ser>
          <c:idx val="1"/>
          <c:order val="1"/>
          <c:tx>
            <c:strRef>
              <c:f>'Numbers for charts A &amp; B'!$E$22</c:f>
              <c:strCache>
                <c:ptCount val="1"/>
                <c:pt idx="0">
                  <c:v>2 cars</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B'!$E$23:$E$28</c:f>
              <c:numCache>
                <c:ptCount val="6"/>
                <c:pt idx="0">
                  <c:v>15.434</c:v>
                </c:pt>
                <c:pt idx="1">
                  <c:v>16.375</c:v>
                </c:pt>
                <c:pt idx="2">
                  <c:v>16.37</c:v>
                </c:pt>
                <c:pt idx="3">
                  <c:v>18.047</c:v>
                </c:pt>
                <c:pt idx="4">
                  <c:v>19.473</c:v>
                </c:pt>
                <c:pt idx="5">
                  <c:v>19.488</c:v>
                </c:pt>
              </c:numCache>
            </c:numRef>
          </c:val>
          <c:smooth val="0"/>
        </c:ser>
        <c:ser>
          <c:idx val="2"/>
          <c:order val="2"/>
          <c:tx>
            <c:strRef>
              <c:f>'Numbers for charts A &amp; B'!$F$22</c:f>
              <c:strCache>
                <c:ptCount val="1"/>
                <c:pt idx="0">
                  <c:v>1 car</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B'!$F$23:$F$28</c:f>
              <c:numCache>
                <c:ptCount val="6"/>
                <c:pt idx="0">
                  <c:v>45.051</c:v>
                </c:pt>
                <c:pt idx="1">
                  <c:v>45.449</c:v>
                </c:pt>
                <c:pt idx="2">
                  <c:v>45.488</c:v>
                </c:pt>
                <c:pt idx="3">
                  <c:v>44.361</c:v>
                </c:pt>
                <c:pt idx="4">
                  <c:v>44.59</c:v>
                </c:pt>
                <c:pt idx="5">
                  <c:v>43.109</c:v>
                </c:pt>
              </c:numCache>
            </c:numRef>
          </c:val>
          <c:smooth val="0"/>
        </c:ser>
        <c:ser>
          <c:idx val="3"/>
          <c:order val="3"/>
          <c:tx>
            <c:strRef>
              <c:f>'Numbers for charts A &amp; B'!$G$22</c:f>
              <c:strCache>
                <c:ptCount val="1"/>
                <c:pt idx="0">
                  <c:v>no car</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'Numbers for charts A &amp; B'!$C$23:$C$28</c:f>
              <c:numCache>
                <c:ptCount val="6"/>
                <c:pt idx="0">
                  <c:v>1999</c:v>
                </c:pt>
                <c:pt idx="1">
                  <c:v>2000</c:v>
                </c:pt>
                <c:pt idx="2">
                  <c:v>2001</c:v>
                </c:pt>
                <c:pt idx="3">
                  <c:v>2002</c:v>
                </c:pt>
                <c:pt idx="4">
                  <c:v>2003</c:v>
                </c:pt>
                <c:pt idx="5">
                  <c:v>2004</c:v>
                </c:pt>
              </c:numCache>
            </c:numRef>
          </c:cat>
          <c:val>
            <c:numRef>
              <c:f>'Numbers for charts A &amp; B'!$G$23:$G$28</c:f>
              <c:numCache>
                <c:ptCount val="6"/>
                <c:pt idx="0">
                  <c:v>37.146</c:v>
                </c:pt>
                <c:pt idx="1">
                  <c:v>35.862</c:v>
                </c:pt>
                <c:pt idx="2">
                  <c:v>35.591</c:v>
                </c:pt>
                <c:pt idx="3">
                  <c:v>35.049</c:v>
                </c:pt>
                <c:pt idx="4">
                  <c:v>32.962</c:v>
                </c:pt>
                <c:pt idx="5">
                  <c:v>34.049</c:v>
                </c:pt>
              </c:numCache>
            </c:numRef>
          </c:val>
          <c:smooth val="0"/>
        </c:ser>
        <c:axId val="61546331"/>
        <c:axId val="17046068"/>
      </c:lineChart>
      <c:catAx>
        <c:axId val="6154633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7046068"/>
        <c:crosses val="autoZero"/>
        <c:auto val="1"/>
        <c:lblOffset val="100"/>
        <c:noMultiLvlLbl val="0"/>
      </c:catAx>
      <c:valAx>
        <c:axId val="17046068"/>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1546331"/>
        <c:crossesAt val="1"/>
        <c:crossBetween val="midCat"/>
        <c:dispUnits/>
        <c:majorUnit val="10"/>
        <c:minorUnit val="1"/>
      </c:valAx>
      <c:spPr>
        <a:solidFill>
          <a:srgbClr val="FFFFFF"/>
        </a:solidFill>
        <a:ln w="12700">
          <a:solidFill>
            <a:srgbClr val="808080"/>
          </a:solidFill>
        </a:ln>
      </c:spPr>
    </c:plotArea>
    <c:legend>
      <c:legendPos val="b"/>
      <c:layout>
        <c:manualLayout>
          <c:xMode val="edge"/>
          <c:yMode val="edge"/>
          <c:x val="0.008"/>
          <c:y val="0.9115"/>
          <c:w val="0.76125"/>
          <c:h val="0.079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C: Households' transport facilities</a:t>
            </a:r>
          </a:p>
        </c:rich>
      </c:tx>
      <c:layout>
        <c:manualLayout>
          <c:xMode val="factor"/>
          <c:yMode val="factor"/>
          <c:x val="-0.164"/>
          <c:y val="-0.018"/>
        </c:manualLayout>
      </c:layout>
      <c:spPr>
        <a:noFill/>
        <a:ln>
          <a:noFill/>
        </a:ln>
      </c:spPr>
    </c:title>
    <c:plotArea>
      <c:layout>
        <c:manualLayout>
          <c:xMode val="edge"/>
          <c:yMode val="edge"/>
          <c:x val="0.00775"/>
          <c:y val="0.0755"/>
          <c:w val="0.95"/>
          <c:h val="0.72525"/>
        </c:manualLayout>
      </c:layout>
      <c:barChart>
        <c:barDir val="bar"/>
        <c:grouping val="clustered"/>
        <c:varyColors val="0"/>
        <c:ser>
          <c:idx val="0"/>
          <c:order val="0"/>
          <c:tx>
            <c:strRef>
              <c:f>'Numbers for charts C &amp; D'!$C$4</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D'!$C$5:$C$12</c:f>
              <c:numCache>
                <c:ptCount val="8"/>
                <c:pt idx="0">
                  <c:v>89</c:v>
                </c:pt>
                <c:pt idx="1">
                  <c:v>87</c:v>
                </c:pt>
                <c:pt idx="2">
                  <c:v>93</c:v>
                </c:pt>
                <c:pt idx="3">
                  <c:v>88</c:v>
                </c:pt>
                <c:pt idx="4">
                  <c:v>88</c:v>
                </c:pt>
                <c:pt idx="5">
                  <c:v>85</c:v>
                </c:pt>
                <c:pt idx="6">
                  <c:v>83</c:v>
                </c:pt>
                <c:pt idx="7">
                  <c:v>83</c:v>
                </c:pt>
              </c:numCache>
            </c:numRef>
          </c:val>
        </c:ser>
        <c:ser>
          <c:idx val="1"/>
          <c:order val="1"/>
          <c:tx>
            <c:strRef>
              <c:f>'Numbers for charts C &amp; D'!$D$4</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D'!$D$5:$D$12</c:f>
              <c:numCache>
                <c:ptCount val="8"/>
                <c:pt idx="0">
                  <c:v>48.61</c:v>
                </c:pt>
                <c:pt idx="1">
                  <c:v>82.622</c:v>
                </c:pt>
                <c:pt idx="2">
                  <c:v>45.545</c:v>
                </c:pt>
                <c:pt idx="3">
                  <c:v>88.292</c:v>
                </c:pt>
                <c:pt idx="4">
                  <c:v>87.075</c:v>
                </c:pt>
                <c:pt idx="5">
                  <c:v>86.551</c:v>
                </c:pt>
                <c:pt idx="6">
                  <c:v>73.832</c:v>
                </c:pt>
                <c:pt idx="7">
                  <c:v>28.022999999999996</c:v>
                </c:pt>
              </c:numCache>
            </c:numRef>
          </c:val>
        </c:ser>
        <c:ser>
          <c:idx val="2"/>
          <c:order val="2"/>
          <c:tx>
            <c:strRef>
              <c:f>'Numbers for charts C &amp; D'!$E$4</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charts C &amp; D'!$B$5:$B$12</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charts C &amp; D'!$E$5:$E$12</c:f>
              <c:numCache>
                <c:ptCount val="8"/>
                <c:pt idx="0">
                  <c:v>27.081</c:v>
                </c:pt>
                <c:pt idx="1">
                  <c:v>42.179</c:v>
                </c:pt>
                <c:pt idx="2">
                  <c:v>34.182</c:v>
                </c:pt>
                <c:pt idx="3">
                  <c:v>59.718</c:v>
                </c:pt>
                <c:pt idx="4">
                  <c:v>63.082</c:v>
                </c:pt>
                <c:pt idx="5">
                  <c:v>52.921</c:v>
                </c:pt>
                <c:pt idx="6">
                  <c:v>17.901</c:v>
                </c:pt>
                <c:pt idx="7">
                  <c:v>5.805</c:v>
                </c:pt>
              </c:numCache>
            </c:numRef>
          </c:val>
        </c:ser>
        <c:axId val="19196885"/>
        <c:axId val="38554238"/>
      </c:barChart>
      <c:catAx>
        <c:axId val="19196885"/>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8554238"/>
        <c:crosses val="autoZero"/>
        <c:auto val="1"/>
        <c:lblOffset val="100"/>
        <c:noMultiLvlLbl val="0"/>
      </c:catAx>
      <c:valAx>
        <c:axId val="38554238"/>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9196885"/>
        <c:crossesAt val="1"/>
        <c:crossBetween val="between"/>
        <c:dispUnits/>
      </c:valAx>
      <c:spPr>
        <a:solidFill>
          <a:srgbClr val="FFFFFF"/>
        </a:solidFill>
        <a:ln w="12700">
          <a:solidFill>
            <a:srgbClr val="808080"/>
          </a:solidFill>
        </a:ln>
      </c:spPr>
    </c:plotArea>
    <c:legend>
      <c:legendPos val="b"/>
      <c:layout>
        <c:manualLayout>
          <c:xMode val="edge"/>
          <c:yMode val="edge"/>
          <c:x val="0"/>
          <c:y val="0.841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D:  People (aged 17+) with full driving licences, and who drive every day</a:t>
            </a:r>
          </a:p>
        </c:rich>
      </c:tx>
      <c:layout/>
      <c:spPr>
        <a:noFill/>
        <a:ln>
          <a:noFill/>
        </a:ln>
      </c:spPr>
    </c:title>
    <c:plotArea>
      <c:layout>
        <c:manualLayout>
          <c:xMode val="edge"/>
          <c:yMode val="edge"/>
          <c:x val="0.03875"/>
          <c:y val="0.1355"/>
          <c:w val="0.9245"/>
          <c:h val="0.74825"/>
        </c:manualLayout>
      </c:layout>
      <c:lineChart>
        <c:grouping val="standard"/>
        <c:varyColors val="0"/>
        <c:ser>
          <c:idx val="0"/>
          <c:order val="0"/>
          <c:tx>
            <c:strRef>
              <c:f>'Numbers for charts C &amp; D'!$C$23:$C$25</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D'!$C$26:$C$39</c:f>
              <c:numCache>
                <c:ptCount val="14"/>
                <c:pt idx="0">
                  <c:v>31</c:v>
                </c:pt>
                <c:pt idx="1">
                  <c:v>59</c:v>
                </c:pt>
                <c:pt idx="2">
                  <c:v>73</c:v>
                </c:pt>
                <c:pt idx="3">
                  <c:v>83</c:v>
                </c:pt>
                <c:pt idx="4">
                  <c:v>83</c:v>
                </c:pt>
                <c:pt idx="5">
                  <c:v>84</c:v>
                </c:pt>
                <c:pt idx="6">
                  <c:v>85</c:v>
                </c:pt>
                <c:pt idx="7">
                  <c:v>82</c:v>
                </c:pt>
                <c:pt idx="8">
                  <c:v>82</c:v>
                </c:pt>
                <c:pt idx="9">
                  <c:v>81</c:v>
                </c:pt>
                <c:pt idx="10">
                  <c:v>81</c:v>
                </c:pt>
                <c:pt idx="11">
                  <c:v>72</c:v>
                </c:pt>
                <c:pt idx="12">
                  <c:v>67</c:v>
                </c:pt>
                <c:pt idx="13">
                  <c:v>51</c:v>
                </c:pt>
              </c:numCache>
            </c:numRef>
          </c:val>
          <c:smooth val="0"/>
        </c:ser>
        <c:ser>
          <c:idx val="1"/>
          <c:order val="1"/>
          <c:tx>
            <c:strRef>
              <c:f>'Numbers for charts C &amp; D'!$D$23:$D$25</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D'!$D$26:$D$39</c:f>
              <c:numCache>
                <c:ptCount val="14"/>
                <c:pt idx="0">
                  <c:v>21</c:v>
                </c:pt>
                <c:pt idx="1">
                  <c:v>49</c:v>
                </c:pt>
                <c:pt idx="2">
                  <c:v>63</c:v>
                </c:pt>
                <c:pt idx="3">
                  <c:v>72</c:v>
                </c:pt>
                <c:pt idx="4">
                  <c:v>76</c:v>
                </c:pt>
                <c:pt idx="5">
                  <c:v>75</c:v>
                </c:pt>
                <c:pt idx="6">
                  <c:v>72</c:v>
                </c:pt>
                <c:pt idx="7">
                  <c:v>70</c:v>
                </c:pt>
                <c:pt idx="8">
                  <c:v>64</c:v>
                </c:pt>
                <c:pt idx="9">
                  <c:v>55</c:v>
                </c:pt>
                <c:pt idx="10">
                  <c:v>46</c:v>
                </c:pt>
                <c:pt idx="11">
                  <c:v>36</c:v>
                </c:pt>
                <c:pt idx="12">
                  <c:v>24</c:v>
                </c:pt>
                <c:pt idx="13">
                  <c:v>14</c:v>
                </c:pt>
              </c:numCache>
            </c:numRef>
          </c:val>
          <c:smooth val="0"/>
        </c:ser>
        <c:ser>
          <c:idx val="2"/>
          <c:order val="2"/>
          <c:tx>
            <c:strRef>
              <c:f>'Numbers for charts C &amp; D'!$E$23:$E$25</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D'!$E$26:$E$39</c:f>
              <c:numCache>
                <c:ptCount val="14"/>
                <c:pt idx="0">
                  <c:v>21</c:v>
                </c:pt>
                <c:pt idx="1">
                  <c:v>38</c:v>
                </c:pt>
                <c:pt idx="2">
                  <c:v>49</c:v>
                </c:pt>
                <c:pt idx="3">
                  <c:v>55</c:v>
                </c:pt>
                <c:pt idx="4">
                  <c:v>56</c:v>
                </c:pt>
                <c:pt idx="5">
                  <c:v>58</c:v>
                </c:pt>
                <c:pt idx="6">
                  <c:v>57</c:v>
                </c:pt>
                <c:pt idx="7">
                  <c:v>53</c:v>
                </c:pt>
                <c:pt idx="8">
                  <c:v>53</c:v>
                </c:pt>
                <c:pt idx="9">
                  <c:v>51</c:v>
                </c:pt>
                <c:pt idx="10">
                  <c:v>43</c:v>
                </c:pt>
                <c:pt idx="11">
                  <c:v>39</c:v>
                </c:pt>
                <c:pt idx="12">
                  <c:v>32</c:v>
                </c:pt>
                <c:pt idx="13">
                  <c:v>22</c:v>
                </c:pt>
              </c:numCache>
            </c:numRef>
          </c:val>
          <c:smooth val="0"/>
        </c:ser>
        <c:ser>
          <c:idx val="3"/>
          <c:order val="3"/>
          <c:tx>
            <c:strRef>
              <c:f>'Numbers for charts C &amp; D'!$F$23:$F$25</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C &amp; D'!$B$26:$B$39</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charts C &amp; D'!$F$26:$F$39</c:f>
              <c:numCache>
                <c:ptCount val="14"/>
                <c:pt idx="0">
                  <c:v>11</c:v>
                </c:pt>
                <c:pt idx="1">
                  <c:v>29</c:v>
                </c:pt>
                <c:pt idx="2">
                  <c:v>38</c:v>
                </c:pt>
                <c:pt idx="3">
                  <c:v>54</c:v>
                </c:pt>
                <c:pt idx="4">
                  <c:v>55</c:v>
                </c:pt>
                <c:pt idx="5">
                  <c:v>55</c:v>
                </c:pt>
                <c:pt idx="6">
                  <c:v>52</c:v>
                </c:pt>
                <c:pt idx="7">
                  <c:v>44</c:v>
                </c:pt>
                <c:pt idx="8">
                  <c:v>36</c:v>
                </c:pt>
                <c:pt idx="9">
                  <c:v>28</c:v>
                </c:pt>
                <c:pt idx="10">
                  <c:v>18</c:v>
                </c:pt>
                <c:pt idx="11">
                  <c:v>14</c:v>
                </c:pt>
                <c:pt idx="12">
                  <c:v>8</c:v>
                </c:pt>
                <c:pt idx="13">
                  <c:v>5</c:v>
                </c:pt>
              </c:numCache>
            </c:numRef>
          </c:val>
          <c:smooth val="0"/>
        </c:ser>
        <c:axId val="11443823"/>
        <c:axId val="35885544"/>
      </c:lineChart>
      <c:catAx>
        <c:axId val="11443823"/>
        <c:scaling>
          <c:orientation val="minMax"/>
        </c:scaling>
        <c:axPos val="b"/>
        <c:title>
          <c:tx>
            <c:rich>
              <a:bodyPr vert="horz" rot="0" anchor="ctr"/>
              <a:lstStyle/>
              <a:p>
                <a:pPr algn="ctr">
                  <a:defRPr/>
                </a:pPr>
                <a:r>
                  <a:rPr lang="en-US" cap="none" sz="1075"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sz="12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350" b="0" i="0" u="none" baseline="0">
                <a:latin typeface="Arial"/>
                <a:ea typeface="Arial"/>
                <a:cs typeface="Arial"/>
              </a:defRPr>
            </a:pPr>
          </a:p>
        </c:txPr>
        <c:crossAx val="11443823"/>
        <c:crossesAt val="1"/>
        <c:crossBetween val="between"/>
        <c:dispUnits/>
      </c:valAx>
      <c:spPr>
        <a:solidFill>
          <a:srgbClr val="FFFFFF"/>
        </a:solidFill>
        <a:ln w="12700">
          <a:solidFill>
            <a:srgbClr val="FFFFFF"/>
          </a:solidFill>
        </a:ln>
      </c:spPr>
    </c:plotArea>
    <c:legend>
      <c:legendPos val="r"/>
      <c:layout>
        <c:manualLayout>
          <c:xMode val="edge"/>
          <c:yMode val="edge"/>
          <c:x val="0.0985"/>
          <c:y val="0.89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Chart E: Possession of full driving licence and frequency of driving </a:t>
            </a:r>
            <a:r>
              <a:rPr lang="en-US" cap="none" sz="1150" b="1" i="0" u="none" baseline="0">
                <a:latin typeface="Arial"/>
                <a:ea typeface="Arial"/>
                <a:cs typeface="Arial"/>
              </a:rPr>
              <a:t>by annual net household income</a:t>
            </a:r>
          </a:p>
        </c:rich>
      </c:tx>
      <c:layout/>
      <c:spPr>
        <a:noFill/>
        <a:ln>
          <a:noFill/>
        </a:ln>
      </c:spPr>
    </c:title>
    <c:plotArea>
      <c:layout>
        <c:manualLayout>
          <c:xMode val="edge"/>
          <c:yMode val="edge"/>
          <c:x val="0.017"/>
          <c:y val="0.132"/>
          <c:w val="0.9645"/>
          <c:h val="0.7585"/>
        </c:manualLayout>
      </c:layout>
      <c:lineChart>
        <c:grouping val="standard"/>
        <c:varyColors val="0"/>
        <c:ser>
          <c:idx val="0"/>
          <c:order val="0"/>
          <c:tx>
            <c:strRef>
              <c:f>'Numbers for charts E-G'!$C$8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E-G'!$C$9:$C$15</c:f>
              <c:numCache>
                <c:ptCount val="7"/>
                <c:pt idx="0">
                  <c:v>41</c:v>
                </c:pt>
                <c:pt idx="1">
                  <c:v>52</c:v>
                </c:pt>
                <c:pt idx="2">
                  <c:v>67</c:v>
                </c:pt>
                <c:pt idx="3">
                  <c:v>76</c:v>
                </c:pt>
                <c:pt idx="4">
                  <c:v>82</c:v>
                </c:pt>
                <c:pt idx="5">
                  <c:v>89</c:v>
                </c:pt>
                <c:pt idx="6">
                  <c:v>93</c:v>
                </c:pt>
              </c:numCache>
            </c:numRef>
          </c:val>
          <c:smooth val="0"/>
        </c:ser>
        <c:ser>
          <c:idx val="1"/>
          <c:order val="1"/>
          <c:tx>
            <c:strRef>
              <c:f>'Numbers for charts E-G'!$D$8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E-G'!$D$9:$D$15</c:f>
              <c:numCache>
                <c:ptCount val="7"/>
                <c:pt idx="0">
                  <c:v>18</c:v>
                </c:pt>
                <c:pt idx="1">
                  <c:v>30</c:v>
                </c:pt>
                <c:pt idx="2">
                  <c:v>41</c:v>
                </c:pt>
                <c:pt idx="3">
                  <c:v>50</c:v>
                </c:pt>
                <c:pt idx="4">
                  <c:v>56</c:v>
                </c:pt>
                <c:pt idx="5">
                  <c:v>65</c:v>
                </c:pt>
                <c:pt idx="6">
                  <c:v>68</c:v>
                </c:pt>
              </c:numCache>
            </c:numRef>
          </c:val>
          <c:smooth val="0"/>
        </c:ser>
        <c:ser>
          <c:idx val="2"/>
          <c:order val="2"/>
          <c:tx>
            <c:strRef>
              <c:f>'Numbers for charts E-G'!$E$8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charts E-G'!$B$9:$B$15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charts E-G'!$E$9:$E$15</c:f>
              <c:numCache>
                <c:ptCount val="7"/>
                <c:pt idx="0">
                  <c:v>12</c:v>
                </c:pt>
                <c:pt idx="1">
                  <c:v>13</c:v>
                </c:pt>
                <c:pt idx="2">
                  <c:v>17</c:v>
                </c:pt>
                <c:pt idx="3">
                  <c:v>20</c:v>
                </c:pt>
                <c:pt idx="4">
                  <c:v>21</c:v>
                </c:pt>
                <c:pt idx="5">
                  <c:v>21</c:v>
                </c:pt>
                <c:pt idx="6">
                  <c:v>22</c:v>
                </c:pt>
              </c:numCache>
            </c:numRef>
          </c:val>
          <c:smooth val="0"/>
        </c:ser>
        <c:marker val="1"/>
        <c:axId val="54534441"/>
        <c:axId val="21047922"/>
      </c:lineChart>
      <c:catAx>
        <c:axId val="5453444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500" b="0" i="0" u="none" baseline="0">
                <a:latin typeface="Arial"/>
                <a:ea typeface="Arial"/>
                <a:cs typeface="Arial"/>
              </a:defRPr>
            </a:pPr>
          </a:p>
        </c:txPr>
        <c:crossAx val="54534441"/>
        <c:crossesAt val="1"/>
        <c:crossBetween val="between"/>
        <c:dispUnits/>
        <c:majorUnit val="20"/>
      </c:valAx>
      <c:spPr>
        <a:noFill/>
        <a:ln w="12700">
          <a:solidFill>
            <a:srgbClr val="000000"/>
          </a:solidFill>
        </a:ln>
      </c:spPr>
    </c:plotArea>
    <c:legend>
      <c:legendPos val="b"/>
      <c:layout>
        <c:manualLayout>
          <c:xMode val="edge"/>
          <c:yMode val="edge"/>
          <c:x val="0.01475"/>
          <c:y val="0.921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F: Possession of full driving licence</a:t>
            </a:r>
            <a:r>
              <a:rPr lang="en-US" cap="none" sz="1650" b="1" i="0" u="none" baseline="0">
                <a:latin typeface="Arial"/>
                <a:ea typeface="Arial"/>
                <a:cs typeface="Arial"/>
              </a:rPr>
              <a:t> </a:t>
            </a:r>
            <a:r>
              <a:rPr lang="en-US" cap="none" sz="1100" b="1" i="0" u="none" baseline="0">
                <a:latin typeface="Arial"/>
                <a:ea typeface="Arial"/>
                <a:cs typeface="Arial"/>
              </a:rPr>
              <a:t>by sex and year</a:t>
            </a:r>
          </a:p>
        </c:rich>
      </c:tx>
      <c:layout/>
      <c:spPr>
        <a:noFill/>
        <a:ln>
          <a:noFill/>
        </a:ln>
      </c:spPr>
    </c:title>
    <c:plotArea>
      <c:layout>
        <c:manualLayout>
          <c:xMode val="edge"/>
          <c:yMode val="edge"/>
          <c:x val="0.03775"/>
          <c:y val="0.13425"/>
          <c:w val="0.9355"/>
          <c:h val="0.7765"/>
        </c:manualLayout>
      </c:layout>
      <c:lineChart>
        <c:grouping val="standard"/>
        <c:varyColors val="0"/>
        <c:ser>
          <c:idx val="0"/>
          <c:order val="0"/>
          <c:tx>
            <c:strRef>
              <c:f>'Numbers for charts E-G'!$C$20</c:f>
              <c:strCache>
                <c:ptCount val="1"/>
                <c:pt idx="0">
                  <c:v>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E-G'!$C$21:$C$26</c:f>
              <c:numCache>
                <c:ptCount val="6"/>
                <c:pt idx="0">
                  <c:v>76.9</c:v>
                </c:pt>
                <c:pt idx="1">
                  <c:v>76.3</c:v>
                </c:pt>
                <c:pt idx="2">
                  <c:v>75.8</c:v>
                </c:pt>
                <c:pt idx="3">
                  <c:v>76.4</c:v>
                </c:pt>
                <c:pt idx="4">
                  <c:v>76.7</c:v>
                </c:pt>
                <c:pt idx="5">
                  <c:v>76.1</c:v>
                </c:pt>
              </c:numCache>
            </c:numRef>
          </c:val>
          <c:smooth val="0"/>
        </c:ser>
        <c:ser>
          <c:idx val="1"/>
          <c:order val="1"/>
          <c:tx>
            <c:strRef>
              <c:f>'Numbers for charts E-G'!$D$20</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E-G'!$D$21:$D$26</c:f>
              <c:numCache>
                <c:ptCount val="6"/>
                <c:pt idx="0">
                  <c:v>51.9</c:v>
                </c:pt>
                <c:pt idx="1">
                  <c:v>53.2</c:v>
                </c:pt>
                <c:pt idx="2">
                  <c:v>54.9</c:v>
                </c:pt>
                <c:pt idx="3">
                  <c:v>54.2</c:v>
                </c:pt>
                <c:pt idx="4">
                  <c:v>56</c:v>
                </c:pt>
                <c:pt idx="5">
                  <c:v>57</c:v>
                </c:pt>
              </c:numCache>
            </c:numRef>
          </c:val>
          <c:smooth val="0"/>
        </c:ser>
        <c:ser>
          <c:idx val="2"/>
          <c:order val="2"/>
          <c:tx>
            <c:strRef>
              <c:f>'Numbers for charts E-G'!$E$20</c:f>
              <c:strCache>
                <c:ptCount val="1"/>
                <c:pt idx="0">
                  <c:v>All</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E-G'!$B$21:$B$26</c:f>
              <c:numCache>
                <c:ptCount val="6"/>
                <c:pt idx="0">
                  <c:v>1999</c:v>
                </c:pt>
                <c:pt idx="1">
                  <c:v>2000</c:v>
                </c:pt>
                <c:pt idx="2">
                  <c:v>2001</c:v>
                </c:pt>
                <c:pt idx="3">
                  <c:v>2002</c:v>
                </c:pt>
                <c:pt idx="4">
                  <c:v>2003</c:v>
                </c:pt>
                <c:pt idx="5">
                  <c:v>2004</c:v>
                </c:pt>
              </c:numCache>
            </c:numRef>
          </c:cat>
          <c:val>
            <c:numRef>
              <c:f>'Numbers for charts E-G'!$E$21:$E$26</c:f>
              <c:numCache>
                <c:ptCount val="6"/>
                <c:pt idx="0">
                  <c:v>63.2</c:v>
                </c:pt>
                <c:pt idx="1">
                  <c:v>63.6</c:v>
                </c:pt>
                <c:pt idx="2">
                  <c:v>64.2</c:v>
                </c:pt>
                <c:pt idx="3">
                  <c:v>63.9</c:v>
                </c:pt>
                <c:pt idx="4">
                  <c:v>65.3</c:v>
                </c:pt>
                <c:pt idx="5">
                  <c:v>65.4</c:v>
                </c:pt>
              </c:numCache>
            </c:numRef>
          </c:val>
          <c:smooth val="0"/>
        </c:ser>
        <c:axId val="55213571"/>
        <c:axId val="27160092"/>
      </c:lineChart>
      <c:catAx>
        <c:axId val="55213571"/>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7160092"/>
        <c:crosses val="autoZero"/>
        <c:auto val="1"/>
        <c:lblOffset val="100"/>
        <c:noMultiLvlLbl val="0"/>
      </c:catAx>
      <c:valAx>
        <c:axId val="27160092"/>
        <c:scaling>
          <c:orientation val="minMax"/>
          <c:max val="8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5213571"/>
        <c:crossesAt val="1"/>
        <c:crossBetween val="between"/>
        <c:dispUnits/>
        <c:majorUnit val="20"/>
      </c:valAx>
      <c:spPr>
        <a:solidFill>
          <a:srgbClr val="FFFFFF"/>
        </a:solidFill>
        <a:ln w="12700">
          <a:solidFill>
            <a:srgbClr val="808080"/>
          </a:solidFill>
        </a:ln>
      </c:spPr>
    </c:plotArea>
    <c:legend>
      <c:legendPos val="b"/>
      <c:layout>
        <c:manualLayout>
          <c:xMode val="edge"/>
          <c:yMode val="edge"/>
          <c:x val="0.3305"/>
          <c:y val="0.926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G: Frequency of driving</a:t>
            </a:r>
            <a:r>
              <a:rPr lang="en-US" cap="none" sz="1625" b="1" i="0" u="none" baseline="0">
                <a:latin typeface="Arial"/>
                <a:ea typeface="Arial"/>
                <a:cs typeface="Arial"/>
              </a:rPr>
              <a:t> </a:t>
            </a:r>
            <a:r>
              <a:rPr lang="en-US" cap="none" sz="1100" b="1" i="0" u="none" baseline="0">
                <a:latin typeface="Arial"/>
                <a:ea typeface="Arial"/>
                <a:cs typeface="Arial"/>
              </a:rPr>
              <a:t>by year</a:t>
            </a:r>
          </a:p>
        </c:rich>
      </c:tx>
      <c:layout/>
      <c:spPr>
        <a:noFill/>
        <a:ln>
          <a:noFill/>
        </a:ln>
      </c:spPr>
    </c:title>
    <c:plotArea>
      <c:layout>
        <c:manualLayout>
          <c:xMode val="edge"/>
          <c:yMode val="edge"/>
          <c:x val="0.0445"/>
          <c:y val="0.103"/>
          <c:w val="0.93025"/>
          <c:h val="0.797"/>
        </c:manualLayout>
      </c:layout>
      <c:lineChart>
        <c:grouping val="standard"/>
        <c:varyColors val="0"/>
        <c:ser>
          <c:idx val="0"/>
          <c:order val="0"/>
          <c:tx>
            <c:strRef>
              <c:f>'Numbers for charts E-G'!$C$29</c:f>
              <c:strCache>
                <c:ptCount val="1"/>
                <c:pt idx="0">
                  <c:v>Drives every day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E-G'!$C$30:$C$35</c:f>
              <c:numCache>
                <c:ptCount val="6"/>
                <c:pt idx="0">
                  <c:v>43.9</c:v>
                </c:pt>
                <c:pt idx="1">
                  <c:v>44.3</c:v>
                </c:pt>
                <c:pt idx="2">
                  <c:v>44.9</c:v>
                </c:pt>
                <c:pt idx="3">
                  <c:v>44.8</c:v>
                </c:pt>
                <c:pt idx="4">
                  <c:v>42.5</c:v>
                </c:pt>
                <c:pt idx="5">
                  <c:v>40.9</c:v>
                </c:pt>
              </c:numCache>
            </c:numRef>
          </c:val>
          <c:smooth val="0"/>
        </c:ser>
        <c:ser>
          <c:idx val="1"/>
          <c:order val="1"/>
          <c:tx>
            <c:strRef>
              <c:f>'Numbers for charts E-G'!$D$29</c:f>
              <c:strCache>
                <c:ptCount val="1"/>
                <c:pt idx="0">
                  <c:v>Drives 3 times a week</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E-G'!$D$30:$D$35</c:f>
              <c:numCache>
                <c:ptCount val="6"/>
                <c:pt idx="0">
                  <c:v>7.7</c:v>
                </c:pt>
                <c:pt idx="1">
                  <c:v>7.9</c:v>
                </c:pt>
                <c:pt idx="2">
                  <c:v>8.2</c:v>
                </c:pt>
                <c:pt idx="3">
                  <c:v>8</c:v>
                </c:pt>
                <c:pt idx="4">
                  <c:v>10.3</c:v>
                </c:pt>
                <c:pt idx="5">
                  <c:v>11.3</c:v>
                </c:pt>
              </c:numCache>
            </c:numRef>
          </c:val>
          <c:smooth val="0"/>
        </c:ser>
        <c:ser>
          <c:idx val="2"/>
          <c:order val="2"/>
          <c:tx>
            <c:strRef>
              <c:f>'Numbers for charts E-G'!$E$29</c:f>
              <c:strCache>
                <c:ptCount val="1"/>
                <c:pt idx="0">
                  <c:v>Drives 1-2 times a week</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charts E-G'!$B$30:$B$35</c:f>
              <c:numCache>
                <c:ptCount val="6"/>
                <c:pt idx="0">
                  <c:v>1999</c:v>
                </c:pt>
                <c:pt idx="1">
                  <c:v>2000</c:v>
                </c:pt>
                <c:pt idx="2">
                  <c:v>2001</c:v>
                </c:pt>
                <c:pt idx="3">
                  <c:v>2002</c:v>
                </c:pt>
                <c:pt idx="4">
                  <c:v>2003</c:v>
                </c:pt>
                <c:pt idx="5">
                  <c:v>2004</c:v>
                </c:pt>
              </c:numCache>
            </c:numRef>
          </c:cat>
          <c:val>
            <c:numRef>
              <c:f>'Numbers for charts E-G'!$E$30:$E$35</c:f>
              <c:numCache>
                <c:ptCount val="6"/>
                <c:pt idx="0">
                  <c:v>4.4</c:v>
                </c:pt>
                <c:pt idx="1">
                  <c:v>4.1</c:v>
                </c:pt>
                <c:pt idx="2">
                  <c:v>3.9</c:v>
                </c:pt>
                <c:pt idx="3">
                  <c:v>4.2</c:v>
                </c:pt>
                <c:pt idx="4">
                  <c:v>5.5</c:v>
                </c:pt>
                <c:pt idx="5">
                  <c:v>5.6</c:v>
                </c:pt>
              </c:numCache>
            </c:numRef>
          </c:val>
          <c:smooth val="0"/>
        </c:ser>
        <c:axId val="43114237"/>
        <c:axId val="52483814"/>
      </c:lineChart>
      <c:catAx>
        <c:axId val="43114237"/>
        <c:scaling>
          <c:orientation val="minMax"/>
        </c:scaling>
        <c:axPos val="b"/>
        <c:delete val="0"/>
        <c:numFmt formatCode="General" sourceLinked="1"/>
        <c:majorTickMark val="out"/>
        <c:minorTickMark val="none"/>
        <c:tickLblPos val="nextTo"/>
        <c:crossAx val="52483814"/>
        <c:crosses val="autoZero"/>
        <c:auto val="1"/>
        <c:lblOffset val="100"/>
        <c:noMultiLvlLbl val="0"/>
      </c:catAx>
      <c:valAx>
        <c:axId val="52483814"/>
        <c:scaling>
          <c:orientation val="minMax"/>
          <c:max val="50"/>
          <c:min val="0"/>
        </c:scaling>
        <c:axPos val="l"/>
        <c:title>
          <c:tx>
            <c:rich>
              <a:bodyPr vert="horz" rot="-5400000" anchor="ctr"/>
              <a:lstStyle/>
              <a:p>
                <a:pPr algn="ctr">
                  <a:defRPr/>
                </a:pPr>
                <a:r>
                  <a:rPr lang="en-US" cap="none" sz="12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3114237"/>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6725"/>
          <c:y val="0.934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H: Drivers who always make particular types of journey by car: Percentage who said it would be "very easy" or "fairly easy" to use another means of transport</a:t>
            </a:r>
          </a:p>
        </c:rich>
      </c:tx>
      <c:layout/>
      <c:spPr>
        <a:noFill/>
        <a:ln>
          <a:noFill/>
        </a:ln>
      </c:spPr>
    </c:title>
    <c:plotArea>
      <c:layout>
        <c:manualLayout>
          <c:xMode val="edge"/>
          <c:yMode val="edge"/>
          <c:x val="0"/>
          <c:y val="0.16"/>
          <c:w val="0.89425"/>
          <c:h val="0.8305"/>
        </c:manualLayout>
      </c:layout>
      <c:barChart>
        <c:barDir val="bar"/>
        <c:grouping val="clustered"/>
        <c:varyColors val="0"/>
        <c:ser>
          <c:idx val="0"/>
          <c:order val="0"/>
          <c:tx>
            <c:strRef>
              <c:f>'Numbers for  chart H'!$C$4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H'!$C$5:$C$27</c:f>
              <c:numCache>
                <c:ptCount val="23"/>
                <c:pt idx="0">
                  <c:v>68</c:v>
                </c:pt>
                <c:pt idx="1">
                  <c:v>60</c:v>
                </c:pt>
                <c:pt idx="2">
                  <c:v>53</c:v>
                </c:pt>
                <c:pt idx="3">
                  <c:v>49</c:v>
                </c:pt>
                <c:pt idx="4">
                  <c:v>48</c:v>
                </c:pt>
                <c:pt idx="5">
                  <c:v>40</c:v>
                </c:pt>
                <c:pt idx="6">
                  <c:v>33</c:v>
                </c:pt>
                <c:pt idx="7">
                  <c:v>19</c:v>
                </c:pt>
                <c:pt idx="9">
                  <c:v>38</c:v>
                </c:pt>
                <c:pt idx="10">
                  <c:v>43</c:v>
                </c:pt>
                <c:pt idx="11">
                  <c:v>49</c:v>
                </c:pt>
                <c:pt idx="12">
                  <c:v>50</c:v>
                </c:pt>
                <c:pt idx="13">
                  <c:v>54</c:v>
                </c:pt>
                <c:pt idx="14">
                  <c:v>51</c:v>
                </c:pt>
                <c:pt idx="15">
                  <c:v>50</c:v>
                </c:pt>
                <c:pt idx="17">
                  <c:v>56</c:v>
                </c:pt>
                <c:pt idx="18">
                  <c:v>58</c:v>
                </c:pt>
                <c:pt idx="19">
                  <c:v>61</c:v>
                </c:pt>
                <c:pt idx="20">
                  <c:v>44</c:v>
                </c:pt>
                <c:pt idx="21">
                  <c:v>30</c:v>
                </c:pt>
                <c:pt idx="22">
                  <c:v>18</c:v>
                </c:pt>
              </c:numCache>
            </c:numRef>
          </c:val>
        </c:ser>
        <c:ser>
          <c:idx val="1"/>
          <c:order val="1"/>
          <c:tx>
            <c:strRef>
              <c:f>'Numbers for  chart H'!$D$4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H'!$D$5:$D$27</c:f>
              <c:numCache>
                <c:ptCount val="23"/>
                <c:pt idx="0">
                  <c:v>24</c:v>
                </c:pt>
                <c:pt idx="1">
                  <c:v>24</c:v>
                </c:pt>
                <c:pt idx="2">
                  <c:v>17</c:v>
                </c:pt>
                <c:pt idx="3">
                  <c:v>15</c:v>
                </c:pt>
                <c:pt idx="4">
                  <c:v>16</c:v>
                </c:pt>
                <c:pt idx="5">
                  <c:v>17</c:v>
                </c:pt>
                <c:pt idx="6">
                  <c:v>16</c:v>
                </c:pt>
                <c:pt idx="7">
                  <c:v>11</c:v>
                </c:pt>
                <c:pt idx="9">
                  <c:v>18</c:v>
                </c:pt>
                <c:pt idx="10">
                  <c:v>16</c:v>
                </c:pt>
                <c:pt idx="11">
                  <c:v>18</c:v>
                </c:pt>
                <c:pt idx="12">
                  <c:v>18</c:v>
                </c:pt>
                <c:pt idx="13">
                  <c:v>18</c:v>
                </c:pt>
                <c:pt idx="14">
                  <c:v>14</c:v>
                </c:pt>
                <c:pt idx="15">
                  <c:v>14</c:v>
                </c:pt>
                <c:pt idx="17">
                  <c:v>19</c:v>
                </c:pt>
                <c:pt idx="18">
                  <c:v>19</c:v>
                </c:pt>
                <c:pt idx="19">
                  <c:v>19</c:v>
                </c:pt>
                <c:pt idx="20">
                  <c:v>19</c:v>
                </c:pt>
                <c:pt idx="21">
                  <c:v>11</c:v>
                </c:pt>
                <c:pt idx="22">
                  <c:v>7</c:v>
                </c:pt>
              </c:numCache>
            </c:numRef>
          </c:val>
        </c:ser>
        <c:ser>
          <c:idx val="2"/>
          <c:order val="2"/>
          <c:tx>
            <c:strRef>
              <c:f>'Numbers for  chart H'!$E$4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H'!$B$5:$B$27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H'!$E$5:$E$27</c:f>
              <c:numCache>
                <c:ptCount val="23"/>
                <c:pt idx="0">
                  <c:v>47</c:v>
                </c:pt>
                <c:pt idx="1">
                  <c:v>41</c:v>
                </c:pt>
                <c:pt idx="2">
                  <c:v>34</c:v>
                </c:pt>
                <c:pt idx="3">
                  <c:v>32</c:v>
                </c:pt>
                <c:pt idx="4">
                  <c:v>29</c:v>
                </c:pt>
                <c:pt idx="5">
                  <c:v>24</c:v>
                </c:pt>
                <c:pt idx="6">
                  <c:v>20</c:v>
                </c:pt>
                <c:pt idx="7">
                  <c:v>13</c:v>
                </c:pt>
                <c:pt idx="9">
                  <c:v>24</c:v>
                </c:pt>
                <c:pt idx="10">
                  <c:v>26</c:v>
                </c:pt>
                <c:pt idx="11">
                  <c:v>31</c:v>
                </c:pt>
                <c:pt idx="12">
                  <c:v>34</c:v>
                </c:pt>
                <c:pt idx="13">
                  <c:v>34</c:v>
                </c:pt>
                <c:pt idx="14">
                  <c:v>33</c:v>
                </c:pt>
                <c:pt idx="15">
                  <c:v>31</c:v>
                </c:pt>
                <c:pt idx="17">
                  <c:v>40</c:v>
                </c:pt>
                <c:pt idx="18">
                  <c:v>38</c:v>
                </c:pt>
                <c:pt idx="19">
                  <c:v>36</c:v>
                </c:pt>
                <c:pt idx="20">
                  <c:v>31</c:v>
                </c:pt>
                <c:pt idx="21">
                  <c:v>20</c:v>
                </c:pt>
                <c:pt idx="22">
                  <c:v>8</c:v>
                </c:pt>
              </c:numCache>
            </c:numRef>
          </c:val>
        </c:ser>
        <c:axId val="2592279"/>
        <c:axId val="23330512"/>
      </c:barChart>
      <c:catAx>
        <c:axId val="2592279"/>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330512"/>
        <c:crosses val="autoZero"/>
        <c:auto val="1"/>
        <c:lblOffset val="100"/>
        <c:noMultiLvlLbl val="0"/>
      </c:catAx>
      <c:valAx>
        <c:axId val="23330512"/>
        <c:scaling>
          <c:orientation val="minMax"/>
          <c:max val="7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92279"/>
        <c:crossesAt val="1"/>
        <c:crossBetween val="between"/>
        <c:dispUnits/>
        <c:majorUnit val="20"/>
      </c:valAx>
      <c:spPr>
        <a:solidFill>
          <a:srgbClr val="FFFFFF"/>
        </a:solidFill>
        <a:ln w="3175">
          <a:noFill/>
        </a:ln>
      </c:spPr>
    </c:plotArea>
    <c:legend>
      <c:legendPos val="t"/>
      <c:layout>
        <c:manualLayout>
          <c:xMode val="edge"/>
          <c:yMode val="edge"/>
          <c:x val="0.31075"/>
          <c:y val="0.127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I'!$C$4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I'!$C$5:$C$29</c:f>
              <c:numCache>
                <c:ptCount val="25"/>
                <c:pt idx="0">
                  <c:v>35</c:v>
                </c:pt>
                <c:pt idx="1">
                  <c:v>45</c:v>
                </c:pt>
                <c:pt idx="3">
                  <c:v>69</c:v>
                </c:pt>
                <c:pt idx="4">
                  <c:v>48</c:v>
                </c:pt>
                <c:pt idx="5">
                  <c:v>33</c:v>
                </c:pt>
                <c:pt idx="6">
                  <c:v>32</c:v>
                </c:pt>
                <c:pt idx="7">
                  <c:v>35</c:v>
                </c:pt>
                <c:pt idx="8">
                  <c:v>45</c:v>
                </c:pt>
                <c:pt idx="9">
                  <c:v>49</c:v>
                </c:pt>
                <c:pt idx="10">
                  <c:v>41</c:v>
                </c:pt>
                <c:pt idx="12">
                  <c:v>55</c:v>
                </c:pt>
                <c:pt idx="13">
                  <c:v>37</c:v>
                </c:pt>
                <c:pt idx="14">
                  <c:v>32</c:v>
                </c:pt>
                <c:pt idx="15">
                  <c:v>20</c:v>
                </c:pt>
                <c:pt idx="16">
                  <c:v>24</c:v>
                </c:pt>
                <c:pt idx="17">
                  <c:v>15</c:v>
                </c:pt>
                <c:pt idx="19">
                  <c:v>17</c:v>
                </c:pt>
                <c:pt idx="20">
                  <c:v>31</c:v>
                </c:pt>
                <c:pt idx="21">
                  <c:v>36</c:v>
                </c:pt>
                <c:pt idx="22">
                  <c:v>49</c:v>
                </c:pt>
                <c:pt idx="23">
                  <c:v>61</c:v>
                </c:pt>
                <c:pt idx="24">
                  <c:v>68</c:v>
                </c:pt>
              </c:numCache>
            </c:numRef>
          </c:val>
        </c:ser>
        <c:ser>
          <c:idx val="1"/>
          <c:order val="1"/>
          <c:tx>
            <c:strRef>
              <c:f>'Numbers for chart I'!$D$4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I'!$B$5:$B$29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I'!$D$5:$D$29</c:f>
              <c:numCache>
                <c:ptCount val="25"/>
                <c:pt idx="0">
                  <c:v>17</c:v>
                </c:pt>
                <c:pt idx="1">
                  <c:v>18</c:v>
                </c:pt>
                <c:pt idx="3">
                  <c:v>29</c:v>
                </c:pt>
                <c:pt idx="4">
                  <c:v>28</c:v>
                </c:pt>
                <c:pt idx="5">
                  <c:v>21</c:v>
                </c:pt>
                <c:pt idx="6">
                  <c:v>19</c:v>
                </c:pt>
                <c:pt idx="7">
                  <c:v>15</c:v>
                </c:pt>
                <c:pt idx="8">
                  <c:v>13</c:v>
                </c:pt>
                <c:pt idx="9">
                  <c:v>10</c:v>
                </c:pt>
                <c:pt idx="10">
                  <c:v>4</c:v>
                </c:pt>
                <c:pt idx="12">
                  <c:v>19</c:v>
                </c:pt>
                <c:pt idx="13">
                  <c:v>20</c:v>
                </c:pt>
                <c:pt idx="14">
                  <c:v>17</c:v>
                </c:pt>
                <c:pt idx="15">
                  <c:v>13</c:v>
                </c:pt>
                <c:pt idx="16">
                  <c:v>14</c:v>
                </c:pt>
                <c:pt idx="17">
                  <c:v>5</c:v>
                </c:pt>
                <c:pt idx="19">
                  <c:v>18</c:v>
                </c:pt>
                <c:pt idx="20">
                  <c:v>18</c:v>
                </c:pt>
                <c:pt idx="21">
                  <c:v>18</c:v>
                </c:pt>
                <c:pt idx="22">
                  <c:v>22</c:v>
                </c:pt>
                <c:pt idx="23">
                  <c:v>18</c:v>
                </c:pt>
                <c:pt idx="24">
                  <c:v>17</c:v>
                </c:pt>
              </c:numCache>
            </c:numRef>
          </c:val>
        </c:ser>
        <c:axId val="8648017"/>
        <c:axId val="10723290"/>
      </c:barChart>
      <c:catAx>
        <c:axId val="8648017"/>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10723290"/>
        <c:crosses val="autoZero"/>
        <c:auto val="1"/>
        <c:lblOffset val="100"/>
        <c:noMultiLvlLbl val="0"/>
      </c:catAx>
      <c:valAx>
        <c:axId val="10723290"/>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8648017"/>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38</xdr:row>
      <xdr:rowOff>38100</xdr:rowOff>
    </xdr:from>
    <xdr:to>
      <xdr:col>12</xdr:col>
      <xdr:colOff>571500</xdr:colOff>
      <xdr:row>76</xdr:row>
      <xdr:rowOff>76200</xdr:rowOff>
    </xdr:to>
    <xdr:graphicFrame>
      <xdr:nvGraphicFramePr>
        <xdr:cNvPr id="2" name="Chart 3"/>
        <xdr:cNvGraphicFramePr/>
      </xdr:nvGraphicFramePr>
      <xdr:xfrm>
        <a:off x="247650" y="6191250"/>
        <a:ext cx="7277100" cy="619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114300</xdr:rowOff>
    </xdr:from>
    <xdr:to>
      <xdr:col>12</xdr:col>
      <xdr:colOff>304800</xdr:colOff>
      <xdr:row>40</xdr:row>
      <xdr:rowOff>47625</xdr:rowOff>
    </xdr:to>
    <xdr:graphicFrame>
      <xdr:nvGraphicFramePr>
        <xdr:cNvPr id="1" name="Chart 2"/>
        <xdr:cNvGraphicFramePr/>
      </xdr:nvGraphicFramePr>
      <xdr:xfrm>
        <a:off x="323850" y="438150"/>
        <a:ext cx="7296150" cy="60864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0</xdr:rowOff>
    </xdr:from>
    <xdr:to>
      <xdr:col>12</xdr:col>
      <xdr:colOff>285750</xdr:colOff>
      <xdr:row>75</xdr:row>
      <xdr:rowOff>19050</xdr:rowOff>
    </xdr:to>
    <xdr:graphicFrame>
      <xdr:nvGraphicFramePr>
        <xdr:cNvPr id="2" name="Chart 3"/>
        <xdr:cNvGraphicFramePr/>
      </xdr:nvGraphicFramePr>
      <xdr:xfrm>
        <a:off x="152400" y="6638925"/>
        <a:ext cx="7448550" cy="5524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10</xdr:col>
      <xdr:colOff>152400</xdr:colOff>
      <xdr:row>28</xdr:row>
      <xdr:rowOff>0</xdr:rowOff>
    </xdr:to>
    <xdr:graphicFrame>
      <xdr:nvGraphicFramePr>
        <xdr:cNvPr id="1" name="Chart 1"/>
        <xdr:cNvGraphicFramePr/>
      </xdr:nvGraphicFramePr>
      <xdr:xfrm>
        <a:off x="142875" y="171450"/>
        <a:ext cx="6105525" cy="43624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27</xdr:row>
      <xdr:rowOff>142875</xdr:rowOff>
    </xdr:from>
    <xdr:to>
      <xdr:col>10</xdr:col>
      <xdr:colOff>180975</xdr:colOff>
      <xdr:row>52</xdr:row>
      <xdr:rowOff>76200</xdr:rowOff>
    </xdr:to>
    <xdr:graphicFrame>
      <xdr:nvGraphicFramePr>
        <xdr:cNvPr id="2" name="Chart 5"/>
        <xdr:cNvGraphicFramePr/>
      </xdr:nvGraphicFramePr>
      <xdr:xfrm>
        <a:off x="152400" y="4514850"/>
        <a:ext cx="6124575" cy="39814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51</xdr:row>
      <xdr:rowOff>142875</xdr:rowOff>
    </xdr:from>
    <xdr:to>
      <xdr:col>10</xdr:col>
      <xdr:colOff>161925</xdr:colOff>
      <xdr:row>76</xdr:row>
      <xdr:rowOff>152400</xdr:rowOff>
    </xdr:to>
    <xdr:graphicFrame>
      <xdr:nvGraphicFramePr>
        <xdr:cNvPr id="3" name="Chart 6"/>
        <xdr:cNvGraphicFramePr/>
      </xdr:nvGraphicFramePr>
      <xdr:xfrm>
        <a:off x="180975" y="8401050"/>
        <a:ext cx="6076950" cy="4057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workbookViewId="0" topLeftCell="A1">
      <selection activeCell="A2" sqref="A2"/>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727</v>
      </c>
    </row>
    <row r="3" ht="12.75">
      <c r="B3" s="73" t="s">
        <v>728</v>
      </c>
    </row>
    <row r="4" ht="12.75">
      <c r="B4" s="73"/>
    </row>
    <row r="5" ht="26.25">
      <c r="B5" s="181"/>
    </row>
    <row r="6" ht="12.75">
      <c r="B6" s="73"/>
    </row>
    <row r="7" ht="12.75">
      <c r="B7" s="73"/>
    </row>
    <row r="9" ht="12.75">
      <c r="C9" t="s">
        <v>407</v>
      </c>
    </row>
    <row r="11" ht="12.75">
      <c r="C11" t="s">
        <v>408</v>
      </c>
    </row>
    <row r="12" ht="12.75">
      <c r="D12" t="s">
        <v>410</v>
      </c>
    </row>
    <row r="13" spans="5:7" ht="12.75">
      <c r="E13" s="75">
        <v>9</v>
      </c>
      <c r="G13" t="s">
        <v>409</v>
      </c>
    </row>
    <row r="14" spans="5:7" ht="12.75">
      <c r="E14" s="75">
        <v>6</v>
      </c>
      <c r="G14" t="s">
        <v>411</v>
      </c>
    </row>
    <row r="17" ht="12.75">
      <c r="C17" t="s">
        <v>412</v>
      </c>
    </row>
    <row r="18" ht="12.75">
      <c r="D18" t="s">
        <v>413</v>
      </c>
    </row>
    <row r="19" spans="5:8" ht="12.75">
      <c r="E19">
        <v>20</v>
      </c>
      <c r="G19" t="s">
        <v>414</v>
      </c>
      <c r="H19" t="s">
        <v>435</v>
      </c>
    </row>
    <row r="20" spans="5:8" ht="12.75">
      <c r="E20">
        <v>14</v>
      </c>
      <c r="G20" t="s">
        <v>415</v>
      </c>
      <c r="H20" t="s">
        <v>436</v>
      </c>
    </row>
    <row r="21" spans="5:8" ht="12.75">
      <c r="E21">
        <v>16</v>
      </c>
      <c r="G21" t="s">
        <v>419</v>
      </c>
      <c r="H21" t="s">
        <v>434</v>
      </c>
    </row>
    <row r="22" spans="5:7" ht="12.75">
      <c r="E22">
        <v>12</v>
      </c>
      <c r="G22" t="s">
        <v>416</v>
      </c>
    </row>
    <row r="23" spans="5:7" ht="12.75">
      <c r="E23">
        <v>12</v>
      </c>
      <c r="G23" t="s">
        <v>417</v>
      </c>
    </row>
    <row r="24" spans="5:7" ht="12.75">
      <c r="E24">
        <v>12</v>
      </c>
      <c r="G24" t="s">
        <v>418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2:T96"/>
  <sheetViews>
    <sheetView zoomScale="75" zoomScaleNormal="75" workbookViewId="0" topLeftCell="A1">
      <selection activeCell="A1" sqref="A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4.710937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18.75" customHeight="1">
      <c r="B2" s="132" t="s">
        <v>652</v>
      </c>
      <c r="C2" s="110"/>
      <c r="D2" s="110"/>
      <c r="E2" s="133" t="s">
        <v>25</v>
      </c>
    </row>
    <row r="3" spans="2:5" s="112" customFormat="1" ht="15.75" customHeight="1">
      <c r="B3" s="132"/>
      <c r="C3" s="110"/>
      <c r="D3" s="110"/>
      <c r="E3" s="133" t="s">
        <v>99</v>
      </c>
    </row>
    <row r="4" spans="2:14" s="112" customFormat="1" ht="6" customHeight="1" thickBot="1">
      <c r="B4" s="113"/>
      <c r="C4" s="113"/>
      <c r="D4" s="113"/>
      <c r="E4" s="113"/>
      <c r="F4" s="113"/>
      <c r="G4" s="113"/>
      <c r="H4" s="113"/>
      <c r="I4" s="113"/>
      <c r="J4" s="113"/>
      <c r="K4" s="113"/>
      <c r="L4" s="113"/>
      <c r="M4" s="113"/>
      <c r="N4" s="113"/>
    </row>
    <row r="5" spans="2:14" ht="15.75" customHeight="1">
      <c r="B5" s="112"/>
      <c r="C5" s="112"/>
      <c r="D5" s="112"/>
      <c r="E5" s="317"/>
      <c r="F5" s="407" t="s">
        <v>546</v>
      </c>
      <c r="G5" s="407"/>
      <c r="H5" s="409"/>
      <c r="I5" s="405" t="s">
        <v>653</v>
      </c>
      <c r="J5" s="409"/>
      <c r="K5" s="405" t="s">
        <v>654</v>
      </c>
      <c r="L5" s="409"/>
      <c r="M5" s="320"/>
      <c r="N5" s="320"/>
    </row>
    <row r="6" spans="5:14" ht="15.75" customHeight="1">
      <c r="E6" s="339"/>
      <c r="F6" s="161" t="s">
        <v>655</v>
      </c>
      <c r="G6" s="161" t="s">
        <v>656</v>
      </c>
      <c r="H6" s="340" t="s">
        <v>202</v>
      </c>
      <c r="I6" s="161" t="s">
        <v>657</v>
      </c>
      <c r="J6" s="160" t="s">
        <v>316</v>
      </c>
      <c r="K6" s="161" t="s">
        <v>656</v>
      </c>
      <c r="L6" s="160" t="s">
        <v>655</v>
      </c>
      <c r="M6" s="320"/>
      <c r="N6" s="126" t="s">
        <v>597</v>
      </c>
    </row>
    <row r="7" spans="5:14" ht="15.75" customHeight="1">
      <c r="E7" s="339"/>
      <c r="F7" s="161" t="s">
        <v>545</v>
      </c>
      <c r="G7" s="161" t="s">
        <v>545</v>
      </c>
      <c r="H7" s="160" t="s">
        <v>26</v>
      </c>
      <c r="I7" s="161" t="s">
        <v>658</v>
      </c>
      <c r="J7" s="160" t="s">
        <v>659</v>
      </c>
      <c r="K7" s="161" t="s">
        <v>660</v>
      </c>
      <c r="L7" s="160" t="s">
        <v>660</v>
      </c>
      <c r="M7" s="320"/>
      <c r="N7" s="196" t="s">
        <v>190</v>
      </c>
    </row>
    <row r="8" spans="2:14" ht="15.75" customHeight="1" thickBot="1">
      <c r="B8" s="121"/>
      <c r="C8" s="121"/>
      <c r="D8" s="121"/>
      <c r="E8" s="327"/>
      <c r="F8" s="328"/>
      <c r="G8" s="328"/>
      <c r="H8" s="162" t="s">
        <v>661</v>
      </c>
      <c r="I8" s="156" t="s">
        <v>660</v>
      </c>
      <c r="J8" s="162"/>
      <c r="K8" s="156"/>
      <c r="L8" s="162"/>
      <c r="M8" s="328"/>
      <c r="N8" s="335" t="s">
        <v>192</v>
      </c>
    </row>
    <row r="9" spans="8:11" ht="6" customHeight="1">
      <c r="H9" s="97"/>
      <c r="I9" s="97"/>
      <c r="J9" s="97"/>
      <c r="K9" s="97"/>
    </row>
    <row r="10" spans="8:14" ht="15.75" customHeight="1">
      <c r="H10" s="97"/>
      <c r="I10" s="97"/>
      <c r="J10" s="97"/>
      <c r="K10" s="97"/>
      <c r="L10" s="329" t="s">
        <v>219</v>
      </c>
      <c r="N10" s="127" t="s">
        <v>339</v>
      </c>
    </row>
    <row r="11" spans="8:11" ht="6" customHeight="1">
      <c r="H11" s="97"/>
      <c r="I11" s="97"/>
      <c r="J11" s="97"/>
      <c r="K11" s="97"/>
    </row>
    <row r="12" spans="2:14" s="322" customFormat="1" ht="15" customHeight="1">
      <c r="B12" s="100"/>
      <c r="C12" s="131" t="s">
        <v>614</v>
      </c>
      <c r="D12" s="131"/>
      <c r="E12" s="100"/>
      <c r="F12" s="265">
        <v>12.35</v>
      </c>
      <c r="G12" s="265">
        <v>35.66</v>
      </c>
      <c r="H12" s="265">
        <f aca="true" t="shared" si="0" ref="H12:H18">SUM(F12:G12)</f>
        <v>48.01</v>
      </c>
      <c r="I12" s="265">
        <v>8.19</v>
      </c>
      <c r="J12" s="265">
        <v>0.2</v>
      </c>
      <c r="K12" s="265">
        <v>18.37</v>
      </c>
      <c r="L12" s="265">
        <v>25.21</v>
      </c>
      <c r="M12" s="134"/>
      <c r="N12" s="266">
        <v>7037</v>
      </c>
    </row>
    <row r="13" spans="3:14" s="322" customFormat="1" ht="15" customHeight="1">
      <c r="C13" s="131" t="s">
        <v>615</v>
      </c>
      <c r="D13" s="131"/>
      <c r="E13" s="100"/>
      <c r="F13" s="265">
        <v>2.86</v>
      </c>
      <c r="G13" s="265">
        <v>13.86</v>
      </c>
      <c r="H13" s="265">
        <f t="shared" si="0"/>
        <v>16.72</v>
      </c>
      <c r="I13" s="265">
        <v>6.96</v>
      </c>
      <c r="J13" s="265">
        <v>0.17</v>
      </c>
      <c r="K13" s="265">
        <v>32.67</v>
      </c>
      <c r="L13" s="265">
        <v>43.49</v>
      </c>
      <c r="M13" s="134"/>
      <c r="N13" s="266">
        <v>12621</v>
      </c>
    </row>
    <row r="14" spans="3:14" s="322" customFormat="1" ht="15" customHeight="1">
      <c r="C14" s="131" t="s">
        <v>616</v>
      </c>
      <c r="D14" s="131"/>
      <c r="E14" s="100"/>
      <c r="F14" s="265">
        <v>4</v>
      </c>
      <c r="G14" s="265">
        <v>26.67</v>
      </c>
      <c r="H14" s="265">
        <f t="shared" si="0"/>
        <v>30.67</v>
      </c>
      <c r="I14" s="265">
        <v>10.53</v>
      </c>
      <c r="J14" s="265">
        <v>0.35</v>
      </c>
      <c r="K14" s="265">
        <v>24.66</v>
      </c>
      <c r="L14" s="265">
        <v>33.79</v>
      </c>
      <c r="M14" s="134"/>
      <c r="N14" s="266">
        <v>8712</v>
      </c>
    </row>
    <row r="15" spans="3:14" s="322" customFormat="1" ht="15" customHeight="1">
      <c r="C15" s="131" t="s">
        <v>662</v>
      </c>
      <c r="D15" s="131"/>
      <c r="E15" s="100"/>
      <c r="F15" s="265">
        <v>2.42</v>
      </c>
      <c r="G15" s="265">
        <v>17.42</v>
      </c>
      <c r="H15" s="265">
        <f t="shared" si="0"/>
        <v>19.840000000000003</v>
      </c>
      <c r="I15" s="265">
        <v>12.53</v>
      </c>
      <c r="J15" s="265">
        <v>0.38</v>
      </c>
      <c r="K15" s="265">
        <v>29.58</v>
      </c>
      <c r="L15" s="265">
        <v>37.67</v>
      </c>
      <c r="M15" s="134"/>
      <c r="N15" s="266">
        <v>7092</v>
      </c>
    </row>
    <row r="16" spans="3:14" s="322" customFormat="1" ht="15" customHeight="1">
      <c r="C16" s="131" t="s">
        <v>618</v>
      </c>
      <c r="D16" s="131"/>
      <c r="E16" s="100"/>
      <c r="F16" s="265">
        <v>1.79</v>
      </c>
      <c r="G16" s="265">
        <v>12.77</v>
      </c>
      <c r="H16" s="265">
        <f t="shared" si="0"/>
        <v>14.559999999999999</v>
      </c>
      <c r="I16" s="265">
        <v>8.91</v>
      </c>
      <c r="J16" s="265">
        <v>0.21</v>
      </c>
      <c r="K16" s="265">
        <v>32.17</v>
      </c>
      <c r="L16" s="265">
        <v>44.15</v>
      </c>
      <c r="M16" s="134"/>
      <c r="N16" s="266">
        <v>10305</v>
      </c>
    </row>
    <row r="17" spans="3:14" s="322" customFormat="1" ht="15" customHeight="1">
      <c r="C17" s="131" t="s">
        <v>619</v>
      </c>
      <c r="D17" s="131"/>
      <c r="E17" s="100"/>
      <c r="F17" s="265">
        <v>6.19</v>
      </c>
      <c r="G17" s="265">
        <v>29.4</v>
      </c>
      <c r="H17" s="265">
        <f t="shared" si="0"/>
        <v>35.589999999999996</v>
      </c>
      <c r="I17" s="265">
        <v>10.31</v>
      </c>
      <c r="J17" s="265">
        <v>0.23</v>
      </c>
      <c r="K17" s="265">
        <v>25.53</v>
      </c>
      <c r="L17" s="265">
        <v>28.34</v>
      </c>
      <c r="M17" s="134"/>
      <c r="N17" s="266">
        <v>9383</v>
      </c>
    </row>
    <row r="18" spans="3:14" s="322" customFormat="1" ht="15" customHeight="1">
      <c r="C18" s="131" t="s">
        <v>620</v>
      </c>
      <c r="D18" s="131"/>
      <c r="E18" s="100"/>
      <c r="F18" s="265">
        <v>5.59</v>
      </c>
      <c r="G18" s="265">
        <v>30.58</v>
      </c>
      <c r="H18" s="265">
        <f t="shared" si="0"/>
        <v>36.17</v>
      </c>
      <c r="I18" s="265">
        <v>11.19</v>
      </c>
      <c r="J18" s="265">
        <v>0.54</v>
      </c>
      <c r="K18" s="265">
        <v>22.33</v>
      </c>
      <c r="L18" s="265">
        <v>29.76</v>
      </c>
      <c r="M18" s="134"/>
      <c r="N18" s="266">
        <v>5743</v>
      </c>
    </row>
    <row r="19" spans="2:14" s="322" customFormat="1" ht="6" customHeight="1" thickBot="1">
      <c r="B19" s="341"/>
      <c r="C19" s="341"/>
      <c r="D19" s="341"/>
      <c r="E19" s="341"/>
      <c r="F19" s="341"/>
      <c r="G19" s="341"/>
      <c r="H19" s="341"/>
      <c r="I19" s="341"/>
      <c r="J19" s="341"/>
      <c r="K19" s="341"/>
      <c r="L19" s="341"/>
      <c r="M19" s="341"/>
      <c r="N19" s="341"/>
    </row>
    <row r="20" s="322" customFormat="1" ht="6" customHeight="1"/>
    <row r="21" spans="2:4" s="322" customFormat="1" ht="15.75" customHeight="1">
      <c r="B21" s="342">
        <v>1</v>
      </c>
      <c r="D21" s="322" t="s">
        <v>663</v>
      </c>
    </row>
    <row r="22" s="322" customFormat="1" ht="15.75" customHeight="1"/>
    <row r="23" spans="2:5" s="112" customFormat="1" ht="21">
      <c r="B23" s="132" t="s">
        <v>666</v>
      </c>
      <c r="C23" s="132"/>
      <c r="D23" s="132"/>
      <c r="E23" s="133" t="s">
        <v>27</v>
      </c>
    </row>
    <row r="24" spans="2:5" s="112" customFormat="1" ht="18">
      <c r="B24" s="132"/>
      <c r="C24" s="132"/>
      <c r="D24" s="132"/>
      <c r="E24" s="133" t="s">
        <v>100</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343"/>
      <c r="N26" s="329" t="s">
        <v>628</v>
      </c>
    </row>
    <row r="27" spans="5:14" ht="15.75">
      <c r="E27" s="129"/>
      <c r="F27" s="139" t="s">
        <v>629</v>
      </c>
      <c r="G27" s="333" t="s">
        <v>630</v>
      </c>
      <c r="H27" s="333" t="s">
        <v>631</v>
      </c>
      <c r="I27" s="175" t="s">
        <v>632</v>
      </c>
      <c r="J27" s="175" t="s">
        <v>633</v>
      </c>
      <c r="K27" s="175" t="s">
        <v>500</v>
      </c>
      <c r="L27" s="160" t="s">
        <v>500</v>
      </c>
      <c r="M27" s="343"/>
      <c r="N27" s="329" t="s">
        <v>597</v>
      </c>
    </row>
    <row r="28" spans="5:14" ht="15.75">
      <c r="E28" s="129"/>
      <c r="F28" s="139" t="s">
        <v>634</v>
      </c>
      <c r="G28" s="333" t="s">
        <v>635</v>
      </c>
      <c r="H28" s="333" t="s">
        <v>635</v>
      </c>
      <c r="I28" s="175" t="s">
        <v>636</v>
      </c>
      <c r="J28" s="175" t="s">
        <v>499</v>
      </c>
      <c r="K28" s="175" t="s">
        <v>637</v>
      </c>
      <c r="L28" s="160" t="s">
        <v>638</v>
      </c>
      <c r="M28" s="343"/>
      <c r="N28" s="126" t="s">
        <v>639</v>
      </c>
    </row>
    <row r="29" spans="2:14" ht="15.75" customHeight="1" thickBot="1">
      <c r="B29" s="123"/>
      <c r="C29" s="123"/>
      <c r="D29" s="123"/>
      <c r="E29" s="123"/>
      <c r="F29" s="143" t="s">
        <v>640</v>
      </c>
      <c r="G29" s="334"/>
      <c r="H29" s="334"/>
      <c r="I29" s="156" t="s">
        <v>641</v>
      </c>
      <c r="J29" s="156" t="s">
        <v>642</v>
      </c>
      <c r="K29" s="156" t="s">
        <v>643</v>
      </c>
      <c r="L29" s="162"/>
      <c r="M29" s="344"/>
      <c r="N29" s="335" t="s">
        <v>24</v>
      </c>
    </row>
    <row r="30" spans="2:14" ht="6" customHeight="1">
      <c r="B30" s="130"/>
      <c r="C30" s="130"/>
      <c r="D30" s="130"/>
      <c r="E30" s="130"/>
      <c r="F30" s="96"/>
      <c r="G30" s="336"/>
      <c r="H30" s="336"/>
      <c r="I30" s="96"/>
      <c r="J30" s="96"/>
      <c r="K30" s="96"/>
      <c r="L30" s="96"/>
      <c r="M30" s="135"/>
      <c r="N30" s="53"/>
    </row>
    <row r="31" spans="6:14" ht="15">
      <c r="F31" s="97"/>
      <c r="L31" s="126" t="s">
        <v>664</v>
      </c>
      <c r="M31" s="97"/>
      <c r="N31" s="127" t="s">
        <v>340</v>
      </c>
    </row>
    <row r="32" spans="6:14" ht="9" customHeight="1">
      <c r="F32" s="97"/>
      <c r="K32" s="23"/>
      <c r="L32" s="97"/>
      <c r="M32" s="97"/>
      <c r="N32" s="148"/>
    </row>
    <row r="33" spans="2:14" s="322" customFormat="1" ht="15" customHeight="1">
      <c r="B33" s="100"/>
      <c r="C33" s="129" t="s">
        <v>665</v>
      </c>
      <c r="D33" s="129"/>
      <c r="E33" s="97"/>
      <c r="F33" s="134">
        <v>48</v>
      </c>
      <c r="G33" s="134">
        <v>17</v>
      </c>
      <c r="H33" s="134">
        <v>31</v>
      </c>
      <c r="I33" s="134">
        <v>20</v>
      </c>
      <c r="J33" s="134">
        <v>15</v>
      </c>
      <c r="K33" s="134">
        <v>36</v>
      </c>
      <c r="L33" s="134">
        <v>36</v>
      </c>
      <c r="M33" s="134"/>
      <c r="N33" s="266">
        <v>5743</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18</v>
      </c>
      <c r="H36" s="134">
        <v>31</v>
      </c>
      <c r="I36" s="134">
        <v>20</v>
      </c>
      <c r="J36" s="134">
        <v>15</v>
      </c>
      <c r="K36" s="134">
        <v>38</v>
      </c>
      <c r="L36" s="134">
        <v>37</v>
      </c>
      <c r="M36" s="134"/>
      <c r="N36" s="266">
        <v>2700</v>
      </c>
    </row>
    <row r="37" spans="2:14" s="322" customFormat="1" ht="15" customHeight="1">
      <c r="B37" s="97"/>
      <c r="C37" s="97"/>
      <c r="D37" s="131" t="s">
        <v>292</v>
      </c>
      <c r="E37" s="100"/>
      <c r="F37" s="134">
        <v>47</v>
      </c>
      <c r="G37" s="134">
        <v>15</v>
      </c>
      <c r="H37" s="134">
        <v>30</v>
      </c>
      <c r="I37" s="134">
        <v>19</v>
      </c>
      <c r="J37" s="134">
        <v>14</v>
      </c>
      <c r="K37" s="134">
        <v>33</v>
      </c>
      <c r="L37" s="134">
        <v>36</v>
      </c>
      <c r="M37" s="134"/>
      <c r="N37" s="266">
        <v>3043</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68</v>
      </c>
      <c r="G40" s="134">
        <v>24</v>
      </c>
      <c r="H40" s="134">
        <v>47</v>
      </c>
      <c r="I40" s="134">
        <v>23</v>
      </c>
      <c r="J40" s="134">
        <v>33</v>
      </c>
      <c r="K40" s="134">
        <v>43</v>
      </c>
      <c r="L40" s="134">
        <v>34</v>
      </c>
      <c r="M40" s="134"/>
      <c r="N40" s="267">
        <v>40</v>
      </c>
    </row>
    <row r="41" spans="4:14" s="322" customFormat="1" ht="15" customHeight="1">
      <c r="D41" s="97" t="s">
        <v>281</v>
      </c>
      <c r="E41" s="100"/>
      <c r="F41" s="134">
        <v>60</v>
      </c>
      <c r="G41" s="134">
        <v>24</v>
      </c>
      <c r="H41" s="134">
        <v>41</v>
      </c>
      <c r="I41" s="134">
        <v>24</v>
      </c>
      <c r="J41" s="134">
        <v>23</v>
      </c>
      <c r="K41" s="134">
        <v>46</v>
      </c>
      <c r="L41" s="134">
        <v>46</v>
      </c>
      <c r="M41" s="134"/>
      <c r="N41" s="267">
        <v>497</v>
      </c>
    </row>
    <row r="42" spans="4:14" s="322" customFormat="1" ht="15" customHeight="1">
      <c r="D42" s="97" t="s">
        <v>282</v>
      </c>
      <c r="E42" s="100"/>
      <c r="F42" s="134">
        <v>53</v>
      </c>
      <c r="G42" s="134">
        <v>17</v>
      </c>
      <c r="H42" s="134">
        <v>34</v>
      </c>
      <c r="I42" s="134">
        <v>23</v>
      </c>
      <c r="J42" s="134">
        <v>16</v>
      </c>
      <c r="K42" s="134">
        <v>39</v>
      </c>
      <c r="L42" s="134">
        <v>41</v>
      </c>
      <c r="M42" s="134"/>
      <c r="N42" s="267">
        <v>1260</v>
      </c>
    </row>
    <row r="43" spans="4:14" s="322" customFormat="1" ht="15" customHeight="1">
      <c r="D43" s="97" t="s">
        <v>283</v>
      </c>
      <c r="E43" s="100"/>
      <c r="F43" s="134">
        <v>49</v>
      </c>
      <c r="G43" s="134">
        <v>15</v>
      </c>
      <c r="H43" s="134">
        <v>32</v>
      </c>
      <c r="I43" s="134">
        <v>23</v>
      </c>
      <c r="J43" s="134">
        <v>15</v>
      </c>
      <c r="K43" s="134">
        <v>38</v>
      </c>
      <c r="L43" s="134">
        <v>38</v>
      </c>
      <c r="M43" s="134"/>
      <c r="N43" s="267">
        <v>1290</v>
      </c>
    </row>
    <row r="44" spans="4:14" s="322" customFormat="1" ht="15" customHeight="1">
      <c r="D44" s="97" t="s">
        <v>284</v>
      </c>
      <c r="E44" s="100"/>
      <c r="F44" s="134">
        <v>48</v>
      </c>
      <c r="G44" s="134">
        <v>16</v>
      </c>
      <c r="H44" s="134">
        <v>29</v>
      </c>
      <c r="I44" s="134">
        <v>18</v>
      </c>
      <c r="J44" s="134">
        <v>11</v>
      </c>
      <c r="K44" s="134">
        <v>34</v>
      </c>
      <c r="L44" s="134">
        <v>34</v>
      </c>
      <c r="M44" s="134"/>
      <c r="N44" s="267">
        <v>1121</v>
      </c>
    </row>
    <row r="45" spans="4:14" s="322" customFormat="1" ht="15" customHeight="1">
      <c r="D45" s="97" t="s">
        <v>285</v>
      </c>
      <c r="E45" s="100"/>
      <c r="F45" s="134">
        <v>40</v>
      </c>
      <c r="G45" s="134">
        <v>17</v>
      </c>
      <c r="H45" s="134">
        <v>24</v>
      </c>
      <c r="I45" s="134">
        <v>16</v>
      </c>
      <c r="J45" s="134">
        <v>11</v>
      </c>
      <c r="K45" s="134">
        <v>28</v>
      </c>
      <c r="L45" s="134">
        <v>30</v>
      </c>
      <c r="M45" s="134"/>
      <c r="N45" s="267">
        <v>825</v>
      </c>
    </row>
    <row r="46" spans="4:14" s="322" customFormat="1" ht="15" customHeight="1">
      <c r="D46" s="97" t="s">
        <v>286</v>
      </c>
      <c r="E46" s="100"/>
      <c r="F46" s="134">
        <v>33</v>
      </c>
      <c r="G46" s="134">
        <v>16</v>
      </c>
      <c r="H46" s="134">
        <v>20</v>
      </c>
      <c r="I46" s="134">
        <v>16</v>
      </c>
      <c r="J46" s="134">
        <v>13</v>
      </c>
      <c r="K46" s="134">
        <v>25</v>
      </c>
      <c r="L46" s="134">
        <v>27</v>
      </c>
      <c r="M46" s="134"/>
      <c r="N46" s="267">
        <v>548</v>
      </c>
    </row>
    <row r="47" spans="4:14" s="322" customFormat="1" ht="15" customHeight="1">
      <c r="D47" s="97" t="s">
        <v>356</v>
      </c>
      <c r="E47" s="100"/>
      <c r="F47" s="134">
        <v>19</v>
      </c>
      <c r="G47" s="134">
        <v>11</v>
      </c>
      <c r="H47" s="134">
        <v>13</v>
      </c>
      <c r="I47" s="134">
        <v>11</v>
      </c>
      <c r="J47" s="134">
        <v>12</v>
      </c>
      <c r="K47" s="134">
        <v>18</v>
      </c>
      <c r="L47" s="134">
        <v>18</v>
      </c>
      <c r="M47" s="134"/>
      <c r="N47" s="267">
        <v>160</v>
      </c>
    </row>
    <row r="48" spans="5:14" s="322" customFormat="1" ht="6" customHeight="1">
      <c r="E48" s="97"/>
      <c r="F48" s="134"/>
      <c r="G48" s="134"/>
      <c r="H48" s="134"/>
      <c r="I48" s="134"/>
      <c r="J48" s="134"/>
      <c r="K48" s="134"/>
      <c r="L48" s="265"/>
      <c r="M48" s="134"/>
      <c r="N48" s="267"/>
    </row>
    <row r="49" spans="3:14" s="322" customFormat="1" ht="19.5">
      <c r="C49" s="130" t="s">
        <v>550</v>
      </c>
      <c r="D49" s="130"/>
      <c r="E49" s="97"/>
      <c r="F49" s="134"/>
      <c r="G49" s="134"/>
      <c r="H49" s="134"/>
      <c r="I49" s="134"/>
      <c r="J49" s="134"/>
      <c r="K49" s="134"/>
      <c r="L49" s="265"/>
      <c r="M49" s="134"/>
      <c r="N49" s="267"/>
    </row>
    <row r="50" spans="3:14" s="322" customFormat="1" ht="15" customHeight="1">
      <c r="C50" s="53"/>
      <c r="D50" s="53" t="s">
        <v>270</v>
      </c>
      <c r="E50" s="97"/>
      <c r="F50" s="134">
        <v>42</v>
      </c>
      <c r="G50" s="134">
        <v>17</v>
      </c>
      <c r="H50" s="134">
        <v>26</v>
      </c>
      <c r="I50" s="134">
        <v>18</v>
      </c>
      <c r="J50" s="134">
        <v>13</v>
      </c>
      <c r="K50" s="134">
        <v>33</v>
      </c>
      <c r="L50" s="134">
        <v>31</v>
      </c>
      <c r="M50" s="134"/>
      <c r="N50" s="267">
        <v>462</v>
      </c>
    </row>
    <row r="51" spans="3:14" s="322" customFormat="1" ht="15" customHeight="1">
      <c r="C51" s="53"/>
      <c r="D51" s="53" t="s">
        <v>314</v>
      </c>
      <c r="E51" s="97"/>
      <c r="F51" s="134">
        <v>56</v>
      </c>
      <c r="G51" s="134">
        <v>18</v>
      </c>
      <c r="H51" s="134">
        <v>36</v>
      </c>
      <c r="I51" s="134">
        <v>24</v>
      </c>
      <c r="J51" s="134">
        <v>16</v>
      </c>
      <c r="K51" s="134">
        <v>42</v>
      </c>
      <c r="L51" s="134">
        <v>42</v>
      </c>
      <c r="M51" s="134"/>
      <c r="N51" s="267">
        <v>2480</v>
      </c>
    </row>
    <row r="52" spans="3:14" s="322" customFormat="1" ht="15" customHeight="1">
      <c r="C52" s="53"/>
      <c r="D52" s="53" t="s">
        <v>315</v>
      </c>
      <c r="E52" s="97"/>
      <c r="F52" s="134">
        <v>49</v>
      </c>
      <c r="G52" s="134">
        <v>14</v>
      </c>
      <c r="H52" s="134">
        <v>32</v>
      </c>
      <c r="I52" s="134">
        <v>18</v>
      </c>
      <c r="J52" s="134">
        <v>12</v>
      </c>
      <c r="K52" s="134">
        <v>35</v>
      </c>
      <c r="L52" s="134">
        <v>38</v>
      </c>
      <c r="M52" s="134"/>
      <c r="N52" s="267">
        <v>746</v>
      </c>
    </row>
    <row r="53" spans="3:14" s="322" customFormat="1" ht="15" customHeight="1">
      <c r="C53" s="53"/>
      <c r="D53" s="53" t="s">
        <v>271</v>
      </c>
      <c r="E53" s="97"/>
      <c r="F53" s="134">
        <v>41</v>
      </c>
      <c r="G53" s="134">
        <v>13</v>
      </c>
      <c r="H53" s="134">
        <v>25</v>
      </c>
      <c r="I53" s="134">
        <v>17</v>
      </c>
      <c r="J53" s="134">
        <v>13</v>
      </c>
      <c r="K53" s="134">
        <v>28</v>
      </c>
      <c r="L53" s="134">
        <v>31</v>
      </c>
      <c r="M53" s="134"/>
      <c r="N53" s="267">
        <v>309</v>
      </c>
    </row>
    <row r="54" spans="3:14" s="322" customFormat="1" ht="15" customHeight="1">
      <c r="C54" s="53"/>
      <c r="D54" s="53" t="s">
        <v>272</v>
      </c>
      <c r="E54" s="97"/>
      <c r="F54" s="134">
        <v>36</v>
      </c>
      <c r="G54" s="134">
        <v>16</v>
      </c>
      <c r="H54" s="134">
        <v>21</v>
      </c>
      <c r="I54" s="134">
        <v>16</v>
      </c>
      <c r="J54" s="134">
        <v>12</v>
      </c>
      <c r="K54" s="134">
        <v>26</v>
      </c>
      <c r="L54" s="134">
        <v>28</v>
      </c>
      <c r="M54" s="134"/>
      <c r="N54" s="267">
        <v>1342</v>
      </c>
    </row>
    <row r="55" spans="3:14" s="322" customFormat="1" ht="15" customHeight="1">
      <c r="C55" s="53"/>
      <c r="D55" s="53" t="s">
        <v>273</v>
      </c>
      <c r="E55" s="97"/>
      <c r="F55" s="134">
        <v>57</v>
      </c>
      <c r="G55" s="134">
        <v>15</v>
      </c>
      <c r="H55" s="134">
        <v>34</v>
      </c>
      <c r="I55" s="134">
        <v>18</v>
      </c>
      <c r="J55" s="134">
        <v>21</v>
      </c>
      <c r="K55" s="134">
        <v>42</v>
      </c>
      <c r="L55" s="134">
        <v>46</v>
      </c>
      <c r="M55" s="134"/>
      <c r="N55" s="267">
        <v>95</v>
      </c>
    </row>
    <row r="56" spans="3:14" s="322" customFormat="1" ht="15" customHeight="1">
      <c r="C56" s="53"/>
      <c r="D56" s="53" t="s">
        <v>274</v>
      </c>
      <c r="E56" s="97"/>
      <c r="F56" s="134">
        <v>56</v>
      </c>
      <c r="G56" s="134">
        <v>24</v>
      </c>
      <c r="H56" s="134">
        <v>39</v>
      </c>
      <c r="I56" s="134">
        <v>18</v>
      </c>
      <c r="J56" s="134">
        <v>27</v>
      </c>
      <c r="K56" s="134">
        <v>42</v>
      </c>
      <c r="L56" s="134">
        <v>38</v>
      </c>
      <c r="M56" s="134"/>
      <c r="N56" s="267">
        <v>91</v>
      </c>
    </row>
    <row r="57" spans="3:14" s="322" customFormat="1" ht="15" customHeight="1">
      <c r="C57" s="53"/>
      <c r="D57" s="53" t="s">
        <v>275</v>
      </c>
      <c r="E57" s="97"/>
      <c r="F57" s="134">
        <v>16</v>
      </c>
      <c r="G57" s="134">
        <v>9</v>
      </c>
      <c r="H57" s="134">
        <v>12</v>
      </c>
      <c r="I57" s="134">
        <v>11</v>
      </c>
      <c r="J57" s="134">
        <v>10</v>
      </c>
      <c r="K57" s="134">
        <v>13</v>
      </c>
      <c r="L57" s="134">
        <v>13</v>
      </c>
      <c r="M57" s="134"/>
      <c r="N57" s="267">
        <v>157</v>
      </c>
    </row>
    <row r="58" spans="3:14" s="322" customFormat="1" ht="6" customHeight="1">
      <c r="C58" s="53"/>
      <c r="D58" s="53"/>
      <c r="E58" s="97"/>
      <c r="F58" s="134"/>
      <c r="G58" s="134"/>
      <c r="H58" s="134"/>
      <c r="I58" s="134"/>
      <c r="J58" s="134"/>
      <c r="K58" s="134"/>
      <c r="L58" s="265"/>
      <c r="M58" s="134"/>
      <c r="N58" s="267"/>
    </row>
    <row r="59" spans="3:14" s="322" customFormat="1" ht="18.75">
      <c r="C59" s="129" t="s">
        <v>587</v>
      </c>
      <c r="D59" s="97"/>
      <c r="E59" s="97"/>
      <c r="F59" s="134"/>
      <c r="G59" s="134"/>
      <c r="H59" s="134"/>
      <c r="I59" s="134"/>
      <c r="J59" s="134"/>
      <c r="K59" s="134"/>
      <c r="L59" s="265"/>
      <c r="M59" s="134"/>
      <c r="N59" s="267"/>
    </row>
    <row r="60" spans="3:14" s="322" customFormat="1" ht="15" customHeight="1">
      <c r="C60" s="97"/>
      <c r="D60" s="204" t="s">
        <v>579</v>
      </c>
      <c r="E60" s="97"/>
      <c r="F60" s="134">
        <v>49</v>
      </c>
      <c r="G60" s="134">
        <v>16</v>
      </c>
      <c r="H60" s="134">
        <v>31</v>
      </c>
      <c r="I60" s="134">
        <v>18</v>
      </c>
      <c r="J60" s="134">
        <v>10</v>
      </c>
      <c r="K60" s="134">
        <v>39</v>
      </c>
      <c r="L60" s="134">
        <v>36</v>
      </c>
      <c r="M60" s="134"/>
      <c r="N60" s="267">
        <v>372</v>
      </c>
    </row>
    <row r="61" spans="3:14" s="322" customFormat="1" ht="15" customHeight="1">
      <c r="C61" s="97"/>
      <c r="D61" s="204" t="s">
        <v>580</v>
      </c>
      <c r="E61" s="97"/>
      <c r="F61" s="134">
        <v>50</v>
      </c>
      <c r="G61" s="134">
        <v>16</v>
      </c>
      <c r="H61" s="134">
        <v>33</v>
      </c>
      <c r="I61" s="134">
        <v>19</v>
      </c>
      <c r="J61" s="134">
        <v>12</v>
      </c>
      <c r="K61" s="134">
        <v>38</v>
      </c>
      <c r="L61" s="134">
        <v>39</v>
      </c>
      <c r="M61" s="134"/>
      <c r="N61" s="267">
        <v>1246</v>
      </c>
    </row>
    <row r="62" spans="3:14" s="322" customFormat="1" ht="15" customHeight="1">
      <c r="C62" s="97"/>
      <c r="D62" s="204" t="s">
        <v>581</v>
      </c>
      <c r="E62" s="97"/>
      <c r="F62" s="134">
        <v>56</v>
      </c>
      <c r="G62" s="134">
        <v>17</v>
      </c>
      <c r="H62" s="134">
        <v>38</v>
      </c>
      <c r="I62" s="134">
        <v>23</v>
      </c>
      <c r="J62" s="134">
        <v>16</v>
      </c>
      <c r="K62" s="134">
        <v>37</v>
      </c>
      <c r="L62" s="134">
        <v>43</v>
      </c>
      <c r="M62" s="134"/>
      <c r="N62" s="267">
        <v>463</v>
      </c>
    </row>
    <row r="63" spans="3:14" s="322" customFormat="1" ht="15" customHeight="1">
      <c r="C63" s="97"/>
      <c r="D63" s="204" t="s">
        <v>582</v>
      </c>
      <c r="E63" s="97"/>
      <c r="F63" s="134">
        <v>47</v>
      </c>
      <c r="G63" s="134">
        <v>18</v>
      </c>
      <c r="H63" s="134">
        <v>28</v>
      </c>
      <c r="I63" s="134">
        <v>21</v>
      </c>
      <c r="J63" s="134">
        <v>14</v>
      </c>
      <c r="K63" s="134">
        <v>33</v>
      </c>
      <c r="L63" s="134">
        <v>32</v>
      </c>
      <c r="M63" s="134"/>
      <c r="N63" s="267">
        <v>271</v>
      </c>
    </row>
    <row r="64" spans="3:14" s="322" customFormat="1" ht="15" customHeight="1">
      <c r="C64" s="97"/>
      <c r="D64" s="204" t="s">
        <v>583</v>
      </c>
      <c r="E64" s="97"/>
      <c r="F64" s="134">
        <v>59</v>
      </c>
      <c r="G64" s="134">
        <v>22</v>
      </c>
      <c r="H64" s="134">
        <v>38</v>
      </c>
      <c r="I64" s="134">
        <v>28</v>
      </c>
      <c r="J64" s="134">
        <v>21</v>
      </c>
      <c r="K64" s="134">
        <v>45</v>
      </c>
      <c r="L64" s="134">
        <v>46</v>
      </c>
      <c r="M64" s="134"/>
      <c r="N64" s="267">
        <v>395</v>
      </c>
    </row>
    <row r="65" spans="3:14" s="322" customFormat="1" ht="15" customHeight="1">
      <c r="C65" s="97"/>
      <c r="D65" s="204" t="s">
        <v>584</v>
      </c>
      <c r="E65" s="97"/>
      <c r="F65" s="134">
        <v>56</v>
      </c>
      <c r="G65" s="134">
        <v>19</v>
      </c>
      <c r="H65" s="134">
        <v>35</v>
      </c>
      <c r="I65" s="134">
        <v>23</v>
      </c>
      <c r="J65" s="134">
        <v>18</v>
      </c>
      <c r="K65" s="134">
        <v>40</v>
      </c>
      <c r="L65" s="134">
        <v>40</v>
      </c>
      <c r="M65" s="134"/>
      <c r="N65" s="267">
        <v>422</v>
      </c>
    </row>
    <row r="66" spans="3:14" s="322" customFormat="1" ht="15" customHeight="1">
      <c r="C66" s="97"/>
      <c r="D66" s="204" t="s">
        <v>585</v>
      </c>
      <c r="E66" s="97"/>
      <c r="F66" s="134">
        <v>59</v>
      </c>
      <c r="G66" s="134">
        <v>19</v>
      </c>
      <c r="H66" s="134">
        <v>35</v>
      </c>
      <c r="I66" s="134">
        <v>24</v>
      </c>
      <c r="J66" s="134">
        <v>20</v>
      </c>
      <c r="K66" s="134">
        <v>46</v>
      </c>
      <c r="L66" s="134">
        <v>44</v>
      </c>
      <c r="M66" s="134"/>
      <c r="N66" s="267">
        <v>325</v>
      </c>
    </row>
    <row r="67" spans="3:14" s="322" customFormat="1" ht="6" customHeight="1">
      <c r="C67" s="53"/>
      <c r="D67" s="53"/>
      <c r="E67" s="97"/>
      <c r="F67" s="134"/>
      <c r="G67" s="134"/>
      <c r="H67" s="134"/>
      <c r="I67" s="134"/>
      <c r="J67" s="134"/>
      <c r="K67" s="134"/>
      <c r="L67" s="265"/>
      <c r="M67" s="134"/>
      <c r="N67" s="267"/>
    </row>
    <row r="68" spans="3:14" s="322" customFormat="1" ht="18.75">
      <c r="C68" s="129" t="s">
        <v>289</v>
      </c>
      <c r="D68" s="129"/>
      <c r="E68" s="97"/>
      <c r="F68" s="134"/>
      <c r="G68" s="134"/>
      <c r="H68" s="134"/>
      <c r="I68" s="134"/>
      <c r="J68" s="134"/>
      <c r="K68" s="134"/>
      <c r="L68" s="265"/>
      <c r="M68" s="134"/>
      <c r="N68" s="267"/>
    </row>
    <row r="69" spans="3:14" s="322" customFormat="1" ht="15" customHeight="1">
      <c r="C69" s="97"/>
      <c r="D69" s="97" t="s">
        <v>578</v>
      </c>
      <c r="E69" s="97"/>
      <c r="F69" s="134">
        <v>38</v>
      </c>
      <c r="G69" s="134">
        <v>18</v>
      </c>
      <c r="H69" s="134">
        <v>24</v>
      </c>
      <c r="I69" s="134">
        <v>18</v>
      </c>
      <c r="J69" s="134">
        <v>16</v>
      </c>
      <c r="K69" s="134">
        <v>29</v>
      </c>
      <c r="L69" s="134">
        <v>30</v>
      </c>
      <c r="M69" s="134"/>
      <c r="N69" s="267">
        <v>836</v>
      </c>
    </row>
    <row r="70" spans="3:14" s="322" customFormat="1" ht="15" customHeight="1">
      <c r="C70" s="97"/>
      <c r="D70" s="97" t="s">
        <v>260</v>
      </c>
      <c r="E70" s="97"/>
      <c r="F70" s="134">
        <v>43</v>
      </c>
      <c r="G70" s="134">
        <v>16</v>
      </c>
      <c r="H70" s="134">
        <v>26</v>
      </c>
      <c r="I70" s="134">
        <v>18</v>
      </c>
      <c r="J70" s="134">
        <v>13</v>
      </c>
      <c r="K70" s="134">
        <v>32</v>
      </c>
      <c r="L70" s="134">
        <v>33</v>
      </c>
      <c r="M70" s="134"/>
      <c r="N70" s="267">
        <v>888</v>
      </c>
    </row>
    <row r="71" spans="3:14" s="322" customFormat="1" ht="15" customHeight="1">
      <c r="C71" s="97"/>
      <c r="D71" s="97" t="s">
        <v>261</v>
      </c>
      <c r="E71" s="97"/>
      <c r="F71" s="134">
        <v>49</v>
      </c>
      <c r="G71" s="134">
        <v>18</v>
      </c>
      <c r="H71" s="134">
        <v>31</v>
      </c>
      <c r="I71" s="134">
        <v>18</v>
      </c>
      <c r="J71" s="134">
        <v>17</v>
      </c>
      <c r="K71" s="134">
        <v>34</v>
      </c>
      <c r="L71" s="134">
        <v>36</v>
      </c>
      <c r="M71" s="134"/>
      <c r="N71" s="267">
        <v>876</v>
      </c>
    </row>
    <row r="72" spans="3:14" s="322" customFormat="1" ht="15" customHeight="1">
      <c r="C72" s="97"/>
      <c r="D72" s="97" t="s">
        <v>262</v>
      </c>
      <c r="E72" s="97"/>
      <c r="F72" s="134">
        <v>50</v>
      </c>
      <c r="G72" s="134">
        <v>18</v>
      </c>
      <c r="H72" s="134">
        <v>34</v>
      </c>
      <c r="I72" s="134">
        <v>21</v>
      </c>
      <c r="J72" s="134">
        <v>16</v>
      </c>
      <c r="K72" s="134">
        <v>38</v>
      </c>
      <c r="L72" s="134">
        <v>40</v>
      </c>
      <c r="M72" s="134"/>
      <c r="N72" s="267">
        <v>792</v>
      </c>
    </row>
    <row r="73" spans="3:14" s="322" customFormat="1" ht="15" customHeight="1">
      <c r="C73" s="97"/>
      <c r="D73" s="97" t="s">
        <v>263</v>
      </c>
      <c r="E73" s="97"/>
      <c r="F73" s="134">
        <v>54</v>
      </c>
      <c r="G73" s="134">
        <v>18</v>
      </c>
      <c r="H73" s="134">
        <v>34</v>
      </c>
      <c r="I73" s="134">
        <v>21</v>
      </c>
      <c r="J73" s="134">
        <v>16</v>
      </c>
      <c r="K73" s="134">
        <v>40</v>
      </c>
      <c r="L73" s="134">
        <v>43</v>
      </c>
      <c r="M73" s="134"/>
      <c r="N73" s="267">
        <v>703</v>
      </c>
    </row>
    <row r="74" spans="3:14" s="322" customFormat="1" ht="15" customHeight="1">
      <c r="C74" s="97"/>
      <c r="D74" s="97" t="s">
        <v>264</v>
      </c>
      <c r="E74" s="97"/>
      <c r="F74" s="134">
        <v>51</v>
      </c>
      <c r="G74" s="134">
        <v>14</v>
      </c>
      <c r="H74" s="134">
        <v>33</v>
      </c>
      <c r="I74" s="134">
        <v>22</v>
      </c>
      <c r="J74" s="134">
        <v>13</v>
      </c>
      <c r="K74" s="134">
        <v>38</v>
      </c>
      <c r="L74" s="134">
        <v>36</v>
      </c>
      <c r="M74" s="134"/>
      <c r="N74" s="267">
        <v>958</v>
      </c>
    </row>
    <row r="75" spans="3:14" s="322" customFormat="1" ht="15" customHeight="1">
      <c r="C75" s="53"/>
      <c r="D75" s="53" t="s">
        <v>265</v>
      </c>
      <c r="E75" s="97"/>
      <c r="F75" s="134">
        <v>50</v>
      </c>
      <c r="G75" s="134">
        <v>14</v>
      </c>
      <c r="H75" s="134">
        <v>31</v>
      </c>
      <c r="I75" s="134">
        <v>20</v>
      </c>
      <c r="J75" s="134">
        <v>10</v>
      </c>
      <c r="K75" s="134">
        <v>38</v>
      </c>
      <c r="L75" s="134">
        <v>35</v>
      </c>
      <c r="M75" s="134"/>
      <c r="N75" s="267">
        <v>514</v>
      </c>
    </row>
    <row r="76" spans="5:14" s="322" customFormat="1" ht="6" customHeight="1">
      <c r="E76" s="97"/>
      <c r="F76" s="134"/>
      <c r="G76" s="134"/>
      <c r="H76" s="134"/>
      <c r="I76" s="134"/>
      <c r="J76" s="134"/>
      <c r="K76" s="134"/>
      <c r="L76" s="265"/>
      <c r="M76" s="134"/>
      <c r="N76" s="267"/>
    </row>
    <row r="77" spans="3:14" s="322" customFormat="1" ht="18.75">
      <c r="C77" s="129" t="s">
        <v>288</v>
      </c>
      <c r="D77" s="129"/>
      <c r="E77" s="97"/>
      <c r="F77" s="134"/>
      <c r="G77" s="134"/>
      <c r="H77" s="134"/>
      <c r="I77" s="134"/>
      <c r="J77" s="134"/>
      <c r="K77" s="134"/>
      <c r="L77" s="265"/>
      <c r="M77" s="134"/>
      <c r="N77" s="267"/>
    </row>
    <row r="78" spans="3:14" s="322" customFormat="1" ht="15" customHeight="1">
      <c r="C78" s="97"/>
      <c r="D78" s="97" t="s">
        <v>185</v>
      </c>
      <c r="E78" s="100"/>
      <c r="F78" s="134">
        <v>56</v>
      </c>
      <c r="G78" s="134">
        <v>19</v>
      </c>
      <c r="H78" s="134">
        <v>40</v>
      </c>
      <c r="I78" s="134">
        <v>27</v>
      </c>
      <c r="J78" s="134">
        <v>15</v>
      </c>
      <c r="K78" s="134">
        <v>40</v>
      </c>
      <c r="L78" s="134">
        <v>43</v>
      </c>
      <c r="M78" s="134"/>
      <c r="N78" s="267">
        <v>1266</v>
      </c>
    </row>
    <row r="79" spans="3:14" s="322" customFormat="1" ht="15" customHeight="1">
      <c r="C79" s="97"/>
      <c r="D79" s="97" t="s">
        <v>249</v>
      </c>
      <c r="E79" s="100"/>
      <c r="F79" s="134">
        <v>58</v>
      </c>
      <c r="G79" s="134">
        <v>19</v>
      </c>
      <c r="H79" s="134">
        <v>38</v>
      </c>
      <c r="I79" s="134">
        <v>23</v>
      </c>
      <c r="J79" s="134">
        <v>18</v>
      </c>
      <c r="K79" s="134">
        <v>43</v>
      </c>
      <c r="L79" s="134">
        <v>46</v>
      </c>
      <c r="M79" s="134"/>
      <c r="N79" s="267">
        <v>1595</v>
      </c>
    </row>
    <row r="80" spans="3:14" s="322" customFormat="1" ht="15" customHeight="1">
      <c r="C80" s="97"/>
      <c r="D80" s="97" t="s">
        <v>540</v>
      </c>
      <c r="E80" s="100"/>
      <c r="F80" s="134">
        <v>61</v>
      </c>
      <c r="G80" s="134">
        <v>19</v>
      </c>
      <c r="H80" s="134">
        <v>36</v>
      </c>
      <c r="I80" s="134">
        <v>26</v>
      </c>
      <c r="J80" s="134">
        <v>17</v>
      </c>
      <c r="K80" s="134">
        <v>50</v>
      </c>
      <c r="L80" s="134">
        <v>51</v>
      </c>
      <c r="M80" s="134"/>
      <c r="N80" s="267">
        <v>495</v>
      </c>
    </row>
    <row r="81" spans="3:14" s="322" customFormat="1" ht="15" customHeight="1">
      <c r="C81" s="97"/>
      <c r="D81" s="97" t="s">
        <v>541</v>
      </c>
      <c r="E81" s="100"/>
      <c r="F81" s="134">
        <v>44</v>
      </c>
      <c r="G81" s="134">
        <v>19</v>
      </c>
      <c r="H81" s="134">
        <v>31</v>
      </c>
      <c r="I81" s="134">
        <v>22</v>
      </c>
      <c r="J81" s="134">
        <v>14</v>
      </c>
      <c r="K81" s="134">
        <v>37</v>
      </c>
      <c r="L81" s="134">
        <v>33</v>
      </c>
      <c r="M81" s="134"/>
      <c r="N81" s="267">
        <v>256</v>
      </c>
    </row>
    <row r="82" spans="3:14" s="322" customFormat="1" ht="15" customHeight="1">
      <c r="C82" s="97"/>
      <c r="D82" s="97" t="s">
        <v>250</v>
      </c>
      <c r="E82" s="100"/>
      <c r="F82" s="134">
        <v>30</v>
      </c>
      <c r="G82" s="134">
        <v>11</v>
      </c>
      <c r="H82" s="134">
        <v>20</v>
      </c>
      <c r="I82" s="134">
        <v>10</v>
      </c>
      <c r="J82" s="134">
        <v>10</v>
      </c>
      <c r="K82" s="134">
        <v>21</v>
      </c>
      <c r="L82" s="134">
        <v>21</v>
      </c>
      <c r="M82" s="134"/>
      <c r="N82" s="267">
        <v>1142</v>
      </c>
    </row>
    <row r="83" spans="3:14" s="322" customFormat="1" ht="15" customHeight="1">
      <c r="C83" s="97"/>
      <c r="D83" s="97" t="s">
        <v>251</v>
      </c>
      <c r="E83" s="100"/>
      <c r="F83" s="134">
        <v>18</v>
      </c>
      <c r="G83" s="134">
        <v>7</v>
      </c>
      <c r="H83" s="134">
        <v>8</v>
      </c>
      <c r="I83" s="134">
        <v>7</v>
      </c>
      <c r="J83" s="134">
        <v>6</v>
      </c>
      <c r="K83" s="134">
        <v>13</v>
      </c>
      <c r="L83" s="134">
        <v>10</v>
      </c>
      <c r="M83" s="134"/>
      <c r="N83" s="267">
        <v>989</v>
      </c>
    </row>
    <row r="84" spans="4:14" s="322" customFormat="1" ht="9" customHeight="1">
      <c r="D84" s="97"/>
      <c r="E84" s="100"/>
      <c r="F84" s="134"/>
      <c r="G84" s="134"/>
      <c r="H84" s="134"/>
      <c r="I84" s="134"/>
      <c r="J84" s="134"/>
      <c r="K84" s="134"/>
      <c r="L84" s="265"/>
      <c r="M84" s="134"/>
      <c r="N84" s="267"/>
    </row>
    <row r="85" spans="3:14" s="322" customFormat="1" ht="18.75">
      <c r="C85" s="129" t="s">
        <v>501</v>
      </c>
      <c r="D85" s="97"/>
      <c r="E85" s="100"/>
      <c r="F85" s="134"/>
      <c r="G85" s="134"/>
      <c r="H85" s="134"/>
      <c r="I85" s="134"/>
      <c r="J85" s="134"/>
      <c r="K85" s="134"/>
      <c r="L85" s="265"/>
      <c r="M85" s="134"/>
      <c r="N85" s="267"/>
    </row>
    <row r="86" spans="3:14" s="322" customFormat="1" ht="15" customHeight="1">
      <c r="C86" s="129"/>
      <c r="D86" s="97" t="s">
        <v>502</v>
      </c>
      <c r="E86" s="100"/>
      <c r="F86" s="134">
        <v>49</v>
      </c>
      <c r="G86" s="134">
        <v>16</v>
      </c>
      <c r="H86" s="134">
        <v>32</v>
      </c>
      <c r="I86" s="134">
        <v>20</v>
      </c>
      <c r="J86" s="134">
        <v>15</v>
      </c>
      <c r="K86" s="134">
        <v>37</v>
      </c>
      <c r="L86" s="134">
        <v>37</v>
      </c>
      <c r="M86" s="134"/>
      <c r="N86" s="267">
        <v>4307</v>
      </c>
    </row>
    <row r="87" spans="3:14" s="322" customFormat="1" ht="15" customHeight="1">
      <c r="C87" s="129"/>
      <c r="D87" s="97" t="s">
        <v>503</v>
      </c>
      <c r="E87" s="100"/>
      <c r="F87" s="134">
        <v>46</v>
      </c>
      <c r="G87" s="134">
        <v>18</v>
      </c>
      <c r="H87" s="134">
        <v>29</v>
      </c>
      <c r="I87" s="134">
        <v>20</v>
      </c>
      <c r="J87" s="134">
        <v>14</v>
      </c>
      <c r="K87" s="134">
        <v>31</v>
      </c>
      <c r="L87" s="134">
        <v>33</v>
      </c>
      <c r="M87" s="134"/>
      <c r="N87" s="267">
        <v>950</v>
      </c>
    </row>
    <row r="88" spans="3:14" s="322" customFormat="1" ht="15" customHeight="1">
      <c r="C88" s="129"/>
      <c r="D88" s="97" t="s">
        <v>504</v>
      </c>
      <c r="E88" s="100"/>
      <c r="F88" s="134">
        <v>40</v>
      </c>
      <c r="G88" s="134">
        <v>18</v>
      </c>
      <c r="H88" s="134">
        <v>26</v>
      </c>
      <c r="I88" s="134">
        <v>19</v>
      </c>
      <c r="J88" s="134">
        <v>14</v>
      </c>
      <c r="K88" s="134">
        <v>30</v>
      </c>
      <c r="L88" s="134">
        <v>31</v>
      </c>
      <c r="M88" s="134"/>
      <c r="N88" s="267">
        <v>367</v>
      </c>
    </row>
    <row r="89" spans="3:14" s="322" customFormat="1" ht="15" customHeight="1">
      <c r="C89" s="129"/>
      <c r="D89" s="97" t="s">
        <v>508</v>
      </c>
      <c r="E89" s="100"/>
      <c r="F89" s="134">
        <v>40</v>
      </c>
      <c r="G89" s="134">
        <v>18</v>
      </c>
      <c r="H89" s="134">
        <v>24</v>
      </c>
      <c r="I89" s="134">
        <v>21</v>
      </c>
      <c r="J89" s="134">
        <v>15</v>
      </c>
      <c r="K89" s="134">
        <v>28</v>
      </c>
      <c r="L89" s="134">
        <v>30</v>
      </c>
      <c r="M89" s="134"/>
      <c r="N89" s="267">
        <v>119</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7037</v>
      </c>
      <c r="G91" s="266">
        <v>12621</v>
      </c>
      <c r="H91" s="266">
        <v>8712</v>
      </c>
      <c r="I91" s="266">
        <v>7092</v>
      </c>
      <c r="J91" s="266">
        <v>10305</v>
      </c>
      <c r="K91" s="266">
        <v>9383</v>
      </c>
      <c r="L91" s="266">
        <v>5743</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663</v>
      </c>
    </row>
    <row r="95" spans="2:4" ht="12.75">
      <c r="B95" s="277">
        <v>2</v>
      </c>
      <c r="D95" s="100" t="s">
        <v>720</v>
      </c>
    </row>
    <row r="96" spans="2:4" ht="12.75">
      <c r="B96" s="100" t="s">
        <v>350</v>
      </c>
      <c r="D96" s="100" t="s">
        <v>649</v>
      </c>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2:R99"/>
  <sheetViews>
    <sheetView zoomScale="75" zoomScaleNormal="75" workbookViewId="0" topLeftCell="A1">
      <selection activeCell="A1" sqref="A1"/>
    </sheetView>
  </sheetViews>
  <sheetFormatPr defaultColWidth="9.140625" defaultRowHeight="12.75"/>
  <cols>
    <col min="1" max="1" width="0.85546875" style="100" customWidth="1"/>
    <col min="2" max="3" width="2.140625" style="100" customWidth="1"/>
    <col min="4" max="4" width="9.00390625" style="100" customWidth="1"/>
    <col min="5" max="5" width="8.8515625" style="100" customWidth="1"/>
    <col min="6" max="6" width="27.00390625" style="100" customWidth="1"/>
    <col min="7" max="7" width="10.57421875" style="100" customWidth="1"/>
    <col min="8" max="8" width="8.57421875" style="100" customWidth="1"/>
    <col min="9" max="10" width="8.7109375" style="100" customWidth="1"/>
    <col min="11" max="11" width="7.28125" style="100" customWidth="1"/>
    <col min="12" max="16" width="7.140625" style="100" customWidth="1"/>
    <col min="17" max="17" width="8.7109375" style="100" customWidth="1"/>
    <col min="18" max="18" width="0.9921875" style="100" customWidth="1"/>
    <col min="19" max="19" width="27.28125" style="100" customWidth="1"/>
    <col min="20" max="16384" width="9.140625" style="100" customWidth="1"/>
  </cols>
  <sheetData>
    <row r="1" s="152" customFormat="1" ht="6" customHeight="1"/>
    <row r="2" spans="1:7" s="112" customFormat="1" ht="18">
      <c r="A2" s="132" t="s">
        <v>667</v>
      </c>
      <c r="B2" s="132"/>
      <c r="C2" s="132"/>
      <c r="D2" s="132"/>
      <c r="E2" s="133" t="s">
        <v>668</v>
      </c>
      <c r="G2" s="133"/>
    </row>
    <row r="3" spans="1:7" s="112" customFormat="1" ht="18">
      <c r="A3" s="132"/>
      <c r="B3" s="132"/>
      <c r="C3" s="132"/>
      <c r="D3" s="132"/>
      <c r="E3" s="133" t="s">
        <v>101</v>
      </c>
      <c r="G3" s="133"/>
    </row>
    <row r="4" spans="1:17" s="110" customFormat="1" ht="9" customHeight="1" thickBot="1">
      <c r="A4" s="114"/>
      <c r="B4" s="114"/>
      <c r="C4" s="114"/>
      <c r="D4" s="114"/>
      <c r="E4" s="114"/>
      <c r="F4" s="114"/>
      <c r="G4" s="114"/>
      <c r="H4" s="114"/>
      <c r="I4" s="114"/>
      <c r="J4" s="114"/>
      <c r="K4" s="114"/>
      <c r="L4" s="114"/>
      <c r="M4" s="114"/>
      <c r="N4" s="114"/>
      <c r="O4" s="114"/>
      <c r="P4" s="114"/>
      <c r="Q4" s="114"/>
    </row>
    <row r="5" spans="1:18" ht="6" customHeight="1">
      <c r="A5" s="110"/>
      <c r="B5" s="110"/>
      <c r="C5" s="110"/>
      <c r="D5" s="110"/>
      <c r="E5" s="110"/>
      <c r="F5" s="129"/>
      <c r="G5" s="129"/>
      <c r="H5" s="345"/>
      <c r="I5" s="96"/>
      <c r="J5" s="346"/>
      <c r="K5" s="96"/>
      <c r="L5" s="96"/>
      <c r="M5" s="347"/>
      <c r="N5" s="346"/>
      <c r="O5" s="96"/>
      <c r="P5" s="347"/>
      <c r="Q5" s="348"/>
      <c r="R5" s="150"/>
    </row>
    <row r="6" spans="6:18" ht="15.75" customHeight="1">
      <c r="F6" s="129"/>
      <c r="G6" s="129"/>
      <c r="H6" s="142"/>
      <c r="I6" s="96"/>
      <c r="J6" s="349"/>
      <c r="K6" s="96"/>
      <c r="L6" s="96"/>
      <c r="M6" s="347"/>
      <c r="N6" s="349"/>
      <c r="O6" s="413" t="s">
        <v>669</v>
      </c>
      <c r="P6" s="402"/>
      <c r="Q6" s="402"/>
      <c r="R6" s="150"/>
    </row>
    <row r="7" spans="6:18" ht="15.75">
      <c r="F7" s="129"/>
      <c r="G7" s="129"/>
      <c r="H7" s="350"/>
      <c r="I7" s="410" t="s">
        <v>670</v>
      </c>
      <c r="J7" s="412"/>
      <c r="K7" s="410" t="s">
        <v>671</v>
      </c>
      <c r="L7" s="411"/>
      <c r="M7" s="411"/>
      <c r="N7" s="412"/>
      <c r="O7" s="410" t="s">
        <v>672</v>
      </c>
      <c r="P7" s="411"/>
      <c r="Q7" s="411"/>
      <c r="R7" s="150"/>
    </row>
    <row r="8" spans="6:18" ht="15.75">
      <c r="F8" s="129"/>
      <c r="G8" s="129"/>
      <c r="H8" s="142" t="s">
        <v>197</v>
      </c>
      <c r="I8" s="96" t="s">
        <v>195</v>
      </c>
      <c r="J8" s="351" t="s">
        <v>673</v>
      </c>
      <c r="K8" s="96" t="s">
        <v>674</v>
      </c>
      <c r="L8" s="96" t="s">
        <v>675</v>
      </c>
      <c r="M8" s="140" t="s">
        <v>676</v>
      </c>
      <c r="N8" s="351" t="s">
        <v>677</v>
      </c>
      <c r="O8" s="96" t="s">
        <v>527</v>
      </c>
      <c r="P8" s="140" t="s">
        <v>678</v>
      </c>
      <c r="Q8" s="352" t="s">
        <v>214</v>
      </c>
      <c r="R8" s="150"/>
    </row>
    <row r="9" spans="6:18" ht="18.75">
      <c r="F9" s="129"/>
      <c r="G9" s="129"/>
      <c r="H9" s="142"/>
      <c r="I9" s="96"/>
      <c r="J9" s="353" t="s">
        <v>291</v>
      </c>
      <c r="K9" s="96">
        <v>29</v>
      </c>
      <c r="L9" s="96">
        <v>49</v>
      </c>
      <c r="M9" s="336">
        <v>69</v>
      </c>
      <c r="N9" s="353"/>
      <c r="O9" s="96" t="s">
        <v>208</v>
      </c>
      <c r="P9" s="140" t="s">
        <v>28</v>
      </c>
      <c r="Q9" s="140" t="s">
        <v>29</v>
      </c>
      <c r="R9" s="150"/>
    </row>
    <row r="10" spans="1:18" ht="6" customHeight="1" thickBot="1">
      <c r="A10" s="123"/>
      <c r="B10" s="123"/>
      <c r="C10" s="123"/>
      <c r="D10" s="123"/>
      <c r="E10" s="123"/>
      <c r="F10" s="123"/>
      <c r="G10" s="123"/>
      <c r="H10" s="354"/>
      <c r="I10" s="123"/>
      <c r="J10" s="355"/>
      <c r="K10" s="123"/>
      <c r="L10" s="123"/>
      <c r="M10" s="123"/>
      <c r="N10" s="355"/>
      <c r="O10" s="123"/>
      <c r="P10" s="123"/>
      <c r="Q10" s="123"/>
      <c r="R10" s="150"/>
    </row>
    <row r="11" spans="8:9" ht="6" customHeight="1">
      <c r="H11" s="97"/>
      <c r="I11" s="97"/>
    </row>
    <row r="12" spans="1:17" ht="15">
      <c r="A12" s="97"/>
      <c r="B12" s="97"/>
      <c r="C12" s="97"/>
      <c r="D12" s="97"/>
      <c r="E12" s="97"/>
      <c r="F12" s="97"/>
      <c r="G12" s="97"/>
      <c r="H12" s="97"/>
      <c r="I12" s="97"/>
      <c r="J12" s="97"/>
      <c r="K12" s="97"/>
      <c r="L12" s="97"/>
      <c r="M12" s="97"/>
      <c r="N12" s="97"/>
      <c r="O12" s="97"/>
      <c r="P12" s="97"/>
      <c r="Q12" s="126" t="s">
        <v>235</v>
      </c>
    </row>
    <row r="13" spans="1:17" ht="18.75">
      <c r="A13" s="356" t="s">
        <v>30</v>
      </c>
      <c r="B13" s="356"/>
      <c r="C13" s="356"/>
      <c r="D13" s="129"/>
      <c r="F13" s="97"/>
      <c r="G13" s="97"/>
      <c r="H13" s="97"/>
      <c r="I13" s="97"/>
      <c r="J13" s="97"/>
      <c r="K13" s="97"/>
      <c r="L13" s="97"/>
      <c r="M13" s="97"/>
      <c r="N13" s="97"/>
      <c r="O13" s="97"/>
      <c r="P13" s="97"/>
      <c r="Q13" s="97"/>
    </row>
    <row r="14" spans="1:17" ht="15.75">
      <c r="A14" s="356"/>
      <c r="B14" s="356"/>
      <c r="C14" s="356"/>
      <c r="D14" s="129"/>
      <c r="F14" s="97"/>
      <c r="G14" s="97"/>
      <c r="H14" s="97"/>
      <c r="I14" s="97"/>
      <c r="J14" s="97"/>
      <c r="K14" s="97"/>
      <c r="L14" s="97"/>
      <c r="M14" s="97"/>
      <c r="N14" s="97"/>
      <c r="O14" s="97"/>
      <c r="P14" s="97"/>
      <c r="Q14" s="97"/>
    </row>
    <row r="15" spans="1:17" ht="18.75">
      <c r="A15" s="356"/>
      <c r="B15" s="166" t="s">
        <v>31</v>
      </c>
      <c r="C15" s="166"/>
      <c r="D15" s="129"/>
      <c r="F15" s="97"/>
      <c r="G15" s="97"/>
      <c r="H15" s="97"/>
      <c r="I15" s="97"/>
      <c r="J15" s="97"/>
      <c r="K15" s="97"/>
      <c r="L15" s="97"/>
      <c r="M15" s="97"/>
      <c r="N15" s="97"/>
      <c r="O15" s="97"/>
      <c r="P15" s="97"/>
      <c r="Q15" s="97"/>
    </row>
    <row r="16" spans="4:17" ht="15">
      <c r="D16" s="357" t="s">
        <v>679</v>
      </c>
      <c r="H16" s="102">
        <v>20</v>
      </c>
      <c r="I16" s="102">
        <v>24.3</v>
      </c>
      <c r="J16" s="102">
        <v>16.7</v>
      </c>
      <c r="K16" s="102">
        <v>18.8</v>
      </c>
      <c r="L16" s="102">
        <v>26.7</v>
      </c>
      <c r="M16" s="102">
        <v>19.5</v>
      </c>
      <c r="N16" s="102">
        <v>7.5</v>
      </c>
      <c r="O16" s="102">
        <v>31</v>
      </c>
      <c r="P16" s="102">
        <v>27.4</v>
      </c>
      <c r="Q16" s="102">
        <v>5.3</v>
      </c>
    </row>
    <row r="17" spans="4:17" ht="15">
      <c r="D17" s="357" t="s">
        <v>680</v>
      </c>
      <c r="H17" s="102">
        <v>8.4</v>
      </c>
      <c r="I17" s="102">
        <v>8.4</v>
      </c>
      <c r="J17" s="102">
        <v>8.4</v>
      </c>
      <c r="K17" s="102">
        <v>13.1</v>
      </c>
      <c r="L17" s="102">
        <v>11.5</v>
      </c>
      <c r="M17" s="102">
        <v>5.2</v>
      </c>
      <c r="N17" s="102">
        <v>2.4</v>
      </c>
      <c r="O17" s="102">
        <v>12.3</v>
      </c>
      <c r="P17" s="102">
        <v>8.9</v>
      </c>
      <c r="Q17" s="102">
        <v>4.1</v>
      </c>
    </row>
    <row r="18" spans="4:17" ht="15">
      <c r="D18" s="357" t="s">
        <v>681</v>
      </c>
      <c r="H18" s="102">
        <v>0.7</v>
      </c>
      <c r="I18" s="102">
        <v>0.9</v>
      </c>
      <c r="J18" s="102">
        <v>0.5</v>
      </c>
      <c r="K18" s="102">
        <v>0.6</v>
      </c>
      <c r="L18" s="102">
        <v>0.9</v>
      </c>
      <c r="M18" s="102">
        <v>0.7</v>
      </c>
      <c r="N18" s="102">
        <v>0.4</v>
      </c>
      <c r="O18" s="102">
        <v>1.2</v>
      </c>
      <c r="P18" s="102">
        <v>0.9</v>
      </c>
      <c r="Q18" s="102">
        <v>0.1</v>
      </c>
    </row>
    <row r="19" spans="4:17" ht="15">
      <c r="D19" s="357" t="s">
        <v>682</v>
      </c>
      <c r="H19" s="102">
        <v>3.1</v>
      </c>
      <c r="I19" s="102">
        <v>3.5</v>
      </c>
      <c r="J19" s="102">
        <v>2.9</v>
      </c>
      <c r="K19" s="102">
        <v>3.5</v>
      </c>
      <c r="L19" s="102">
        <v>4.8</v>
      </c>
      <c r="M19" s="102">
        <v>2.2</v>
      </c>
      <c r="N19" s="102">
        <v>0.6</v>
      </c>
      <c r="O19" s="102">
        <v>5</v>
      </c>
      <c r="P19" s="102">
        <v>3.9</v>
      </c>
      <c r="Q19" s="102">
        <v>0.9</v>
      </c>
    </row>
    <row r="20" spans="4:17" ht="15">
      <c r="D20" s="357" t="s">
        <v>683</v>
      </c>
      <c r="H20" s="102">
        <v>8.6</v>
      </c>
      <c r="I20" s="102">
        <v>10.8</v>
      </c>
      <c r="J20" s="102">
        <v>6.9</v>
      </c>
      <c r="K20" s="102">
        <v>9.1</v>
      </c>
      <c r="L20" s="102">
        <v>13.5</v>
      </c>
      <c r="M20" s="102">
        <v>6.6</v>
      </c>
      <c r="N20" s="102">
        <v>0.9</v>
      </c>
      <c r="O20" s="102">
        <v>14.6</v>
      </c>
      <c r="P20" s="102">
        <v>10.4</v>
      </c>
      <c r="Q20" s="102">
        <v>1.6</v>
      </c>
    </row>
    <row r="21" spans="4:17" ht="18">
      <c r="D21" s="357" t="s">
        <v>32</v>
      </c>
      <c r="H21" s="102">
        <v>0.4</v>
      </c>
      <c r="I21" s="102">
        <v>0.6</v>
      </c>
      <c r="J21" s="102">
        <v>0.3</v>
      </c>
      <c r="K21" s="102">
        <v>0.4</v>
      </c>
      <c r="L21" s="102">
        <v>0.6</v>
      </c>
      <c r="M21" s="102">
        <v>0.3</v>
      </c>
      <c r="N21" s="102">
        <v>0</v>
      </c>
      <c r="O21" s="102">
        <v>0.6</v>
      </c>
      <c r="P21" s="102">
        <v>0.5</v>
      </c>
      <c r="Q21" s="102">
        <v>0.1</v>
      </c>
    </row>
    <row r="22" spans="4:17" ht="15">
      <c r="D22" s="357" t="s">
        <v>684</v>
      </c>
      <c r="H22" s="102">
        <v>1.2</v>
      </c>
      <c r="I22" s="102">
        <v>1.6</v>
      </c>
      <c r="J22" s="102">
        <v>0.9</v>
      </c>
      <c r="K22" s="102">
        <v>1.3</v>
      </c>
      <c r="L22" s="102">
        <v>1.6</v>
      </c>
      <c r="M22" s="102">
        <v>1.1</v>
      </c>
      <c r="N22" s="102">
        <v>0.2</v>
      </c>
      <c r="O22" s="102">
        <v>2.1</v>
      </c>
      <c r="P22" s="102">
        <v>1</v>
      </c>
      <c r="Q22" s="102">
        <v>0.4</v>
      </c>
    </row>
    <row r="23" spans="4:17" ht="15">
      <c r="D23" s="357"/>
      <c r="H23" s="104"/>
      <c r="I23" s="104"/>
      <c r="J23" s="104"/>
      <c r="K23" s="104"/>
      <c r="L23" s="104"/>
      <c r="M23" s="104"/>
      <c r="N23" s="104"/>
      <c r="O23" s="104"/>
      <c r="P23" s="104"/>
      <c r="Q23" s="104"/>
    </row>
    <row r="24" spans="2:17" ht="18">
      <c r="B24" s="166" t="s">
        <v>33</v>
      </c>
      <c r="C24" s="166"/>
      <c r="D24" s="357"/>
      <c r="H24" s="104"/>
      <c r="I24" s="104"/>
      <c r="J24" s="104"/>
      <c r="K24" s="104"/>
      <c r="L24" s="104"/>
      <c r="M24" s="104"/>
      <c r="N24" s="104"/>
      <c r="O24" s="104"/>
      <c r="P24" s="104"/>
      <c r="Q24" s="104"/>
    </row>
    <row r="25" spans="4:17" ht="15">
      <c r="D25" s="357" t="s">
        <v>685</v>
      </c>
      <c r="H25" s="104">
        <v>1.5</v>
      </c>
      <c r="I25" s="104">
        <v>1.8</v>
      </c>
      <c r="J25" s="104">
        <v>1.3</v>
      </c>
      <c r="K25" s="104">
        <v>1.8</v>
      </c>
      <c r="L25" s="104">
        <v>1.8</v>
      </c>
      <c r="M25" s="104">
        <v>1.6</v>
      </c>
      <c r="N25" s="104">
        <v>0.6</v>
      </c>
      <c r="O25" s="104">
        <v>2.1</v>
      </c>
      <c r="P25" s="104">
        <v>1.9</v>
      </c>
      <c r="Q25" s="104">
        <v>0.8</v>
      </c>
    </row>
    <row r="26" spans="4:17" ht="15">
      <c r="D26" s="357" t="s">
        <v>686</v>
      </c>
      <c r="H26" s="104">
        <v>0.2</v>
      </c>
      <c r="I26" s="104">
        <v>0.2</v>
      </c>
      <c r="J26" s="104">
        <v>0.2</v>
      </c>
      <c r="K26" s="104">
        <v>0</v>
      </c>
      <c r="L26" s="104">
        <v>0.1</v>
      </c>
      <c r="M26" s="104">
        <v>0.3</v>
      </c>
      <c r="N26" s="104">
        <v>0.7</v>
      </c>
      <c r="O26" s="104">
        <v>0</v>
      </c>
      <c r="P26" s="104">
        <v>0.1</v>
      </c>
      <c r="Q26" s="104">
        <v>0.5</v>
      </c>
    </row>
    <row r="27" spans="4:17" ht="15">
      <c r="D27" s="357" t="s">
        <v>687</v>
      </c>
      <c r="H27" s="104">
        <v>6.3</v>
      </c>
      <c r="I27" s="104">
        <v>6.1</v>
      </c>
      <c r="J27" s="104">
        <v>6.5</v>
      </c>
      <c r="K27" s="104">
        <v>5.4</v>
      </c>
      <c r="L27" s="104">
        <v>5.6</v>
      </c>
      <c r="M27" s="104">
        <v>6.8</v>
      </c>
      <c r="N27" s="104">
        <v>7.8</v>
      </c>
      <c r="O27" s="104">
        <v>6.4</v>
      </c>
      <c r="P27" s="104">
        <v>6.8</v>
      </c>
      <c r="Q27" s="104">
        <v>5.9</v>
      </c>
    </row>
    <row r="28" spans="4:17" ht="15">
      <c r="D28" s="357" t="s">
        <v>688</v>
      </c>
      <c r="H28" s="104">
        <v>11</v>
      </c>
      <c r="I28" s="104">
        <v>5.9</v>
      </c>
      <c r="J28" s="104">
        <v>15.1</v>
      </c>
      <c r="K28" s="104">
        <v>12.9</v>
      </c>
      <c r="L28" s="104">
        <v>6.7</v>
      </c>
      <c r="M28" s="104">
        <v>11.2</v>
      </c>
      <c r="N28" s="104">
        <v>18.5</v>
      </c>
      <c r="O28" s="104">
        <v>2.3</v>
      </c>
      <c r="P28" s="104">
        <v>4.9</v>
      </c>
      <c r="Q28" s="104">
        <v>22.8</v>
      </c>
    </row>
    <row r="29" spans="4:17" ht="15">
      <c r="D29" s="357" t="s">
        <v>689</v>
      </c>
      <c r="H29" s="104">
        <v>22.1</v>
      </c>
      <c r="I29" s="104">
        <v>19.7</v>
      </c>
      <c r="J29" s="104">
        <v>24</v>
      </c>
      <c r="K29" s="104">
        <v>25.4</v>
      </c>
      <c r="L29" s="104">
        <v>16.5</v>
      </c>
      <c r="M29" s="104">
        <v>20.3</v>
      </c>
      <c r="N29" s="104">
        <v>34.7</v>
      </c>
      <c r="O29" s="104">
        <v>7.9</v>
      </c>
      <c r="P29" s="104">
        <v>11.5</v>
      </c>
      <c r="Q29" s="104">
        <v>41.5</v>
      </c>
    </row>
    <row r="30" spans="4:17" ht="15">
      <c r="D30" s="357" t="s">
        <v>690</v>
      </c>
      <c r="H30" s="104">
        <v>31.5</v>
      </c>
      <c r="I30" s="104">
        <v>34.5</v>
      </c>
      <c r="J30" s="104">
        <v>29.2</v>
      </c>
      <c r="K30" s="104">
        <v>26.1</v>
      </c>
      <c r="L30" s="104">
        <v>33.4</v>
      </c>
      <c r="M30" s="104">
        <v>34.7</v>
      </c>
      <c r="N30" s="104">
        <v>26.9</v>
      </c>
      <c r="O30" s="104">
        <v>40.9</v>
      </c>
      <c r="P30" s="104">
        <v>40.4</v>
      </c>
      <c r="Q30" s="104">
        <v>17.7</v>
      </c>
    </row>
    <row r="31" spans="4:17" ht="15">
      <c r="D31" s="357"/>
      <c r="H31" s="102"/>
      <c r="I31" s="102"/>
      <c r="J31" s="102"/>
      <c r="K31" s="102"/>
      <c r="L31" s="102"/>
      <c r="M31" s="102"/>
      <c r="N31" s="102"/>
      <c r="O31" s="102"/>
      <c r="P31" s="102"/>
      <c r="Q31" s="102"/>
    </row>
    <row r="32" spans="2:17" ht="18">
      <c r="B32" s="166" t="s">
        <v>34</v>
      </c>
      <c r="C32" s="166"/>
      <c r="D32" s="97"/>
      <c r="H32" s="104">
        <v>1.2</v>
      </c>
      <c r="I32" s="104">
        <v>1.1</v>
      </c>
      <c r="J32" s="104">
        <v>1.2</v>
      </c>
      <c r="K32" s="104">
        <v>1</v>
      </c>
      <c r="L32" s="104">
        <v>1.1</v>
      </c>
      <c r="M32" s="104">
        <v>1.2</v>
      </c>
      <c r="N32" s="104">
        <v>1.4</v>
      </c>
      <c r="O32" s="104">
        <v>0.8</v>
      </c>
      <c r="P32" s="104">
        <v>0.8</v>
      </c>
      <c r="Q32" s="104">
        <v>1.7</v>
      </c>
    </row>
    <row r="33" spans="2:17" ht="15">
      <c r="B33" s="166"/>
      <c r="C33" s="166"/>
      <c r="D33" s="97"/>
      <c r="H33" s="104"/>
      <c r="I33" s="104"/>
      <c r="J33" s="104"/>
      <c r="K33" s="104"/>
      <c r="L33" s="104"/>
      <c r="M33" s="104"/>
      <c r="N33" s="104"/>
      <c r="O33" s="104"/>
      <c r="P33" s="104"/>
      <c r="Q33" s="104"/>
    </row>
    <row r="34" spans="2:17" ht="15.75">
      <c r="B34" s="137" t="s">
        <v>691</v>
      </c>
      <c r="C34" s="137"/>
      <c r="D34" s="356"/>
      <c r="E34" s="237"/>
      <c r="F34" s="237"/>
      <c r="G34" s="237"/>
      <c r="H34" s="98">
        <v>25185</v>
      </c>
      <c r="I34" s="98">
        <v>10730</v>
      </c>
      <c r="J34" s="98">
        <v>14455</v>
      </c>
      <c r="K34" s="98">
        <v>3626</v>
      </c>
      <c r="L34" s="98">
        <v>8786</v>
      </c>
      <c r="M34" s="98">
        <v>7759</v>
      </c>
      <c r="N34" s="98">
        <v>5014</v>
      </c>
      <c r="O34" s="98">
        <v>9645</v>
      </c>
      <c r="P34" s="98">
        <v>4808</v>
      </c>
      <c r="Q34" s="98">
        <v>10732</v>
      </c>
    </row>
    <row r="35" ht="15" customHeight="1">
      <c r="D35" s="357"/>
    </row>
    <row r="36" spans="1:4" ht="18.75">
      <c r="A36" s="356" t="s">
        <v>35</v>
      </c>
      <c r="B36" s="356"/>
      <c r="C36" s="356"/>
      <c r="D36" s="357"/>
    </row>
    <row r="37" spans="5:17" ht="15">
      <c r="E37" s="357"/>
      <c r="H37" s="104"/>
      <c r="I37" s="104"/>
      <c r="J37" s="104"/>
      <c r="K37" s="104"/>
      <c r="L37" s="104"/>
      <c r="M37" s="104"/>
      <c r="N37" s="104"/>
      <c r="O37" s="104"/>
      <c r="P37" s="104"/>
      <c r="Q37" s="104"/>
    </row>
    <row r="38" spans="2:17" ht="18">
      <c r="B38" s="166" t="s">
        <v>36</v>
      </c>
      <c r="C38" s="166"/>
      <c r="D38" s="237"/>
      <c r="E38" s="357"/>
      <c r="H38" s="104"/>
      <c r="I38" s="104"/>
      <c r="J38" s="104"/>
      <c r="K38" s="104"/>
      <c r="L38" s="104"/>
      <c r="M38" s="104"/>
      <c r="N38" s="104"/>
      <c r="O38" s="104"/>
      <c r="P38" s="104"/>
      <c r="Q38" s="104"/>
    </row>
    <row r="39" spans="4:17" ht="15">
      <c r="D39" s="357" t="s">
        <v>680</v>
      </c>
      <c r="H39" s="102">
        <v>6.8</v>
      </c>
      <c r="I39" s="102">
        <v>6.6</v>
      </c>
      <c r="J39" s="102">
        <v>6.9</v>
      </c>
      <c r="K39" s="102">
        <v>12.4</v>
      </c>
      <c r="L39" s="102">
        <v>6.5</v>
      </c>
      <c r="M39" s="102">
        <v>4.8</v>
      </c>
      <c r="N39" s="102">
        <v>5.5</v>
      </c>
      <c r="O39" s="102">
        <v>4.6</v>
      </c>
      <c r="P39" s="102">
        <v>6.4</v>
      </c>
      <c r="Q39" s="102">
        <v>9.3</v>
      </c>
    </row>
    <row r="40" spans="4:17" ht="15">
      <c r="D40" s="97" t="s">
        <v>692</v>
      </c>
      <c r="H40" s="102">
        <v>4.4</v>
      </c>
      <c r="I40" s="102">
        <v>3.5</v>
      </c>
      <c r="J40" s="102">
        <v>5</v>
      </c>
      <c r="K40" s="102">
        <v>6.5</v>
      </c>
      <c r="L40" s="102">
        <v>4.7</v>
      </c>
      <c r="M40" s="102">
        <v>3.9</v>
      </c>
      <c r="N40" s="102">
        <v>2.2</v>
      </c>
      <c r="O40" s="102">
        <v>3.7</v>
      </c>
      <c r="P40" s="102">
        <v>5.3</v>
      </c>
      <c r="Q40" s="102">
        <v>4.6</v>
      </c>
    </row>
    <row r="41" spans="4:17" ht="15">
      <c r="D41" s="97" t="s">
        <v>693</v>
      </c>
      <c r="H41" s="102">
        <v>6.2</v>
      </c>
      <c r="I41" s="102">
        <v>5.7</v>
      </c>
      <c r="J41" s="102">
        <v>6.6</v>
      </c>
      <c r="K41" s="102">
        <v>8.1</v>
      </c>
      <c r="L41" s="102">
        <v>5.6</v>
      </c>
      <c r="M41" s="102">
        <v>5.8</v>
      </c>
      <c r="N41" s="102">
        <v>6.3</v>
      </c>
      <c r="O41" s="102">
        <v>4</v>
      </c>
      <c r="P41" s="102">
        <v>6.4</v>
      </c>
      <c r="Q41" s="102">
        <v>8.3</v>
      </c>
    </row>
    <row r="42" spans="4:17" ht="15">
      <c r="D42" s="357" t="s">
        <v>694</v>
      </c>
      <c r="H42" s="102">
        <v>12</v>
      </c>
      <c r="I42" s="102">
        <v>11.7</v>
      </c>
      <c r="J42" s="102">
        <v>12.2</v>
      </c>
      <c r="K42" s="102">
        <v>20.2</v>
      </c>
      <c r="L42" s="102">
        <v>11.4</v>
      </c>
      <c r="M42" s="102">
        <v>9.9</v>
      </c>
      <c r="N42" s="102">
        <v>8.7</v>
      </c>
      <c r="O42" s="102">
        <v>7.8</v>
      </c>
      <c r="P42" s="102">
        <v>12</v>
      </c>
      <c r="Q42" s="102">
        <v>16.2</v>
      </c>
    </row>
    <row r="43" spans="4:17" ht="15">
      <c r="D43" s="357" t="s">
        <v>682</v>
      </c>
      <c r="H43" s="102">
        <v>0.7</v>
      </c>
      <c r="I43" s="102">
        <v>0.5</v>
      </c>
      <c r="J43" s="102">
        <v>0.7</v>
      </c>
      <c r="K43" s="102">
        <v>0.8</v>
      </c>
      <c r="L43" s="102">
        <v>0.9</v>
      </c>
      <c r="M43" s="102">
        <v>0.5</v>
      </c>
      <c r="N43" s="102">
        <v>0.2</v>
      </c>
      <c r="O43" s="102">
        <v>0.6</v>
      </c>
      <c r="P43" s="102">
        <v>0.7</v>
      </c>
      <c r="Q43" s="102">
        <v>0.8</v>
      </c>
    </row>
    <row r="44" spans="4:17" ht="18">
      <c r="D44" s="357" t="s">
        <v>32</v>
      </c>
      <c r="H44" s="102">
        <v>0.3</v>
      </c>
      <c r="I44" s="102">
        <v>0.4</v>
      </c>
      <c r="J44" s="102">
        <v>0.2</v>
      </c>
      <c r="K44" s="102">
        <v>0.6</v>
      </c>
      <c r="L44" s="102">
        <v>0.4</v>
      </c>
      <c r="M44" s="102">
        <v>0.3</v>
      </c>
      <c r="N44" s="102">
        <v>0</v>
      </c>
      <c r="O44" s="102">
        <v>0.3</v>
      </c>
      <c r="P44" s="102">
        <v>0.6</v>
      </c>
      <c r="Q44" s="102">
        <v>0.3</v>
      </c>
    </row>
    <row r="45" spans="4:17" ht="15">
      <c r="D45" s="357" t="s">
        <v>695</v>
      </c>
      <c r="H45" s="102">
        <v>0.4</v>
      </c>
      <c r="I45" s="102">
        <v>0.4</v>
      </c>
      <c r="J45" s="102">
        <v>0.4</v>
      </c>
      <c r="K45" s="102">
        <v>0.5</v>
      </c>
      <c r="L45" s="102">
        <v>0.4</v>
      </c>
      <c r="M45" s="102">
        <v>0.3</v>
      </c>
      <c r="N45" s="102">
        <v>0.1</v>
      </c>
      <c r="O45" s="102">
        <v>0.5</v>
      </c>
      <c r="P45" s="102">
        <v>0.2</v>
      </c>
      <c r="Q45" s="102">
        <v>0.4</v>
      </c>
    </row>
    <row r="46" spans="4:17" ht="15">
      <c r="D46" s="357" t="s">
        <v>696</v>
      </c>
      <c r="H46" s="102">
        <v>0.1</v>
      </c>
      <c r="I46" s="102">
        <v>0.1</v>
      </c>
      <c r="J46" s="102">
        <v>0.1</v>
      </c>
      <c r="K46" s="102">
        <v>0.2</v>
      </c>
      <c r="L46" s="102">
        <v>0.1</v>
      </c>
      <c r="M46" s="102">
        <v>0.1</v>
      </c>
      <c r="N46" s="102">
        <v>0</v>
      </c>
      <c r="O46" s="102">
        <v>0.1</v>
      </c>
      <c r="P46" s="102">
        <v>0</v>
      </c>
      <c r="Q46" s="102">
        <v>0.1</v>
      </c>
    </row>
    <row r="47" spans="4:17" ht="15">
      <c r="D47" s="358" t="s">
        <v>697</v>
      </c>
      <c r="E47" s="357"/>
      <c r="H47" s="102">
        <v>0.2</v>
      </c>
      <c r="I47" s="102">
        <v>0.3</v>
      </c>
      <c r="J47" s="102">
        <v>0.2</v>
      </c>
      <c r="K47" s="102">
        <v>0.4</v>
      </c>
      <c r="L47" s="102">
        <v>0.3</v>
      </c>
      <c r="M47" s="102">
        <v>0.2</v>
      </c>
      <c r="N47" s="102">
        <v>0</v>
      </c>
      <c r="O47" s="102">
        <v>0.2</v>
      </c>
      <c r="P47" s="102">
        <v>0.3</v>
      </c>
      <c r="Q47" s="102">
        <v>0.2</v>
      </c>
    </row>
    <row r="48" spans="4:17" ht="15">
      <c r="D48" s="358" t="s">
        <v>698</v>
      </c>
      <c r="E48" s="357"/>
      <c r="H48" s="102">
        <v>4.2</v>
      </c>
      <c r="I48" s="102">
        <v>4.4</v>
      </c>
      <c r="J48" s="102">
        <v>4</v>
      </c>
      <c r="K48" s="102">
        <v>8.6</v>
      </c>
      <c r="L48" s="102">
        <v>5.5</v>
      </c>
      <c r="M48" s="102">
        <v>2.3</v>
      </c>
      <c r="N48" s="102">
        <v>0.4</v>
      </c>
      <c r="O48" s="102">
        <v>4</v>
      </c>
      <c r="P48" s="102">
        <v>5.9</v>
      </c>
      <c r="Q48" s="102">
        <v>3.6</v>
      </c>
    </row>
    <row r="49" spans="4:17" ht="15">
      <c r="D49" s="358"/>
      <c r="E49" s="357"/>
      <c r="H49" s="102"/>
      <c r="I49" s="102"/>
      <c r="J49" s="102"/>
      <c r="K49" s="102"/>
      <c r="L49" s="102"/>
      <c r="M49" s="102"/>
      <c r="N49" s="102"/>
      <c r="O49" s="102"/>
      <c r="P49" s="102"/>
      <c r="Q49" s="102"/>
    </row>
    <row r="50" spans="2:17" ht="18">
      <c r="B50" s="166" t="s">
        <v>37</v>
      </c>
      <c r="C50" s="166"/>
      <c r="D50" s="358"/>
      <c r="E50" s="357"/>
      <c r="H50" s="102"/>
      <c r="I50" s="102"/>
      <c r="J50" s="102"/>
      <c r="K50" s="102"/>
      <c r="L50" s="102"/>
      <c r="M50" s="102"/>
      <c r="N50" s="102"/>
      <c r="O50" s="102"/>
      <c r="P50" s="102"/>
      <c r="Q50" s="102"/>
    </row>
    <row r="51" spans="4:17" ht="15">
      <c r="D51" s="358" t="s">
        <v>699</v>
      </c>
      <c r="E51" s="357"/>
      <c r="H51" s="104">
        <v>10.4</v>
      </c>
      <c r="I51" s="104">
        <v>8.6</v>
      </c>
      <c r="J51" s="104">
        <v>11.8</v>
      </c>
      <c r="K51" s="104">
        <v>10.2</v>
      </c>
      <c r="L51" s="104">
        <v>8.9</v>
      </c>
      <c r="M51" s="104">
        <v>11.1</v>
      </c>
      <c r="N51" s="104">
        <v>12.6</v>
      </c>
      <c r="O51" s="104">
        <v>6.2</v>
      </c>
      <c r="P51" s="104">
        <v>8.5</v>
      </c>
      <c r="Q51" s="104">
        <v>15.5</v>
      </c>
    </row>
    <row r="52" spans="4:17" ht="15">
      <c r="D52" s="358" t="s">
        <v>700</v>
      </c>
      <c r="E52" s="357"/>
      <c r="H52" s="104">
        <v>55.5</v>
      </c>
      <c r="I52" s="104">
        <v>59.1</v>
      </c>
      <c r="J52" s="104">
        <v>52.6</v>
      </c>
      <c r="K52" s="104">
        <v>42</v>
      </c>
      <c r="L52" s="104">
        <v>58.1</v>
      </c>
      <c r="M52" s="104">
        <v>58</v>
      </c>
      <c r="N52" s="104">
        <v>58.9</v>
      </c>
      <c r="O52" s="104">
        <v>69.3</v>
      </c>
      <c r="P52" s="104">
        <v>56.7</v>
      </c>
      <c r="Q52" s="104">
        <v>40.8</v>
      </c>
    </row>
    <row r="53" ht="15">
      <c r="E53" s="357"/>
    </row>
    <row r="54" spans="2:17" ht="18.75">
      <c r="B54" s="166" t="s">
        <v>34</v>
      </c>
      <c r="C54" s="166"/>
      <c r="D54" s="97"/>
      <c r="E54" s="357"/>
      <c r="F54" s="133"/>
      <c r="G54" s="112"/>
      <c r="H54" s="104">
        <v>8.5</v>
      </c>
      <c r="I54" s="104">
        <v>7.6</v>
      </c>
      <c r="J54" s="104">
        <v>9.1</v>
      </c>
      <c r="K54" s="104">
        <v>8.8</v>
      </c>
      <c r="L54" s="104">
        <v>7.5</v>
      </c>
      <c r="M54" s="104">
        <v>9</v>
      </c>
      <c r="N54" s="104">
        <v>9</v>
      </c>
      <c r="O54" s="104">
        <v>5.7</v>
      </c>
      <c r="P54" s="104">
        <v>8.1</v>
      </c>
      <c r="Q54" s="104">
        <v>11.5</v>
      </c>
    </row>
    <row r="56" spans="2:17" ht="15.75">
      <c r="B56" s="137" t="s">
        <v>691</v>
      </c>
      <c r="C56" s="137"/>
      <c r="D56" s="356"/>
      <c r="E56" s="237"/>
      <c r="F56" s="237"/>
      <c r="G56" s="237"/>
      <c r="H56" s="98">
        <v>24973</v>
      </c>
      <c r="I56" s="98">
        <v>10653</v>
      </c>
      <c r="J56" s="98">
        <v>14320</v>
      </c>
      <c r="K56" s="98">
        <v>3611</v>
      </c>
      <c r="L56" s="98">
        <v>8747</v>
      </c>
      <c r="M56" s="98">
        <v>7667</v>
      </c>
      <c r="N56" s="98">
        <v>4948</v>
      </c>
      <c r="O56" s="98">
        <v>9588</v>
      </c>
      <c r="P56" s="98">
        <v>4782</v>
      </c>
      <c r="Q56" s="98">
        <v>10603</v>
      </c>
    </row>
    <row r="57" spans="1:17" ht="6" customHeight="1" thickBot="1">
      <c r="A57" s="121"/>
      <c r="B57" s="121"/>
      <c r="C57" s="121"/>
      <c r="D57" s="121"/>
      <c r="E57" s="121"/>
      <c r="F57" s="121"/>
      <c r="G57" s="121"/>
      <c r="H57" s="121"/>
      <c r="I57" s="121"/>
      <c r="J57" s="121"/>
      <c r="K57" s="121"/>
      <c r="L57" s="121"/>
      <c r="M57" s="121"/>
      <c r="N57" s="121"/>
      <c r="O57" s="121"/>
      <c r="P57" s="121"/>
      <c r="Q57" s="121"/>
    </row>
    <row r="58" ht="6" customHeight="1"/>
    <row r="59" spans="2:6" ht="15">
      <c r="B59" s="100">
        <v>1</v>
      </c>
      <c r="D59" s="359" t="s">
        <v>701</v>
      </c>
      <c r="F59" s="357"/>
    </row>
    <row r="60" spans="2:6" ht="15">
      <c r="B60" s="100">
        <v>2</v>
      </c>
      <c r="D60" s="359" t="s">
        <v>702</v>
      </c>
      <c r="F60" s="357"/>
    </row>
    <row r="61" spans="2:6" ht="15">
      <c r="B61" s="100">
        <v>3</v>
      </c>
      <c r="D61" s="359" t="s">
        <v>703</v>
      </c>
      <c r="F61" s="357"/>
    </row>
    <row r="62" spans="4:17" ht="15">
      <c r="D62" s="359" t="s">
        <v>112</v>
      </c>
      <c r="F62" s="357"/>
      <c r="H62" s="104"/>
      <c r="I62" s="104"/>
      <c r="J62" s="104"/>
      <c r="K62" s="104"/>
      <c r="L62" s="104"/>
      <c r="M62" s="104"/>
      <c r="N62" s="104"/>
      <c r="O62" s="104"/>
      <c r="P62" s="104"/>
      <c r="Q62" s="104"/>
    </row>
    <row r="63" spans="2:17" ht="15">
      <c r="B63" s="100">
        <v>4</v>
      </c>
      <c r="D63" s="359" t="s">
        <v>114</v>
      </c>
      <c r="F63" s="357"/>
      <c r="H63" s="104"/>
      <c r="I63" s="104"/>
      <c r="J63" s="104"/>
      <c r="K63" s="104"/>
      <c r="L63" s="104"/>
      <c r="M63" s="104"/>
      <c r="N63" s="104"/>
      <c r="O63" s="104"/>
      <c r="P63" s="104"/>
      <c r="Q63" s="104"/>
    </row>
    <row r="64" spans="2:17" ht="15">
      <c r="B64" s="100">
        <v>5</v>
      </c>
      <c r="D64" s="359" t="s">
        <v>115</v>
      </c>
      <c r="F64" s="357"/>
      <c r="H64" s="104"/>
      <c r="I64" s="104"/>
      <c r="J64" s="104"/>
      <c r="K64" s="104"/>
      <c r="L64" s="104"/>
      <c r="M64" s="104"/>
      <c r="N64" s="104"/>
      <c r="O64" s="104"/>
      <c r="P64" s="104"/>
      <c r="Q64" s="104"/>
    </row>
    <row r="65" spans="4:17" ht="15">
      <c r="D65" s="359" t="s">
        <v>718</v>
      </c>
      <c r="F65" s="357"/>
      <c r="H65" s="104"/>
      <c r="I65" s="104"/>
      <c r="J65" s="104"/>
      <c r="K65" s="104"/>
      <c r="L65" s="104"/>
      <c r="M65" s="104"/>
      <c r="N65" s="104"/>
      <c r="O65" s="104"/>
      <c r="P65" s="104"/>
      <c r="Q65" s="104"/>
    </row>
    <row r="66" spans="2:17" ht="15">
      <c r="B66" s="100">
        <v>6</v>
      </c>
      <c r="D66" s="359" t="s">
        <v>116</v>
      </c>
      <c r="F66" s="357"/>
      <c r="H66" s="104"/>
      <c r="I66" s="104"/>
      <c r="J66" s="104"/>
      <c r="K66" s="104"/>
      <c r="L66" s="104"/>
      <c r="M66" s="104"/>
      <c r="N66" s="104"/>
      <c r="O66" s="104"/>
      <c r="P66" s="104"/>
      <c r="Q66" s="104"/>
    </row>
    <row r="67" spans="4:17" ht="15">
      <c r="D67" s="359" t="s">
        <v>117</v>
      </c>
      <c r="F67" s="357"/>
      <c r="H67" s="104"/>
      <c r="I67" s="104"/>
      <c r="J67" s="104"/>
      <c r="K67" s="104"/>
      <c r="L67" s="104"/>
      <c r="M67" s="104"/>
      <c r="N67" s="104"/>
      <c r="O67" s="104"/>
      <c r="P67" s="104"/>
      <c r="Q67" s="104"/>
    </row>
    <row r="68" spans="4:17" ht="15">
      <c r="D68" s="359" t="s">
        <v>118</v>
      </c>
      <c r="F68" s="357"/>
      <c r="H68" s="104"/>
      <c r="I68" s="104"/>
      <c r="J68" s="104"/>
      <c r="K68" s="104"/>
      <c r="L68" s="104"/>
      <c r="M68" s="104"/>
      <c r="N68" s="104"/>
      <c r="O68" s="104"/>
      <c r="P68" s="104"/>
      <c r="Q68" s="104"/>
    </row>
    <row r="69" spans="4:17" ht="15">
      <c r="D69" s="359" t="s">
        <v>119</v>
      </c>
      <c r="F69" s="357"/>
      <c r="H69" s="104"/>
      <c r="I69" s="104"/>
      <c r="J69" s="104"/>
      <c r="K69" s="104"/>
      <c r="L69" s="104"/>
      <c r="M69" s="104"/>
      <c r="N69" s="104"/>
      <c r="O69" s="104"/>
      <c r="P69" s="104"/>
      <c r="Q69" s="104"/>
    </row>
    <row r="70" spans="4:17" ht="15">
      <c r="D70" s="359" t="s">
        <v>120</v>
      </c>
      <c r="F70" s="357"/>
      <c r="H70" s="104"/>
      <c r="I70" s="104"/>
      <c r="J70" s="104"/>
      <c r="K70" s="104"/>
      <c r="L70" s="104"/>
      <c r="M70" s="104"/>
      <c r="N70" s="104"/>
      <c r="O70" s="104"/>
      <c r="P70" s="104"/>
      <c r="Q70" s="104"/>
    </row>
    <row r="71" spans="2:17" ht="15">
      <c r="B71" s="100">
        <v>7</v>
      </c>
      <c r="D71" s="359" t="s">
        <v>121</v>
      </c>
      <c r="F71" s="357"/>
      <c r="H71" s="104"/>
      <c r="I71" s="104"/>
      <c r="J71" s="104"/>
      <c r="K71" s="104"/>
      <c r="L71" s="104"/>
      <c r="M71" s="104"/>
      <c r="N71" s="104"/>
      <c r="O71" s="104"/>
      <c r="P71" s="104"/>
      <c r="Q71" s="104"/>
    </row>
    <row r="72" spans="4:6" ht="15">
      <c r="D72" s="359" t="s">
        <v>122</v>
      </c>
      <c r="F72" s="357"/>
    </row>
    <row r="73" spans="4:6" ht="15">
      <c r="D73" s="360" t="s">
        <v>724</v>
      </c>
      <c r="F73" s="357"/>
    </row>
    <row r="74" spans="4:6" ht="15">
      <c r="D74" s="360" t="s">
        <v>726</v>
      </c>
      <c r="F74" s="357"/>
    </row>
    <row r="75" spans="2:6" ht="15">
      <c r="B75" s="100" t="s">
        <v>432</v>
      </c>
      <c r="D75" s="360" t="s">
        <v>113</v>
      </c>
      <c r="F75" s="357"/>
    </row>
    <row r="76" spans="4:17" ht="15">
      <c r="D76" s="360" t="s">
        <v>38</v>
      </c>
      <c r="E76" s="357"/>
      <c r="F76" s="357"/>
      <c r="H76" s="104"/>
      <c r="I76" s="104"/>
      <c r="J76" s="104"/>
      <c r="K76" s="104"/>
      <c r="L76" s="104"/>
      <c r="M76" s="104"/>
      <c r="N76" s="104"/>
      <c r="O76" s="104"/>
      <c r="P76" s="104"/>
      <c r="Q76" s="104"/>
    </row>
    <row r="77" spans="5:17" ht="120" customHeight="1">
      <c r="E77" s="357"/>
      <c r="F77" s="357"/>
      <c r="H77" s="104"/>
      <c r="I77" s="104"/>
      <c r="J77" s="104"/>
      <c r="K77" s="104"/>
      <c r="L77" s="104"/>
      <c r="M77" s="104"/>
      <c r="N77" s="104"/>
      <c r="O77" s="104"/>
      <c r="P77" s="104"/>
      <c r="Q77" s="104"/>
    </row>
    <row r="78" spans="5:17" ht="15">
      <c r="E78" s="357"/>
      <c r="F78" s="357"/>
      <c r="H78" s="104"/>
      <c r="I78" s="104"/>
      <c r="J78" s="104"/>
      <c r="K78" s="104"/>
      <c r="L78" s="104"/>
      <c r="M78" s="104"/>
      <c r="N78" s="104"/>
      <c r="O78" s="104"/>
      <c r="P78" s="104"/>
      <c r="Q78" s="104"/>
    </row>
    <row r="79" spans="5:6" ht="6" customHeight="1">
      <c r="E79" s="357"/>
      <c r="F79" s="357"/>
    </row>
    <row r="80" spans="5:6" ht="15">
      <c r="E80" s="357"/>
      <c r="F80" s="357"/>
    </row>
    <row r="81" spans="5:17" ht="15">
      <c r="E81" s="357"/>
      <c r="F81" s="357"/>
      <c r="H81" s="104"/>
      <c r="I81" s="104"/>
      <c r="J81" s="104"/>
      <c r="K81" s="104"/>
      <c r="L81" s="104"/>
      <c r="M81" s="104"/>
      <c r="N81" s="104"/>
      <c r="O81" s="104"/>
      <c r="P81" s="104"/>
      <c r="Q81" s="104"/>
    </row>
    <row r="82" spans="5:17" ht="15">
      <c r="E82" s="357"/>
      <c r="F82" s="357"/>
      <c r="H82" s="104"/>
      <c r="I82" s="104"/>
      <c r="J82" s="104"/>
      <c r="K82" s="104"/>
      <c r="L82" s="104"/>
      <c r="M82" s="104"/>
      <c r="N82" s="104"/>
      <c r="O82" s="104"/>
      <c r="P82" s="104"/>
      <c r="Q82" s="104"/>
    </row>
    <row r="83" spans="5:17" ht="15">
      <c r="E83" s="357"/>
      <c r="F83" s="357"/>
      <c r="H83" s="104"/>
      <c r="I83" s="104"/>
      <c r="J83" s="104"/>
      <c r="K83" s="104"/>
      <c r="L83" s="104"/>
      <c r="M83" s="104"/>
      <c r="N83" s="104"/>
      <c r="O83" s="104"/>
      <c r="P83" s="104"/>
      <c r="Q83" s="104"/>
    </row>
    <row r="84" spans="5:17" ht="15">
      <c r="E84" s="357"/>
      <c r="F84" s="357"/>
      <c r="H84" s="104"/>
      <c r="I84" s="104"/>
      <c r="J84" s="104"/>
      <c r="K84" s="104"/>
      <c r="L84" s="104"/>
      <c r="M84" s="104"/>
      <c r="N84" s="104"/>
      <c r="O84" s="104"/>
      <c r="P84" s="104"/>
      <c r="Q84" s="104"/>
    </row>
    <row r="85" spans="5:17" ht="6" customHeight="1">
      <c r="E85" s="357"/>
      <c r="F85" s="357"/>
      <c r="H85" s="104"/>
      <c r="I85" s="104"/>
      <c r="J85" s="104"/>
      <c r="K85" s="104"/>
      <c r="L85" s="104"/>
      <c r="M85" s="104"/>
      <c r="N85" s="104"/>
      <c r="O85" s="104"/>
      <c r="P85" s="104"/>
      <c r="Q85" s="104"/>
    </row>
    <row r="86" spans="5:17" ht="15">
      <c r="E86" s="357"/>
      <c r="F86" s="357"/>
      <c r="H86" s="104"/>
      <c r="I86" s="104"/>
      <c r="J86" s="104"/>
      <c r="K86" s="104"/>
      <c r="L86" s="104"/>
      <c r="M86" s="104"/>
      <c r="N86" s="104"/>
      <c r="O86" s="104"/>
      <c r="P86" s="104"/>
      <c r="Q86" s="104"/>
    </row>
    <row r="87" spans="5:17" ht="15">
      <c r="E87" s="357"/>
      <c r="F87" s="357"/>
      <c r="H87" s="104"/>
      <c r="I87" s="104"/>
      <c r="J87" s="104"/>
      <c r="K87" s="104"/>
      <c r="L87" s="104"/>
      <c r="M87" s="104"/>
      <c r="N87" s="104"/>
      <c r="O87" s="104"/>
      <c r="P87" s="104"/>
      <c r="Q87" s="104"/>
    </row>
    <row r="88" spans="5:17" ht="15">
      <c r="E88" s="357"/>
      <c r="F88" s="357"/>
      <c r="H88" s="104"/>
      <c r="I88" s="104"/>
      <c r="J88" s="104"/>
      <c r="K88" s="104"/>
      <c r="L88" s="104"/>
      <c r="M88" s="104"/>
      <c r="N88" s="104"/>
      <c r="O88" s="104"/>
      <c r="P88" s="104"/>
      <c r="Q88" s="104"/>
    </row>
    <row r="89" spans="5:17" ht="15">
      <c r="E89" s="357"/>
      <c r="F89" s="357"/>
      <c r="H89" s="104"/>
      <c r="I89" s="104"/>
      <c r="J89" s="104"/>
      <c r="K89" s="104"/>
      <c r="L89" s="104"/>
      <c r="M89" s="104"/>
      <c r="N89" s="104"/>
      <c r="O89" s="104"/>
      <c r="P89" s="104"/>
      <c r="Q89" s="104"/>
    </row>
    <row r="90" spans="5:9" ht="6" customHeight="1">
      <c r="E90" s="357"/>
      <c r="F90" s="357"/>
      <c r="H90" s="361"/>
      <c r="I90" s="361"/>
    </row>
    <row r="91" spans="2:9" ht="15.75">
      <c r="B91" s="356"/>
      <c r="C91" s="356"/>
      <c r="D91" s="356"/>
      <c r="E91" s="237"/>
      <c r="F91" s="357"/>
      <c r="H91" s="361"/>
      <c r="I91" s="361"/>
    </row>
    <row r="92" ht="6" customHeight="1">
      <c r="F92" s="357"/>
    </row>
    <row r="93" spans="6:17" ht="15">
      <c r="F93" s="357"/>
      <c r="H93" s="104"/>
      <c r="I93" s="104"/>
      <c r="J93" s="104"/>
      <c r="K93" s="104"/>
      <c r="L93" s="104"/>
      <c r="M93" s="104"/>
      <c r="N93" s="104"/>
      <c r="O93" s="104"/>
      <c r="P93" s="104"/>
      <c r="Q93" s="104"/>
    </row>
    <row r="94" ht="6" customHeight="1">
      <c r="F94" s="357"/>
    </row>
    <row r="95" spans="5:6" ht="15">
      <c r="E95" s="357"/>
      <c r="F95" s="357"/>
    </row>
    <row r="96" spans="5:17" ht="15">
      <c r="E96" s="357"/>
      <c r="F96" s="357"/>
      <c r="H96" s="104"/>
      <c r="I96" s="104"/>
      <c r="J96" s="104"/>
      <c r="K96" s="104"/>
      <c r="L96" s="104"/>
      <c r="M96" s="104"/>
      <c r="N96" s="104"/>
      <c r="O96" s="104"/>
      <c r="P96" s="104"/>
      <c r="Q96" s="104"/>
    </row>
    <row r="97" spans="5:17" ht="15">
      <c r="E97" s="357"/>
      <c r="F97" s="357"/>
      <c r="H97" s="104"/>
      <c r="I97" s="104"/>
      <c r="J97" s="104"/>
      <c r="K97" s="104"/>
      <c r="L97" s="104"/>
      <c r="M97" s="104"/>
      <c r="N97" s="104"/>
      <c r="O97" s="104"/>
      <c r="P97" s="104"/>
      <c r="Q97" s="104"/>
    </row>
    <row r="98" spans="5:6" ht="6" customHeight="1">
      <c r="E98" s="357"/>
      <c r="F98" s="357"/>
    </row>
    <row r="99" spans="5:6" ht="15">
      <c r="E99" s="357"/>
      <c r="F99" s="357"/>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1"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B2:Q87"/>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8515625" style="100" customWidth="1"/>
    <col min="6" max="15" width="8.7109375" style="100" customWidth="1"/>
    <col min="16" max="16" width="1.28515625" style="100" customWidth="1"/>
    <col min="17" max="17" width="11.28125" style="100" customWidth="1"/>
    <col min="18" max="18" width="11.8515625" style="100" customWidth="1"/>
    <col min="19" max="16384" width="9.140625" style="100" customWidth="1"/>
  </cols>
  <sheetData>
    <row r="1" s="152" customFormat="1" ht="6" customHeight="1"/>
    <row r="2" spans="2:5" s="112" customFormat="1" ht="21">
      <c r="B2" s="132" t="s">
        <v>123</v>
      </c>
      <c r="C2" s="132"/>
      <c r="D2" s="132"/>
      <c r="E2" s="133" t="s">
        <v>39</v>
      </c>
    </row>
    <row r="3" spans="2:17" s="110" customFormat="1" ht="9" customHeight="1" thickBot="1">
      <c r="B3" s="114"/>
      <c r="C3" s="114"/>
      <c r="D3" s="114"/>
      <c r="E3" s="114"/>
      <c r="F3" s="132"/>
      <c r="G3" s="132"/>
      <c r="H3" s="132"/>
      <c r="I3" s="132"/>
      <c r="J3" s="132"/>
      <c r="K3" s="132"/>
      <c r="L3" s="132"/>
      <c r="M3" s="132"/>
      <c r="N3" s="132"/>
      <c r="O3" s="134"/>
      <c r="P3" s="114"/>
      <c r="Q3" s="114"/>
    </row>
    <row r="4" spans="2:17" ht="21" customHeight="1">
      <c r="B4" s="110"/>
      <c r="C4" s="110"/>
      <c r="D4" s="110"/>
      <c r="E4" s="129"/>
      <c r="F4" s="403" t="s">
        <v>522</v>
      </c>
      <c r="G4" s="404"/>
      <c r="H4" s="404"/>
      <c r="I4" s="404"/>
      <c r="J4" s="414"/>
      <c r="K4" s="403" t="s">
        <v>523</v>
      </c>
      <c r="L4" s="404"/>
      <c r="M4" s="404"/>
      <c r="N4" s="404"/>
      <c r="O4" s="414"/>
      <c r="P4" s="135"/>
      <c r="Q4" s="136"/>
    </row>
    <row r="5" spans="2:16" s="119" customFormat="1" ht="15.75">
      <c r="B5" s="100"/>
      <c r="C5" s="100"/>
      <c r="D5" s="100"/>
      <c r="E5" s="129"/>
      <c r="F5" s="264" t="s">
        <v>203</v>
      </c>
      <c r="G5" s="347" t="s">
        <v>423</v>
      </c>
      <c r="H5" s="96" t="s">
        <v>531</v>
      </c>
      <c r="I5" s="96" t="s">
        <v>537</v>
      </c>
      <c r="J5" s="362" t="s">
        <v>323</v>
      </c>
      <c r="K5" s="264" t="s">
        <v>203</v>
      </c>
      <c r="L5" s="347" t="s">
        <v>423</v>
      </c>
      <c r="M5" s="96" t="s">
        <v>531</v>
      </c>
      <c r="N5" s="96" t="s">
        <v>537</v>
      </c>
      <c r="O5" s="362" t="s">
        <v>323</v>
      </c>
      <c r="P5" s="363"/>
    </row>
    <row r="6" spans="2:17" ht="15.75">
      <c r="B6" s="119"/>
      <c r="C6" s="119"/>
      <c r="D6" s="119"/>
      <c r="E6" s="129"/>
      <c r="F6" s="264" t="s">
        <v>208</v>
      </c>
      <c r="G6" s="140" t="s">
        <v>267</v>
      </c>
      <c r="H6" s="96" t="s">
        <v>209</v>
      </c>
      <c r="I6" s="96" t="s">
        <v>538</v>
      </c>
      <c r="J6" s="243" t="s">
        <v>533</v>
      </c>
      <c r="K6" s="264" t="s">
        <v>208</v>
      </c>
      <c r="L6" s="140" t="s">
        <v>267</v>
      </c>
      <c r="M6" s="96" t="s">
        <v>209</v>
      </c>
      <c r="N6" s="96" t="s">
        <v>538</v>
      </c>
      <c r="O6" s="243" t="s">
        <v>533</v>
      </c>
      <c r="P6" s="135"/>
      <c r="Q6" s="137" t="s">
        <v>186</v>
      </c>
    </row>
    <row r="7" spans="5:17" ht="18">
      <c r="E7" s="129"/>
      <c r="F7" s="264" t="s">
        <v>267</v>
      </c>
      <c r="G7" s="347" t="s">
        <v>528</v>
      </c>
      <c r="H7" s="96" t="s">
        <v>532</v>
      </c>
      <c r="I7" s="96" t="s">
        <v>539</v>
      </c>
      <c r="J7" s="243" t="s">
        <v>534</v>
      </c>
      <c r="K7" s="264" t="s">
        <v>267</v>
      </c>
      <c r="L7" s="347" t="s">
        <v>528</v>
      </c>
      <c r="M7" s="96" t="s">
        <v>532</v>
      </c>
      <c r="N7" s="96" t="s">
        <v>539</v>
      </c>
      <c r="O7" s="243" t="s">
        <v>534</v>
      </c>
      <c r="P7" s="135"/>
      <c r="Q7" s="138" t="s">
        <v>40</v>
      </c>
    </row>
    <row r="8" spans="5:17" ht="15.75">
      <c r="E8" s="129"/>
      <c r="F8" s="264" t="s">
        <v>526</v>
      </c>
      <c r="G8" s="140" t="s">
        <v>213</v>
      </c>
      <c r="H8" s="96" t="s">
        <v>530</v>
      </c>
      <c r="I8" s="96" t="s">
        <v>267</v>
      </c>
      <c r="J8" s="243" t="s">
        <v>535</v>
      </c>
      <c r="K8" s="264" t="s">
        <v>526</v>
      </c>
      <c r="L8" s="140" t="s">
        <v>213</v>
      </c>
      <c r="M8" s="96" t="s">
        <v>530</v>
      </c>
      <c r="N8" s="96" t="s">
        <v>267</v>
      </c>
      <c r="O8" s="243" t="s">
        <v>535</v>
      </c>
      <c r="P8" s="135"/>
      <c r="Q8" s="138" t="s">
        <v>192</v>
      </c>
    </row>
    <row r="9" spans="5:17" ht="15.75">
      <c r="E9" s="129"/>
      <c r="F9" s="264" t="s">
        <v>527</v>
      </c>
      <c r="G9" s="140" t="s">
        <v>529</v>
      </c>
      <c r="H9" s="96"/>
      <c r="I9" s="96" t="s">
        <v>537</v>
      </c>
      <c r="J9" s="243" t="s">
        <v>536</v>
      </c>
      <c r="K9" s="264" t="s">
        <v>527</v>
      </c>
      <c r="L9" s="140" t="s">
        <v>529</v>
      </c>
      <c r="M9" s="96"/>
      <c r="N9" s="96" t="s">
        <v>537</v>
      </c>
      <c r="O9" s="243" t="s">
        <v>536</v>
      </c>
      <c r="P9" s="135"/>
      <c r="Q9" s="138"/>
    </row>
    <row r="10" spans="2:17" ht="16.5" thickBot="1">
      <c r="B10" s="123"/>
      <c r="C10" s="123"/>
      <c r="D10" s="123"/>
      <c r="E10" s="123"/>
      <c r="F10" s="364" t="s">
        <v>208</v>
      </c>
      <c r="G10" s="144" t="s">
        <v>530</v>
      </c>
      <c r="H10" s="145"/>
      <c r="I10" s="145" t="s">
        <v>536</v>
      </c>
      <c r="J10" s="365"/>
      <c r="K10" s="364" t="s">
        <v>208</v>
      </c>
      <c r="L10" s="144" t="s">
        <v>530</v>
      </c>
      <c r="M10" s="145"/>
      <c r="N10" s="145" t="s">
        <v>536</v>
      </c>
      <c r="O10" s="365"/>
      <c r="P10" s="147"/>
      <c r="Q10" s="106"/>
    </row>
    <row r="11" spans="6:17" ht="15">
      <c r="F11" s="97"/>
      <c r="K11" s="97"/>
      <c r="O11" s="126" t="s">
        <v>219</v>
      </c>
      <c r="P11" s="97"/>
      <c r="Q11" s="127" t="s">
        <v>340</v>
      </c>
    </row>
    <row r="12" spans="6:17" ht="9" customHeight="1">
      <c r="F12" s="97"/>
      <c r="K12" s="97"/>
      <c r="N12" s="23"/>
      <c r="O12" s="97"/>
      <c r="P12" s="97"/>
      <c r="Q12" s="148"/>
    </row>
    <row r="13" spans="2:17" s="322" customFormat="1" ht="15" customHeight="1">
      <c r="B13" s="100"/>
      <c r="C13" s="129" t="s">
        <v>576</v>
      </c>
      <c r="D13" s="129"/>
      <c r="E13" s="97"/>
      <c r="F13" s="268">
        <v>11</v>
      </c>
      <c r="G13" s="268">
        <v>12</v>
      </c>
      <c r="H13" s="268">
        <v>8</v>
      </c>
      <c r="I13" s="268">
        <v>10</v>
      </c>
      <c r="J13" s="268">
        <v>59</v>
      </c>
      <c r="K13" s="268">
        <v>2</v>
      </c>
      <c r="L13" s="268">
        <v>1</v>
      </c>
      <c r="M13" s="268">
        <v>3</v>
      </c>
      <c r="N13" s="268">
        <v>12</v>
      </c>
      <c r="O13" s="268">
        <v>82</v>
      </c>
      <c r="P13" s="268"/>
      <c r="Q13" s="269">
        <v>14774</v>
      </c>
    </row>
    <row r="14" spans="2:17" s="322" customFormat="1" ht="6" customHeight="1">
      <c r="B14" s="97"/>
      <c r="C14" s="97"/>
      <c r="D14" s="97"/>
      <c r="E14" s="97"/>
      <c r="F14" s="268"/>
      <c r="G14" s="268"/>
      <c r="H14" s="268"/>
      <c r="I14" s="268"/>
      <c r="J14" s="270"/>
      <c r="K14" s="268"/>
      <c r="L14" s="268"/>
      <c r="M14" s="268"/>
      <c r="N14" s="268"/>
      <c r="O14" s="270"/>
      <c r="P14" s="268"/>
      <c r="Q14" s="269"/>
    </row>
    <row r="15" spans="3:17" s="322" customFormat="1" ht="16.5">
      <c r="C15" s="129" t="s">
        <v>220</v>
      </c>
      <c r="D15" s="129"/>
      <c r="E15" s="97"/>
      <c r="F15" s="268"/>
      <c r="G15" s="268"/>
      <c r="H15" s="268"/>
      <c r="I15" s="268"/>
      <c r="J15" s="270"/>
      <c r="K15" s="268"/>
      <c r="L15" s="268"/>
      <c r="M15" s="268"/>
      <c r="N15" s="268"/>
      <c r="O15" s="270"/>
      <c r="P15" s="268"/>
      <c r="Q15" s="269"/>
    </row>
    <row r="16" spans="2:17" s="322" customFormat="1" ht="15" customHeight="1">
      <c r="B16" s="97"/>
      <c r="C16" s="97"/>
      <c r="D16" s="131" t="s">
        <v>325</v>
      </c>
      <c r="E16" s="100"/>
      <c r="F16" s="268">
        <v>10</v>
      </c>
      <c r="G16" s="268">
        <v>9</v>
      </c>
      <c r="H16" s="268">
        <v>7</v>
      </c>
      <c r="I16" s="268">
        <v>10</v>
      </c>
      <c r="J16" s="268">
        <v>65</v>
      </c>
      <c r="K16" s="268">
        <v>2</v>
      </c>
      <c r="L16" s="268">
        <v>1</v>
      </c>
      <c r="M16" s="268">
        <v>3</v>
      </c>
      <c r="N16" s="268">
        <v>11</v>
      </c>
      <c r="O16" s="268">
        <v>83</v>
      </c>
      <c r="P16" s="268"/>
      <c r="Q16" s="269">
        <v>6283</v>
      </c>
    </row>
    <row r="17" spans="2:17" s="322" customFormat="1" ht="15" customHeight="1">
      <c r="B17" s="97"/>
      <c r="C17" s="97"/>
      <c r="D17" s="131" t="s">
        <v>292</v>
      </c>
      <c r="E17" s="100"/>
      <c r="F17" s="268">
        <v>12</v>
      </c>
      <c r="G17" s="268">
        <v>14</v>
      </c>
      <c r="H17" s="268">
        <v>9</v>
      </c>
      <c r="I17" s="268">
        <v>10</v>
      </c>
      <c r="J17" s="268">
        <v>55</v>
      </c>
      <c r="K17" s="268">
        <v>1</v>
      </c>
      <c r="L17" s="268">
        <v>1</v>
      </c>
      <c r="M17" s="268">
        <v>2</v>
      </c>
      <c r="N17" s="268">
        <v>13</v>
      </c>
      <c r="O17" s="268">
        <v>82</v>
      </c>
      <c r="P17" s="268"/>
      <c r="Q17" s="269">
        <v>8493</v>
      </c>
    </row>
    <row r="18" spans="5:17" s="322" customFormat="1" ht="6" customHeight="1">
      <c r="E18" s="337"/>
      <c r="F18" s="268"/>
      <c r="G18" s="268"/>
      <c r="H18" s="268"/>
      <c r="I18" s="268"/>
      <c r="J18" s="268"/>
      <c r="K18" s="268"/>
      <c r="L18" s="268"/>
      <c r="M18" s="268"/>
      <c r="N18" s="268"/>
      <c r="O18" s="268"/>
      <c r="P18" s="268"/>
      <c r="Q18" s="269"/>
    </row>
    <row r="19" spans="3:17" s="322" customFormat="1" ht="16.5">
      <c r="C19" s="129" t="s">
        <v>221</v>
      </c>
      <c r="D19" s="129"/>
      <c r="E19" s="97"/>
      <c r="F19" s="268"/>
      <c r="G19" s="268"/>
      <c r="H19" s="268"/>
      <c r="I19" s="268"/>
      <c r="J19" s="270"/>
      <c r="K19" s="268"/>
      <c r="L19" s="268"/>
      <c r="M19" s="268"/>
      <c r="N19" s="268"/>
      <c r="O19" s="270"/>
      <c r="P19" s="268"/>
      <c r="Q19" s="269"/>
    </row>
    <row r="20" spans="4:17" s="322" customFormat="1" ht="15" customHeight="1">
      <c r="D20" s="97" t="s">
        <v>327</v>
      </c>
      <c r="E20" s="100"/>
      <c r="F20" s="268">
        <v>27</v>
      </c>
      <c r="G20" s="268">
        <v>16</v>
      </c>
      <c r="H20" s="268">
        <v>11</v>
      </c>
      <c r="I20" s="268">
        <v>15</v>
      </c>
      <c r="J20" s="268">
        <v>31</v>
      </c>
      <c r="K20" s="268">
        <v>3</v>
      </c>
      <c r="L20" s="268">
        <v>2</v>
      </c>
      <c r="M20" s="268">
        <v>7</v>
      </c>
      <c r="N20" s="268">
        <v>18</v>
      </c>
      <c r="O20" s="268">
        <v>71</v>
      </c>
      <c r="P20" s="268"/>
      <c r="Q20" s="269">
        <v>447</v>
      </c>
    </row>
    <row r="21" spans="4:17" s="322" customFormat="1" ht="15" customHeight="1">
      <c r="D21" s="97" t="s">
        <v>281</v>
      </c>
      <c r="E21" s="100"/>
      <c r="F21" s="268">
        <v>16</v>
      </c>
      <c r="G21" s="268">
        <v>11</v>
      </c>
      <c r="H21" s="268">
        <v>8</v>
      </c>
      <c r="I21" s="268">
        <v>12</v>
      </c>
      <c r="J21" s="268">
        <v>52</v>
      </c>
      <c r="K21" s="268">
        <v>5</v>
      </c>
      <c r="L21" s="268">
        <v>3</v>
      </c>
      <c r="M21" s="268">
        <v>5</v>
      </c>
      <c r="N21" s="268">
        <v>16</v>
      </c>
      <c r="O21" s="268">
        <v>72</v>
      </c>
      <c r="P21" s="268"/>
      <c r="Q21" s="269">
        <v>1709</v>
      </c>
    </row>
    <row r="22" spans="4:17" s="322" customFormat="1" ht="15" customHeight="1">
      <c r="D22" s="97" t="s">
        <v>282</v>
      </c>
      <c r="E22" s="100"/>
      <c r="F22" s="268">
        <v>9</v>
      </c>
      <c r="G22" s="268">
        <v>7</v>
      </c>
      <c r="H22" s="268">
        <v>6</v>
      </c>
      <c r="I22" s="268">
        <v>11</v>
      </c>
      <c r="J22" s="268">
        <v>67</v>
      </c>
      <c r="K22" s="268">
        <v>3</v>
      </c>
      <c r="L22" s="268">
        <v>2</v>
      </c>
      <c r="M22" s="268">
        <v>3</v>
      </c>
      <c r="N22" s="268">
        <v>14</v>
      </c>
      <c r="O22" s="268">
        <v>79</v>
      </c>
      <c r="P22" s="268"/>
      <c r="Q22" s="269">
        <v>2598</v>
      </c>
    </row>
    <row r="23" spans="4:17" s="322" customFormat="1" ht="15" customHeight="1">
      <c r="D23" s="97" t="s">
        <v>283</v>
      </c>
      <c r="E23" s="100"/>
      <c r="F23" s="268">
        <v>8</v>
      </c>
      <c r="G23" s="268">
        <v>7</v>
      </c>
      <c r="H23" s="268">
        <v>6</v>
      </c>
      <c r="I23" s="268">
        <v>11</v>
      </c>
      <c r="J23" s="268">
        <v>68</v>
      </c>
      <c r="K23" s="268">
        <v>1</v>
      </c>
      <c r="L23" s="268">
        <v>2</v>
      </c>
      <c r="M23" s="268">
        <v>2</v>
      </c>
      <c r="N23" s="268">
        <v>14</v>
      </c>
      <c r="O23" s="268">
        <v>81</v>
      </c>
      <c r="P23" s="268"/>
      <c r="Q23" s="269">
        <v>2513</v>
      </c>
    </row>
    <row r="24" spans="4:17" s="322" customFormat="1" ht="15" customHeight="1">
      <c r="D24" s="97" t="s">
        <v>284</v>
      </c>
      <c r="E24" s="100"/>
      <c r="F24" s="268">
        <v>8</v>
      </c>
      <c r="G24" s="268">
        <v>10</v>
      </c>
      <c r="H24" s="268">
        <v>7</v>
      </c>
      <c r="I24" s="268">
        <v>9</v>
      </c>
      <c r="J24" s="268">
        <v>65</v>
      </c>
      <c r="K24" s="268">
        <v>1</v>
      </c>
      <c r="L24" s="268">
        <v>1</v>
      </c>
      <c r="M24" s="268">
        <v>1</v>
      </c>
      <c r="N24" s="268">
        <v>11</v>
      </c>
      <c r="O24" s="268">
        <v>85</v>
      </c>
      <c r="P24" s="268"/>
      <c r="Q24" s="269">
        <v>2341</v>
      </c>
    </row>
    <row r="25" spans="4:17" s="322" customFormat="1" ht="15" customHeight="1">
      <c r="D25" s="97" t="s">
        <v>285</v>
      </c>
      <c r="E25" s="100"/>
      <c r="F25" s="268">
        <v>10</v>
      </c>
      <c r="G25" s="268">
        <v>15</v>
      </c>
      <c r="H25" s="268">
        <v>9</v>
      </c>
      <c r="I25" s="268">
        <v>11</v>
      </c>
      <c r="J25" s="268">
        <v>55</v>
      </c>
      <c r="K25" s="268">
        <v>0</v>
      </c>
      <c r="L25" s="268">
        <v>1</v>
      </c>
      <c r="M25" s="268">
        <v>2</v>
      </c>
      <c r="N25" s="268">
        <v>9</v>
      </c>
      <c r="O25" s="268">
        <v>87</v>
      </c>
      <c r="P25" s="268"/>
      <c r="Q25" s="269">
        <v>2212</v>
      </c>
    </row>
    <row r="26" spans="4:17" s="322" customFormat="1" ht="15" customHeight="1">
      <c r="D26" s="97" t="s">
        <v>286</v>
      </c>
      <c r="E26" s="100"/>
      <c r="F26" s="268">
        <v>10</v>
      </c>
      <c r="G26" s="268">
        <v>20</v>
      </c>
      <c r="H26" s="268">
        <v>11</v>
      </c>
      <c r="I26" s="268">
        <v>8</v>
      </c>
      <c r="J26" s="268">
        <v>51</v>
      </c>
      <c r="K26" s="268">
        <v>0</v>
      </c>
      <c r="L26" s="268">
        <v>0</v>
      </c>
      <c r="M26" s="268">
        <v>2</v>
      </c>
      <c r="N26" s="268">
        <v>8</v>
      </c>
      <c r="O26" s="268">
        <v>90</v>
      </c>
      <c r="P26" s="268"/>
      <c r="Q26" s="269">
        <v>1903</v>
      </c>
    </row>
    <row r="27" spans="4:17" s="322" customFormat="1" ht="15" customHeight="1">
      <c r="D27" s="97" t="s">
        <v>356</v>
      </c>
      <c r="E27" s="100"/>
      <c r="F27" s="268">
        <v>9</v>
      </c>
      <c r="G27" s="268">
        <v>16</v>
      </c>
      <c r="H27" s="268">
        <v>9</v>
      </c>
      <c r="I27" s="268">
        <v>7</v>
      </c>
      <c r="J27" s="268">
        <v>59</v>
      </c>
      <c r="K27" s="268">
        <v>0</v>
      </c>
      <c r="L27" s="268">
        <v>0</v>
      </c>
      <c r="M27" s="268">
        <v>1</v>
      </c>
      <c r="N27" s="268">
        <v>3</v>
      </c>
      <c r="O27" s="268">
        <v>96</v>
      </c>
      <c r="P27" s="268"/>
      <c r="Q27" s="269">
        <v>1053</v>
      </c>
    </row>
    <row r="28" spans="5:17" s="322" customFormat="1" ht="6" customHeight="1">
      <c r="E28" s="97"/>
      <c r="F28" s="268"/>
      <c r="G28" s="268"/>
      <c r="H28" s="268"/>
      <c r="I28" s="268"/>
      <c r="J28" s="270"/>
      <c r="K28" s="268"/>
      <c r="L28" s="268"/>
      <c r="M28" s="268"/>
      <c r="N28" s="268"/>
      <c r="O28" s="270"/>
      <c r="P28" s="268"/>
      <c r="Q28" s="269"/>
    </row>
    <row r="29" spans="3:17" s="322" customFormat="1" ht="15.75" customHeight="1">
      <c r="C29" s="130" t="s">
        <v>550</v>
      </c>
      <c r="D29" s="130"/>
      <c r="E29" s="97"/>
      <c r="F29" s="268"/>
      <c r="G29" s="268"/>
      <c r="H29" s="268"/>
      <c r="I29" s="268"/>
      <c r="J29" s="270"/>
      <c r="K29" s="268"/>
      <c r="L29" s="268"/>
      <c r="M29" s="268"/>
      <c r="N29" s="268"/>
      <c r="O29" s="270"/>
      <c r="P29" s="268"/>
      <c r="Q29" s="269"/>
    </row>
    <row r="30" spans="3:17" s="322" customFormat="1" ht="15" customHeight="1">
      <c r="C30" s="53"/>
      <c r="D30" s="53" t="s">
        <v>270</v>
      </c>
      <c r="E30" s="97"/>
      <c r="F30" s="268">
        <v>2</v>
      </c>
      <c r="G30" s="268">
        <v>5</v>
      </c>
      <c r="H30" s="268">
        <v>3</v>
      </c>
      <c r="I30" s="268">
        <v>8</v>
      </c>
      <c r="J30" s="268">
        <v>82</v>
      </c>
      <c r="K30" s="268">
        <v>2</v>
      </c>
      <c r="L30" s="268">
        <v>2</v>
      </c>
      <c r="M30" s="268">
        <v>3</v>
      </c>
      <c r="N30" s="268">
        <v>13</v>
      </c>
      <c r="O30" s="268">
        <v>81</v>
      </c>
      <c r="P30" s="268"/>
      <c r="Q30" s="269">
        <v>649</v>
      </c>
    </row>
    <row r="31" spans="3:17" s="322" customFormat="1" ht="15" customHeight="1">
      <c r="C31" s="53"/>
      <c r="D31" s="53" t="s">
        <v>314</v>
      </c>
      <c r="E31" s="97"/>
      <c r="F31" s="268">
        <v>11</v>
      </c>
      <c r="G31" s="268">
        <v>5</v>
      </c>
      <c r="H31" s="268">
        <v>5</v>
      </c>
      <c r="I31" s="268">
        <v>11</v>
      </c>
      <c r="J31" s="268">
        <v>69</v>
      </c>
      <c r="K31" s="268">
        <v>3</v>
      </c>
      <c r="L31" s="268">
        <v>2</v>
      </c>
      <c r="M31" s="268">
        <v>3</v>
      </c>
      <c r="N31" s="268">
        <v>15</v>
      </c>
      <c r="O31" s="268">
        <v>78</v>
      </c>
      <c r="P31" s="268"/>
      <c r="Q31" s="269">
        <v>4885</v>
      </c>
    </row>
    <row r="32" spans="3:17" s="322" customFormat="1" ht="15" customHeight="1">
      <c r="C32" s="53"/>
      <c r="D32" s="53" t="s">
        <v>315</v>
      </c>
      <c r="E32" s="97"/>
      <c r="F32" s="268">
        <v>11</v>
      </c>
      <c r="G32" s="268">
        <v>12</v>
      </c>
      <c r="H32" s="268">
        <v>7</v>
      </c>
      <c r="I32" s="268">
        <v>10</v>
      </c>
      <c r="J32" s="268">
        <v>60</v>
      </c>
      <c r="K32" s="268">
        <v>1</v>
      </c>
      <c r="L32" s="268">
        <v>2</v>
      </c>
      <c r="M32" s="268">
        <v>2</v>
      </c>
      <c r="N32" s="268">
        <v>12</v>
      </c>
      <c r="O32" s="268">
        <v>83</v>
      </c>
      <c r="P32" s="268"/>
      <c r="Q32" s="269">
        <v>1524</v>
      </c>
    </row>
    <row r="33" spans="3:17" s="322" customFormat="1" ht="15" customHeight="1">
      <c r="C33" s="53"/>
      <c r="D33" s="53" t="s">
        <v>271</v>
      </c>
      <c r="E33" s="97"/>
      <c r="F33" s="268">
        <v>9</v>
      </c>
      <c r="G33" s="268">
        <v>15</v>
      </c>
      <c r="H33" s="268">
        <v>10</v>
      </c>
      <c r="I33" s="268">
        <v>12</v>
      </c>
      <c r="J33" s="268">
        <v>55</v>
      </c>
      <c r="K33" s="268">
        <v>0</v>
      </c>
      <c r="L33" s="268">
        <v>1</v>
      </c>
      <c r="M33" s="268">
        <v>3</v>
      </c>
      <c r="N33" s="268">
        <v>10</v>
      </c>
      <c r="O33" s="268">
        <v>86</v>
      </c>
      <c r="P33" s="268"/>
      <c r="Q33" s="269">
        <v>999</v>
      </c>
    </row>
    <row r="34" spans="3:17" s="322" customFormat="1" ht="15" customHeight="1">
      <c r="C34" s="53"/>
      <c r="D34" s="53" t="s">
        <v>272</v>
      </c>
      <c r="E34" s="97"/>
      <c r="F34" s="268">
        <v>10</v>
      </c>
      <c r="G34" s="268">
        <v>18</v>
      </c>
      <c r="H34" s="268">
        <v>10</v>
      </c>
      <c r="I34" s="268">
        <v>9</v>
      </c>
      <c r="J34" s="268">
        <v>53</v>
      </c>
      <c r="K34" s="268">
        <v>0</v>
      </c>
      <c r="L34" s="268">
        <v>1</v>
      </c>
      <c r="M34" s="268">
        <v>2</v>
      </c>
      <c r="N34" s="268">
        <v>8</v>
      </c>
      <c r="O34" s="268">
        <v>89</v>
      </c>
      <c r="P34" s="268"/>
      <c r="Q34" s="269">
        <v>4643</v>
      </c>
    </row>
    <row r="35" spans="3:17" s="322" customFormat="1" ht="15" customHeight="1">
      <c r="C35" s="53"/>
      <c r="D35" s="53" t="s">
        <v>273</v>
      </c>
      <c r="E35" s="97"/>
      <c r="F35" s="268">
        <v>12</v>
      </c>
      <c r="G35" s="268">
        <v>24</v>
      </c>
      <c r="H35" s="268">
        <v>15</v>
      </c>
      <c r="I35" s="268">
        <v>12</v>
      </c>
      <c r="J35" s="268">
        <v>37</v>
      </c>
      <c r="K35" s="268">
        <v>1</v>
      </c>
      <c r="L35" s="268">
        <v>1</v>
      </c>
      <c r="M35" s="268">
        <v>2</v>
      </c>
      <c r="N35" s="268">
        <v>14</v>
      </c>
      <c r="O35" s="268">
        <v>81</v>
      </c>
      <c r="P35" s="268"/>
      <c r="Q35" s="269">
        <v>521</v>
      </c>
    </row>
    <row r="36" spans="3:17" s="322" customFormat="1" ht="15" customHeight="1">
      <c r="C36" s="53"/>
      <c r="D36" s="53" t="s">
        <v>274</v>
      </c>
      <c r="E36" s="97"/>
      <c r="F36" s="268">
        <v>30</v>
      </c>
      <c r="G36" s="268">
        <v>14</v>
      </c>
      <c r="H36" s="268">
        <v>9</v>
      </c>
      <c r="I36" s="268">
        <v>11</v>
      </c>
      <c r="J36" s="268">
        <v>35</v>
      </c>
      <c r="K36" s="268">
        <v>6</v>
      </c>
      <c r="L36" s="268">
        <v>5</v>
      </c>
      <c r="M36" s="268">
        <v>6</v>
      </c>
      <c r="N36" s="268">
        <v>18</v>
      </c>
      <c r="O36" s="268">
        <v>66</v>
      </c>
      <c r="P36" s="268"/>
      <c r="Q36" s="269">
        <v>412</v>
      </c>
    </row>
    <row r="37" spans="3:17" s="322" customFormat="1" ht="15" customHeight="1">
      <c r="C37" s="53"/>
      <c r="D37" s="53" t="s">
        <v>275</v>
      </c>
      <c r="E37" s="97"/>
      <c r="F37" s="268">
        <v>9</v>
      </c>
      <c r="G37" s="268">
        <v>14</v>
      </c>
      <c r="H37" s="268">
        <v>9</v>
      </c>
      <c r="I37" s="268">
        <v>9</v>
      </c>
      <c r="J37" s="268">
        <v>58</v>
      </c>
      <c r="K37" s="268">
        <v>0</v>
      </c>
      <c r="L37" s="268">
        <v>1</v>
      </c>
      <c r="M37" s="268">
        <v>1</v>
      </c>
      <c r="N37" s="268">
        <v>7</v>
      </c>
      <c r="O37" s="268">
        <v>91</v>
      </c>
      <c r="P37" s="268"/>
      <c r="Q37" s="269">
        <v>824</v>
      </c>
    </row>
    <row r="38" spans="3:17" s="322" customFormat="1" ht="6" customHeight="1">
      <c r="C38" s="53"/>
      <c r="D38" s="53"/>
      <c r="E38" s="97"/>
      <c r="F38" s="268"/>
      <c r="G38" s="268"/>
      <c r="H38" s="268"/>
      <c r="I38" s="268"/>
      <c r="J38" s="270"/>
      <c r="K38" s="268"/>
      <c r="L38" s="268"/>
      <c r="M38" s="268"/>
      <c r="N38" s="268"/>
      <c r="O38" s="270"/>
      <c r="P38" s="268"/>
      <c r="Q38" s="269"/>
    </row>
    <row r="39" spans="3:17" s="322" customFormat="1" ht="16.5">
      <c r="C39" s="129" t="s">
        <v>587</v>
      </c>
      <c r="D39" s="97"/>
      <c r="E39" s="97"/>
      <c r="F39" s="268"/>
      <c r="G39" s="268"/>
      <c r="H39" s="268"/>
      <c r="I39" s="268"/>
      <c r="J39" s="270"/>
      <c r="K39" s="268"/>
      <c r="L39" s="268"/>
      <c r="M39" s="268"/>
      <c r="N39" s="268"/>
      <c r="O39" s="270"/>
      <c r="P39" s="268"/>
      <c r="Q39" s="269"/>
    </row>
    <row r="40" spans="3:17" s="322" customFormat="1" ht="15" customHeight="1">
      <c r="C40" s="97"/>
      <c r="D40" s="204" t="s">
        <v>579</v>
      </c>
      <c r="E40" s="97"/>
      <c r="F40" s="268">
        <v>8</v>
      </c>
      <c r="G40" s="268">
        <v>5</v>
      </c>
      <c r="H40" s="268">
        <v>5</v>
      </c>
      <c r="I40" s="268">
        <v>13</v>
      </c>
      <c r="J40" s="268">
        <v>69</v>
      </c>
      <c r="K40" s="268">
        <v>5</v>
      </c>
      <c r="L40" s="268">
        <v>3</v>
      </c>
      <c r="M40" s="268">
        <v>5</v>
      </c>
      <c r="N40" s="268">
        <v>17</v>
      </c>
      <c r="O40" s="268">
        <v>70</v>
      </c>
      <c r="P40" s="268"/>
      <c r="Q40" s="269">
        <v>687</v>
      </c>
    </row>
    <row r="41" spans="3:17" s="322" customFormat="1" ht="15" customHeight="1">
      <c r="C41" s="97"/>
      <c r="D41" s="204" t="s">
        <v>580</v>
      </c>
      <c r="E41" s="97"/>
      <c r="F41" s="268">
        <v>8</v>
      </c>
      <c r="G41" s="268">
        <v>5</v>
      </c>
      <c r="H41" s="268">
        <v>5</v>
      </c>
      <c r="I41" s="268">
        <v>10</v>
      </c>
      <c r="J41" s="268">
        <v>71</v>
      </c>
      <c r="K41" s="268">
        <v>3</v>
      </c>
      <c r="L41" s="268">
        <v>2</v>
      </c>
      <c r="M41" s="268">
        <v>3</v>
      </c>
      <c r="N41" s="268">
        <v>18</v>
      </c>
      <c r="O41" s="268">
        <v>73</v>
      </c>
      <c r="P41" s="268"/>
      <c r="Q41" s="269">
        <v>2182</v>
      </c>
    </row>
    <row r="42" spans="3:17" s="322" customFormat="1" ht="15" customHeight="1">
      <c r="C42" s="97"/>
      <c r="D42" s="204" t="s">
        <v>581</v>
      </c>
      <c r="E42" s="97"/>
      <c r="F42" s="268">
        <v>13</v>
      </c>
      <c r="G42" s="268">
        <v>9</v>
      </c>
      <c r="H42" s="268">
        <v>7</v>
      </c>
      <c r="I42" s="268">
        <v>10</v>
      </c>
      <c r="J42" s="268">
        <v>61</v>
      </c>
      <c r="K42" s="268">
        <v>4</v>
      </c>
      <c r="L42" s="268">
        <v>1</v>
      </c>
      <c r="M42" s="268">
        <v>2</v>
      </c>
      <c r="N42" s="268">
        <v>15</v>
      </c>
      <c r="O42" s="268">
        <v>79</v>
      </c>
      <c r="P42" s="268"/>
      <c r="Q42" s="269">
        <v>926</v>
      </c>
    </row>
    <row r="43" spans="3:17" s="322" customFormat="1" ht="15" customHeight="1">
      <c r="C43" s="97"/>
      <c r="D43" s="204" t="s">
        <v>582</v>
      </c>
      <c r="E43" s="97"/>
      <c r="F43" s="268">
        <v>3</v>
      </c>
      <c r="G43" s="268">
        <v>4</v>
      </c>
      <c r="H43" s="268">
        <v>4</v>
      </c>
      <c r="I43" s="268">
        <v>8</v>
      </c>
      <c r="J43" s="268">
        <v>82</v>
      </c>
      <c r="K43" s="268">
        <v>1</v>
      </c>
      <c r="L43" s="268">
        <v>0</v>
      </c>
      <c r="M43" s="268">
        <v>1</v>
      </c>
      <c r="N43" s="268">
        <v>10</v>
      </c>
      <c r="O43" s="268">
        <v>87</v>
      </c>
      <c r="P43" s="268"/>
      <c r="Q43" s="269">
        <v>523</v>
      </c>
    </row>
    <row r="44" spans="3:17" s="322" customFormat="1" ht="15" customHeight="1">
      <c r="C44" s="97"/>
      <c r="D44" s="204" t="s">
        <v>583</v>
      </c>
      <c r="E44" s="97"/>
      <c r="F44" s="268">
        <v>10</v>
      </c>
      <c r="G44" s="268">
        <v>8</v>
      </c>
      <c r="H44" s="268">
        <v>5</v>
      </c>
      <c r="I44" s="268">
        <v>11</v>
      </c>
      <c r="J44" s="268">
        <v>66</v>
      </c>
      <c r="K44" s="268">
        <v>2</v>
      </c>
      <c r="L44" s="268">
        <v>1</v>
      </c>
      <c r="M44" s="268">
        <v>1</v>
      </c>
      <c r="N44" s="268">
        <v>11</v>
      </c>
      <c r="O44" s="268">
        <v>84</v>
      </c>
      <c r="P44" s="268"/>
      <c r="Q44" s="269">
        <v>960</v>
      </c>
    </row>
    <row r="45" spans="3:17" s="322" customFormat="1" ht="15" customHeight="1">
      <c r="C45" s="97"/>
      <c r="D45" s="204" t="s">
        <v>584</v>
      </c>
      <c r="E45" s="97"/>
      <c r="F45" s="268">
        <v>18</v>
      </c>
      <c r="G45" s="268">
        <v>12</v>
      </c>
      <c r="H45" s="268">
        <v>7</v>
      </c>
      <c r="I45" s="268">
        <v>10</v>
      </c>
      <c r="J45" s="268">
        <v>52</v>
      </c>
      <c r="K45" s="268">
        <v>1</v>
      </c>
      <c r="L45" s="268">
        <v>2</v>
      </c>
      <c r="M45" s="268">
        <v>3</v>
      </c>
      <c r="N45" s="268">
        <v>12</v>
      </c>
      <c r="O45" s="268">
        <v>83</v>
      </c>
      <c r="P45" s="268"/>
      <c r="Q45" s="269">
        <v>1255</v>
      </c>
    </row>
    <row r="46" spans="3:17" s="322" customFormat="1" ht="15" customHeight="1">
      <c r="C46" s="97"/>
      <c r="D46" s="204" t="s">
        <v>585</v>
      </c>
      <c r="E46" s="97"/>
      <c r="F46" s="268">
        <v>12</v>
      </c>
      <c r="G46" s="268">
        <v>11</v>
      </c>
      <c r="H46" s="268">
        <v>7</v>
      </c>
      <c r="I46" s="268">
        <v>10</v>
      </c>
      <c r="J46" s="268">
        <v>60</v>
      </c>
      <c r="K46" s="268">
        <v>1</v>
      </c>
      <c r="L46" s="268">
        <v>1</v>
      </c>
      <c r="M46" s="268">
        <v>2</v>
      </c>
      <c r="N46" s="268">
        <v>8</v>
      </c>
      <c r="O46" s="268">
        <v>88</v>
      </c>
      <c r="P46" s="268"/>
      <c r="Q46" s="269">
        <v>941</v>
      </c>
    </row>
    <row r="47" spans="3:17" s="322" customFormat="1" ht="6" customHeight="1">
      <c r="C47" s="53"/>
      <c r="D47" s="53"/>
      <c r="E47" s="97"/>
      <c r="F47" s="268"/>
      <c r="G47" s="268"/>
      <c r="H47" s="268"/>
      <c r="I47" s="268"/>
      <c r="J47" s="270"/>
      <c r="K47" s="268"/>
      <c r="L47" s="268"/>
      <c r="M47" s="268"/>
      <c r="N47" s="268"/>
      <c r="O47" s="270"/>
      <c r="P47" s="268"/>
      <c r="Q47" s="269"/>
    </row>
    <row r="48" spans="3:17" s="322" customFormat="1" ht="16.5">
      <c r="C48" s="129" t="s">
        <v>289</v>
      </c>
      <c r="D48" s="129"/>
      <c r="E48" s="97"/>
      <c r="F48" s="268"/>
      <c r="G48" s="268"/>
      <c r="H48" s="268"/>
      <c r="I48" s="268"/>
      <c r="J48" s="270"/>
      <c r="K48" s="268"/>
      <c r="L48" s="268"/>
      <c r="M48" s="268"/>
      <c r="N48" s="268"/>
      <c r="O48" s="270"/>
      <c r="P48" s="268"/>
      <c r="Q48" s="269"/>
    </row>
    <row r="49" spans="3:17" s="322" customFormat="1" ht="15" customHeight="1">
      <c r="C49" s="97"/>
      <c r="D49" s="97" t="s">
        <v>578</v>
      </c>
      <c r="E49" s="97"/>
      <c r="F49" s="268">
        <v>14</v>
      </c>
      <c r="G49" s="268">
        <v>20</v>
      </c>
      <c r="H49" s="268">
        <v>11</v>
      </c>
      <c r="I49" s="268">
        <v>10</v>
      </c>
      <c r="J49" s="268">
        <v>46</v>
      </c>
      <c r="K49" s="268">
        <v>1</v>
      </c>
      <c r="L49" s="268">
        <v>1</v>
      </c>
      <c r="M49" s="268">
        <v>2</v>
      </c>
      <c r="N49" s="268">
        <v>9</v>
      </c>
      <c r="O49" s="268">
        <v>87</v>
      </c>
      <c r="P49" s="268"/>
      <c r="Q49" s="269">
        <v>4039</v>
      </c>
    </row>
    <row r="50" spans="3:17" s="322" customFormat="1" ht="15" customHeight="1">
      <c r="C50" s="97"/>
      <c r="D50" s="97" t="s">
        <v>260</v>
      </c>
      <c r="E50" s="97"/>
      <c r="F50" s="268">
        <v>14</v>
      </c>
      <c r="G50" s="268">
        <v>15</v>
      </c>
      <c r="H50" s="268">
        <v>9</v>
      </c>
      <c r="I50" s="268">
        <v>11</v>
      </c>
      <c r="J50" s="268">
        <v>51</v>
      </c>
      <c r="K50" s="268">
        <v>1</v>
      </c>
      <c r="L50" s="268">
        <v>1</v>
      </c>
      <c r="M50" s="268">
        <v>3</v>
      </c>
      <c r="N50" s="268">
        <v>11</v>
      </c>
      <c r="O50" s="268">
        <v>85</v>
      </c>
      <c r="P50" s="268"/>
      <c r="Q50" s="269">
        <v>2992</v>
      </c>
    </row>
    <row r="51" spans="3:17" s="322" customFormat="1" ht="15" customHeight="1">
      <c r="C51" s="97"/>
      <c r="D51" s="97" t="s">
        <v>261</v>
      </c>
      <c r="E51" s="97"/>
      <c r="F51" s="268">
        <v>10</v>
      </c>
      <c r="G51" s="268">
        <v>10</v>
      </c>
      <c r="H51" s="268">
        <v>7</v>
      </c>
      <c r="I51" s="268">
        <v>10</v>
      </c>
      <c r="J51" s="268">
        <v>62</v>
      </c>
      <c r="K51" s="268">
        <v>1</v>
      </c>
      <c r="L51" s="268">
        <v>1</v>
      </c>
      <c r="M51" s="268">
        <v>2</v>
      </c>
      <c r="N51" s="268">
        <v>10</v>
      </c>
      <c r="O51" s="268">
        <v>86</v>
      </c>
      <c r="P51" s="268"/>
      <c r="Q51" s="269">
        <v>2055</v>
      </c>
    </row>
    <row r="52" spans="3:17" s="322" customFormat="1" ht="15" customHeight="1">
      <c r="C52" s="97"/>
      <c r="D52" s="97" t="s">
        <v>262</v>
      </c>
      <c r="E52" s="97"/>
      <c r="F52" s="268">
        <v>10</v>
      </c>
      <c r="G52" s="268">
        <v>9</v>
      </c>
      <c r="H52" s="268">
        <v>7</v>
      </c>
      <c r="I52" s="268">
        <v>11</v>
      </c>
      <c r="J52" s="268">
        <v>63</v>
      </c>
      <c r="K52" s="268">
        <v>2</v>
      </c>
      <c r="L52" s="268">
        <v>1</v>
      </c>
      <c r="M52" s="268">
        <v>2</v>
      </c>
      <c r="N52" s="268">
        <v>13</v>
      </c>
      <c r="O52" s="268">
        <v>81</v>
      </c>
      <c r="P52" s="268"/>
      <c r="Q52" s="269">
        <v>1619</v>
      </c>
    </row>
    <row r="53" spans="3:17" s="322" customFormat="1" ht="15" customHeight="1">
      <c r="C53" s="97"/>
      <c r="D53" s="97" t="s">
        <v>263</v>
      </c>
      <c r="E53" s="97"/>
      <c r="F53" s="268">
        <v>8</v>
      </c>
      <c r="G53" s="268">
        <v>6</v>
      </c>
      <c r="H53" s="268">
        <v>5</v>
      </c>
      <c r="I53" s="268">
        <v>11</v>
      </c>
      <c r="J53" s="268">
        <v>70</v>
      </c>
      <c r="K53" s="268">
        <v>2</v>
      </c>
      <c r="L53" s="268">
        <v>2</v>
      </c>
      <c r="M53" s="268">
        <v>3</v>
      </c>
      <c r="N53" s="268">
        <v>13</v>
      </c>
      <c r="O53" s="268">
        <v>81</v>
      </c>
      <c r="P53" s="268"/>
      <c r="Q53" s="269">
        <v>1316</v>
      </c>
    </row>
    <row r="54" spans="3:17" s="322" customFormat="1" ht="15" customHeight="1">
      <c r="C54" s="97"/>
      <c r="D54" s="97" t="s">
        <v>264</v>
      </c>
      <c r="E54" s="97"/>
      <c r="F54" s="268">
        <v>6</v>
      </c>
      <c r="G54" s="268">
        <v>5</v>
      </c>
      <c r="H54" s="268">
        <v>5</v>
      </c>
      <c r="I54" s="268">
        <v>10</v>
      </c>
      <c r="J54" s="268">
        <v>74</v>
      </c>
      <c r="K54" s="268">
        <v>3</v>
      </c>
      <c r="L54" s="268">
        <v>2</v>
      </c>
      <c r="M54" s="268">
        <v>3</v>
      </c>
      <c r="N54" s="268">
        <v>15</v>
      </c>
      <c r="O54" s="268">
        <v>76</v>
      </c>
      <c r="P54" s="268"/>
      <c r="Q54" s="269">
        <v>1427</v>
      </c>
    </row>
    <row r="55" spans="3:17" s="322" customFormat="1" ht="15" customHeight="1">
      <c r="C55" s="53"/>
      <c r="D55" s="53" t="s">
        <v>265</v>
      </c>
      <c r="E55" s="97"/>
      <c r="F55" s="268">
        <v>5</v>
      </c>
      <c r="G55" s="268">
        <v>5</v>
      </c>
      <c r="H55" s="268">
        <v>5</v>
      </c>
      <c r="I55" s="268">
        <v>12</v>
      </c>
      <c r="J55" s="268">
        <v>72</v>
      </c>
      <c r="K55" s="268">
        <v>5</v>
      </c>
      <c r="L55" s="268">
        <v>3</v>
      </c>
      <c r="M55" s="268">
        <v>4</v>
      </c>
      <c r="N55" s="268">
        <v>21</v>
      </c>
      <c r="O55" s="268">
        <v>67</v>
      </c>
      <c r="P55" s="268"/>
      <c r="Q55" s="269">
        <v>780</v>
      </c>
    </row>
    <row r="56" spans="3:17" s="322" customFormat="1" ht="6" customHeight="1">
      <c r="C56" s="53"/>
      <c r="D56" s="53"/>
      <c r="E56" s="97"/>
      <c r="F56" s="268"/>
      <c r="G56" s="268"/>
      <c r="H56" s="268"/>
      <c r="I56" s="268"/>
      <c r="J56" s="270"/>
      <c r="K56" s="268"/>
      <c r="L56" s="268"/>
      <c r="M56" s="268"/>
      <c r="N56" s="268"/>
      <c r="O56" s="268"/>
      <c r="P56" s="268"/>
      <c r="Q56" s="269"/>
    </row>
    <row r="57" spans="3:17" s="322" customFormat="1" ht="15.75" customHeight="1">
      <c r="C57" s="129" t="s">
        <v>588</v>
      </c>
      <c r="D57" s="97"/>
      <c r="E57" s="97"/>
      <c r="F57" s="268"/>
      <c r="G57" s="268"/>
      <c r="H57" s="268"/>
      <c r="I57" s="268"/>
      <c r="J57" s="270"/>
      <c r="K57" s="268"/>
      <c r="L57" s="268"/>
      <c r="M57" s="268"/>
      <c r="N57" s="268"/>
      <c r="O57" s="268"/>
      <c r="P57" s="268"/>
      <c r="Q57" s="269"/>
    </row>
    <row r="58" spans="3:17" s="322" customFormat="1" ht="15" customHeight="1">
      <c r="C58" s="97"/>
      <c r="D58" s="97" t="s">
        <v>722</v>
      </c>
      <c r="E58" s="97"/>
      <c r="F58" s="268">
        <v>18</v>
      </c>
      <c r="G58" s="268">
        <v>18</v>
      </c>
      <c r="H58" s="268">
        <v>10</v>
      </c>
      <c r="I58" s="268">
        <v>9</v>
      </c>
      <c r="J58" s="268">
        <v>44</v>
      </c>
      <c r="K58" s="268">
        <v>1</v>
      </c>
      <c r="L58" s="268">
        <v>1</v>
      </c>
      <c r="M58" s="268">
        <v>2</v>
      </c>
      <c r="N58" s="268">
        <v>11</v>
      </c>
      <c r="O58" s="268">
        <v>85</v>
      </c>
      <c r="P58" s="268"/>
      <c r="Q58" s="269">
        <v>3083</v>
      </c>
    </row>
    <row r="59" spans="3:17" s="322" customFormat="1" ht="15" customHeight="1">
      <c r="C59" s="97"/>
      <c r="D59" s="131">
        <v>2</v>
      </c>
      <c r="E59" s="97"/>
      <c r="F59" s="268">
        <v>12</v>
      </c>
      <c r="G59" s="268">
        <v>13</v>
      </c>
      <c r="H59" s="268">
        <v>8</v>
      </c>
      <c r="I59" s="268">
        <v>11</v>
      </c>
      <c r="J59" s="268">
        <v>57</v>
      </c>
      <c r="K59" s="268">
        <v>2</v>
      </c>
      <c r="L59" s="268">
        <v>2</v>
      </c>
      <c r="M59" s="268">
        <v>2</v>
      </c>
      <c r="N59" s="268">
        <v>12</v>
      </c>
      <c r="O59" s="268">
        <v>83</v>
      </c>
      <c r="P59" s="268"/>
      <c r="Q59" s="269">
        <v>3123</v>
      </c>
    </row>
    <row r="60" spans="3:17" s="322" customFormat="1" ht="15" customHeight="1">
      <c r="C60" s="97"/>
      <c r="D60" s="131">
        <v>3</v>
      </c>
      <c r="E60" s="97"/>
      <c r="F60" s="268">
        <v>10</v>
      </c>
      <c r="G60" s="268">
        <v>8</v>
      </c>
      <c r="H60" s="268">
        <v>7</v>
      </c>
      <c r="I60" s="268">
        <v>9</v>
      </c>
      <c r="J60" s="268">
        <v>66</v>
      </c>
      <c r="K60" s="268">
        <v>1</v>
      </c>
      <c r="L60" s="268">
        <v>1</v>
      </c>
      <c r="M60" s="268">
        <v>2</v>
      </c>
      <c r="N60" s="268">
        <v>9</v>
      </c>
      <c r="O60" s="268">
        <v>86</v>
      </c>
      <c r="P60" s="268"/>
      <c r="Q60" s="269">
        <v>2975</v>
      </c>
    </row>
    <row r="61" spans="3:17" s="322" customFormat="1" ht="15" customHeight="1">
      <c r="C61" s="97"/>
      <c r="D61" s="131">
        <v>4</v>
      </c>
      <c r="E61" s="97"/>
      <c r="F61" s="268">
        <v>7</v>
      </c>
      <c r="G61" s="268">
        <v>8</v>
      </c>
      <c r="H61" s="268">
        <v>6</v>
      </c>
      <c r="I61" s="268">
        <v>10</v>
      </c>
      <c r="J61" s="268">
        <v>68</v>
      </c>
      <c r="K61" s="268">
        <v>2</v>
      </c>
      <c r="L61" s="268">
        <v>1</v>
      </c>
      <c r="M61" s="268">
        <v>3</v>
      </c>
      <c r="N61" s="268">
        <v>13</v>
      </c>
      <c r="O61" s="268">
        <v>82</v>
      </c>
      <c r="P61" s="268"/>
      <c r="Q61" s="269">
        <v>2992</v>
      </c>
    </row>
    <row r="62" spans="3:17" s="322" customFormat="1" ht="15" customHeight="1">
      <c r="C62" s="97"/>
      <c r="D62" s="97" t="s">
        <v>723</v>
      </c>
      <c r="E62" s="97"/>
      <c r="F62" s="268">
        <v>7</v>
      </c>
      <c r="G62" s="268">
        <v>11</v>
      </c>
      <c r="H62" s="268">
        <v>7</v>
      </c>
      <c r="I62" s="268">
        <v>12</v>
      </c>
      <c r="J62" s="268">
        <v>63</v>
      </c>
      <c r="K62" s="268">
        <v>3</v>
      </c>
      <c r="L62" s="268">
        <v>3</v>
      </c>
      <c r="M62" s="268">
        <v>4</v>
      </c>
      <c r="N62" s="268">
        <v>16</v>
      </c>
      <c r="O62" s="268">
        <v>75</v>
      </c>
      <c r="P62" s="268"/>
      <c r="Q62" s="269">
        <v>2599</v>
      </c>
    </row>
    <row r="63" spans="5:17" s="322" customFormat="1" ht="6" customHeight="1">
      <c r="E63" s="97"/>
      <c r="F63" s="268"/>
      <c r="G63" s="268"/>
      <c r="H63" s="268"/>
      <c r="I63" s="268"/>
      <c r="J63" s="270"/>
      <c r="K63" s="268"/>
      <c r="L63" s="268"/>
      <c r="M63" s="268"/>
      <c r="N63" s="268"/>
      <c r="O63" s="270"/>
      <c r="P63" s="268"/>
      <c r="Q63" s="269"/>
    </row>
    <row r="64" spans="3:17" s="322" customFormat="1" ht="16.5">
      <c r="C64" s="129" t="s">
        <v>288</v>
      </c>
      <c r="D64" s="129"/>
      <c r="E64" s="97"/>
      <c r="F64" s="268"/>
      <c r="G64" s="268"/>
      <c r="H64" s="268"/>
      <c r="I64" s="268"/>
      <c r="J64" s="270"/>
      <c r="K64" s="268"/>
      <c r="L64" s="268"/>
      <c r="M64" s="268"/>
      <c r="N64" s="268"/>
      <c r="O64" s="270"/>
      <c r="P64" s="268"/>
      <c r="Q64" s="269"/>
    </row>
    <row r="65" spans="3:17" s="322" customFormat="1" ht="15" customHeight="1">
      <c r="C65" s="97"/>
      <c r="D65" s="97" t="s">
        <v>185</v>
      </c>
      <c r="E65" s="100"/>
      <c r="F65" s="268">
        <v>17</v>
      </c>
      <c r="G65" s="268">
        <v>17</v>
      </c>
      <c r="H65" s="268">
        <v>10</v>
      </c>
      <c r="I65" s="268">
        <v>11</v>
      </c>
      <c r="J65" s="268">
        <v>45</v>
      </c>
      <c r="K65" s="268">
        <v>2</v>
      </c>
      <c r="L65" s="268">
        <v>2</v>
      </c>
      <c r="M65" s="268">
        <v>3</v>
      </c>
      <c r="N65" s="268">
        <v>12</v>
      </c>
      <c r="O65" s="268">
        <v>81</v>
      </c>
      <c r="P65" s="268"/>
      <c r="Q65" s="269">
        <v>5471</v>
      </c>
    </row>
    <row r="66" spans="3:17" s="322" customFormat="1" ht="15" customHeight="1">
      <c r="C66" s="97"/>
      <c r="D66" s="97" t="s">
        <v>249</v>
      </c>
      <c r="E66" s="100"/>
      <c r="F66" s="268">
        <v>9</v>
      </c>
      <c r="G66" s="268">
        <v>11</v>
      </c>
      <c r="H66" s="268">
        <v>7</v>
      </c>
      <c r="I66" s="268">
        <v>10</v>
      </c>
      <c r="J66" s="268">
        <v>63</v>
      </c>
      <c r="K66" s="268">
        <v>2</v>
      </c>
      <c r="L66" s="268">
        <v>1</v>
      </c>
      <c r="M66" s="268">
        <v>3</v>
      </c>
      <c r="N66" s="268">
        <v>14</v>
      </c>
      <c r="O66" s="268">
        <v>80</v>
      </c>
      <c r="P66" s="268"/>
      <c r="Q66" s="269">
        <v>4134</v>
      </c>
    </row>
    <row r="67" spans="3:17" s="322" customFormat="1" ht="15" customHeight="1">
      <c r="C67" s="97"/>
      <c r="D67" s="97" t="s">
        <v>540</v>
      </c>
      <c r="E67" s="100"/>
      <c r="F67" s="268">
        <v>6</v>
      </c>
      <c r="G67" s="268">
        <v>7</v>
      </c>
      <c r="H67" s="268">
        <v>7</v>
      </c>
      <c r="I67" s="268">
        <v>12</v>
      </c>
      <c r="J67" s="268">
        <v>68</v>
      </c>
      <c r="K67" s="268">
        <v>1</v>
      </c>
      <c r="L67" s="268">
        <v>1</v>
      </c>
      <c r="M67" s="268">
        <v>1</v>
      </c>
      <c r="N67" s="268">
        <v>13</v>
      </c>
      <c r="O67" s="268">
        <v>83</v>
      </c>
      <c r="P67" s="268"/>
      <c r="Q67" s="269">
        <v>1526</v>
      </c>
    </row>
    <row r="68" spans="3:17" s="322" customFormat="1" ht="15" customHeight="1">
      <c r="C68" s="97"/>
      <c r="D68" s="97" t="s">
        <v>541</v>
      </c>
      <c r="E68" s="100"/>
      <c r="F68" s="268">
        <v>3</v>
      </c>
      <c r="G68" s="268">
        <v>5</v>
      </c>
      <c r="H68" s="268">
        <v>4</v>
      </c>
      <c r="I68" s="268">
        <v>8</v>
      </c>
      <c r="J68" s="268">
        <v>80</v>
      </c>
      <c r="K68" s="268">
        <v>1</v>
      </c>
      <c r="L68" s="268">
        <v>1</v>
      </c>
      <c r="M68" s="268">
        <v>2</v>
      </c>
      <c r="N68" s="268">
        <v>10</v>
      </c>
      <c r="O68" s="268">
        <v>87</v>
      </c>
      <c r="P68" s="268"/>
      <c r="Q68" s="269">
        <v>652</v>
      </c>
    </row>
    <row r="69" spans="3:17" s="322" customFormat="1" ht="15" customHeight="1">
      <c r="C69" s="97"/>
      <c r="D69" s="97" t="s">
        <v>250</v>
      </c>
      <c r="E69" s="100"/>
      <c r="F69" s="268">
        <v>4</v>
      </c>
      <c r="G69" s="268">
        <v>6</v>
      </c>
      <c r="H69" s="268">
        <v>5</v>
      </c>
      <c r="I69" s="268">
        <v>9</v>
      </c>
      <c r="J69" s="268">
        <v>76</v>
      </c>
      <c r="K69" s="268">
        <v>1</v>
      </c>
      <c r="L69" s="268">
        <v>1</v>
      </c>
      <c r="M69" s="268">
        <v>2</v>
      </c>
      <c r="N69" s="268">
        <v>11</v>
      </c>
      <c r="O69" s="268">
        <v>86</v>
      </c>
      <c r="P69" s="268"/>
      <c r="Q69" s="269">
        <v>1753</v>
      </c>
    </row>
    <row r="70" spans="3:17" s="322" customFormat="1" ht="15" customHeight="1">
      <c r="C70" s="97"/>
      <c r="D70" s="97" t="s">
        <v>251</v>
      </c>
      <c r="E70" s="100"/>
      <c r="F70" s="268">
        <v>2</v>
      </c>
      <c r="G70" s="268">
        <v>2</v>
      </c>
      <c r="H70" s="268">
        <v>4</v>
      </c>
      <c r="I70" s="268">
        <v>7</v>
      </c>
      <c r="J70" s="268">
        <v>85</v>
      </c>
      <c r="K70" s="268">
        <v>0</v>
      </c>
      <c r="L70" s="268">
        <v>0</v>
      </c>
      <c r="M70" s="268">
        <v>1</v>
      </c>
      <c r="N70" s="268">
        <v>4</v>
      </c>
      <c r="O70" s="268">
        <v>95</v>
      </c>
      <c r="P70" s="268"/>
      <c r="Q70" s="269">
        <v>1237</v>
      </c>
    </row>
    <row r="71" spans="4:17" s="322" customFormat="1" ht="6" customHeight="1">
      <c r="D71" s="97"/>
      <c r="E71" s="100"/>
      <c r="F71" s="268"/>
      <c r="G71" s="268"/>
      <c r="H71" s="268"/>
      <c r="I71" s="268"/>
      <c r="J71" s="270"/>
      <c r="K71" s="268"/>
      <c r="L71" s="268"/>
      <c r="M71" s="268"/>
      <c r="N71" s="268"/>
      <c r="O71" s="270"/>
      <c r="P71" s="268"/>
      <c r="Q71" s="269"/>
    </row>
    <row r="72" spans="3:17" s="322" customFormat="1" ht="15.75" customHeight="1">
      <c r="C72" s="129" t="s">
        <v>41</v>
      </c>
      <c r="D72" s="97"/>
      <c r="E72" s="100"/>
      <c r="F72" s="268"/>
      <c r="G72" s="268"/>
      <c r="H72" s="268"/>
      <c r="I72" s="268"/>
      <c r="J72" s="270"/>
      <c r="K72" s="268"/>
      <c r="L72" s="268"/>
      <c r="M72" s="268"/>
      <c r="N72" s="268"/>
      <c r="O72" s="270"/>
      <c r="P72" s="268"/>
      <c r="Q72" s="269"/>
    </row>
    <row r="73" spans="3:17" s="322" customFormat="1" ht="15" customHeight="1">
      <c r="C73" s="129"/>
      <c r="D73" s="97" t="s">
        <v>502</v>
      </c>
      <c r="E73" s="100"/>
      <c r="F73" s="268">
        <v>1</v>
      </c>
      <c r="G73" s="268">
        <v>3</v>
      </c>
      <c r="H73" s="268">
        <v>4</v>
      </c>
      <c r="I73" s="268">
        <v>9</v>
      </c>
      <c r="J73" s="268">
        <v>83</v>
      </c>
      <c r="K73" s="268">
        <v>1</v>
      </c>
      <c r="L73" s="268">
        <v>1</v>
      </c>
      <c r="M73" s="268">
        <v>2</v>
      </c>
      <c r="N73" s="268">
        <v>13</v>
      </c>
      <c r="O73" s="268">
        <v>82</v>
      </c>
      <c r="P73" s="268"/>
      <c r="Q73" s="269">
        <v>5613</v>
      </c>
    </row>
    <row r="74" spans="3:17" s="322" customFormat="1" ht="15" customHeight="1">
      <c r="C74" s="129"/>
      <c r="D74" s="97" t="s">
        <v>503</v>
      </c>
      <c r="E74" s="100"/>
      <c r="F74" s="268">
        <v>5</v>
      </c>
      <c r="G74" s="268">
        <v>9</v>
      </c>
      <c r="H74" s="268">
        <v>6</v>
      </c>
      <c r="I74" s="268">
        <v>11</v>
      </c>
      <c r="J74" s="268">
        <v>69</v>
      </c>
      <c r="K74" s="268">
        <v>2</v>
      </c>
      <c r="L74" s="268">
        <v>2</v>
      </c>
      <c r="M74" s="268">
        <v>2</v>
      </c>
      <c r="N74" s="268">
        <v>12</v>
      </c>
      <c r="O74" s="268">
        <v>82</v>
      </c>
      <c r="P74" s="268"/>
      <c r="Q74" s="269">
        <v>1638</v>
      </c>
    </row>
    <row r="75" spans="3:17" s="322" customFormat="1" ht="15" customHeight="1">
      <c r="C75" s="129"/>
      <c r="D75" s="97" t="s">
        <v>504</v>
      </c>
      <c r="E75" s="100"/>
      <c r="F75" s="268">
        <v>11</v>
      </c>
      <c r="G75" s="268">
        <v>9</v>
      </c>
      <c r="H75" s="268">
        <v>7</v>
      </c>
      <c r="I75" s="268">
        <v>9</v>
      </c>
      <c r="J75" s="268">
        <v>64</v>
      </c>
      <c r="K75" s="268">
        <v>4</v>
      </c>
      <c r="L75" s="268">
        <v>2</v>
      </c>
      <c r="M75" s="268">
        <v>3</v>
      </c>
      <c r="N75" s="268">
        <v>10</v>
      </c>
      <c r="O75" s="268">
        <v>82</v>
      </c>
      <c r="P75" s="268"/>
      <c r="Q75" s="269">
        <v>789</v>
      </c>
    </row>
    <row r="76" spans="3:17" s="322" customFormat="1" ht="15" customHeight="1">
      <c r="C76" s="129"/>
      <c r="D76" s="97" t="s">
        <v>508</v>
      </c>
      <c r="E76" s="100"/>
      <c r="F76" s="268">
        <v>17</v>
      </c>
      <c r="G76" s="268">
        <v>10</v>
      </c>
      <c r="H76" s="268">
        <v>8</v>
      </c>
      <c r="I76" s="268">
        <v>14</v>
      </c>
      <c r="J76" s="268">
        <v>51</v>
      </c>
      <c r="K76" s="268">
        <v>3</v>
      </c>
      <c r="L76" s="268">
        <v>2</v>
      </c>
      <c r="M76" s="268">
        <v>3</v>
      </c>
      <c r="N76" s="268">
        <v>14</v>
      </c>
      <c r="O76" s="268">
        <v>78</v>
      </c>
      <c r="P76" s="268"/>
      <c r="Q76" s="269">
        <v>410</v>
      </c>
    </row>
    <row r="77" spans="3:17" s="322" customFormat="1" ht="15" customHeight="1">
      <c r="C77" s="97"/>
      <c r="D77" s="97" t="s">
        <v>509</v>
      </c>
      <c r="E77" s="100"/>
      <c r="F77" s="268">
        <v>22</v>
      </c>
      <c r="G77" s="268">
        <v>19</v>
      </c>
      <c r="H77" s="268">
        <v>11</v>
      </c>
      <c r="I77" s="268">
        <v>9</v>
      </c>
      <c r="J77" s="268">
        <v>39</v>
      </c>
      <c r="K77" s="268">
        <v>3</v>
      </c>
      <c r="L77" s="268">
        <v>3</v>
      </c>
      <c r="M77" s="268">
        <v>3</v>
      </c>
      <c r="N77" s="268">
        <v>10</v>
      </c>
      <c r="O77" s="268">
        <v>82</v>
      </c>
      <c r="P77" s="268"/>
      <c r="Q77" s="269">
        <v>746</v>
      </c>
    </row>
    <row r="78" spans="3:17" s="322" customFormat="1" ht="6" customHeight="1">
      <c r="C78" s="97"/>
      <c r="D78" s="97"/>
      <c r="E78" s="100"/>
      <c r="F78" s="268"/>
      <c r="G78" s="268"/>
      <c r="H78" s="268"/>
      <c r="I78" s="268"/>
      <c r="J78" s="268"/>
      <c r="K78" s="268"/>
      <c r="L78" s="268"/>
      <c r="M78" s="268"/>
      <c r="N78" s="268"/>
      <c r="O78" s="268"/>
      <c r="P78" s="268"/>
      <c r="Q78" s="269"/>
    </row>
    <row r="79" spans="3:17" s="322" customFormat="1" ht="16.5">
      <c r="C79" s="129" t="s">
        <v>505</v>
      </c>
      <c r="D79" s="97"/>
      <c r="E79" s="100"/>
      <c r="F79" s="268"/>
      <c r="G79" s="268"/>
      <c r="H79" s="268"/>
      <c r="I79" s="268"/>
      <c r="J79" s="268"/>
      <c r="K79" s="268"/>
      <c r="L79" s="268"/>
      <c r="M79" s="268"/>
      <c r="N79" s="268"/>
      <c r="O79" s="268"/>
      <c r="P79" s="268"/>
      <c r="Q79" s="269"/>
    </row>
    <row r="80" spans="3:17" s="322" customFormat="1" ht="15" customHeight="1">
      <c r="C80" s="97"/>
      <c r="D80" s="97" t="s">
        <v>506</v>
      </c>
      <c r="E80" s="100"/>
      <c r="F80" s="268">
        <v>5</v>
      </c>
      <c r="G80" s="268">
        <v>6</v>
      </c>
      <c r="H80" s="268">
        <v>5</v>
      </c>
      <c r="I80" s="268">
        <v>10</v>
      </c>
      <c r="J80" s="268">
        <v>74</v>
      </c>
      <c r="K80" s="268">
        <v>2</v>
      </c>
      <c r="L80" s="268">
        <v>2</v>
      </c>
      <c r="M80" s="268">
        <v>2</v>
      </c>
      <c r="N80" s="268">
        <v>13</v>
      </c>
      <c r="O80" s="268">
        <v>82</v>
      </c>
      <c r="P80" s="268"/>
      <c r="Q80" s="269">
        <v>9196</v>
      </c>
    </row>
    <row r="81" spans="2:17" s="322" customFormat="1" ht="15" customHeight="1">
      <c r="B81" s="97"/>
      <c r="C81" s="97"/>
      <c r="D81" s="97" t="s">
        <v>507</v>
      </c>
      <c r="E81" s="100"/>
      <c r="F81" s="268">
        <v>22</v>
      </c>
      <c r="G81" s="268">
        <v>22</v>
      </c>
      <c r="H81" s="268">
        <v>12</v>
      </c>
      <c r="I81" s="268">
        <v>11</v>
      </c>
      <c r="J81" s="268">
        <v>32</v>
      </c>
      <c r="K81" s="268">
        <v>2</v>
      </c>
      <c r="L81" s="268">
        <v>1</v>
      </c>
      <c r="M81" s="268">
        <v>3</v>
      </c>
      <c r="N81" s="268">
        <v>11</v>
      </c>
      <c r="O81" s="268">
        <v>83</v>
      </c>
      <c r="P81" s="268"/>
      <c r="Q81" s="269">
        <v>5580</v>
      </c>
    </row>
    <row r="82" spans="2:17" s="322" customFormat="1" ht="6" customHeight="1" thickBot="1">
      <c r="B82" s="341"/>
      <c r="C82" s="341"/>
      <c r="D82" s="341"/>
      <c r="E82" s="341"/>
      <c r="F82" s="341"/>
      <c r="G82" s="341"/>
      <c r="H82" s="341"/>
      <c r="I82" s="341"/>
      <c r="J82" s="341"/>
      <c r="K82" s="341"/>
      <c r="L82" s="341"/>
      <c r="M82" s="341"/>
      <c r="N82" s="341"/>
      <c r="O82" s="341"/>
      <c r="P82" s="341"/>
      <c r="Q82" s="341"/>
    </row>
    <row r="83" spans="2:17" ht="15">
      <c r="B83" s="322"/>
      <c r="C83" s="366" t="s">
        <v>524</v>
      </c>
      <c r="D83" s="322"/>
      <c r="E83" s="322"/>
      <c r="F83" s="53"/>
      <c r="G83" s="151"/>
      <c r="H83" s="151"/>
      <c r="I83" s="151"/>
      <c r="J83" s="151"/>
      <c r="K83" s="53"/>
      <c r="L83" s="151"/>
      <c r="M83" s="151"/>
      <c r="N83" s="151"/>
      <c r="O83" s="97"/>
      <c r="P83" s="97"/>
      <c r="Q83" s="97"/>
    </row>
    <row r="84" spans="3:17" ht="15">
      <c r="C84" s="150"/>
      <c r="D84" s="100" t="s">
        <v>525</v>
      </c>
      <c r="F84" s="53"/>
      <c r="G84" s="151"/>
      <c r="H84" s="151"/>
      <c r="I84" s="151"/>
      <c r="J84" s="151"/>
      <c r="K84" s="53"/>
      <c r="L84" s="151"/>
      <c r="M84" s="151"/>
      <c r="N84" s="151"/>
      <c r="O84" s="97"/>
      <c r="P84" s="97"/>
      <c r="Q84" s="97"/>
    </row>
    <row r="85" spans="3:17" ht="15">
      <c r="C85" s="150" t="s">
        <v>542</v>
      </c>
      <c r="F85" s="53"/>
      <c r="G85" s="151"/>
      <c r="H85" s="151"/>
      <c r="I85" s="151"/>
      <c r="J85" s="151"/>
      <c r="K85" s="53"/>
      <c r="L85" s="151"/>
      <c r="M85" s="151"/>
      <c r="N85" s="151"/>
      <c r="O85" s="97"/>
      <c r="P85" s="97"/>
      <c r="Q85" s="97"/>
    </row>
    <row r="86" spans="3:17" ht="15">
      <c r="C86" s="100" t="s">
        <v>428</v>
      </c>
      <c r="F86" s="53"/>
      <c r="G86" s="151"/>
      <c r="H86" s="151"/>
      <c r="I86" s="151"/>
      <c r="J86" s="151"/>
      <c r="K86" s="53"/>
      <c r="L86" s="151"/>
      <c r="M86" s="151"/>
      <c r="N86" s="151"/>
      <c r="O86" s="97"/>
      <c r="P86" s="97"/>
      <c r="Q86" s="97"/>
    </row>
    <row r="87" ht="12.75">
      <c r="C87" s="100" t="s">
        <v>858</v>
      </c>
    </row>
  </sheetData>
  <mergeCells count="2">
    <mergeCell ref="F4:J4"/>
    <mergeCell ref="K4:O4"/>
  </mergeCells>
  <printOptions/>
  <pageMargins left="0.75" right="0.75" top="1" bottom="1" header="0.5" footer="0.5"/>
  <pageSetup fitToHeight="1" fitToWidth="1" horizontalDpi="300" verticalDpi="300" orientation="portrait" paperSize="9" scale="57"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0" customWidth="1"/>
    <col min="2" max="2" width="2.28125" style="0" customWidth="1"/>
    <col min="3" max="3" width="12.00390625" style="0" customWidth="1"/>
    <col min="4" max="4" width="23.8515625" style="0" customWidth="1"/>
    <col min="5" max="5" width="1.1484375" style="0" customWidth="1"/>
    <col min="6" max="6" width="7.57421875" style="0" customWidth="1"/>
    <col min="7" max="9" width="8.140625" style="0" customWidth="1"/>
    <col min="10" max="10" width="7.57421875" style="0" customWidth="1"/>
    <col min="11" max="11" width="0.9921875" style="0" customWidth="1"/>
    <col min="12" max="15" width="7.57421875" style="0" customWidth="1"/>
    <col min="16" max="16" width="7.00390625" style="0" customWidth="1"/>
    <col min="17" max="17" width="1.28515625" style="0" customWidth="1"/>
    <col min="18" max="18" width="14.8515625" style="0" customWidth="1"/>
  </cols>
  <sheetData>
    <row r="1" ht="4.5" customHeight="1"/>
    <row r="2" spans="3:6" ht="18">
      <c r="C2" s="17" t="s">
        <v>521</v>
      </c>
      <c r="D2" s="62" t="s">
        <v>729</v>
      </c>
      <c r="F2" s="62" t="s">
        <v>49</v>
      </c>
    </row>
    <row r="3" spans="2:18" ht="18">
      <c r="B3" s="8"/>
      <c r="C3" s="8"/>
      <c r="D3" s="8"/>
      <c r="E3" s="8"/>
      <c r="F3" s="62" t="s">
        <v>51</v>
      </c>
      <c r="G3" s="8"/>
      <c r="H3" s="8"/>
      <c r="I3" s="8"/>
      <c r="J3" s="8"/>
      <c r="K3" s="8"/>
      <c r="L3" s="8"/>
      <c r="M3" s="8"/>
      <c r="N3" s="8"/>
      <c r="O3" s="8"/>
      <c r="P3" s="8"/>
      <c r="Q3" s="8"/>
      <c r="R3" s="8"/>
    </row>
    <row r="4" spans="2:18" ht="18">
      <c r="B4" s="8"/>
      <c r="C4" s="8"/>
      <c r="D4" s="8"/>
      <c r="E4" s="8"/>
      <c r="F4" s="62" t="s">
        <v>906</v>
      </c>
      <c r="G4" s="8"/>
      <c r="H4" s="8"/>
      <c r="I4" s="8"/>
      <c r="J4" s="8"/>
      <c r="K4" s="8"/>
      <c r="L4" s="8"/>
      <c r="M4" s="8"/>
      <c r="N4" s="8"/>
      <c r="O4" s="8"/>
      <c r="P4" s="8"/>
      <c r="Q4" s="8"/>
      <c r="R4" s="8"/>
    </row>
    <row r="5" spans="2:18" ht="18.75" thickBot="1">
      <c r="B5" s="6"/>
      <c r="C5" s="6"/>
      <c r="D5" s="6"/>
      <c r="E5" s="6"/>
      <c r="F5" s="4"/>
      <c r="G5" s="6"/>
      <c r="H5" s="6"/>
      <c r="I5" s="6"/>
      <c r="J5" s="6"/>
      <c r="K5" s="6"/>
      <c r="L5" s="6"/>
      <c r="M5" s="6"/>
      <c r="N5" s="6"/>
      <c r="O5" s="6"/>
      <c r="P5" s="6"/>
      <c r="Q5" s="6"/>
      <c r="R5" s="6"/>
    </row>
    <row r="6" spans="2:18" ht="6" customHeight="1">
      <c r="B6" s="2"/>
      <c r="C6" s="2"/>
      <c r="D6" s="2"/>
      <c r="E6" s="2"/>
      <c r="F6" s="2"/>
      <c r="G6" s="2"/>
      <c r="H6" s="2"/>
      <c r="I6" s="2"/>
      <c r="J6" s="159"/>
      <c r="K6" s="2"/>
      <c r="L6" s="2"/>
      <c r="M6" s="2"/>
      <c r="N6" s="2"/>
      <c r="O6" s="2"/>
      <c r="P6" s="2"/>
      <c r="Q6" s="159"/>
      <c r="R6" s="2"/>
    </row>
    <row r="7" spans="2:18" ht="15.75">
      <c r="B7" s="8"/>
      <c r="C7" s="8"/>
      <c r="D7" s="8"/>
      <c r="E7" s="8"/>
      <c r="F7" s="58" t="s">
        <v>730</v>
      </c>
      <c r="G7" s="7"/>
      <c r="H7" s="7"/>
      <c r="I7" s="7"/>
      <c r="J7" s="95"/>
      <c r="K7" s="8"/>
      <c r="L7" s="58" t="s">
        <v>731</v>
      </c>
      <c r="M7" s="8"/>
      <c r="N7" s="8"/>
      <c r="O7" s="8"/>
      <c r="P7" s="8"/>
      <c r="Q7" s="83"/>
      <c r="R7" s="8"/>
    </row>
    <row r="8" spans="2:18" ht="66" customHeight="1">
      <c r="B8" s="8"/>
      <c r="C8" s="8"/>
      <c r="D8" s="8"/>
      <c r="E8" s="8"/>
      <c r="F8" s="182" t="s">
        <v>732</v>
      </c>
      <c r="G8" s="182" t="s">
        <v>733</v>
      </c>
      <c r="H8" s="182" t="s">
        <v>734</v>
      </c>
      <c r="I8" s="182" t="s">
        <v>735</v>
      </c>
      <c r="J8" s="183" t="s">
        <v>277</v>
      </c>
      <c r="K8" s="7"/>
      <c r="L8" s="182" t="s">
        <v>736</v>
      </c>
      <c r="M8" s="182" t="s">
        <v>737</v>
      </c>
      <c r="N8" s="182" t="s">
        <v>738</v>
      </c>
      <c r="O8" s="182" t="s">
        <v>739</v>
      </c>
      <c r="P8" s="182" t="s">
        <v>740</v>
      </c>
      <c r="Q8" s="95"/>
      <c r="R8" s="184" t="s">
        <v>741</v>
      </c>
    </row>
    <row r="9" spans="2:18" ht="6" customHeight="1" thickBot="1">
      <c r="B9" s="6"/>
      <c r="C9" s="6"/>
      <c r="D9" s="6"/>
      <c r="E9" s="6"/>
      <c r="F9" s="6"/>
      <c r="G9" s="6"/>
      <c r="H9" s="6"/>
      <c r="I9" s="6"/>
      <c r="J9" s="185"/>
      <c r="K9" s="6"/>
      <c r="L9" s="33"/>
      <c r="M9" s="33"/>
      <c r="N9" s="33"/>
      <c r="O9" s="33"/>
      <c r="P9" s="33"/>
      <c r="Q9" s="185"/>
      <c r="R9" s="186"/>
    </row>
    <row r="10" spans="2:18" ht="9" customHeight="1">
      <c r="B10" s="8"/>
      <c r="C10" s="8"/>
      <c r="D10" s="8"/>
      <c r="E10" s="8"/>
      <c r="F10" s="8"/>
      <c r="G10" s="8"/>
      <c r="H10" s="8"/>
      <c r="I10" s="8"/>
      <c r="J10" s="8"/>
      <c r="K10" s="8"/>
      <c r="L10" s="8"/>
      <c r="M10" s="8"/>
      <c r="N10" s="8"/>
      <c r="O10" s="8"/>
      <c r="P10" s="8"/>
      <c r="Q10" s="8"/>
      <c r="R10" s="8"/>
    </row>
    <row r="11" spans="2:18" ht="15">
      <c r="B11" s="8"/>
      <c r="C11" s="8"/>
      <c r="D11" s="8"/>
      <c r="E11" s="8"/>
      <c r="F11" s="8"/>
      <c r="G11" s="8"/>
      <c r="H11" s="8"/>
      <c r="I11" s="8"/>
      <c r="J11" s="8"/>
      <c r="K11" s="8"/>
      <c r="L11" s="8"/>
      <c r="M11" s="8"/>
      <c r="N11" s="8"/>
      <c r="O11" s="11" t="s">
        <v>219</v>
      </c>
      <c r="Q11" s="8"/>
      <c r="R11" s="28" t="s">
        <v>742</v>
      </c>
    </row>
    <row r="12" spans="2:18" ht="9" customHeight="1">
      <c r="B12" s="8"/>
      <c r="C12" s="8"/>
      <c r="D12" s="8"/>
      <c r="E12" s="8"/>
      <c r="F12" s="8"/>
      <c r="G12" s="8"/>
      <c r="H12" s="8"/>
      <c r="I12" s="8"/>
      <c r="J12" s="8"/>
      <c r="K12" s="8"/>
      <c r="L12" s="8"/>
      <c r="M12" s="8"/>
      <c r="N12" s="8"/>
      <c r="O12" s="8"/>
      <c r="P12" s="8"/>
      <c r="Q12" s="8"/>
      <c r="R12" s="8"/>
    </row>
    <row r="13" spans="2:18" ht="15.75">
      <c r="B13" s="7" t="s">
        <v>102</v>
      </c>
      <c r="C13" s="8"/>
      <c r="D13" s="8"/>
      <c r="E13" s="8"/>
      <c r="F13" s="97">
        <v>3</v>
      </c>
      <c r="G13" s="97">
        <v>6</v>
      </c>
      <c r="H13" s="97">
        <v>4</v>
      </c>
      <c r="I13" s="97">
        <v>8</v>
      </c>
      <c r="J13" s="97">
        <v>79</v>
      </c>
      <c r="K13" s="187"/>
      <c r="L13" s="97">
        <v>14</v>
      </c>
      <c r="M13" s="97">
        <v>40</v>
      </c>
      <c r="N13" s="97">
        <v>14</v>
      </c>
      <c r="O13" s="97">
        <v>8</v>
      </c>
      <c r="P13" s="97">
        <v>24</v>
      </c>
      <c r="Q13" s="187"/>
      <c r="R13" s="12">
        <v>14778</v>
      </c>
    </row>
    <row r="14" spans="2:18" ht="9" customHeight="1">
      <c r="B14" s="8"/>
      <c r="C14" s="8"/>
      <c r="D14" s="8"/>
      <c r="E14" s="8"/>
      <c r="F14" s="188"/>
      <c r="G14" s="188"/>
      <c r="H14" s="188"/>
      <c r="I14" s="188"/>
      <c r="J14" s="188"/>
      <c r="K14" s="188"/>
      <c r="L14" s="188"/>
      <c r="M14" s="188"/>
      <c r="N14" s="188"/>
      <c r="O14" s="188"/>
      <c r="P14" s="188"/>
      <c r="Q14" s="187"/>
      <c r="R14" s="8"/>
    </row>
    <row r="15" spans="2:18" ht="15.75">
      <c r="B15" s="7" t="s">
        <v>220</v>
      </c>
      <c r="C15" s="8"/>
      <c r="D15" s="8"/>
      <c r="E15" s="8"/>
      <c r="F15" s="188"/>
      <c r="G15" s="188"/>
      <c r="H15" s="188"/>
      <c r="I15" s="188"/>
      <c r="J15" s="188"/>
      <c r="K15" s="188"/>
      <c r="L15" s="188"/>
      <c r="M15" s="188"/>
      <c r="N15" s="188"/>
      <c r="O15" s="188"/>
      <c r="P15" s="188"/>
      <c r="Q15" s="187"/>
      <c r="R15" s="8"/>
    </row>
    <row r="16" spans="2:18" ht="15">
      <c r="B16" s="8"/>
      <c r="C16" s="8" t="s">
        <v>743</v>
      </c>
      <c r="D16" s="8"/>
      <c r="E16" s="8"/>
      <c r="F16" s="97">
        <v>3</v>
      </c>
      <c r="G16" s="97">
        <v>6</v>
      </c>
      <c r="H16" s="97">
        <v>4</v>
      </c>
      <c r="I16" s="97">
        <v>9</v>
      </c>
      <c r="J16" s="97">
        <v>78</v>
      </c>
      <c r="K16" s="188"/>
      <c r="L16" s="97">
        <v>20</v>
      </c>
      <c r="M16" s="97">
        <v>43</v>
      </c>
      <c r="N16" s="97">
        <v>11</v>
      </c>
      <c r="O16" s="97">
        <v>4</v>
      </c>
      <c r="P16" s="97">
        <v>23</v>
      </c>
      <c r="Q16" s="187"/>
      <c r="R16" s="22">
        <v>6285</v>
      </c>
    </row>
    <row r="17" spans="2:18" ht="15">
      <c r="B17" s="8"/>
      <c r="C17" s="8" t="s">
        <v>744</v>
      </c>
      <c r="D17" s="8"/>
      <c r="E17" s="8"/>
      <c r="F17" s="97">
        <v>3</v>
      </c>
      <c r="G17" s="97">
        <v>6</v>
      </c>
      <c r="H17" s="97">
        <v>3</v>
      </c>
      <c r="I17" s="97">
        <v>8</v>
      </c>
      <c r="J17" s="97">
        <v>80</v>
      </c>
      <c r="K17" s="188"/>
      <c r="L17" s="97">
        <v>9</v>
      </c>
      <c r="M17" s="97">
        <v>38</v>
      </c>
      <c r="N17" s="97">
        <v>17</v>
      </c>
      <c r="O17" s="97">
        <v>11</v>
      </c>
      <c r="P17" s="97">
        <v>25</v>
      </c>
      <c r="Q17" s="187"/>
      <c r="R17" s="22">
        <v>8493</v>
      </c>
    </row>
    <row r="18" spans="2:18" ht="9" customHeight="1">
      <c r="B18" s="8"/>
      <c r="C18" s="8"/>
      <c r="D18" s="8"/>
      <c r="E18" s="8"/>
      <c r="F18" s="188"/>
      <c r="G18" s="188"/>
      <c r="H18" s="188"/>
      <c r="I18" s="188"/>
      <c r="J18" s="188"/>
      <c r="K18" s="188"/>
      <c r="L18" s="188"/>
      <c r="M18" s="188"/>
      <c r="N18" s="188"/>
      <c r="O18" s="188"/>
      <c r="P18" s="188"/>
      <c r="Q18" s="187"/>
      <c r="R18" s="22"/>
    </row>
    <row r="19" spans="2:18" ht="15.75">
      <c r="B19" s="7" t="s">
        <v>221</v>
      </c>
      <c r="C19" s="8"/>
      <c r="D19" s="8"/>
      <c r="E19" s="8"/>
      <c r="F19" s="188"/>
      <c r="G19" s="188"/>
      <c r="H19" s="188"/>
      <c r="I19" s="188"/>
      <c r="J19" s="188"/>
      <c r="K19" s="188"/>
      <c r="L19" s="188"/>
      <c r="M19" s="188"/>
      <c r="N19" s="188"/>
      <c r="O19" s="188"/>
      <c r="P19" s="188"/>
      <c r="Q19" s="187"/>
      <c r="R19" s="22"/>
    </row>
    <row r="20" spans="2:18" ht="15">
      <c r="B20" s="8"/>
      <c r="C20" s="8" t="s">
        <v>327</v>
      </c>
      <c r="D20" s="8"/>
      <c r="E20" s="8"/>
      <c r="F20" s="97">
        <v>8</v>
      </c>
      <c r="G20" s="97">
        <v>15</v>
      </c>
      <c r="H20" s="97">
        <v>11</v>
      </c>
      <c r="I20" s="97">
        <v>14</v>
      </c>
      <c r="J20" s="97">
        <v>52</v>
      </c>
      <c r="K20" s="188"/>
      <c r="L20" s="97">
        <v>21</v>
      </c>
      <c r="M20" s="97">
        <v>49</v>
      </c>
      <c r="N20" s="97">
        <v>13</v>
      </c>
      <c r="O20" s="97">
        <v>4</v>
      </c>
      <c r="P20" s="97">
        <v>12</v>
      </c>
      <c r="Q20" s="187"/>
      <c r="R20" s="22">
        <v>447</v>
      </c>
    </row>
    <row r="21" spans="2:18" ht="15">
      <c r="B21" s="8"/>
      <c r="C21" s="8" t="s">
        <v>281</v>
      </c>
      <c r="D21" s="8"/>
      <c r="E21" s="8"/>
      <c r="F21" s="97">
        <v>7</v>
      </c>
      <c r="G21" s="97">
        <v>11</v>
      </c>
      <c r="H21" s="97">
        <v>7</v>
      </c>
      <c r="I21" s="97">
        <v>11</v>
      </c>
      <c r="J21" s="97">
        <v>65</v>
      </c>
      <c r="K21" s="188"/>
      <c r="L21" s="97">
        <v>16</v>
      </c>
      <c r="M21" s="97">
        <v>47</v>
      </c>
      <c r="N21" s="97">
        <v>15</v>
      </c>
      <c r="O21" s="97">
        <v>6</v>
      </c>
      <c r="P21" s="97">
        <v>15</v>
      </c>
      <c r="Q21" s="187"/>
      <c r="R21" s="22">
        <v>1709</v>
      </c>
    </row>
    <row r="22" spans="2:18" ht="15">
      <c r="B22" s="8"/>
      <c r="C22" s="8" t="s">
        <v>282</v>
      </c>
      <c r="D22" s="8"/>
      <c r="E22" s="8"/>
      <c r="F22" s="97">
        <v>3</v>
      </c>
      <c r="G22" s="97">
        <v>5</v>
      </c>
      <c r="H22" s="97">
        <v>3</v>
      </c>
      <c r="I22" s="97">
        <v>9</v>
      </c>
      <c r="J22" s="97">
        <v>80</v>
      </c>
      <c r="K22" s="188"/>
      <c r="L22" s="97">
        <v>16</v>
      </c>
      <c r="M22" s="97">
        <v>43</v>
      </c>
      <c r="N22" s="97">
        <v>14</v>
      </c>
      <c r="O22" s="97">
        <v>7</v>
      </c>
      <c r="P22" s="97">
        <v>20</v>
      </c>
      <c r="Q22" s="187"/>
      <c r="R22" s="22">
        <v>2598</v>
      </c>
    </row>
    <row r="23" spans="2:18" ht="15">
      <c r="B23" s="8"/>
      <c r="C23" s="8" t="s">
        <v>283</v>
      </c>
      <c r="D23" s="8"/>
      <c r="E23" s="8"/>
      <c r="F23" s="97">
        <v>2</v>
      </c>
      <c r="G23" s="97">
        <v>5</v>
      </c>
      <c r="H23" s="97">
        <v>4</v>
      </c>
      <c r="I23" s="97">
        <v>9</v>
      </c>
      <c r="J23" s="97">
        <v>81</v>
      </c>
      <c r="K23" s="188"/>
      <c r="L23" s="97">
        <v>15</v>
      </c>
      <c r="M23" s="97">
        <v>43</v>
      </c>
      <c r="N23" s="97">
        <v>14</v>
      </c>
      <c r="O23" s="97">
        <v>7</v>
      </c>
      <c r="P23" s="97">
        <v>21</v>
      </c>
      <c r="Q23" s="187"/>
      <c r="R23" s="22">
        <v>2513</v>
      </c>
    </row>
    <row r="24" spans="2:18" ht="15">
      <c r="B24" s="8"/>
      <c r="C24" s="8" t="s">
        <v>284</v>
      </c>
      <c r="D24" s="8"/>
      <c r="E24" s="8"/>
      <c r="F24" s="97">
        <v>2</v>
      </c>
      <c r="G24" s="97">
        <v>4</v>
      </c>
      <c r="H24" s="97">
        <v>3</v>
      </c>
      <c r="I24" s="97">
        <v>8</v>
      </c>
      <c r="J24" s="97">
        <v>83</v>
      </c>
      <c r="K24" s="188"/>
      <c r="L24" s="97">
        <v>14</v>
      </c>
      <c r="M24" s="97">
        <v>40</v>
      </c>
      <c r="N24" s="97">
        <v>15</v>
      </c>
      <c r="O24" s="97">
        <v>7</v>
      </c>
      <c r="P24" s="97">
        <v>25</v>
      </c>
      <c r="Q24" s="187"/>
      <c r="R24" s="22">
        <v>2341</v>
      </c>
    </row>
    <row r="25" spans="2:18" ht="15">
      <c r="B25" s="8"/>
      <c r="C25" s="8" t="s">
        <v>285</v>
      </c>
      <c r="D25" s="8"/>
      <c r="E25" s="8"/>
      <c r="F25" s="97">
        <v>2</v>
      </c>
      <c r="G25" s="97">
        <v>5</v>
      </c>
      <c r="H25" s="97">
        <v>3</v>
      </c>
      <c r="I25" s="97">
        <v>8</v>
      </c>
      <c r="J25" s="97">
        <v>83</v>
      </c>
      <c r="K25" s="188"/>
      <c r="L25" s="97">
        <v>10</v>
      </c>
      <c r="M25" s="97">
        <v>36</v>
      </c>
      <c r="N25" s="97">
        <v>15</v>
      </c>
      <c r="O25" s="97">
        <v>10</v>
      </c>
      <c r="P25" s="97">
        <v>29</v>
      </c>
      <c r="Q25" s="187"/>
      <c r="R25" s="22">
        <v>2213</v>
      </c>
    </row>
    <row r="26" spans="2:18" ht="15">
      <c r="B26" s="8"/>
      <c r="C26" s="8" t="s">
        <v>286</v>
      </c>
      <c r="D26" s="8"/>
      <c r="E26" s="8"/>
      <c r="F26" s="97">
        <v>1</v>
      </c>
      <c r="G26" s="97">
        <v>5</v>
      </c>
      <c r="H26" s="97">
        <v>2</v>
      </c>
      <c r="I26" s="97">
        <v>6</v>
      </c>
      <c r="J26" s="97">
        <v>85</v>
      </c>
      <c r="K26" s="188"/>
      <c r="L26" s="97">
        <v>9</v>
      </c>
      <c r="M26" s="97">
        <v>30</v>
      </c>
      <c r="N26" s="97">
        <v>15</v>
      </c>
      <c r="O26" s="97">
        <v>12</v>
      </c>
      <c r="P26" s="97">
        <v>34</v>
      </c>
      <c r="Q26" s="187"/>
      <c r="R26" s="22">
        <v>1904</v>
      </c>
    </row>
    <row r="27" spans="2:18" ht="15">
      <c r="B27" s="8"/>
      <c r="C27" s="8" t="s">
        <v>356</v>
      </c>
      <c r="D27" s="8"/>
      <c r="E27" s="8"/>
      <c r="F27" s="97">
        <v>1</v>
      </c>
      <c r="G27" s="97">
        <v>3</v>
      </c>
      <c r="H27" s="97">
        <v>1</v>
      </c>
      <c r="I27" s="97">
        <v>3</v>
      </c>
      <c r="J27" s="97">
        <v>91</v>
      </c>
      <c r="K27" s="188"/>
      <c r="L27" s="97">
        <v>6</v>
      </c>
      <c r="M27" s="97">
        <v>23</v>
      </c>
      <c r="N27" s="97">
        <v>14</v>
      </c>
      <c r="O27" s="97">
        <v>15</v>
      </c>
      <c r="P27" s="97">
        <v>42</v>
      </c>
      <c r="Q27" s="187"/>
      <c r="R27" s="22">
        <v>1053</v>
      </c>
    </row>
    <row r="28" spans="2:18" ht="9" customHeight="1">
      <c r="B28" s="8"/>
      <c r="C28" s="8"/>
      <c r="D28" s="8"/>
      <c r="E28" s="8"/>
      <c r="F28" s="188"/>
      <c r="G28" s="188"/>
      <c r="H28" s="188"/>
      <c r="I28" s="188"/>
      <c r="J28" s="188"/>
      <c r="K28" s="188"/>
      <c r="L28" s="188"/>
      <c r="M28" s="188"/>
      <c r="N28" s="188"/>
      <c r="O28" s="188"/>
      <c r="P28" s="188"/>
      <c r="Q28" s="187"/>
      <c r="R28" s="22"/>
    </row>
    <row r="29" spans="2:18" ht="18.75">
      <c r="B29" s="7" t="s">
        <v>290</v>
      </c>
      <c r="C29" s="8"/>
      <c r="D29" s="8"/>
      <c r="E29" s="8"/>
      <c r="F29" s="188"/>
      <c r="G29" s="188"/>
      <c r="H29" s="188"/>
      <c r="I29" s="188"/>
      <c r="J29" s="188"/>
      <c r="K29" s="188"/>
      <c r="L29" s="188"/>
      <c r="M29" s="188"/>
      <c r="N29" s="188"/>
      <c r="O29" s="188"/>
      <c r="P29" s="188"/>
      <c r="Q29" s="187"/>
      <c r="R29" s="22"/>
    </row>
    <row r="30" spans="2:18" ht="15">
      <c r="B30" s="8"/>
      <c r="C30" s="8" t="s">
        <v>270</v>
      </c>
      <c r="D30" s="8"/>
      <c r="E30" s="8"/>
      <c r="F30" s="97">
        <v>1</v>
      </c>
      <c r="G30" s="97">
        <v>4</v>
      </c>
      <c r="H30" s="97">
        <v>3</v>
      </c>
      <c r="I30" s="97">
        <v>6</v>
      </c>
      <c r="J30" s="97">
        <v>86</v>
      </c>
      <c r="K30" s="188"/>
      <c r="L30" s="97">
        <v>21</v>
      </c>
      <c r="M30" s="97">
        <v>36</v>
      </c>
      <c r="N30" s="97">
        <v>8</v>
      </c>
      <c r="O30" s="97">
        <v>6</v>
      </c>
      <c r="P30" s="97">
        <v>28</v>
      </c>
      <c r="Q30" s="187"/>
      <c r="R30" s="22">
        <v>649</v>
      </c>
    </row>
    <row r="31" spans="2:18" ht="15">
      <c r="B31" s="8"/>
      <c r="C31" s="8" t="s">
        <v>314</v>
      </c>
      <c r="D31" s="8"/>
      <c r="E31" s="8"/>
      <c r="F31" s="97">
        <v>3</v>
      </c>
      <c r="G31" s="97">
        <v>5</v>
      </c>
      <c r="H31" s="97">
        <v>4</v>
      </c>
      <c r="I31" s="97">
        <v>10</v>
      </c>
      <c r="J31" s="97">
        <v>78</v>
      </c>
      <c r="K31" s="188"/>
      <c r="L31" s="97">
        <v>17</v>
      </c>
      <c r="M31" s="97">
        <v>46</v>
      </c>
      <c r="N31" s="97">
        <v>13</v>
      </c>
      <c r="O31" s="97">
        <v>5</v>
      </c>
      <c r="P31" s="97">
        <v>20</v>
      </c>
      <c r="Q31" s="187"/>
      <c r="R31" s="22">
        <v>4885</v>
      </c>
    </row>
    <row r="32" spans="2:18" ht="15">
      <c r="B32" s="8"/>
      <c r="C32" s="8" t="s">
        <v>315</v>
      </c>
      <c r="D32" s="8"/>
      <c r="E32" s="8"/>
      <c r="F32" s="97">
        <v>2</v>
      </c>
      <c r="G32" s="97">
        <v>5</v>
      </c>
      <c r="H32" s="97">
        <v>4</v>
      </c>
      <c r="I32" s="97">
        <v>9</v>
      </c>
      <c r="J32" s="97">
        <v>79</v>
      </c>
      <c r="K32" s="188"/>
      <c r="L32" s="97">
        <v>12</v>
      </c>
      <c r="M32" s="97">
        <v>41</v>
      </c>
      <c r="N32" s="97">
        <v>19</v>
      </c>
      <c r="O32" s="97">
        <v>7</v>
      </c>
      <c r="P32" s="97">
        <v>22</v>
      </c>
      <c r="Q32" s="187"/>
      <c r="R32" s="22">
        <v>1524</v>
      </c>
    </row>
    <row r="33" spans="2:18" ht="15">
      <c r="B33" s="8"/>
      <c r="C33" s="8" t="s">
        <v>271</v>
      </c>
      <c r="D33" s="8"/>
      <c r="E33" s="8"/>
      <c r="F33" s="97">
        <v>1</v>
      </c>
      <c r="G33" s="97">
        <v>4</v>
      </c>
      <c r="H33" s="97">
        <v>4</v>
      </c>
      <c r="I33" s="97">
        <v>5</v>
      </c>
      <c r="J33" s="97">
        <v>85</v>
      </c>
      <c r="K33" s="188"/>
      <c r="L33" s="97">
        <v>8</v>
      </c>
      <c r="M33" s="97">
        <v>36</v>
      </c>
      <c r="N33" s="97">
        <v>18</v>
      </c>
      <c r="O33" s="97">
        <v>12</v>
      </c>
      <c r="P33" s="97">
        <v>26</v>
      </c>
      <c r="Q33" s="187"/>
      <c r="R33" s="22">
        <v>999</v>
      </c>
    </row>
    <row r="34" spans="2:18" ht="15">
      <c r="B34" s="8"/>
      <c r="C34" s="8" t="s">
        <v>272</v>
      </c>
      <c r="D34" s="8"/>
      <c r="E34" s="8"/>
      <c r="F34" s="97">
        <v>1</v>
      </c>
      <c r="G34" s="97">
        <v>5</v>
      </c>
      <c r="H34" s="97">
        <v>2</v>
      </c>
      <c r="I34" s="97">
        <v>7</v>
      </c>
      <c r="J34" s="97">
        <v>85</v>
      </c>
      <c r="K34" s="188"/>
      <c r="L34" s="97">
        <v>9</v>
      </c>
      <c r="M34" s="97">
        <v>31</v>
      </c>
      <c r="N34" s="97">
        <v>15</v>
      </c>
      <c r="O34" s="97">
        <v>12</v>
      </c>
      <c r="P34" s="97">
        <v>33</v>
      </c>
      <c r="Q34" s="187"/>
      <c r="R34" s="22">
        <v>4685</v>
      </c>
    </row>
    <row r="35" spans="2:18" ht="15">
      <c r="B35" s="8"/>
      <c r="C35" s="8" t="s">
        <v>273</v>
      </c>
      <c r="D35" s="8"/>
      <c r="E35" s="8"/>
      <c r="F35" s="97">
        <v>3</v>
      </c>
      <c r="G35" s="97">
        <v>17</v>
      </c>
      <c r="H35" s="97">
        <v>8</v>
      </c>
      <c r="I35" s="97">
        <v>9</v>
      </c>
      <c r="J35" s="97">
        <v>64</v>
      </c>
      <c r="K35" s="188"/>
      <c r="L35" s="97">
        <v>19</v>
      </c>
      <c r="M35" s="97">
        <v>44</v>
      </c>
      <c r="N35" s="97">
        <v>16</v>
      </c>
      <c r="O35" s="97">
        <v>6</v>
      </c>
      <c r="P35" s="97">
        <v>14</v>
      </c>
      <c r="Q35" s="187"/>
      <c r="R35" s="22">
        <v>521</v>
      </c>
    </row>
    <row r="36" spans="2:18" ht="15">
      <c r="B36" s="8"/>
      <c r="C36" s="8" t="s">
        <v>274</v>
      </c>
      <c r="D36" s="8"/>
      <c r="E36" s="8"/>
      <c r="F36" s="97">
        <v>10</v>
      </c>
      <c r="G36" s="97">
        <v>17</v>
      </c>
      <c r="H36" s="97">
        <v>9</v>
      </c>
      <c r="I36" s="97">
        <v>14</v>
      </c>
      <c r="J36" s="97">
        <v>49</v>
      </c>
      <c r="K36" s="188"/>
      <c r="L36" s="97">
        <v>20</v>
      </c>
      <c r="M36" s="97">
        <v>51</v>
      </c>
      <c r="N36" s="97">
        <v>11</v>
      </c>
      <c r="O36" s="97">
        <v>6</v>
      </c>
      <c r="P36" s="97">
        <v>12</v>
      </c>
      <c r="Q36" s="187"/>
      <c r="R36" s="22">
        <v>412</v>
      </c>
    </row>
    <row r="37" spans="2:18" ht="15">
      <c r="B37" s="8"/>
      <c r="C37" s="8" t="s">
        <v>275</v>
      </c>
      <c r="D37" s="8"/>
      <c r="E37" s="8"/>
      <c r="F37" s="97">
        <v>2</v>
      </c>
      <c r="G37" s="97">
        <v>6</v>
      </c>
      <c r="H37" s="97">
        <v>2</v>
      </c>
      <c r="I37" s="97">
        <v>5</v>
      </c>
      <c r="J37" s="97">
        <v>85</v>
      </c>
      <c r="K37" s="188"/>
      <c r="L37" s="97">
        <v>9</v>
      </c>
      <c r="M37" s="97">
        <v>32</v>
      </c>
      <c r="N37" s="97">
        <v>16</v>
      </c>
      <c r="O37" s="97">
        <v>14</v>
      </c>
      <c r="P37" s="97">
        <v>28</v>
      </c>
      <c r="Q37" s="187"/>
      <c r="R37" s="22">
        <v>824</v>
      </c>
    </row>
    <row r="38" spans="2:18" ht="8.25" customHeight="1">
      <c r="B38" s="8"/>
      <c r="C38" s="8"/>
      <c r="D38" s="8"/>
      <c r="E38" s="8"/>
      <c r="F38" s="188"/>
      <c r="G38" s="188"/>
      <c r="H38" s="188"/>
      <c r="I38" s="188"/>
      <c r="J38" s="188"/>
      <c r="K38" s="188"/>
      <c r="L38" s="188"/>
      <c r="M38" s="188"/>
      <c r="N38" s="188"/>
      <c r="O38" s="188"/>
      <c r="P38" s="188"/>
      <c r="Q38" s="187"/>
      <c r="R38" s="22"/>
    </row>
    <row r="39" spans="2:18" ht="15.75">
      <c r="B39" s="7" t="s">
        <v>587</v>
      </c>
      <c r="C39" s="8"/>
      <c r="D39" s="8"/>
      <c r="E39" s="8"/>
      <c r="F39" s="188"/>
      <c r="G39" s="188"/>
      <c r="H39" s="188"/>
      <c r="I39" s="188"/>
      <c r="J39" s="188"/>
      <c r="K39" s="188"/>
      <c r="L39" s="188"/>
      <c r="M39" s="188"/>
      <c r="N39" s="188"/>
      <c r="O39" s="188"/>
      <c r="P39" s="188"/>
      <c r="Q39" s="187"/>
      <c r="R39" s="22"/>
    </row>
    <row r="40" spans="2:18" ht="15">
      <c r="B40" s="8"/>
      <c r="C40" s="158" t="s">
        <v>579</v>
      </c>
      <c r="D40" s="8"/>
      <c r="E40" s="8"/>
      <c r="F40" s="97">
        <v>2</v>
      </c>
      <c r="G40" s="97">
        <v>6</v>
      </c>
      <c r="H40" s="97">
        <v>3</v>
      </c>
      <c r="I40" s="97">
        <v>16</v>
      </c>
      <c r="J40" s="97">
        <v>72</v>
      </c>
      <c r="K40" s="97"/>
      <c r="L40" s="97">
        <v>18</v>
      </c>
      <c r="M40" s="97">
        <v>47</v>
      </c>
      <c r="N40" s="97">
        <v>9</v>
      </c>
      <c r="O40" s="97">
        <v>3</v>
      </c>
      <c r="P40" s="97">
        <v>22</v>
      </c>
      <c r="Q40" s="187"/>
      <c r="R40" s="22">
        <v>687</v>
      </c>
    </row>
    <row r="41" spans="2:18" ht="15">
      <c r="B41" s="8"/>
      <c r="C41" s="158" t="s">
        <v>580</v>
      </c>
      <c r="D41" s="8"/>
      <c r="E41" s="8"/>
      <c r="F41" s="97">
        <v>3</v>
      </c>
      <c r="G41" s="97">
        <v>5</v>
      </c>
      <c r="H41" s="97">
        <v>4</v>
      </c>
      <c r="I41" s="97">
        <v>10</v>
      </c>
      <c r="J41" s="97">
        <v>79</v>
      </c>
      <c r="K41" s="97"/>
      <c r="L41" s="97">
        <v>16</v>
      </c>
      <c r="M41" s="97">
        <v>46</v>
      </c>
      <c r="N41" s="97">
        <v>13</v>
      </c>
      <c r="O41" s="97">
        <v>5</v>
      </c>
      <c r="P41" s="97">
        <v>19</v>
      </c>
      <c r="Q41" s="187"/>
      <c r="R41" s="22">
        <v>2182</v>
      </c>
    </row>
    <row r="42" spans="2:18" ht="15">
      <c r="B42" s="8"/>
      <c r="C42" s="158" t="s">
        <v>581</v>
      </c>
      <c r="D42" s="8"/>
      <c r="E42" s="8"/>
      <c r="F42" s="97">
        <v>3</v>
      </c>
      <c r="G42" s="97">
        <v>5</v>
      </c>
      <c r="H42" s="97">
        <v>5</v>
      </c>
      <c r="I42" s="97">
        <v>10</v>
      </c>
      <c r="J42" s="97">
        <v>77</v>
      </c>
      <c r="K42" s="97"/>
      <c r="L42" s="97">
        <v>14</v>
      </c>
      <c r="M42" s="97">
        <v>43</v>
      </c>
      <c r="N42" s="97">
        <v>17</v>
      </c>
      <c r="O42" s="97">
        <v>6</v>
      </c>
      <c r="P42" s="97">
        <v>20</v>
      </c>
      <c r="Q42" s="187"/>
      <c r="R42" s="22">
        <v>926</v>
      </c>
    </row>
    <row r="43" spans="2:18" ht="15">
      <c r="B43" s="8"/>
      <c r="C43" s="158" t="s">
        <v>582</v>
      </c>
      <c r="D43" s="8"/>
      <c r="E43" s="8"/>
      <c r="F43" s="97">
        <v>0</v>
      </c>
      <c r="G43" s="97">
        <v>3</v>
      </c>
      <c r="H43" s="97">
        <v>1</v>
      </c>
      <c r="I43" s="97">
        <v>6</v>
      </c>
      <c r="J43" s="97">
        <v>90</v>
      </c>
      <c r="K43" s="97"/>
      <c r="L43" s="97">
        <v>19</v>
      </c>
      <c r="M43" s="97">
        <v>37</v>
      </c>
      <c r="N43" s="97">
        <v>11</v>
      </c>
      <c r="O43" s="97">
        <v>7</v>
      </c>
      <c r="P43" s="97">
        <v>27</v>
      </c>
      <c r="Q43" s="187"/>
      <c r="R43" s="22">
        <v>523</v>
      </c>
    </row>
    <row r="44" spans="2:18" ht="15">
      <c r="B44" s="8"/>
      <c r="C44" s="158" t="s">
        <v>583</v>
      </c>
      <c r="D44" s="8"/>
      <c r="E44" s="8"/>
      <c r="F44" s="97">
        <v>4</v>
      </c>
      <c r="G44" s="97">
        <v>4</v>
      </c>
      <c r="H44" s="97">
        <v>4</v>
      </c>
      <c r="I44" s="97">
        <v>8</v>
      </c>
      <c r="J44" s="97">
        <v>78</v>
      </c>
      <c r="K44" s="97"/>
      <c r="L44" s="97">
        <v>19</v>
      </c>
      <c r="M44" s="97">
        <v>44</v>
      </c>
      <c r="N44" s="97">
        <v>12</v>
      </c>
      <c r="O44" s="97">
        <v>6</v>
      </c>
      <c r="P44" s="97">
        <v>19</v>
      </c>
      <c r="Q44" s="187"/>
      <c r="R44" s="22">
        <v>960</v>
      </c>
    </row>
    <row r="45" spans="2:18" ht="15">
      <c r="B45" s="8"/>
      <c r="C45" s="158" t="s">
        <v>584</v>
      </c>
      <c r="D45" s="8"/>
      <c r="E45" s="8"/>
      <c r="F45" s="97">
        <v>4</v>
      </c>
      <c r="G45" s="97">
        <v>9</v>
      </c>
      <c r="H45" s="97">
        <v>4</v>
      </c>
      <c r="I45" s="97">
        <v>9</v>
      </c>
      <c r="J45" s="97">
        <v>73</v>
      </c>
      <c r="K45" s="97"/>
      <c r="L45" s="97">
        <v>14</v>
      </c>
      <c r="M45" s="97">
        <v>42</v>
      </c>
      <c r="N45" s="97">
        <v>16</v>
      </c>
      <c r="O45" s="97">
        <v>7</v>
      </c>
      <c r="P45" s="97">
        <v>21</v>
      </c>
      <c r="Q45" s="187"/>
      <c r="R45" s="22">
        <v>1255</v>
      </c>
    </row>
    <row r="46" spans="2:18" ht="15">
      <c r="B46" s="8"/>
      <c r="C46" s="158" t="s">
        <v>585</v>
      </c>
      <c r="D46" s="8"/>
      <c r="E46" s="8"/>
      <c r="F46" s="97">
        <v>4</v>
      </c>
      <c r="G46" s="97">
        <v>8</v>
      </c>
      <c r="H46" s="97">
        <v>4</v>
      </c>
      <c r="I46" s="97">
        <v>7</v>
      </c>
      <c r="J46" s="97">
        <v>77</v>
      </c>
      <c r="K46" s="97"/>
      <c r="L46" s="97">
        <v>17</v>
      </c>
      <c r="M46" s="97">
        <v>45</v>
      </c>
      <c r="N46" s="97">
        <v>14</v>
      </c>
      <c r="O46" s="97">
        <v>5</v>
      </c>
      <c r="P46" s="97">
        <v>19</v>
      </c>
      <c r="Q46" s="187"/>
      <c r="R46" s="22">
        <v>941</v>
      </c>
    </row>
    <row r="47" spans="2:18" ht="9" customHeight="1">
      <c r="B47" s="8"/>
      <c r="C47" s="8"/>
      <c r="D47" s="8"/>
      <c r="E47" s="8"/>
      <c r="F47" s="188"/>
      <c r="G47" s="188"/>
      <c r="H47" s="188"/>
      <c r="I47" s="188"/>
      <c r="J47" s="188"/>
      <c r="K47" s="188"/>
      <c r="L47" s="188"/>
      <c r="M47" s="188"/>
      <c r="N47" s="188"/>
      <c r="O47" s="188"/>
      <c r="P47" s="188"/>
      <c r="Q47" s="187"/>
      <c r="R47" s="22"/>
    </row>
    <row r="48" spans="2:18" ht="15.75">
      <c r="B48" s="7" t="s">
        <v>288</v>
      </c>
      <c r="C48" s="8"/>
      <c r="D48" s="8"/>
      <c r="E48" s="8"/>
      <c r="F48" s="188"/>
      <c r="G48" s="188"/>
      <c r="H48" s="188"/>
      <c r="I48" s="188"/>
      <c r="J48" s="188"/>
      <c r="K48" s="188"/>
      <c r="L48" s="188"/>
      <c r="M48" s="188"/>
      <c r="N48" s="188"/>
      <c r="O48" s="188"/>
      <c r="P48" s="188"/>
      <c r="Q48" s="187"/>
      <c r="R48" s="22"/>
    </row>
    <row r="49" spans="2:18" ht="15">
      <c r="B49" s="8"/>
      <c r="C49" s="8" t="s">
        <v>185</v>
      </c>
      <c r="D49" s="8"/>
      <c r="E49" s="8"/>
      <c r="F49" s="97">
        <v>5</v>
      </c>
      <c r="G49" s="97">
        <v>9</v>
      </c>
      <c r="H49" s="97">
        <v>5</v>
      </c>
      <c r="I49" s="97">
        <v>11</v>
      </c>
      <c r="J49" s="97">
        <v>69</v>
      </c>
      <c r="K49" s="188"/>
      <c r="L49" s="97">
        <v>10</v>
      </c>
      <c r="M49" s="97">
        <v>40</v>
      </c>
      <c r="N49" s="97">
        <v>16</v>
      </c>
      <c r="O49" s="97">
        <v>11</v>
      </c>
      <c r="P49" s="97">
        <v>23</v>
      </c>
      <c r="Q49" s="187"/>
      <c r="R49" s="22">
        <v>5472</v>
      </c>
    </row>
    <row r="50" spans="2:18" ht="15">
      <c r="B50" s="8"/>
      <c r="C50" s="8" t="s">
        <v>249</v>
      </c>
      <c r="D50" s="8"/>
      <c r="E50" s="8"/>
      <c r="F50" s="97">
        <v>2</v>
      </c>
      <c r="G50" s="97">
        <v>4</v>
      </c>
      <c r="H50" s="97">
        <v>3</v>
      </c>
      <c r="I50" s="97">
        <v>7</v>
      </c>
      <c r="J50" s="97">
        <v>84</v>
      </c>
      <c r="K50" s="188"/>
      <c r="L50" s="97">
        <v>11</v>
      </c>
      <c r="M50" s="97">
        <v>43</v>
      </c>
      <c r="N50" s="97">
        <v>16</v>
      </c>
      <c r="O50" s="97">
        <v>8</v>
      </c>
      <c r="P50" s="97">
        <v>21</v>
      </c>
      <c r="Q50" s="187"/>
      <c r="R50" s="22">
        <v>4134</v>
      </c>
    </row>
    <row r="51" spans="2:18" ht="15">
      <c r="B51" s="8"/>
      <c r="C51" s="8" t="s">
        <v>540</v>
      </c>
      <c r="D51" s="8"/>
      <c r="E51" s="8"/>
      <c r="F51" s="97">
        <v>1</v>
      </c>
      <c r="G51" s="97">
        <v>4</v>
      </c>
      <c r="H51" s="97">
        <v>3</v>
      </c>
      <c r="I51" s="97">
        <v>9</v>
      </c>
      <c r="J51" s="97">
        <v>83</v>
      </c>
      <c r="K51" s="188"/>
      <c r="L51" s="97">
        <v>16</v>
      </c>
      <c r="M51" s="97">
        <v>44</v>
      </c>
      <c r="N51" s="97">
        <v>14</v>
      </c>
      <c r="O51" s="97">
        <v>6</v>
      </c>
      <c r="P51" s="97">
        <v>20</v>
      </c>
      <c r="Q51" s="187"/>
      <c r="R51" s="22">
        <v>1527</v>
      </c>
    </row>
    <row r="52" spans="2:18" ht="15">
      <c r="B52" s="8"/>
      <c r="C52" s="8" t="s">
        <v>541</v>
      </c>
      <c r="D52" s="8"/>
      <c r="E52" s="8"/>
      <c r="F52" s="97">
        <v>1</v>
      </c>
      <c r="G52" s="97">
        <v>2</v>
      </c>
      <c r="H52" s="97">
        <v>2</v>
      </c>
      <c r="I52" s="97">
        <v>4</v>
      </c>
      <c r="J52" s="97">
        <v>90</v>
      </c>
      <c r="K52" s="188"/>
      <c r="L52" s="97">
        <v>22</v>
      </c>
      <c r="M52" s="97">
        <v>34</v>
      </c>
      <c r="N52" s="97">
        <v>5</v>
      </c>
      <c r="O52" s="97">
        <v>3</v>
      </c>
      <c r="P52" s="97">
        <v>35</v>
      </c>
      <c r="Q52" s="187"/>
      <c r="R52" s="22">
        <v>652</v>
      </c>
    </row>
    <row r="53" spans="2:18" ht="15">
      <c r="B53" s="8"/>
      <c r="C53" s="8" t="s">
        <v>250</v>
      </c>
      <c r="D53" s="8"/>
      <c r="E53" s="8"/>
      <c r="F53" s="97">
        <v>1</v>
      </c>
      <c r="G53" s="97">
        <v>3</v>
      </c>
      <c r="H53" s="97">
        <v>2</v>
      </c>
      <c r="I53" s="97">
        <v>6</v>
      </c>
      <c r="J53" s="97">
        <v>88</v>
      </c>
      <c r="K53" s="188"/>
      <c r="L53" s="97">
        <v>18</v>
      </c>
      <c r="M53" s="97">
        <v>34</v>
      </c>
      <c r="N53" s="97">
        <v>11</v>
      </c>
      <c r="O53" s="97">
        <v>5</v>
      </c>
      <c r="P53" s="97">
        <v>32</v>
      </c>
      <c r="Q53" s="187"/>
      <c r="R53" s="22">
        <v>1753</v>
      </c>
    </row>
    <row r="54" spans="2:18" ht="15">
      <c r="B54" s="8"/>
      <c r="C54" s="8" t="s">
        <v>251</v>
      </c>
      <c r="D54" s="8"/>
      <c r="E54" s="8"/>
      <c r="F54" s="97">
        <v>0</v>
      </c>
      <c r="G54" s="97">
        <v>1</v>
      </c>
      <c r="H54" s="97">
        <v>1</v>
      </c>
      <c r="I54" s="97">
        <v>2</v>
      </c>
      <c r="J54" s="97">
        <v>96</v>
      </c>
      <c r="K54" s="188"/>
      <c r="L54" s="97">
        <v>32</v>
      </c>
      <c r="M54" s="97">
        <v>27</v>
      </c>
      <c r="N54" s="97">
        <v>4</v>
      </c>
      <c r="O54" s="97">
        <v>2</v>
      </c>
      <c r="P54" s="97">
        <v>35</v>
      </c>
      <c r="Q54" s="187"/>
      <c r="R54" s="22">
        <v>1237</v>
      </c>
    </row>
    <row r="55" spans="2:18" ht="9" customHeight="1">
      <c r="B55" s="8"/>
      <c r="C55" s="8"/>
      <c r="D55" s="8"/>
      <c r="E55" s="8"/>
      <c r="F55" s="188"/>
      <c r="G55" s="188"/>
      <c r="H55" s="188"/>
      <c r="I55" s="188"/>
      <c r="J55" s="188"/>
      <c r="K55" s="188"/>
      <c r="L55" s="188"/>
      <c r="M55" s="188"/>
      <c r="N55" s="188"/>
      <c r="O55" s="188"/>
      <c r="P55" s="188"/>
      <c r="Q55" s="187"/>
      <c r="R55" s="22"/>
    </row>
    <row r="56" spans="2:18" ht="18.75">
      <c r="B56" s="7" t="s">
        <v>859</v>
      </c>
      <c r="C56" s="8"/>
      <c r="D56" s="8"/>
      <c r="E56" s="8"/>
      <c r="F56" s="188"/>
      <c r="G56" s="188"/>
      <c r="H56" s="188"/>
      <c r="I56" s="188"/>
      <c r="J56" s="188"/>
      <c r="K56" s="188"/>
      <c r="L56" s="188"/>
      <c r="M56" s="188"/>
      <c r="N56" s="188"/>
      <c r="O56" s="188"/>
      <c r="P56" s="188"/>
      <c r="Q56" s="187"/>
      <c r="R56" s="22"/>
    </row>
    <row r="57" spans="2:18" ht="15">
      <c r="B57" s="8"/>
      <c r="C57" s="8" t="s">
        <v>502</v>
      </c>
      <c r="D57" s="8"/>
      <c r="E57" s="8"/>
      <c r="F57" s="97">
        <v>0</v>
      </c>
      <c r="G57" s="97">
        <v>2</v>
      </c>
      <c r="H57" s="97">
        <v>2</v>
      </c>
      <c r="I57" s="97">
        <v>8</v>
      </c>
      <c r="J57" s="97">
        <v>88</v>
      </c>
      <c r="K57" s="188"/>
      <c r="L57" s="97">
        <v>15</v>
      </c>
      <c r="M57" s="97">
        <v>40</v>
      </c>
      <c r="N57" s="97">
        <v>14</v>
      </c>
      <c r="O57" s="97">
        <v>6</v>
      </c>
      <c r="P57" s="97">
        <v>25</v>
      </c>
      <c r="Q57" s="187"/>
      <c r="R57" s="22">
        <v>5613</v>
      </c>
    </row>
    <row r="58" spans="2:18" ht="15">
      <c r="B58" s="8"/>
      <c r="C58" s="8" t="s">
        <v>503</v>
      </c>
      <c r="D58" s="8"/>
      <c r="E58" s="8"/>
      <c r="F58" s="97">
        <v>1</v>
      </c>
      <c r="G58" s="97">
        <v>5</v>
      </c>
      <c r="H58" s="97">
        <v>4</v>
      </c>
      <c r="I58" s="97">
        <v>9</v>
      </c>
      <c r="J58" s="97">
        <v>81</v>
      </c>
      <c r="K58" s="188"/>
      <c r="L58" s="97">
        <v>16</v>
      </c>
      <c r="M58" s="97">
        <v>43</v>
      </c>
      <c r="N58" s="97">
        <v>12</v>
      </c>
      <c r="O58" s="97">
        <v>5</v>
      </c>
      <c r="P58" s="97">
        <v>24</v>
      </c>
      <c r="Q58" s="187"/>
      <c r="R58" s="22">
        <v>1638</v>
      </c>
    </row>
    <row r="59" spans="2:18" ht="15">
      <c r="B59" s="8"/>
      <c r="C59" s="8" t="s">
        <v>504</v>
      </c>
      <c r="D59" s="8"/>
      <c r="E59" s="8"/>
      <c r="F59" s="97">
        <v>2</v>
      </c>
      <c r="G59" s="97">
        <v>5</v>
      </c>
      <c r="H59" s="97">
        <v>4</v>
      </c>
      <c r="I59" s="97">
        <v>9</v>
      </c>
      <c r="J59" s="97">
        <v>81</v>
      </c>
      <c r="K59" s="188"/>
      <c r="L59" s="97">
        <v>14</v>
      </c>
      <c r="M59" s="97">
        <v>42</v>
      </c>
      <c r="N59" s="97">
        <v>14</v>
      </c>
      <c r="O59" s="97">
        <v>6</v>
      </c>
      <c r="P59" s="97">
        <v>24</v>
      </c>
      <c r="Q59" s="187"/>
      <c r="R59" s="22">
        <v>789</v>
      </c>
    </row>
    <row r="60" spans="2:18" ht="15">
      <c r="B60" s="8"/>
      <c r="C60" s="8" t="s">
        <v>508</v>
      </c>
      <c r="D60" s="8"/>
      <c r="E60" s="8"/>
      <c r="F60" s="97">
        <v>6</v>
      </c>
      <c r="G60" s="97">
        <v>9</v>
      </c>
      <c r="H60" s="97">
        <v>5</v>
      </c>
      <c r="I60" s="97">
        <v>10</v>
      </c>
      <c r="J60" s="97">
        <v>70</v>
      </c>
      <c r="K60" s="188"/>
      <c r="L60" s="97">
        <v>15</v>
      </c>
      <c r="M60" s="97">
        <v>43</v>
      </c>
      <c r="N60" s="97">
        <v>12</v>
      </c>
      <c r="O60" s="97">
        <v>8</v>
      </c>
      <c r="P60" s="97">
        <v>22</v>
      </c>
      <c r="Q60" s="187"/>
      <c r="R60" s="22">
        <v>410</v>
      </c>
    </row>
    <row r="61" spans="2:18" ht="15">
      <c r="B61" s="8"/>
      <c r="C61" s="8" t="s">
        <v>745</v>
      </c>
      <c r="D61" s="8"/>
      <c r="E61" s="8"/>
      <c r="F61" s="97">
        <v>5</v>
      </c>
      <c r="G61" s="97">
        <v>11</v>
      </c>
      <c r="H61" s="97">
        <v>5</v>
      </c>
      <c r="I61" s="97">
        <v>9</v>
      </c>
      <c r="J61" s="97">
        <v>70</v>
      </c>
      <c r="K61" s="188"/>
      <c r="L61" s="97">
        <v>10</v>
      </c>
      <c r="M61" s="97">
        <v>41</v>
      </c>
      <c r="N61" s="97">
        <v>15</v>
      </c>
      <c r="O61" s="97">
        <v>11</v>
      </c>
      <c r="P61" s="97">
        <v>23</v>
      </c>
      <c r="Q61" s="187"/>
      <c r="R61" s="22">
        <v>746</v>
      </c>
    </row>
    <row r="62" spans="2:18" ht="9" customHeight="1">
      <c r="B62" s="8"/>
      <c r="C62" s="8"/>
      <c r="D62" s="8"/>
      <c r="E62" s="8"/>
      <c r="F62" s="188"/>
      <c r="G62" s="188"/>
      <c r="H62" s="188"/>
      <c r="I62" s="188"/>
      <c r="J62" s="188"/>
      <c r="K62" s="188"/>
      <c r="L62" s="188"/>
      <c r="M62" s="188"/>
      <c r="N62" s="188"/>
      <c r="O62" s="188"/>
      <c r="P62" s="188"/>
      <c r="Q62" s="187"/>
      <c r="R62" s="22"/>
    </row>
    <row r="63" spans="2:18" ht="15.75">
      <c r="B63" s="7" t="s">
        <v>505</v>
      </c>
      <c r="C63" s="8"/>
      <c r="D63" s="8"/>
      <c r="E63" s="8"/>
      <c r="F63" s="188"/>
      <c r="G63" s="188"/>
      <c r="H63" s="188"/>
      <c r="I63" s="188"/>
      <c r="J63" s="188"/>
      <c r="K63" s="188"/>
      <c r="L63" s="188"/>
      <c r="M63" s="188"/>
      <c r="N63" s="188"/>
      <c r="O63" s="188"/>
      <c r="P63" s="188"/>
      <c r="Q63" s="187"/>
      <c r="R63" s="22"/>
    </row>
    <row r="64" spans="2:18" ht="15">
      <c r="B64" s="8"/>
      <c r="C64" s="8" t="s">
        <v>506</v>
      </c>
      <c r="D64" s="8"/>
      <c r="E64" s="8"/>
      <c r="F64" s="97">
        <v>1</v>
      </c>
      <c r="G64" s="97">
        <v>4</v>
      </c>
      <c r="H64" s="97">
        <v>3</v>
      </c>
      <c r="I64" s="97">
        <v>8</v>
      </c>
      <c r="J64" s="97">
        <v>84</v>
      </c>
      <c r="K64" s="188"/>
      <c r="L64" s="97">
        <v>15</v>
      </c>
      <c r="M64" s="97">
        <v>41</v>
      </c>
      <c r="N64" s="97">
        <v>14</v>
      </c>
      <c r="O64" s="97">
        <v>6</v>
      </c>
      <c r="P64" s="97">
        <v>25</v>
      </c>
      <c r="Q64" s="187"/>
      <c r="R64" s="22">
        <v>9196</v>
      </c>
    </row>
    <row r="65" spans="2:18" ht="15">
      <c r="B65" s="8"/>
      <c r="C65" s="8" t="s">
        <v>746</v>
      </c>
      <c r="D65" s="8"/>
      <c r="E65" s="8"/>
      <c r="F65" s="97">
        <v>6</v>
      </c>
      <c r="G65" s="97">
        <v>10</v>
      </c>
      <c r="H65" s="97">
        <v>5</v>
      </c>
      <c r="I65" s="97">
        <v>9</v>
      </c>
      <c r="J65" s="97">
        <v>70</v>
      </c>
      <c r="K65" s="188"/>
      <c r="L65" s="97">
        <v>12</v>
      </c>
      <c r="M65" s="97">
        <v>38</v>
      </c>
      <c r="N65" s="97">
        <v>16</v>
      </c>
      <c r="O65" s="97">
        <v>12</v>
      </c>
      <c r="P65" s="97">
        <v>23</v>
      </c>
      <c r="Q65" s="187"/>
      <c r="R65" s="22">
        <v>5580</v>
      </c>
    </row>
    <row r="66" spans="2:18" ht="9" customHeight="1">
      <c r="B66" s="8"/>
      <c r="C66" s="8"/>
      <c r="D66" s="8"/>
      <c r="E66" s="8"/>
      <c r="F66" s="188"/>
      <c r="G66" s="188"/>
      <c r="H66" s="188"/>
      <c r="I66" s="188"/>
      <c r="J66" s="188"/>
      <c r="K66" s="188"/>
      <c r="L66" s="188"/>
      <c r="M66" s="188"/>
      <c r="N66" s="188"/>
      <c r="O66" s="188"/>
      <c r="P66" s="188"/>
      <c r="Q66" s="187"/>
      <c r="R66" s="22"/>
    </row>
    <row r="67" spans="2:18" ht="15.75">
      <c r="B67" s="7" t="s">
        <v>747</v>
      </c>
      <c r="C67" s="8"/>
      <c r="D67" s="8"/>
      <c r="E67" s="8"/>
      <c r="F67" s="188"/>
      <c r="G67" s="188"/>
      <c r="H67" s="188"/>
      <c r="I67" s="188"/>
      <c r="J67" s="188"/>
      <c r="K67" s="188"/>
      <c r="L67" s="188"/>
      <c r="M67" s="188"/>
      <c r="N67" s="188"/>
      <c r="O67" s="188"/>
      <c r="P67" s="188"/>
      <c r="Q67" s="187"/>
      <c r="R67" s="22"/>
    </row>
    <row r="68" spans="2:18" ht="15">
      <c r="B68" s="8"/>
      <c r="C68" s="8" t="s">
        <v>732</v>
      </c>
      <c r="D68" s="8"/>
      <c r="E68" s="8"/>
      <c r="F68" s="188"/>
      <c r="G68" s="188"/>
      <c r="H68" s="188"/>
      <c r="I68" s="188"/>
      <c r="J68" s="188"/>
      <c r="K68" s="188"/>
      <c r="L68" s="97">
        <v>36</v>
      </c>
      <c r="M68" s="97">
        <v>53</v>
      </c>
      <c r="N68" s="97">
        <v>7</v>
      </c>
      <c r="O68" s="97">
        <v>3</v>
      </c>
      <c r="P68" s="97">
        <v>0</v>
      </c>
      <c r="Q68" s="187"/>
      <c r="R68" s="22">
        <v>366</v>
      </c>
    </row>
    <row r="69" spans="2:18" ht="15">
      <c r="B69" s="8"/>
      <c r="C69" s="8" t="s">
        <v>733</v>
      </c>
      <c r="D69" s="8"/>
      <c r="E69" s="8"/>
      <c r="F69" s="188"/>
      <c r="G69" s="188"/>
      <c r="H69" s="188"/>
      <c r="I69" s="188"/>
      <c r="J69" s="188"/>
      <c r="K69" s="188"/>
      <c r="L69" s="97">
        <v>22</v>
      </c>
      <c r="M69" s="97">
        <v>64</v>
      </c>
      <c r="N69" s="97">
        <v>11</v>
      </c>
      <c r="O69" s="97">
        <v>2</v>
      </c>
      <c r="P69" s="97">
        <v>1</v>
      </c>
      <c r="Q69" s="187"/>
      <c r="R69" s="22">
        <v>852</v>
      </c>
    </row>
    <row r="70" spans="2:18" ht="15">
      <c r="B70" s="8"/>
      <c r="C70" s="8" t="s">
        <v>734</v>
      </c>
      <c r="D70" s="8"/>
      <c r="E70" s="8"/>
      <c r="F70" s="188"/>
      <c r="G70" s="188"/>
      <c r="H70" s="188"/>
      <c r="I70" s="188"/>
      <c r="J70" s="188"/>
      <c r="K70" s="188"/>
      <c r="L70" s="97">
        <v>24</v>
      </c>
      <c r="M70" s="97">
        <v>61</v>
      </c>
      <c r="N70" s="97">
        <v>13</v>
      </c>
      <c r="O70" s="97">
        <v>2</v>
      </c>
      <c r="P70" s="97">
        <v>0</v>
      </c>
      <c r="Q70" s="187"/>
      <c r="R70" s="22">
        <v>502</v>
      </c>
    </row>
    <row r="71" spans="2:18" ht="15">
      <c r="B71" s="8"/>
      <c r="C71" s="8" t="s">
        <v>735</v>
      </c>
      <c r="D71" s="8"/>
      <c r="E71" s="8"/>
      <c r="F71" s="188"/>
      <c r="G71" s="188"/>
      <c r="H71" s="188"/>
      <c r="I71" s="188"/>
      <c r="J71" s="188"/>
      <c r="K71" s="188"/>
      <c r="L71" s="97">
        <v>19</v>
      </c>
      <c r="M71" s="97">
        <v>61</v>
      </c>
      <c r="N71" s="97">
        <v>13</v>
      </c>
      <c r="O71" s="97">
        <v>3</v>
      </c>
      <c r="P71" s="97">
        <v>4</v>
      </c>
      <c r="Q71" s="187"/>
      <c r="R71" s="22">
        <v>1167</v>
      </c>
    </row>
    <row r="72" spans="2:18" ht="15">
      <c r="B72" s="8"/>
      <c r="C72" s="8" t="s">
        <v>277</v>
      </c>
      <c r="D72" s="8"/>
      <c r="E72" s="8"/>
      <c r="F72" s="188"/>
      <c r="G72" s="188"/>
      <c r="H72" s="188"/>
      <c r="I72" s="188"/>
      <c r="J72" s="188"/>
      <c r="K72" s="188"/>
      <c r="L72" s="97">
        <v>11</v>
      </c>
      <c r="M72" s="97">
        <v>34</v>
      </c>
      <c r="N72" s="97">
        <v>15</v>
      </c>
      <c r="O72" s="97">
        <v>10</v>
      </c>
      <c r="P72" s="97">
        <v>30</v>
      </c>
      <c r="Q72" s="187"/>
      <c r="R72" s="22">
        <v>11851</v>
      </c>
    </row>
    <row r="73" spans="2:18" ht="6" customHeight="1" thickBot="1">
      <c r="B73" s="6"/>
      <c r="C73" s="6"/>
      <c r="D73" s="6"/>
      <c r="E73" s="6"/>
      <c r="F73" s="6"/>
      <c r="G73" s="6"/>
      <c r="H73" s="6"/>
      <c r="I73" s="6"/>
      <c r="J73" s="6"/>
      <c r="K73" s="6"/>
      <c r="L73" s="6"/>
      <c r="M73" s="6"/>
      <c r="N73" s="6"/>
      <c r="O73" s="6"/>
      <c r="P73" s="6"/>
      <c r="Q73" s="6"/>
      <c r="R73" s="6"/>
    </row>
    <row r="74" spans="2:18" ht="6" customHeight="1">
      <c r="B74" s="8"/>
      <c r="C74" s="8"/>
      <c r="D74" s="8"/>
      <c r="E74" s="8"/>
      <c r="F74" s="8"/>
      <c r="G74" s="8"/>
      <c r="H74" s="8"/>
      <c r="I74" s="8"/>
      <c r="J74" s="8"/>
      <c r="K74" s="8"/>
      <c r="L74" s="8"/>
      <c r="M74" s="8"/>
      <c r="N74" s="8"/>
      <c r="O74" s="8"/>
      <c r="P74" s="8"/>
      <c r="Q74" s="8"/>
      <c r="R74" s="8"/>
    </row>
    <row r="75" spans="2:18" ht="15">
      <c r="B75" s="15" t="s">
        <v>428</v>
      </c>
      <c r="C75" s="8"/>
      <c r="D75" s="8"/>
      <c r="E75" s="8"/>
      <c r="F75" s="8"/>
      <c r="G75" s="8"/>
      <c r="H75" s="8"/>
      <c r="I75" s="8"/>
      <c r="J75" s="8"/>
      <c r="K75" s="8"/>
      <c r="L75" s="8"/>
      <c r="M75" s="8"/>
      <c r="N75" s="8"/>
      <c r="O75" s="8"/>
      <c r="P75" s="8"/>
      <c r="Q75" s="8"/>
      <c r="R75" s="8"/>
    </row>
    <row r="76" ht="12.75">
      <c r="B76" s="15" t="s">
        <v>860</v>
      </c>
    </row>
  </sheetData>
  <printOptions/>
  <pageMargins left="0.75" right="0.75" top="1" bottom="1" header="0.5" footer="0.5"/>
  <pageSetup fitToHeight="1" fitToWidth="1" horizontalDpi="300" verticalDpi="300" orientation="portrait" paperSize="9" scale="61"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B2:R76"/>
  <sheetViews>
    <sheetView zoomScale="75" zoomScaleNormal="75" workbookViewId="0" topLeftCell="A1">
      <selection activeCell="A1" sqref="A1"/>
    </sheetView>
  </sheetViews>
  <sheetFormatPr defaultColWidth="9.140625" defaultRowHeight="12.75"/>
  <cols>
    <col min="1" max="1" width="1.28515625" style="100" customWidth="1"/>
    <col min="2" max="2" width="2.28125" style="100" customWidth="1"/>
    <col min="3" max="3" width="12.00390625" style="100" customWidth="1"/>
    <col min="4" max="4" width="23.8515625" style="100" customWidth="1"/>
    <col min="5" max="5" width="1.1484375" style="100" customWidth="1"/>
    <col min="6" max="6" width="7.57421875" style="100" customWidth="1"/>
    <col min="7" max="9" width="8.140625" style="100" customWidth="1"/>
    <col min="10" max="10" width="7.57421875" style="100" customWidth="1"/>
    <col min="11" max="11" width="0.9921875" style="100" customWidth="1"/>
    <col min="12" max="16" width="7.57421875" style="100" customWidth="1"/>
    <col min="17" max="17" width="1.28515625" style="100" customWidth="1"/>
    <col min="18" max="18" width="11.00390625" style="100" customWidth="1"/>
    <col min="19" max="16384" width="9.140625" style="100" customWidth="1"/>
  </cols>
  <sheetData>
    <row r="1" s="152" customFormat="1" ht="4.5" customHeight="1"/>
    <row r="2" spans="2:6" s="112" customFormat="1" ht="18">
      <c r="B2" s="152"/>
      <c r="C2" s="134" t="s">
        <v>543</v>
      </c>
      <c r="D2" s="189" t="s">
        <v>729</v>
      </c>
      <c r="F2" s="189" t="s">
        <v>52</v>
      </c>
    </row>
    <row r="3" spans="2:18" ht="18">
      <c r="B3" s="97"/>
      <c r="C3" s="97"/>
      <c r="D3" s="97"/>
      <c r="E3" s="97"/>
      <c r="F3" s="189" t="s">
        <v>50</v>
      </c>
      <c r="G3" s="97"/>
      <c r="H3" s="97"/>
      <c r="I3" s="97"/>
      <c r="J3" s="97"/>
      <c r="K3" s="97"/>
      <c r="L3" s="97"/>
      <c r="M3" s="97"/>
      <c r="N3" s="97"/>
      <c r="O3" s="97"/>
      <c r="P3" s="97"/>
      <c r="Q3" s="97"/>
      <c r="R3" s="97"/>
    </row>
    <row r="4" spans="2:18" ht="18">
      <c r="B4" s="97"/>
      <c r="C4" s="97"/>
      <c r="D4" s="97"/>
      <c r="E4" s="97"/>
      <c r="F4" s="189" t="s">
        <v>53</v>
      </c>
      <c r="G4" s="97"/>
      <c r="H4" s="97"/>
      <c r="I4" s="97"/>
      <c r="J4" s="97"/>
      <c r="K4" s="97"/>
      <c r="L4" s="97"/>
      <c r="M4" s="97"/>
      <c r="N4" s="97"/>
      <c r="O4" s="97"/>
      <c r="P4" s="97"/>
      <c r="Q4" s="97"/>
      <c r="R4" s="97"/>
    </row>
    <row r="5" spans="2:18" ht="18.75" thickBot="1">
      <c r="B5" s="106"/>
      <c r="C5" s="106"/>
      <c r="D5" s="106"/>
      <c r="E5" s="106"/>
      <c r="F5" s="190"/>
      <c r="G5" s="106"/>
      <c r="H5" s="106"/>
      <c r="I5" s="106"/>
      <c r="J5" s="106"/>
      <c r="K5" s="106"/>
      <c r="L5" s="106"/>
      <c r="M5" s="106"/>
      <c r="N5" s="106"/>
      <c r="O5" s="106"/>
      <c r="P5" s="106"/>
      <c r="Q5" s="106"/>
      <c r="R5" s="106"/>
    </row>
    <row r="6" spans="2:18" ht="6" customHeight="1">
      <c r="B6" s="53"/>
      <c r="C6" s="53"/>
      <c r="D6" s="53"/>
      <c r="E6" s="53"/>
      <c r="F6" s="53"/>
      <c r="G6" s="53"/>
      <c r="H6" s="53"/>
      <c r="I6" s="53"/>
      <c r="J6" s="367"/>
      <c r="K6" s="53"/>
      <c r="L6" s="53"/>
      <c r="M6" s="53"/>
      <c r="N6" s="53"/>
      <c r="O6" s="53"/>
      <c r="P6" s="53"/>
      <c r="Q6" s="367"/>
      <c r="R6" s="53"/>
    </row>
    <row r="7" spans="2:18" ht="15.75">
      <c r="B7" s="97"/>
      <c r="C7" s="97"/>
      <c r="D7" s="97"/>
      <c r="E7" s="97"/>
      <c r="F7" s="356" t="s">
        <v>847</v>
      </c>
      <c r="G7" s="129"/>
      <c r="H7" s="129"/>
      <c r="I7" s="129"/>
      <c r="J7" s="368"/>
      <c r="K7" s="97"/>
      <c r="L7" s="356" t="s">
        <v>731</v>
      </c>
      <c r="M7" s="97"/>
      <c r="N7" s="97"/>
      <c r="O7" s="97"/>
      <c r="P7" s="97"/>
      <c r="Q7" s="229"/>
      <c r="R7" s="97"/>
    </row>
    <row r="8" spans="2:18" s="119" customFormat="1" ht="66" customHeight="1">
      <c r="B8" s="97"/>
      <c r="C8" s="97"/>
      <c r="D8" s="97"/>
      <c r="E8" s="97"/>
      <c r="F8" s="369" t="s">
        <v>732</v>
      </c>
      <c r="G8" s="369" t="s">
        <v>733</v>
      </c>
      <c r="H8" s="369" t="s">
        <v>734</v>
      </c>
      <c r="I8" s="369" t="s">
        <v>735</v>
      </c>
      <c r="J8" s="370" t="s">
        <v>277</v>
      </c>
      <c r="K8" s="129"/>
      <c r="L8" s="369" t="s">
        <v>736</v>
      </c>
      <c r="M8" s="369" t="s">
        <v>737</v>
      </c>
      <c r="N8" s="369" t="s">
        <v>738</v>
      </c>
      <c r="O8" s="369" t="s">
        <v>739</v>
      </c>
      <c r="P8" s="369" t="s">
        <v>740</v>
      </c>
      <c r="Q8" s="368"/>
      <c r="R8" s="371" t="s">
        <v>912</v>
      </c>
    </row>
    <row r="9" spans="2:18" ht="6" customHeight="1" thickBot="1">
      <c r="B9" s="106"/>
      <c r="C9" s="106"/>
      <c r="D9" s="106"/>
      <c r="E9" s="106"/>
      <c r="F9" s="106"/>
      <c r="G9" s="106"/>
      <c r="H9" s="106"/>
      <c r="I9" s="106"/>
      <c r="J9" s="372"/>
      <c r="K9" s="106"/>
      <c r="L9" s="145"/>
      <c r="M9" s="145"/>
      <c r="N9" s="145"/>
      <c r="O9" s="145"/>
      <c r="P9" s="145"/>
      <c r="Q9" s="372"/>
      <c r="R9" s="373"/>
    </row>
    <row r="10" spans="2:18" ht="9" customHeight="1">
      <c r="B10" s="97"/>
      <c r="C10" s="97"/>
      <c r="D10" s="97"/>
      <c r="E10" s="97"/>
      <c r="F10" s="97"/>
      <c r="G10" s="97"/>
      <c r="H10" s="97"/>
      <c r="I10" s="97"/>
      <c r="J10" s="97"/>
      <c r="K10" s="97"/>
      <c r="L10" s="97"/>
      <c r="M10" s="97"/>
      <c r="N10" s="97"/>
      <c r="O10" s="97"/>
      <c r="P10" s="97"/>
      <c r="Q10" s="97"/>
      <c r="R10" s="97"/>
    </row>
    <row r="11" spans="2:18" ht="15">
      <c r="B11" s="97"/>
      <c r="C11" s="97"/>
      <c r="D11" s="97"/>
      <c r="E11" s="97"/>
      <c r="F11" s="97"/>
      <c r="G11" s="97"/>
      <c r="H11" s="97"/>
      <c r="I11" s="97"/>
      <c r="J11" s="97"/>
      <c r="K11" s="97"/>
      <c r="L11" s="97"/>
      <c r="M11" s="97"/>
      <c r="N11" s="97"/>
      <c r="O11" s="137" t="s">
        <v>219</v>
      </c>
      <c r="Q11" s="97"/>
      <c r="R11" s="127" t="s">
        <v>742</v>
      </c>
    </row>
    <row r="12" spans="2:18" ht="9" customHeight="1">
      <c r="B12" s="97"/>
      <c r="C12" s="97"/>
      <c r="D12" s="97"/>
      <c r="E12" s="97"/>
      <c r="F12" s="97"/>
      <c r="G12" s="97"/>
      <c r="H12" s="97"/>
      <c r="I12" s="97"/>
      <c r="J12" s="97"/>
      <c r="K12" s="97"/>
      <c r="L12" s="97"/>
      <c r="M12" s="97"/>
      <c r="N12" s="97"/>
      <c r="O12" s="97"/>
      <c r="P12" s="97"/>
      <c r="Q12" s="97"/>
      <c r="R12" s="97"/>
    </row>
    <row r="13" spans="2:18" ht="15.75">
      <c r="B13" s="129" t="s">
        <v>102</v>
      </c>
      <c r="C13" s="97"/>
      <c r="D13" s="97"/>
      <c r="E13" s="97"/>
      <c r="F13" s="97">
        <v>1</v>
      </c>
      <c r="G13" s="97">
        <v>2</v>
      </c>
      <c r="H13" s="97">
        <v>3</v>
      </c>
      <c r="I13" s="97">
        <v>9</v>
      </c>
      <c r="J13" s="97">
        <v>86</v>
      </c>
      <c r="K13" s="97"/>
      <c r="L13" s="97">
        <v>11</v>
      </c>
      <c r="M13" s="97">
        <v>34</v>
      </c>
      <c r="N13" s="97">
        <v>14</v>
      </c>
      <c r="O13" s="97">
        <v>9</v>
      </c>
      <c r="P13" s="97">
        <v>33</v>
      </c>
      <c r="Q13" s="97"/>
      <c r="R13" s="98">
        <v>14778</v>
      </c>
    </row>
    <row r="14" spans="2:18" ht="9" customHeight="1">
      <c r="B14" s="97"/>
      <c r="C14" s="97"/>
      <c r="D14" s="97"/>
      <c r="E14" s="97"/>
      <c r="F14" s="97"/>
      <c r="G14" s="97"/>
      <c r="H14" s="97"/>
      <c r="I14" s="97"/>
      <c r="J14" s="97"/>
      <c r="K14" s="97"/>
      <c r="L14" s="97"/>
      <c r="M14" s="97"/>
      <c r="N14" s="97"/>
      <c r="O14" s="97"/>
      <c r="P14" s="97"/>
      <c r="Q14" s="97"/>
      <c r="R14" s="97"/>
    </row>
    <row r="15" spans="2:18" ht="15.75">
      <c r="B15" s="129" t="s">
        <v>220</v>
      </c>
      <c r="C15" s="97"/>
      <c r="D15" s="97"/>
      <c r="E15" s="97"/>
      <c r="F15" s="97"/>
      <c r="G15" s="97"/>
      <c r="H15" s="97"/>
      <c r="I15" s="97"/>
      <c r="J15" s="97"/>
      <c r="K15" s="97"/>
      <c r="L15" s="97"/>
      <c r="M15" s="97"/>
      <c r="N15" s="97"/>
      <c r="O15" s="97"/>
      <c r="P15" s="97"/>
      <c r="Q15" s="97"/>
      <c r="R15" s="97"/>
    </row>
    <row r="16" spans="2:18" ht="15">
      <c r="B16" s="97"/>
      <c r="C16" s="97" t="s">
        <v>743</v>
      </c>
      <c r="D16" s="97"/>
      <c r="E16" s="97"/>
      <c r="F16" s="97">
        <v>1</v>
      </c>
      <c r="G16" s="97">
        <v>2</v>
      </c>
      <c r="H16" s="97">
        <v>3</v>
      </c>
      <c r="I16" s="97">
        <v>9</v>
      </c>
      <c r="J16" s="97">
        <v>84</v>
      </c>
      <c r="K16" s="97"/>
      <c r="L16" s="97">
        <v>17</v>
      </c>
      <c r="M16" s="97">
        <v>38</v>
      </c>
      <c r="N16" s="97">
        <v>10</v>
      </c>
      <c r="O16" s="97">
        <v>4</v>
      </c>
      <c r="P16" s="97">
        <v>31</v>
      </c>
      <c r="Q16" s="97"/>
      <c r="R16" s="174">
        <v>6285</v>
      </c>
    </row>
    <row r="17" spans="2:18" ht="15">
      <c r="B17" s="97"/>
      <c r="C17" s="97" t="s">
        <v>744</v>
      </c>
      <c r="D17" s="97"/>
      <c r="E17" s="97"/>
      <c r="F17" s="97">
        <v>1</v>
      </c>
      <c r="G17" s="97">
        <v>1</v>
      </c>
      <c r="H17" s="97">
        <v>2</v>
      </c>
      <c r="I17" s="97">
        <v>9</v>
      </c>
      <c r="J17" s="97">
        <v>87</v>
      </c>
      <c r="K17" s="97"/>
      <c r="L17" s="97">
        <v>6</v>
      </c>
      <c r="M17" s="97">
        <v>31</v>
      </c>
      <c r="N17" s="97">
        <v>17</v>
      </c>
      <c r="O17" s="97">
        <v>12</v>
      </c>
      <c r="P17" s="97">
        <v>34</v>
      </c>
      <c r="Q17" s="97"/>
      <c r="R17" s="174">
        <v>8493</v>
      </c>
    </row>
    <row r="18" spans="2:18" ht="9" customHeight="1">
      <c r="B18" s="97"/>
      <c r="C18" s="97"/>
      <c r="D18" s="97"/>
      <c r="E18" s="97"/>
      <c r="F18" s="97"/>
      <c r="G18" s="97"/>
      <c r="H18" s="97"/>
      <c r="I18" s="97"/>
      <c r="J18" s="97"/>
      <c r="K18" s="97"/>
      <c r="L18" s="97"/>
      <c r="M18" s="97"/>
      <c r="N18" s="97"/>
      <c r="O18" s="97"/>
      <c r="P18" s="97"/>
      <c r="Q18" s="97"/>
      <c r="R18" s="174"/>
    </row>
    <row r="19" spans="2:18" ht="15.75">
      <c r="B19" s="129" t="s">
        <v>221</v>
      </c>
      <c r="C19" s="97"/>
      <c r="D19" s="97"/>
      <c r="E19" s="97"/>
      <c r="F19" s="97"/>
      <c r="G19" s="97"/>
      <c r="H19" s="97"/>
      <c r="I19" s="97"/>
      <c r="J19" s="97"/>
      <c r="K19" s="97"/>
      <c r="L19" s="97"/>
      <c r="M19" s="97"/>
      <c r="N19" s="97"/>
      <c r="O19" s="97"/>
      <c r="P19" s="97"/>
      <c r="Q19" s="97"/>
      <c r="R19" s="174"/>
    </row>
    <row r="20" spans="2:18" ht="15">
      <c r="B20" s="97"/>
      <c r="C20" s="97" t="s">
        <v>327</v>
      </c>
      <c r="D20" s="97"/>
      <c r="E20" s="97"/>
      <c r="F20" s="97">
        <v>1</v>
      </c>
      <c r="G20" s="97">
        <v>5</v>
      </c>
      <c r="H20" s="97">
        <v>5</v>
      </c>
      <c r="I20" s="97">
        <v>14</v>
      </c>
      <c r="J20" s="97">
        <v>74</v>
      </c>
      <c r="K20" s="97"/>
      <c r="L20" s="97">
        <v>16</v>
      </c>
      <c r="M20" s="97">
        <v>40</v>
      </c>
      <c r="N20" s="97">
        <v>11</v>
      </c>
      <c r="O20" s="97">
        <v>5</v>
      </c>
      <c r="P20" s="97">
        <v>28</v>
      </c>
      <c r="Q20" s="97"/>
      <c r="R20" s="174">
        <v>447</v>
      </c>
    </row>
    <row r="21" spans="2:18" ht="15">
      <c r="B21" s="97"/>
      <c r="C21" s="97" t="s">
        <v>281</v>
      </c>
      <c r="D21" s="97"/>
      <c r="E21" s="97"/>
      <c r="F21" s="97">
        <v>2</v>
      </c>
      <c r="G21" s="97">
        <v>4</v>
      </c>
      <c r="H21" s="97">
        <v>5</v>
      </c>
      <c r="I21" s="97">
        <v>11</v>
      </c>
      <c r="J21" s="97">
        <v>77</v>
      </c>
      <c r="K21" s="97"/>
      <c r="L21" s="97">
        <v>13</v>
      </c>
      <c r="M21" s="97">
        <v>42</v>
      </c>
      <c r="N21" s="97">
        <v>13</v>
      </c>
      <c r="O21" s="97">
        <v>6</v>
      </c>
      <c r="P21" s="97">
        <v>25</v>
      </c>
      <c r="Q21" s="97"/>
      <c r="R21" s="174">
        <v>1709</v>
      </c>
    </row>
    <row r="22" spans="2:18" ht="15">
      <c r="B22" s="97"/>
      <c r="C22" s="97" t="s">
        <v>282</v>
      </c>
      <c r="D22" s="97"/>
      <c r="E22" s="97"/>
      <c r="F22" s="97">
        <v>1</v>
      </c>
      <c r="G22" s="97">
        <v>2</v>
      </c>
      <c r="H22" s="97">
        <v>4</v>
      </c>
      <c r="I22" s="97">
        <v>11</v>
      </c>
      <c r="J22" s="97">
        <v>82</v>
      </c>
      <c r="K22" s="97"/>
      <c r="L22" s="97">
        <v>13</v>
      </c>
      <c r="M22" s="97">
        <v>39</v>
      </c>
      <c r="N22" s="97">
        <v>14</v>
      </c>
      <c r="O22" s="97">
        <v>7</v>
      </c>
      <c r="P22" s="97">
        <v>26</v>
      </c>
      <c r="Q22" s="97"/>
      <c r="R22" s="174">
        <v>2598</v>
      </c>
    </row>
    <row r="23" spans="2:18" ht="15">
      <c r="B23" s="97"/>
      <c r="C23" s="97" t="s">
        <v>283</v>
      </c>
      <c r="D23" s="97"/>
      <c r="E23" s="97"/>
      <c r="F23" s="97">
        <v>0</v>
      </c>
      <c r="G23" s="97">
        <v>2</v>
      </c>
      <c r="H23" s="97">
        <v>2</v>
      </c>
      <c r="I23" s="97">
        <v>10</v>
      </c>
      <c r="J23" s="97">
        <v>86</v>
      </c>
      <c r="K23" s="97"/>
      <c r="L23" s="97">
        <v>12</v>
      </c>
      <c r="M23" s="97">
        <v>37</v>
      </c>
      <c r="N23" s="97">
        <v>14</v>
      </c>
      <c r="O23" s="97">
        <v>8</v>
      </c>
      <c r="P23" s="97">
        <v>29</v>
      </c>
      <c r="Q23" s="97"/>
      <c r="R23" s="174">
        <v>2513</v>
      </c>
    </row>
    <row r="24" spans="2:18" ht="15">
      <c r="B24" s="97"/>
      <c r="C24" s="97" t="s">
        <v>284</v>
      </c>
      <c r="D24" s="97"/>
      <c r="E24" s="97"/>
      <c r="F24" s="97">
        <v>0</v>
      </c>
      <c r="G24" s="97">
        <v>1</v>
      </c>
      <c r="H24" s="97">
        <v>2</v>
      </c>
      <c r="I24" s="97">
        <v>9</v>
      </c>
      <c r="J24" s="97">
        <v>87</v>
      </c>
      <c r="K24" s="97"/>
      <c r="L24" s="97">
        <v>11</v>
      </c>
      <c r="M24" s="97">
        <v>34</v>
      </c>
      <c r="N24" s="97">
        <v>14</v>
      </c>
      <c r="O24" s="97">
        <v>7</v>
      </c>
      <c r="P24" s="97">
        <v>33</v>
      </c>
      <c r="Q24" s="97"/>
      <c r="R24" s="174">
        <v>2341</v>
      </c>
    </row>
    <row r="25" spans="2:18" ht="15">
      <c r="B25" s="97"/>
      <c r="C25" s="97" t="s">
        <v>285</v>
      </c>
      <c r="D25" s="97"/>
      <c r="E25" s="97"/>
      <c r="F25" s="97">
        <v>0</v>
      </c>
      <c r="G25" s="97">
        <v>1</v>
      </c>
      <c r="H25" s="97">
        <v>1</v>
      </c>
      <c r="I25" s="97">
        <v>7</v>
      </c>
      <c r="J25" s="97">
        <v>89</v>
      </c>
      <c r="K25" s="97"/>
      <c r="L25" s="97">
        <v>8</v>
      </c>
      <c r="M25" s="97">
        <v>30</v>
      </c>
      <c r="N25" s="97">
        <v>14</v>
      </c>
      <c r="O25" s="97">
        <v>11</v>
      </c>
      <c r="P25" s="97">
        <v>37</v>
      </c>
      <c r="Q25" s="97"/>
      <c r="R25" s="174">
        <v>2213</v>
      </c>
    </row>
    <row r="26" spans="2:18" ht="15">
      <c r="B26" s="97"/>
      <c r="C26" s="97" t="s">
        <v>286</v>
      </c>
      <c r="D26" s="97"/>
      <c r="E26" s="97"/>
      <c r="F26" s="97">
        <v>0</v>
      </c>
      <c r="G26" s="97">
        <v>0</v>
      </c>
      <c r="H26" s="97">
        <v>1</v>
      </c>
      <c r="I26" s="97">
        <v>4</v>
      </c>
      <c r="J26" s="97">
        <v>94</v>
      </c>
      <c r="K26" s="97"/>
      <c r="L26" s="97">
        <v>6</v>
      </c>
      <c r="M26" s="97">
        <v>22</v>
      </c>
      <c r="N26" s="97">
        <v>15</v>
      </c>
      <c r="O26" s="97">
        <v>12</v>
      </c>
      <c r="P26" s="97">
        <v>45</v>
      </c>
      <c r="Q26" s="97"/>
      <c r="R26" s="174">
        <v>1904</v>
      </c>
    </row>
    <row r="27" spans="2:18" ht="15">
      <c r="B27" s="97"/>
      <c r="C27" s="97" t="s">
        <v>356</v>
      </c>
      <c r="D27" s="97"/>
      <c r="E27" s="97"/>
      <c r="F27" s="97">
        <v>0</v>
      </c>
      <c r="G27" s="97">
        <v>0</v>
      </c>
      <c r="H27" s="97">
        <v>1</v>
      </c>
      <c r="I27" s="97">
        <v>2</v>
      </c>
      <c r="J27" s="97">
        <v>97</v>
      </c>
      <c r="K27" s="97"/>
      <c r="L27" s="97">
        <v>4</v>
      </c>
      <c r="M27" s="97">
        <v>18</v>
      </c>
      <c r="N27" s="97">
        <v>13</v>
      </c>
      <c r="O27" s="97">
        <v>14</v>
      </c>
      <c r="P27" s="97">
        <v>51</v>
      </c>
      <c r="Q27" s="97"/>
      <c r="R27" s="174">
        <v>1053</v>
      </c>
    </row>
    <row r="28" spans="2:18" ht="9" customHeight="1">
      <c r="B28" s="97"/>
      <c r="C28" s="97"/>
      <c r="D28" s="97"/>
      <c r="E28" s="97"/>
      <c r="F28" s="97"/>
      <c r="G28" s="97"/>
      <c r="H28" s="97"/>
      <c r="I28" s="97"/>
      <c r="J28" s="97"/>
      <c r="K28" s="97"/>
      <c r="L28" s="97"/>
      <c r="M28" s="97"/>
      <c r="N28" s="97"/>
      <c r="O28" s="97"/>
      <c r="P28" s="97"/>
      <c r="Q28" s="97"/>
      <c r="R28" s="174"/>
    </row>
    <row r="29" spans="2:18" ht="18.75">
      <c r="B29" s="129" t="s">
        <v>550</v>
      </c>
      <c r="C29" s="97"/>
      <c r="D29" s="97"/>
      <c r="E29" s="97"/>
      <c r="F29" s="97"/>
      <c r="G29" s="97"/>
      <c r="H29" s="97"/>
      <c r="I29" s="97"/>
      <c r="J29" s="97"/>
      <c r="K29" s="97"/>
      <c r="L29" s="97"/>
      <c r="M29" s="97"/>
      <c r="N29" s="97"/>
      <c r="O29" s="97"/>
      <c r="P29" s="97"/>
      <c r="Q29" s="97"/>
      <c r="R29" s="174"/>
    </row>
    <row r="30" spans="2:18" ht="15">
      <c r="B30" s="97"/>
      <c r="C30" s="97" t="s">
        <v>270</v>
      </c>
      <c r="D30" s="97"/>
      <c r="E30" s="97"/>
      <c r="F30" s="97">
        <v>0</v>
      </c>
      <c r="G30" s="97">
        <v>3</v>
      </c>
      <c r="H30" s="97">
        <v>3</v>
      </c>
      <c r="I30" s="97">
        <v>10</v>
      </c>
      <c r="J30" s="97">
        <v>83</v>
      </c>
      <c r="K30" s="97"/>
      <c r="L30" s="97">
        <v>19</v>
      </c>
      <c r="M30" s="97">
        <v>35</v>
      </c>
      <c r="N30" s="97">
        <v>8</v>
      </c>
      <c r="O30" s="97">
        <v>6</v>
      </c>
      <c r="P30" s="97">
        <v>33</v>
      </c>
      <c r="Q30" s="97"/>
      <c r="R30" s="174">
        <v>649</v>
      </c>
    </row>
    <row r="31" spans="2:18" ht="15">
      <c r="B31" s="97"/>
      <c r="C31" s="97" t="s">
        <v>314</v>
      </c>
      <c r="D31" s="97"/>
      <c r="E31" s="97"/>
      <c r="F31" s="97">
        <v>1</v>
      </c>
      <c r="G31" s="97">
        <v>2</v>
      </c>
      <c r="H31" s="97">
        <v>4</v>
      </c>
      <c r="I31" s="97">
        <v>11</v>
      </c>
      <c r="J31" s="97">
        <v>81</v>
      </c>
      <c r="K31" s="97"/>
      <c r="L31" s="97">
        <v>15</v>
      </c>
      <c r="M31" s="97">
        <v>42</v>
      </c>
      <c r="N31" s="97">
        <v>12</v>
      </c>
      <c r="O31" s="97">
        <v>5</v>
      </c>
      <c r="P31" s="97">
        <v>26</v>
      </c>
      <c r="Q31" s="97"/>
      <c r="R31" s="174">
        <v>4885</v>
      </c>
    </row>
    <row r="32" spans="2:18" ht="15">
      <c r="B32" s="97"/>
      <c r="C32" s="97" t="s">
        <v>315</v>
      </c>
      <c r="D32" s="97"/>
      <c r="E32" s="97"/>
      <c r="F32" s="97">
        <v>0</v>
      </c>
      <c r="G32" s="97">
        <v>1</v>
      </c>
      <c r="H32" s="97">
        <v>2</v>
      </c>
      <c r="I32" s="97">
        <v>9</v>
      </c>
      <c r="J32" s="97">
        <v>87</v>
      </c>
      <c r="K32" s="97"/>
      <c r="L32" s="97">
        <v>8</v>
      </c>
      <c r="M32" s="97">
        <v>34</v>
      </c>
      <c r="N32" s="97">
        <v>19</v>
      </c>
      <c r="O32" s="97">
        <v>8</v>
      </c>
      <c r="P32" s="97">
        <v>31</v>
      </c>
      <c r="Q32" s="97"/>
      <c r="R32" s="174">
        <v>1524</v>
      </c>
    </row>
    <row r="33" spans="2:18" ht="15">
      <c r="B33" s="97"/>
      <c r="C33" s="97" t="s">
        <v>271</v>
      </c>
      <c r="D33" s="97"/>
      <c r="E33" s="97"/>
      <c r="F33" s="97">
        <v>0</v>
      </c>
      <c r="G33" s="97">
        <v>1</v>
      </c>
      <c r="H33" s="97">
        <v>2</v>
      </c>
      <c r="I33" s="97">
        <v>5</v>
      </c>
      <c r="J33" s="97">
        <v>92</v>
      </c>
      <c r="K33" s="97"/>
      <c r="L33" s="97">
        <v>5</v>
      </c>
      <c r="M33" s="97">
        <v>30</v>
      </c>
      <c r="N33" s="97">
        <v>18</v>
      </c>
      <c r="O33" s="97">
        <v>13</v>
      </c>
      <c r="P33" s="97">
        <v>34</v>
      </c>
      <c r="Q33" s="97"/>
      <c r="R33" s="174">
        <v>999</v>
      </c>
    </row>
    <row r="34" spans="2:18" ht="15">
      <c r="B34" s="97"/>
      <c r="C34" s="97" t="s">
        <v>272</v>
      </c>
      <c r="D34" s="97"/>
      <c r="E34" s="97"/>
      <c r="F34" s="97">
        <v>0</v>
      </c>
      <c r="G34" s="97">
        <v>0</v>
      </c>
      <c r="H34" s="97">
        <v>1</v>
      </c>
      <c r="I34" s="97">
        <v>5</v>
      </c>
      <c r="J34" s="97">
        <v>93</v>
      </c>
      <c r="K34" s="97"/>
      <c r="L34" s="97">
        <v>6</v>
      </c>
      <c r="M34" s="97">
        <v>24</v>
      </c>
      <c r="N34" s="97">
        <v>15</v>
      </c>
      <c r="O34" s="97">
        <v>12</v>
      </c>
      <c r="P34" s="97">
        <v>43</v>
      </c>
      <c r="Q34" s="97"/>
      <c r="R34" s="174">
        <v>4645</v>
      </c>
    </row>
    <row r="35" spans="2:18" ht="15">
      <c r="B35" s="97"/>
      <c r="C35" s="97" t="s">
        <v>273</v>
      </c>
      <c r="D35" s="97"/>
      <c r="E35" s="97"/>
      <c r="F35" s="97">
        <v>1</v>
      </c>
      <c r="G35" s="97">
        <v>3</v>
      </c>
      <c r="H35" s="97">
        <v>3</v>
      </c>
      <c r="I35" s="97">
        <v>9</v>
      </c>
      <c r="J35" s="97">
        <v>82</v>
      </c>
      <c r="K35" s="97"/>
      <c r="L35" s="97">
        <v>15</v>
      </c>
      <c r="M35" s="97">
        <v>33</v>
      </c>
      <c r="N35" s="97">
        <v>15</v>
      </c>
      <c r="O35" s="97">
        <v>8</v>
      </c>
      <c r="P35" s="97">
        <v>30</v>
      </c>
      <c r="Q35" s="97"/>
      <c r="R35" s="174">
        <v>521</v>
      </c>
    </row>
    <row r="36" spans="2:18" ht="15">
      <c r="B36" s="97"/>
      <c r="C36" s="97" t="s">
        <v>274</v>
      </c>
      <c r="D36" s="97"/>
      <c r="E36" s="97"/>
      <c r="F36" s="97">
        <v>2</v>
      </c>
      <c r="G36" s="97">
        <v>6</v>
      </c>
      <c r="H36" s="97">
        <v>7</v>
      </c>
      <c r="I36" s="97">
        <v>15</v>
      </c>
      <c r="J36" s="97">
        <v>70</v>
      </c>
      <c r="K36" s="97"/>
      <c r="L36" s="97">
        <v>13</v>
      </c>
      <c r="M36" s="97">
        <v>47</v>
      </c>
      <c r="N36" s="97">
        <v>10</v>
      </c>
      <c r="O36" s="97">
        <v>6</v>
      </c>
      <c r="P36" s="97">
        <v>24</v>
      </c>
      <c r="Q36" s="97"/>
      <c r="R36" s="174">
        <v>412</v>
      </c>
    </row>
    <row r="37" spans="2:18" ht="15">
      <c r="B37" s="97"/>
      <c r="C37" s="97" t="s">
        <v>275</v>
      </c>
      <c r="D37" s="97"/>
      <c r="E37" s="97"/>
      <c r="F37" s="97">
        <v>0</v>
      </c>
      <c r="G37" s="97">
        <v>1</v>
      </c>
      <c r="H37" s="97">
        <v>0</v>
      </c>
      <c r="I37" s="97">
        <v>4</v>
      </c>
      <c r="J37" s="97">
        <v>94</v>
      </c>
      <c r="K37" s="97"/>
      <c r="L37" s="97">
        <v>7</v>
      </c>
      <c r="M37" s="97">
        <v>24</v>
      </c>
      <c r="N37" s="97">
        <v>16</v>
      </c>
      <c r="O37" s="97">
        <v>15</v>
      </c>
      <c r="P37" s="97">
        <v>38</v>
      </c>
      <c r="Q37" s="97"/>
      <c r="R37" s="174">
        <v>824</v>
      </c>
    </row>
    <row r="38" spans="2:18" ht="8.25" customHeight="1">
      <c r="B38" s="97"/>
      <c r="C38" s="97"/>
      <c r="D38" s="97"/>
      <c r="E38" s="97"/>
      <c r="F38" s="97"/>
      <c r="G38" s="97"/>
      <c r="H38" s="97"/>
      <c r="I38" s="97"/>
      <c r="J38" s="97"/>
      <c r="K38" s="97"/>
      <c r="L38" s="97"/>
      <c r="M38" s="97"/>
      <c r="N38" s="97"/>
      <c r="O38" s="97"/>
      <c r="P38" s="97"/>
      <c r="Q38" s="97"/>
      <c r="R38" s="174"/>
    </row>
    <row r="39" spans="2:18" ht="15.75">
      <c r="B39" s="129" t="s">
        <v>587</v>
      </c>
      <c r="C39" s="97"/>
      <c r="D39" s="97"/>
      <c r="E39" s="97"/>
      <c r="F39" s="97"/>
      <c r="G39" s="97"/>
      <c r="H39" s="97"/>
      <c r="I39" s="97"/>
      <c r="J39" s="97"/>
      <c r="K39" s="97"/>
      <c r="L39" s="97"/>
      <c r="M39" s="97"/>
      <c r="N39" s="97"/>
      <c r="O39" s="97"/>
      <c r="P39" s="97"/>
      <c r="Q39" s="97"/>
      <c r="R39" s="174"/>
    </row>
    <row r="40" spans="2:18" ht="15">
      <c r="B40" s="97"/>
      <c r="C40" s="204" t="s">
        <v>579</v>
      </c>
      <c r="D40" s="97"/>
      <c r="E40" s="97"/>
      <c r="F40" s="97">
        <v>1</v>
      </c>
      <c r="G40" s="97">
        <v>5</v>
      </c>
      <c r="H40" s="97">
        <v>5</v>
      </c>
      <c r="I40" s="97">
        <v>19</v>
      </c>
      <c r="J40" s="97">
        <v>69</v>
      </c>
      <c r="K40" s="97"/>
      <c r="L40" s="97">
        <v>19</v>
      </c>
      <c r="M40" s="97">
        <v>44</v>
      </c>
      <c r="N40" s="97">
        <v>7</v>
      </c>
      <c r="O40" s="97">
        <v>4</v>
      </c>
      <c r="P40" s="97">
        <v>26</v>
      </c>
      <c r="Q40" s="97"/>
      <c r="R40" s="174">
        <v>687</v>
      </c>
    </row>
    <row r="41" spans="2:18" ht="15">
      <c r="B41" s="97"/>
      <c r="C41" s="204" t="s">
        <v>580</v>
      </c>
      <c r="D41" s="97"/>
      <c r="E41" s="97"/>
      <c r="F41" s="97">
        <v>1</v>
      </c>
      <c r="G41" s="97">
        <v>3</v>
      </c>
      <c r="H41" s="97">
        <v>4</v>
      </c>
      <c r="I41" s="97">
        <v>13</v>
      </c>
      <c r="J41" s="97">
        <v>79</v>
      </c>
      <c r="K41" s="97"/>
      <c r="L41" s="97">
        <v>14</v>
      </c>
      <c r="M41" s="97">
        <v>44</v>
      </c>
      <c r="N41" s="97">
        <v>14</v>
      </c>
      <c r="O41" s="97">
        <v>5</v>
      </c>
      <c r="P41" s="97">
        <v>23</v>
      </c>
      <c r="Q41" s="97"/>
      <c r="R41" s="174">
        <v>2182</v>
      </c>
    </row>
    <row r="42" spans="2:18" ht="15">
      <c r="B42" s="97"/>
      <c r="C42" s="204" t="s">
        <v>581</v>
      </c>
      <c r="D42" s="97"/>
      <c r="E42" s="97"/>
      <c r="F42" s="97">
        <v>1</v>
      </c>
      <c r="G42" s="97">
        <v>2</v>
      </c>
      <c r="H42" s="97">
        <v>3</v>
      </c>
      <c r="I42" s="97">
        <v>12</v>
      </c>
      <c r="J42" s="97">
        <v>82</v>
      </c>
      <c r="K42" s="97"/>
      <c r="L42" s="97">
        <v>11</v>
      </c>
      <c r="M42" s="97">
        <v>38</v>
      </c>
      <c r="N42" s="97">
        <v>17</v>
      </c>
      <c r="O42" s="97">
        <v>7</v>
      </c>
      <c r="P42" s="97">
        <v>28</v>
      </c>
      <c r="Q42" s="97"/>
      <c r="R42" s="174">
        <v>926</v>
      </c>
    </row>
    <row r="43" spans="2:18" ht="15">
      <c r="B43" s="97"/>
      <c r="C43" s="204" t="s">
        <v>582</v>
      </c>
      <c r="D43" s="97"/>
      <c r="E43" s="97"/>
      <c r="F43" s="97">
        <v>0</v>
      </c>
      <c r="G43" s="97">
        <v>1</v>
      </c>
      <c r="H43" s="97">
        <v>1</v>
      </c>
      <c r="I43" s="97">
        <v>6</v>
      </c>
      <c r="J43" s="97">
        <v>92</v>
      </c>
      <c r="K43" s="97"/>
      <c r="L43" s="97">
        <v>15</v>
      </c>
      <c r="M43" s="97">
        <v>32</v>
      </c>
      <c r="N43" s="97">
        <v>11</v>
      </c>
      <c r="O43" s="97">
        <v>8</v>
      </c>
      <c r="P43" s="97">
        <v>34</v>
      </c>
      <c r="Q43" s="97"/>
      <c r="R43" s="174">
        <v>523</v>
      </c>
    </row>
    <row r="44" spans="2:18" ht="15">
      <c r="B44" s="97"/>
      <c r="C44" s="204" t="s">
        <v>583</v>
      </c>
      <c r="D44" s="97"/>
      <c r="E44" s="97"/>
      <c r="F44" s="97">
        <v>1</v>
      </c>
      <c r="G44" s="97">
        <v>2</v>
      </c>
      <c r="H44" s="97">
        <v>2</v>
      </c>
      <c r="I44" s="97">
        <v>9</v>
      </c>
      <c r="J44" s="97">
        <v>85</v>
      </c>
      <c r="K44" s="97"/>
      <c r="L44" s="97">
        <v>16</v>
      </c>
      <c r="M44" s="97">
        <v>37</v>
      </c>
      <c r="N44" s="97">
        <v>11</v>
      </c>
      <c r="O44" s="97">
        <v>5</v>
      </c>
      <c r="P44" s="97">
        <v>30</v>
      </c>
      <c r="Q44" s="97"/>
      <c r="R44" s="174">
        <v>960</v>
      </c>
    </row>
    <row r="45" spans="2:18" ht="15">
      <c r="B45" s="97"/>
      <c r="C45" s="204" t="s">
        <v>584</v>
      </c>
      <c r="D45" s="97"/>
      <c r="E45" s="97"/>
      <c r="F45" s="97">
        <v>0</v>
      </c>
      <c r="G45" s="97">
        <v>2</v>
      </c>
      <c r="H45" s="97">
        <v>3</v>
      </c>
      <c r="I45" s="97">
        <v>8</v>
      </c>
      <c r="J45" s="97">
        <v>86</v>
      </c>
      <c r="K45" s="97"/>
      <c r="L45" s="97">
        <v>11</v>
      </c>
      <c r="M45" s="97">
        <v>35</v>
      </c>
      <c r="N45" s="97">
        <v>16</v>
      </c>
      <c r="O45" s="97">
        <v>8</v>
      </c>
      <c r="P45" s="97">
        <v>30</v>
      </c>
      <c r="Q45" s="97"/>
      <c r="R45" s="174">
        <v>1255</v>
      </c>
    </row>
    <row r="46" spans="2:18" ht="15">
      <c r="B46" s="97"/>
      <c r="C46" s="204" t="s">
        <v>585</v>
      </c>
      <c r="D46" s="97"/>
      <c r="E46" s="97"/>
      <c r="F46" s="97">
        <v>0</v>
      </c>
      <c r="G46" s="97">
        <v>1</v>
      </c>
      <c r="H46" s="97">
        <v>2</v>
      </c>
      <c r="I46" s="97">
        <v>6</v>
      </c>
      <c r="J46" s="97">
        <v>89</v>
      </c>
      <c r="K46" s="97"/>
      <c r="L46" s="97">
        <v>12</v>
      </c>
      <c r="M46" s="97">
        <v>36</v>
      </c>
      <c r="N46" s="97">
        <v>14</v>
      </c>
      <c r="O46" s="97">
        <v>6</v>
      </c>
      <c r="P46" s="97">
        <v>31</v>
      </c>
      <c r="Q46" s="97"/>
      <c r="R46" s="174">
        <v>941</v>
      </c>
    </row>
    <row r="47" spans="2:18" ht="9" customHeight="1">
      <c r="B47" s="97"/>
      <c r="C47" s="97"/>
      <c r="D47" s="97"/>
      <c r="E47" s="97"/>
      <c r="F47" s="97"/>
      <c r="G47" s="97"/>
      <c r="H47" s="97"/>
      <c r="I47" s="97"/>
      <c r="J47" s="97"/>
      <c r="K47" s="97"/>
      <c r="L47" s="97"/>
      <c r="M47" s="97"/>
      <c r="N47" s="97"/>
      <c r="O47" s="97"/>
      <c r="P47" s="97"/>
      <c r="Q47" s="97"/>
      <c r="R47" s="174"/>
    </row>
    <row r="48" spans="2:18" ht="15.75">
      <c r="B48" s="129" t="s">
        <v>288</v>
      </c>
      <c r="C48" s="97"/>
      <c r="D48" s="97"/>
      <c r="E48" s="97"/>
      <c r="F48" s="97"/>
      <c r="G48" s="97"/>
      <c r="H48" s="97"/>
      <c r="I48" s="97"/>
      <c r="J48" s="97"/>
      <c r="K48" s="97"/>
      <c r="L48" s="97"/>
      <c r="M48" s="97"/>
      <c r="N48" s="97"/>
      <c r="O48" s="97"/>
      <c r="P48" s="97"/>
      <c r="Q48" s="97"/>
      <c r="R48" s="174"/>
    </row>
    <row r="49" spans="2:18" ht="15">
      <c r="B49" s="97"/>
      <c r="C49" s="97" t="s">
        <v>185</v>
      </c>
      <c r="D49" s="97"/>
      <c r="E49" s="97"/>
      <c r="F49" s="97">
        <v>1</v>
      </c>
      <c r="G49" s="97">
        <v>2</v>
      </c>
      <c r="H49" s="97">
        <v>3</v>
      </c>
      <c r="I49" s="97">
        <v>10</v>
      </c>
      <c r="J49" s="97">
        <v>83</v>
      </c>
      <c r="K49" s="97"/>
      <c r="L49" s="97">
        <v>8</v>
      </c>
      <c r="M49" s="97">
        <v>32</v>
      </c>
      <c r="N49" s="97">
        <v>14</v>
      </c>
      <c r="O49" s="97">
        <v>12</v>
      </c>
      <c r="P49" s="97">
        <v>35</v>
      </c>
      <c r="Q49" s="97"/>
      <c r="R49" s="174">
        <v>5472</v>
      </c>
    </row>
    <row r="50" spans="2:18" ht="15">
      <c r="B50" s="97"/>
      <c r="C50" s="97" t="s">
        <v>249</v>
      </c>
      <c r="D50" s="97"/>
      <c r="E50" s="97"/>
      <c r="F50" s="97">
        <v>1</v>
      </c>
      <c r="G50" s="97">
        <v>2</v>
      </c>
      <c r="H50" s="97">
        <v>3</v>
      </c>
      <c r="I50" s="97">
        <v>9</v>
      </c>
      <c r="J50" s="97">
        <v>85</v>
      </c>
      <c r="K50" s="97"/>
      <c r="L50" s="97">
        <v>10</v>
      </c>
      <c r="M50" s="97">
        <v>40</v>
      </c>
      <c r="N50" s="97">
        <v>16</v>
      </c>
      <c r="O50" s="97">
        <v>9</v>
      </c>
      <c r="P50" s="97">
        <v>26</v>
      </c>
      <c r="Q50" s="97"/>
      <c r="R50" s="174">
        <v>4134</v>
      </c>
    </row>
    <row r="51" spans="2:18" ht="15">
      <c r="B51" s="97"/>
      <c r="C51" s="97" t="s">
        <v>540</v>
      </c>
      <c r="D51" s="97"/>
      <c r="E51" s="97"/>
      <c r="F51" s="97">
        <v>0</v>
      </c>
      <c r="G51" s="97">
        <v>1</v>
      </c>
      <c r="H51" s="97">
        <v>3</v>
      </c>
      <c r="I51" s="97">
        <v>9</v>
      </c>
      <c r="J51" s="97">
        <v>87</v>
      </c>
      <c r="K51" s="97"/>
      <c r="L51" s="97">
        <v>14</v>
      </c>
      <c r="M51" s="97">
        <v>39</v>
      </c>
      <c r="N51" s="97">
        <v>15</v>
      </c>
      <c r="O51" s="97">
        <v>7</v>
      </c>
      <c r="P51" s="97">
        <v>26</v>
      </c>
      <c r="Q51" s="97"/>
      <c r="R51" s="174">
        <v>1527</v>
      </c>
    </row>
    <row r="52" spans="2:18" ht="15">
      <c r="B52" s="97"/>
      <c r="C52" s="97" t="s">
        <v>541</v>
      </c>
      <c r="D52" s="97"/>
      <c r="E52" s="97"/>
      <c r="F52" s="97">
        <v>0</v>
      </c>
      <c r="G52" s="97">
        <v>0</v>
      </c>
      <c r="H52" s="97">
        <v>1</v>
      </c>
      <c r="I52" s="97">
        <v>8</v>
      </c>
      <c r="J52" s="97">
        <v>90</v>
      </c>
      <c r="K52" s="97"/>
      <c r="L52" s="97">
        <v>15</v>
      </c>
      <c r="M52" s="97">
        <v>31</v>
      </c>
      <c r="N52" s="97">
        <v>7</v>
      </c>
      <c r="O52" s="97">
        <v>4</v>
      </c>
      <c r="P52" s="97">
        <v>43</v>
      </c>
      <c r="Q52" s="97"/>
      <c r="R52" s="174">
        <v>652</v>
      </c>
    </row>
    <row r="53" spans="2:18" ht="15">
      <c r="B53" s="97"/>
      <c r="C53" s="97" t="s">
        <v>250</v>
      </c>
      <c r="D53" s="97"/>
      <c r="E53" s="97"/>
      <c r="F53" s="97">
        <v>0</v>
      </c>
      <c r="G53" s="97">
        <v>2</v>
      </c>
      <c r="H53" s="97">
        <v>2</v>
      </c>
      <c r="I53" s="97">
        <v>8</v>
      </c>
      <c r="J53" s="97">
        <v>88</v>
      </c>
      <c r="K53" s="97"/>
      <c r="L53" s="97">
        <v>15</v>
      </c>
      <c r="M53" s="97">
        <v>31</v>
      </c>
      <c r="N53" s="97">
        <v>12</v>
      </c>
      <c r="O53" s="97">
        <v>5</v>
      </c>
      <c r="P53" s="97">
        <v>37</v>
      </c>
      <c r="Q53" s="97"/>
      <c r="R53" s="174">
        <v>1753</v>
      </c>
    </row>
    <row r="54" spans="2:18" ht="15">
      <c r="B54" s="97"/>
      <c r="C54" s="97" t="s">
        <v>251</v>
      </c>
      <c r="D54" s="97"/>
      <c r="E54" s="97"/>
      <c r="F54" s="97">
        <v>0</v>
      </c>
      <c r="G54" s="97">
        <v>0</v>
      </c>
      <c r="H54" s="97">
        <v>0</v>
      </c>
      <c r="I54" s="97">
        <v>4</v>
      </c>
      <c r="J54" s="97">
        <v>95</v>
      </c>
      <c r="K54" s="97"/>
      <c r="L54" s="97">
        <v>20</v>
      </c>
      <c r="M54" s="97">
        <v>21</v>
      </c>
      <c r="N54" s="97">
        <v>6</v>
      </c>
      <c r="O54" s="97">
        <v>2</v>
      </c>
      <c r="P54" s="97">
        <v>51</v>
      </c>
      <c r="Q54" s="97"/>
      <c r="R54" s="174">
        <v>1237</v>
      </c>
    </row>
    <row r="55" spans="2:18" ht="9" customHeight="1">
      <c r="B55" s="97"/>
      <c r="C55" s="97"/>
      <c r="D55" s="97"/>
      <c r="E55" s="97"/>
      <c r="F55" s="97"/>
      <c r="G55" s="97"/>
      <c r="H55" s="97"/>
      <c r="I55" s="97"/>
      <c r="J55" s="97"/>
      <c r="K55" s="97"/>
      <c r="L55" s="97"/>
      <c r="M55" s="97"/>
      <c r="N55" s="97"/>
      <c r="O55" s="97"/>
      <c r="P55" s="97"/>
      <c r="Q55" s="97"/>
      <c r="R55" s="174"/>
    </row>
    <row r="56" spans="2:18" ht="18.75">
      <c r="B56" s="129" t="s">
        <v>42</v>
      </c>
      <c r="C56" s="97"/>
      <c r="D56" s="97"/>
      <c r="E56" s="97"/>
      <c r="F56" s="97"/>
      <c r="G56" s="97"/>
      <c r="H56" s="97"/>
      <c r="I56" s="97"/>
      <c r="J56" s="97"/>
      <c r="K56" s="97"/>
      <c r="L56" s="97"/>
      <c r="M56" s="97"/>
      <c r="N56" s="97"/>
      <c r="O56" s="97"/>
      <c r="P56" s="97"/>
      <c r="Q56" s="97"/>
      <c r="R56" s="174"/>
    </row>
    <row r="57" spans="2:18" ht="15">
      <c r="B57" s="97"/>
      <c r="C57" s="97" t="s">
        <v>502</v>
      </c>
      <c r="D57" s="97"/>
      <c r="E57" s="97"/>
      <c r="F57" s="97">
        <v>0</v>
      </c>
      <c r="G57" s="97">
        <v>1</v>
      </c>
      <c r="H57" s="97">
        <v>3</v>
      </c>
      <c r="I57" s="97">
        <v>10</v>
      </c>
      <c r="J57" s="97">
        <v>86</v>
      </c>
      <c r="K57" s="97"/>
      <c r="L57" s="97">
        <v>13</v>
      </c>
      <c r="M57" s="97">
        <v>38</v>
      </c>
      <c r="N57" s="97">
        <v>14</v>
      </c>
      <c r="O57" s="97">
        <v>6</v>
      </c>
      <c r="P57" s="97">
        <v>28</v>
      </c>
      <c r="Q57" s="97"/>
      <c r="R57" s="174">
        <v>5613</v>
      </c>
    </row>
    <row r="58" spans="2:18" ht="15">
      <c r="B58" s="97"/>
      <c r="C58" s="97" t="s">
        <v>503</v>
      </c>
      <c r="D58" s="97"/>
      <c r="E58" s="97"/>
      <c r="F58" s="97">
        <v>1</v>
      </c>
      <c r="G58" s="97">
        <v>2</v>
      </c>
      <c r="H58" s="97">
        <v>2</v>
      </c>
      <c r="I58" s="97">
        <v>11</v>
      </c>
      <c r="J58" s="97">
        <v>84</v>
      </c>
      <c r="K58" s="97"/>
      <c r="L58" s="97">
        <v>12</v>
      </c>
      <c r="M58" s="97">
        <v>39</v>
      </c>
      <c r="N58" s="97">
        <v>13</v>
      </c>
      <c r="O58" s="97">
        <v>5</v>
      </c>
      <c r="P58" s="97">
        <v>31</v>
      </c>
      <c r="Q58" s="97"/>
      <c r="R58" s="174">
        <v>1638</v>
      </c>
    </row>
    <row r="59" spans="2:18" ht="15">
      <c r="B59" s="97"/>
      <c r="C59" s="97" t="s">
        <v>504</v>
      </c>
      <c r="D59" s="97"/>
      <c r="E59" s="97"/>
      <c r="F59" s="97">
        <v>1</v>
      </c>
      <c r="G59" s="97">
        <v>2</v>
      </c>
      <c r="H59" s="97">
        <v>3</v>
      </c>
      <c r="I59" s="97">
        <v>8</v>
      </c>
      <c r="J59" s="97">
        <v>86</v>
      </c>
      <c r="K59" s="97"/>
      <c r="L59" s="97">
        <v>11</v>
      </c>
      <c r="M59" s="97">
        <v>38</v>
      </c>
      <c r="N59" s="97">
        <v>11</v>
      </c>
      <c r="O59" s="97">
        <v>7</v>
      </c>
      <c r="P59" s="97">
        <v>33</v>
      </c>
      <c r="Q59" s="97"/>
      <c r="R59" s="174">
        <v>789</v>
      </c>
    </row>
    <row r="60" spans="2:18" ht="15">
      <c r="B60" s="97"/>
      <c r="C60" s="97" t="s">
        <v>508</v>
      </c>
      <c r="D60" s="97"/>
      <c r="E60" s="97"/>
      <c r="F60" s="97">
        <v>1</v>
      </c>
      <c r="G60" s="97">
        <v>2</v>
      </c>
      <c r="H60" s="97">
        <v>6</v>
      </c>
      <c r="I60" s="97">
        <v>14</v>
      </c>
      <c r="J60" s="97">
        <v>76</v>
      </c>
      <c r="K60" s="97"/>
      <c r="L60" s="97">
        <v>14</v>
      </c>
      <c r="M60" s="97">
        <v>36</v>
      </c>
      <c r="N60" s="97">
        <v>11</v>
      </c>
      <c r="O60" s="97">
        <v>9</v>
      </c>
      <c r="P60" s="97">
        <v>31</v>
      </c>
      <c r="Q60" s="97"/>
      <c r="R60" s="174">
        <v>410</v>
      </c>
    </row>
    <row r="61" spans="2:18" ht="15">
      <c r="B61" s="97"/>
      <c r="C61" s="97" t="s">
        <v>745</v>
      </c>
      <c r="D61" s="97"/>
      <c r="E61" s="97"/>
      <c r="F61" s="97">
        <v>1</v>
      </c>
      <c r="G61" s="97">
        <v>3</v>
      </c>
      <c r="H61" s="97">
        <v>2</v>
      </c>
      <c r="I61" s="97">
        <v>8</v>
      </c>
      <c r="J61" s="97">
        <v>85</v>
      </c>
      <c r="K61" s="97"/>
      <c r="L61" s="97">
        <v>7</v>
      </c>
      <c r="M61" s="97">
        <v>32</v>
      </c>
      <c r="N61" s="97">
        <v>13</v>
      </c>
      <c r="O61" s="97">
        <v>11</v>
      </c>
      <c r="P61" s="97">
        <v>37</v>
      </c>
      <c r="Q61" s="97"/>
      <c r="R61" s="174">
        <v>746</v>
      </c>
    </row>
    <row r="62" spans="2:18" ht="9" customHeight="1">
      <c r="B62" s="97"/>
      <c r="C62" s="97"/>
      <c r="D62" s="97"/>
      <c r="E62" s="97"/>
      <c r="F62" s="97"/>
      <c r="G62" s="97"/>
      <c r="H62" s="97"/>
      <c r="I62" s="97"/>
      <c r="J62" s="97"/>
      <c r="K62" s="97"/>
      <c r="L62" s="97"/>
      <c r="M62" s="97"/>
      <c r="N62" s="97"/>
      <c r="O62" s="97"/>
      <c r="P62" s="97"/>
      <c r="Q62" s="97"/>
      <c r="R62" s="174"/>
    </row>
    <row r="63" spans="2:18" ht="15.75">
      <c r="B63" s="129" t="s">
        <v>505</v>
      </c>
      <c r="C63" s="97"/>
      <c r="D63" s="97"/>
      <c r="E63" s="97"/>
      <c r="F63" s="97"/>
      <c r="G63" s="97"/>
      <c r="H63" s="97"/>
      <c r="I63" s="97"/>
      <c r="J63" s="97"/>
      <c r="K63" s="97"/>
      <c r="L63" s="97"/>
      <c r="M63" s="97"/>
      <c r="N63" s="97"/>
      <c r="O63" s="97"/>
      <c r="P63" s="97"/>
      <c r="Q63" s="97"/>
      <c r="R63" s="174"/>
    </row>
    <row r="64" spans="2:18" ht="15">
      <c r="B64" s="97"/>
      <c r="C64" s="97" t="s">
        <v>506</v>
      </c>
      <c r="D64" s="97"/>
      <c r="E64" s="97"/>
      <c r="F64" s="97">
        <v>0</v>
      </c>
      <c r="G64" s="97">
        <v>2</v>
      </c>
      <c r="H64" s="97">
        <v>3</v>
      </c>
      <c r="I64" s="97">
        <v>10</v>
      </c>
      <c r="J64" s="97">
        <v>85</v>
      </c>
      <c r="K64" s="97"/>
      <c r="L64" s="97">
        <v>12</v>
      </c>
      <c r="M64" s="97">
        <v>38</v>
      </c>
      <c r="N64" s="97">
        <v>13</v>
      </c>
      <c r="O64" s="97">
        <v>7</v>
      </c>
      <c r="P64" s="97">
        <v>30</v>
      </c>
      <c r="Q64" s="97"/>
      <c r="R64" s="174">
        <v>9196</v>
      </c>
    </row>
    <row r="65" spans="2:18" ht="15">
      <c r="B65" s="97"/>
      <c r="C65" s="97" t="s">
        <v>746</v>
      </c>
      <c r="D65" s="97"/>
      <c r="E65" s="97"/>
      <c r="F65" s="97">
        <v>1</v>
      </c>
      <c r="G65" s="97">
        <v>2</v>
      </c>
      <c r="H65" s="97">
        <v>2</v>
      </c>
      <c r="I65" s="97">
        <v>6</v>
      </c>
      <c r="J65" s="97">
        <v>88</v>
      </c>
      <c r="K65" s="97"/>
      <c r="L65" s="97">
        <v>8</v>
      </c>
      <c r="M65" s="97">
        <v>27</v>
      </c>
      <c r="N65" s="97">
        <v>15</v>
      </c>
      <c r="O65" s="97">
        <v>12</v>
      </c>
      <c r="P65" s="97">
        <v>37</v>
      </c>
      <c r="Q65" s="97"/>
      <c r="R65" s="174">
        <v>5580</v>
      </c>
    </row>
    <row r="66" spans="2:18" ht="9" customHeight="1">
      <c r="B66" s="97"/>
      <c r="C66" s="97"/>
      <c r="D66" s="97"/>
      <c r="E66" s="97"/>
      <c r="F66" s="97"/>
      <c r="G66" s="97"/>
      <c r="H66" s="97"/>
      <c r="I66" s="97"/>
      <c r="J66" s="97"/>
      <c r="K66" s="97"/>
      <c r="L66" s="97"/>
      <c r="M66" s="97"/>
      <c r="N66" s="97"/>
      <c r="O66" s="97"/>
      <c r="P66" s="97"/>
      <c r="Q66" s="97"/>
      <c r="R66" s="174"/>
    </row>
    <row r="67" spans="2:18" ht="15.75">
      <c r="B67" s="129" t="s">
        <v>853</v>
      </c>
      <c r="C67" s="97"/>
      <c r="D67" s="97"/>
      <c r="E67" s="97"/>
      <c r="F67" s="97"/>
      <c r="G67" s="97"/>
      <c r="H67" s="97"/>
      <c r="I67" s="97"/>
      <c r="J67" s="97"/>
      <c r="K67" s="97"/>
      <c r="L67" s="97"/>
      <c r="M67" s="97"/>
      <c r="N67" s="97"/>
      <c r="O67" s="97"/>
      <c r="P67" s="97"/>
      <c r="Q67" s="97"/>
      <c r="R67" s="174"/>
    </row>
    <row r="68" spans="2:18" ht="15">
      <c r="B68" s="97"/>
      <c r="C68" s="97" t="s">
        <v>732</v>
      </c>
      <c r="D68" s="97"/>
      <c r="E68" s="97"/>
      <c r="F68" s="97"/>
      <c r="G68" s="97"/>
      <c r="H68" s="97"/>
      <c r="I68" s="97"/>
      <c r="J68" s="97"/>
      <c r="K68" s="97"/>
      <c r="L68" s="97">
        <v>31</v>
      </c>
      <c r="M68" s="97">
        <v>58</v>
      </c>
      <c r="N68" s="97">
        <v>9</v>
      </c>
      <c r="O68" s="97">
        <v>1</v>
      </c>
      <c r="P68" s="97">
        <v>1</v>
      </c>
      <c r="Q68" s="97"/>
      <c r="R68" s="174">
        <v>75</v>
      </c>
    </row>
    <row r="69" spans="2:18" ht="15">
      <c r="B69" s="97"/>
      <c r="C69" s="97" t="s">
        <v>733</v>
      </c>
      <c r="D69" s="97"/>
      <c r="E69" s="97"/>
      <c r="F69" s="97"/>
      <c r="G69" s="97"/>
      <c r="H69" s="97"/>
      <c r="I69" s="97"/>
      <c r="J69" s="97"/>
      <c r="K69" s="97"/>
      <c r="L69" s="97">
        <v>28</v>
      </c>
      <c r="M69" s="97">
        <v>59</v>
      </c>
      <c r="N69" s="97">
        <v>11</v>
      </c>
      <c r="O69" s="97">
        <v>1</v>
      </c>
      <c r="P69" s="97">
        <v>1</v>
      </c>
      <c r="Q69" s="97"/>
      <c r="R69" s="174">
        <v>223</v>
      </c>
    </row>
    <row r="70" spans="2:18" ht="15">
      <c r="B70" s="97"/>
      <c r="C70" s="97" t="s">
        <v>734</v>
      </c>
      <c r="D70" s="97"/>
      <c r="E70" s="97"/>
      <c r="F70" s="97"/>
      <c r="G70" s="97"/>
      <c r="H70" s="97"/>
      <c r="I70" s="97"/>
      <c r="J70" s="97"/>
      <c r="K70" s="97"/>
      <c r="L70" s="97">
        <v>25</v>
      </c>
      <c r="M70" s="97">
        <v>64</v>
      </c>
      <c r="N70" s="97">
        <v>10</v>
      </c>
      <c r="O70" s="97">
        <v>2</v>
      </c>
      <c r="P70" s="97">
        <v>0</v>
      </c>
      <c r="Q70" s="97"/>
      <c r="R70" s="174">
        <v>370</v>
      </c>
    </row>
    <row r="71" spans="2:18" ht="15">
      <c r="B71" s="97"/>
      <c r="C71" s="97" t="s">
        <v>735</v>
      </c>
      <c r="D71" s="97"/>
      <c r="E71" s="97"/>
      <c r="F71" s="97"/>
      <c r="G71" s="97"/>
      <c r="H71" s="97"/>
      <c r="I71" s="97"/>
      <c r="J71" s="97"/>
      <c r="K71" s="97"/>
      <c r="L71" s="97">
        <v>21</v>
      </c>
      <c r="M71" s="97">
        <v>57</v>
      </c>
      <c r="N71" s="97">
        <v>14</v>
      </c>
      <c r="O71" s="97">
        <v>3</v>
      </c>
      <c r="P71" s="97">
        <v>4</v>
      </c>
      <c r="Q71" s="97"/>
      <c r="R71" s="174">
        <v>1192</v>
      </c>
    </row>
    <row r="72" spans="2:18" ht="15">
      <c r="B72" s="97"/>
      <c r="C72" s="97" t="s">
        <v>277</v>
      </c>
      <c r="D72" s="97"/>
      <c r="E72" s="97"/>
      <c r="F72" s="97"/>
      <c r="G72" s="97"/>
      <c r="H72" s="97"/>
      <c r="I72" s="97"/>
      <c r="J72" s="97"/>
      <c r="K72" s="97"/>
      <c r="L72" s="97">
        <v>9</v>
      </c>
      <c r="M72" s="97">
        <v>30</v>
      </c>
      <c r="N72" s="97">
        <v>14</v>
      </c>
      <c r="O72" s="97">
        <v>10</v>
      </c>
      <c r="P72" s="97">
        <v>37</v>
      </c>
      <c r="Q72" s="97"/>
      <c r="R72" s="174">
        <v>12814</v>
      </c>
    </row>
    <row r="73" spans="2:18" ht="6" customHeight="1" thickBot="1">
      <c r="B73" s="106"/>
      <c r="C73" s="106"/>
      <c r="D73" s="106"/>
      <c r="E73" s="106"/>
      <c r="F73" s="106"/>
      <c r="G73" s="106"/>
      <c r="H73" s="106"/>
      <c r="I73" s="106"/>
      <c r="J73" s="106"/>
      <c r="K73" s="106"/>
      <c r="L73" s="106"/>
      <c r="M73" s="106"/>
      <c r="N73" s="106"/>
      <c r="O73" s="106"/>
      <c r="P73" s="106"/>
      <c r="Q73" s="106"/>
      <c r="R73" s="106"/>
    </row>
    <row r="74" spans="2:18" ht="6" customHeight="1">
      <c r="B74" s="97"/>
      <c r="C74" s="97"/>
      <c r="D74" s="97"/>
      <c r="E74" s="97"/>
      <c r="F74" s="97"/>
      <c r="G74" s="97"/>
      <c r="H74" s="97"/>
      <c r="I74" s="97"/>
      <c r="J74" s="97"/>
      <c r="K74" s="97"/>
      <c r="L74" s="97"/>
      <c r="M74" s="97"/>
      <c r="N74" s="97"/>
      <c r="O74" s="97"/>
      <c r="P74" s="97"/>
      <c r="Q74" s="97"/>
      <c r="R74" s="97"/>
    </row>
    <row r="75" spans="2:18" ht="15">
      <c r="B75" s="100" t="s">
        <v>428</v>
      </c>
      <c r="C75" s="97"/>
      <c r="D75" s="97"/>
      <c r="E75" s="97"/>
      <c r="F75" s="97"/>
      <c r="G75" s="97"/>
      <c r="H75" s="97"/>
      <c r="I75" s="97"/>
      <c r="J75" s="97"/>
      <c r="K75" s="97"/>
      <c r="L75" s="97"/>
      <c r="M75" s="97"/>
      <c r="N75" s="97"/>
      <c r="O75" s="97"/>
      <c r="P75" s="97"/>
      <c r="Q75" s="97"/>
      <c r="R75" s="97"/>
    </row>
    <row r="76" ht="12.75">
      <c r="B76" s="100" t="s">
        <v>860</v>
      </c>
    </row>
  </sheetData>
  <printOptions/>
  <pageMargins left="0.75" right="0.75" top="1" bottom="1" header="0.5" footer="0.5"/>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B2:Q79"/>
  <sheetViews>
    <sheetView zoomScale="75" zoomScaleNormal="75" workbookViewId="0" topLeftCell="A1">
      <selection activeCell="A1" sqref="A1"/>
    </sheetView>
  </sheetViews>
  <sheetFormatPr defaultColWidth="9.140625" defaultRowHeight="12.75"/>
  <cols>
    <col min="1" max="2" width="1.1484375" style="100" customWidth="1"/>
    <col min="3" max="3" width="1.7109375" style="100" customWidth="1"/>
    <col min="4" max="4" width="10.28125" style="100" customWidth="1"/>
    <col min="5" max="5" width="28.00390625" style="100" customWidth="1"/>
    <col min="6" max="6" width="8.7109375" style="100" customWidth="1"/>
    <col min="7" max="7" width="6.7109375" style="100" customWidth="1"/>
    <col min="8" max="9" width="6.57421875" style="100" customWidth="1"/>
    <col min="10" max="11" width="8.7109375" style="100" customWidth="1"/>
    <col min="12" max="14" width="6.57421875" style="100" customWidth="1"/>
    <col min="15" max="15" width="9.140625" style="100" customWidth="1"/>
    <col min="16" max="16" width="1.28515625" style="100" customWidth="1"/>
    <col min="17" max="17" width="10.00390625" style="100" customWidth="1"/>
    <col min="18" max="18" width="11.8515625" style="100" customWidth="1"/>
    <col min="19" max="16384" width="9.140625" style="100" customWidth="1"/>
  </cols>
  <sheetData>
    <row r="2" spans="2:5" s="112" customFormat="1" ht="21">
      <c r="B2" s="132" t="s">
        <v>552</v>
      </c>
      <c r="C2" s="132"/>
      <c r="D2" s="132"/>
      <c r="E2" s="133" t="s">
        <v>103</v>
      </c>
    </row>
    <row r="3" spans="2:17" s="110" customFormat="1" ht="9" customHeight="1" thickBot="1">
      <c r="B3" s="114"/>
      <c r="C3" s="114"/>
      <c r="D3" s="114"/>
      <c r="E3" s="114"/>
      <c r="F3" s="132"/>
      <c r="G3" s="132"/>
      <c r="H3" s="132"/>
      <c r="I3" s="132"/>
      <c r="J3" s="132"/>
      <c r="K3" s="132"/>
      <c r="L3" s="132"/>
      <c r="M3" s="132"/>
      <c r="N3" s="132"/>
      <c r="O3" s="134"/>
      <c r="P3" s="114"/>
      <c r="Q3" s="114"/>
    </row>
    <row r="4" spans="2:17" ht="15.75">
      <c r="B4" s="110"/>
      <c r="C4" s="110"/>
      <c r="D4" s="110"/>
      <c r="E4" s="129"/>
      <c r="F4" s="418" t="s">
        <v>222</v>
      </c>
      <c r="G4" s="419"/>
      <c r="H4" s="419"/>
      <c r="I4" s="419"/>
      <c r="J4" s="420"/>
      <c r="K4" s="418" t="s">
        <v>223</v>
      </c>
      <c r="L4" s="419"/>
      <c r="M4" s="419"/>
      <c r="N4" s="419"/>
      <c r="O4" s="421"/>
      <c r="P4" s="135"/>
      <c r="Q4" s="136"/>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415" t="s">
        <v>440</v>
      </c>
      <c r="L6" s="416"/>
      <c r="M6" s="416"/>
      <c r="N6" s="416"/>
      <c r="O6" s="427"/>
      <c r="P6" s="53"/>
      <c r="Q6" s="138" t="s">
        <v>493</v>
      </c>
    </row>
    <row r="7" spans="5:17" ht="15.75">
      <c r="E7" s="129"/>
      <c r="F7" s="139" t="s">
        <v>487</v>
      </c>
      <c r="G7" s="140" t="s">
        <v>484</v>
      </c>
      <c r="H7" s="96" t="s">
        <v>485</v>
      </c>
      <c r="I7" s="96" t="s">
        <v>486</v>
      </c>
      <c r="J7" s="141" t="s">
        <v>226</v>
      </c>
      <c r="K7" s="139" t="s">
        <v>487</v>
      </c>
      <c r="L7" s="140" t="s">
        <v>484</v>
      </c>
      <c r="M7" s="96" t="s">
        <v>485</v>
      </c>
      <c r="N7" s="96" t="s">
        <v>486</v>
      </c>
      <c r="O7" s="142"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O9" s="126" t="s">
        <v>219</v>
      </c>
      <c r="P9" s="97"/>
      <c r="Q9" s="127" t="s">
        <v>340</v>
      </c>
    </row>
    <row r="10" spans="6:17" ht="9" customHeight="1">
      <c r="F10" s="97"/>
      <c r="K10" s="97"/>
      <c r="N10" s="23"/>
      <c r="O10" s="97"/>
      <c r="P10" s="97"/>
      <c r="Q10" s="148"/>
    </row>
    <row r="11" spans="3:17" ht="15.75">
      <c r="C11" s="129" t="s">
        <v>104</v>
      </c>
      <c r="D11" s="129"/>
      <c r="E11" s="97"/>
      <c r="F11" s="97">
        <v>47</v>
      </c>
      <c r="G11" s="97">
        <v>17</v>
      </c>
      <c r="H11" s="97">
        <v>21</v>
      </c>
      <c r="I11" s="97">
        <v>16</v>
      </c>
      <c r="J11" s="104">
        <f>100-F11</f>
        <v>53</v>
      </c>
      <c r="K11" s="97">
        <v>56</v>
      </c>
      <c r="L11" s="97">
        <v>16</v>
      </c>
      <c r="M11" s="97">
        <v>13</v>
      </c>
      <c r="N11" s="97">
        <v>14</v>
      </c>
      <c r="O11" s="104">
        <f>100-K11</f>
        <v>44</v>
      </c>
      <c r="P11" s="97"/>
      <c r="Q11" s="174">
        <v>14735</v>
      </c>
    </row>
    <row r="12" spans="2:17" ht="6" customHeight="1">
      <c r="B12" s="97"/>
      <c r="C12" s="97"/>
      <c r="D12" s="97"/>
      <c r="E12" s="97"/>
      <c r="F12" s="97"/>
      <c r="G12" s="97"/>
      <c r="H12" s="97"/>
      <c r="I12" s="97"/>
      <c r="J12" s="104"/>
      <c r="K12" s="97"/>
      <c r="L12" s="97"/>
      <c r="M12" s="97"/>
      <c r="N12" s="97"/>
      <c r="O12" s="104"/>
      <c r="P12" s="97"/>
      <c r="Q12" s="174"/>
    </row>
    <row r="13" spans="3:17" ht="15.75">
      <c r="C13" s="129" t="s">
        <v>220</v>
      </c>
      <c r="D13" s="129"/>
      <c r="E13" s="97"/>
      <c r="F13" s="97"/>
      <c r="G13" s="97"/>
      <c r="H13" s="97"/>
      <c r="I13" s="97"/>
      <c r="J13" s="104"/>
      <c r="K13" s="97"/>
      <c r="L13" s="97"/>
      <c r="M13" s="97"/>
      <c r="N13" s="97"/>
      <c r="O13" s="104"/>
      <c r="P13" s="97"/>
      <c r="Q13" s="174"/>
    </row>
    <row r="14" spans="2:17" ht="15">
      <c r="B14" s="97"/>
      <c r="C14" s="97"/>
      <c r="D14" s="131" t="s">
        <v>325</v>
      </c>
      <c r="F14" s="97">
        <v>46</v>
      </c>
      <c r="G14" s="97">
        <v>16</v>
      </c>
      <c r="H14" s="97">
        <v>20</v>
      </c>
      <c r="I14" s="97">
        <v>18</v>
      </c>
      <c r="J14" s="104">
        <f>100-F14</f>
        <v>54</v>
      </c>
      <c r="K14" s="97">
        <v>54</v>
      </c>
      <c r="L14" s="97">
        <v>16</v>
      </c>
      <c r="M14" s="97">
        <v>14</v>
      </c>
      <c r="N14" s="97">
        <v>15</v>
      </c>
      <c r="O14" s="104">
        <f>100-K14</f>
        <v>46</v>
      </c>
      <c r="P14" s="97"/>
      <c r="Q14" s="174">
        <v>6266</v>
      </c>
    </row>
    <row r="15" spans="2:17" ht="15">
      <c r="B15" s="97"/>
      <c r="C15" s="97"/>
      <c r="D15" s="131" t="s">
        <v>292</v>
      </c>
      <c r="F15" s="97">
        <v>47</v>
      </c>
      <c r="G15" s="97">
        <v>17</v>
      </c>
      <c r="H15" s="97">
        <v>22</v>
      </c>
      <c r="I15" s="97">
        <v>14</v>
      </c>
      <c r="J15" s="104">
        <f>100-F15</f>
        <v>53</v>
      </c>
      <c r="K15" s="97">
        <v>58</v>
      </c>
      <c r="L15" s="97">
        <v>16</v>
      </c>
      <c r="M15" s="97">
        <v>13</v>
      </c>
      <c r="N15" s="97">
        <v>14</v>
      </c>
      <c r="O15" s="104">
        <f>100-K15</f>
        <v>42</v>
      </c>
      <c r="P15" s="97"/>
      <c r="Q15" s="174">
        <v>8469</v>
      </c>
    </row>
    <row r="16" spans="5:17" ht="6" customHeight="1">
      <c r="E16" s="149"/>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32</v>
      </c>
      <c r="G18" s="97">
        <v>17</v>
      </c>
      <c r="H18" s="97">
        <v>31</v>
      </c>
      <c r="I18" s="97">
        <v>20</v>
      </c>
      <c r="J18" s="104">
        <f aca="true" t="shared" si="0" ref="J18:J25">100-F18</f>
        <v>68</v>
      </c>
      <c r="K18" s="97">
        <v>65</v>
      </c>
      <c r="L18" s="97">
        <v>11</v>
      </c>
      <c r="M18" s="97">
        <v>14</v>
      </c>
      <c r="N18" s="97">
        <v>10</v>
      </c>
      <c r="O18" s="104">
        <f aca="true" t="shared" si="1" ref="O18:O25">100-K18</f>
        <v>35</v>
      </c>
      <c r="P18" s="97"/>
      <c r="Q18" s="174">
        <v>447</v>
      </c>
    </row>
    <row r="19" spans="4:17" ht="15">
      <c r="D19" s="97" t="s">
        <v>281</v>
      </c>
      <c r="F19" s="97">
        <v>34</v>
      </c>
      <c r="G19" s="97">
        <v>19</v>
      </c>
      <c r="H19" s="97">
        <v>25</v>
      </c>
      <c r="I19" s="97">
        <v>21</v>
      </c>
      <c r="J19" s="104">
        <f t="shared" si="0"/>
        <v>66</v>
      </c>
      <c r="K19" s="97">
        <v>55</v>
      </c>
      <c r="L19" s="97">
        <v>20</v>
      </c>
      <c r="M19" s="97">
        <v>13</v>
      </c>
      <c r="N19" s="97">
        <v>12</v>
      </c>
      <c r="O19" s="104">
        <f t="shared" si="1"/>
        <v>45</v>
      </c>
      <c r="P19" s="97"/>
      <c r="Q19" s="174">
        <v>1701</v>
      </c>
    </row>
    <row r="20" spans="4:17" ht="15">
      <c r="D20" s="97" t="s">
        <v>282</v>
      </c>
      <c r="F20" s="97">
        <v>44</v>
      </c>
      <c r="G20" s="97">
        <v>16</v>
      </c>
      <c r="H20" s="97">
        <v>23</v>
      </c>
      <c r="I20" s="97">
        <v>16</v>
      </c>
      <c r="J20" s="104">
        <f t="shared" si="0"/>
        <v>56</v>
      </c>
      <c r="K20" s="97">
        <v>50</v>
      </c>
      <c r="L20" s="97">
        <v>21</v>
      </c>
      <c r="M20" s="97">
        <v>14</v>
      </c>
      <c r="N20" s="97">
        <v>15</v>
      </c>
      <c r="O20" s="104">
        <f t="shared" si="1"/>
        <v>50</v>
      </c>
      <c r="P20" s="97"/>
      <c r="Q20" s="174">
        <v>2594</v>
      </c>
    </row>
    <row r="21" spans="4:17" ht="15">
      <c r="D21" s="97" t="s">
        <v>283</v>
      </c>
      <c r="F21" s="97">
        <v>47</v>
      </c>
      <c r="G21" s="97">
        <v>18</v>
      </c>
      <c r="H21" s="97">
        <v>21</v>
      </c>
      <c r="I21" s="97">
        <v>14</v>
      </c>
      <c r="J21" s="104">
        <f t="shared" si="0"/>
        <v>53</v>
      </c>
      <c r="K21" s="97">
        <v>53</v>
      </c>
      <c r="L21" s="97">
        <v>18</v>
      </c>
      <c r="M21" s="97">
        <v>14</v>
      </c>
      <c r="N21" s="97">
        <v>15</v>
      </c>
      <c r="O21" s="104">
        <f t="shared" si="1"/>
        <v>47</v>
      </c>
      <c r="P21" s="97"/>
      <c r="Q21" s="174">
        <v>2509</v>
      </c>
    </row>
    <row r="22" spans="4:17" ht="15">
      <c r="D22" s="97" t="s">
        <v>284</v>
      </c>
      <c r="F22" s="97">
        <v>49</v>
      </c>
      <c r="G22" s="97">
        <v>17</v>
      </c>
      <c r="H22" s="97">
        <v>20</v>
      </c>
      <c r="I22" s="97">
        <v>15</v>
      </c>
      <c r="J22" s="104">
        <f t="shared" si="0"/>
        <v>51</v>
      </c>
      <c r="K22" s="97">
        <v>55</v>
      </c>
      <c r="L22" s="97">
        <v>15</v>
      </c>
      <c r="M22" s="97">
        <v>14</v>
      </c>
      <c r="N22" s="97">
        <v>16</v>
      </c>
      <c r="O22" s="104">
        <f t="shared" si="1"/>
        <v>45</v>
      </c>
      <c r="P22" s="97"/>
      <c r="Q22" s="174">
        <v>2333</v>
      </c>
    </row>
    <row r="23" spans="4:17" ht="15">
      <c r="D23" s="97" t="s">
        <v>285</v>
      </c>
      <c r="F23" s="97">
        <v>50</v>
      </c>
      <c r="G23" s="97">
        <v>16</v>
      </c>
      <c r="H23" s="97">
        <v>19</v>
      </c>
      <c r="I23" s="97">
        <v>16</v>
      </c>
      <c r="J23" s="104">
        <f t="shared" si="0"/>
        <v>50</v>
      </c>
      <c r="K23" s="97">
        <v>54</v>
      </c>
      <c r="L23" s="97">
        <v>15</v>
      </c>
      <c r="M23" s="97">
        <v>14</v>
      </c>
      <c r="N23" s="97">
        <v>17</v>
      </c>
      <c r="O23" s="104">
        <f t="shared" si="1"/>
        <v>46</v>
      </c>
      <c r="P23" s="97"/>
      <c r="Q23" s="174">
        <v>2202</v>
      </c>
    </row>
    <row r="24" spans="4:17" ht="15">
      <c r="D24" s="97" t="s">
        <v>286</v>
      </c>
      <c r="F24" s="97">
        <v>54</v>
      </c>
      <c r="G24" s="97">
        <v>15</v>
      </c>
      <c r="H24" s="97">
        <v>17</v>
      </c>
      <c r="I24" s="97">
        <v>13</v>
      </c>
      <c r="J24" s="104">
        <f t="shared" si="0"/>
        <v>46</v>
      </c>
      <c r="K24" s="97">
        <v>64</v>
      </c>
      <c r="L24" s="97">
        <v>11</v>
      </c>
      <c r="M24" s="97">
        <v>11</v>
      </c>
      <c r="N24" s="97">
        <v>14</v>
      </c>
      <c r="O24" s="104">
        <f t="shared" si="1"/>
        <v>36</v>
      </c>
      <c r="P24" s="97"/>
      <c r="Q24" s="174">
        <v>1899</v>
      </c>
    </row>
    <row r="25" spans="4:17" ht="15">
      <c r="D25" s="97" t="s">
        <v>356</v>
      </c>
      <c r="F25" s="97">
        <v>66</v>
      </c>
      <c r="G25" s="97">
        <v>12</v>
      </c>
      <c r="H25" s="97">
        <v>13</v>
      </c>
      <c r="I25" s="97">
        <v>9</v>
      </c>
      <c r="J25" s="104">
        <f t="shared" si="0"/>
        <v>34</v>
      </c>
      <c r="K25" s="97">
        <v>79</v>
      </c>
      <c r="L25" s="97">
        <v>7</v>
      </c>
      <c r="M25" s="97">
        <v>6</v>
      </c>
      <c r="N25" s="97">
        <v>8</v>
      </c>
      <c r="O25" s="104">
        <f t="shared" si="1"/>
        <v>21</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47</v>
      </c>
      <c r="G28" s="97">
        <v>17</v>
      </c>
      <c r="H28" s="97">
        <v>19</v>
      </c>
      <c r="I28" s="97">
        <v>17</v>
      </c>
      <c r="J28" s="104">
        <f aca="true" t="shared" si="2" ref="J28:J35">100-F28</f>
        <v>53</v>
      </c>
      <c r="K28" s="97">
        <v>46</v>
      </c>
      <c r="L28" s="97">
        <v>21</v>
      </c>
      <c r="M28" s="97">
        <v>15</v>
      </c>
      <c r="N28" s="97">
        <v>18</v>
      </c>
      <c r="O28" s="104">
        <f aca="true" t="shared" si="3" ref="O28:O35">100-K28</f>
        <v>54</v>
      </c>
      <c r="P28" s="97"/>
      <c r="Q28" s="174">
        <v>648</v>
      </c>
    </row>
    <row r="29" spans="3:17" ht="15">
      <c r="C29" s="53"/>
      <c r="D29" s="53" t="s">
        <v>314</v>
      </c>
      <c r="E29" s="97"/>
      <c r="F29" s="97">
        <v>44</v>
      </c>
      <c r="G29" s="97">
        <v>18</v>
      </c>
      <c r="H29" s="97">
        <v>22</v>
      </c>
      <c r="I29" s="97">
        <v>16</v>
      </c>
      <c r="J29" s="104">
        <f t="shared" si="2"/>
        <v>56</v>
      </c>
      <c r="K29" s="97">
        <v>53</v>
      </c>
      <c r="L29" s="97">
        <v>20</v>
      </c>
      <c r="M29" s="97">
        <v>14</v>
      </c>
      <c r="N29" s="97">
        <v>13</v>
      </c>
      <c r="O29" s="104">
        <f t="shared" si="3"/>
        <v>47</v>
      </c>
      <c r="P29" s="97"/>
      <c r="Q29" s="174">
        <v>4876</v>
      </c>
    </row>
    <row r="30" spans="3:17" ht="15">
      <c r="C30" s="53"/>
      <c r="D30" s="53" t="s">
        <v>315</v>
      </c>
      <c r="E30" s="97"/>
      <c r="F30" s="97">
        <v>43</v>
      </c>
      <c r="G30" s="97">
        <v>17</v>
      </c>
      <c r="H30" s="97">
        <v>27</v>
      </c>
      <c r="I30" s="97">
        <v>13</v>
      </c>
      <c r="J30" s="104">
        <f t="shared" si="2"/>
        <v>57</v>
      </c>
      <c r="K30" s="97">
        <v>48</v>
      </c>
      <c r="L30" s="97">
        <v>20</v>
      </c>
      <c r="M30" s="97">
        <v>15</v>
      </c>
      <c r="N30" s="97">
        <v>17</v>
      </c>
      <c r="O30" s="104">
        <f t="shared" si="3"/>
        <v>52</v>
      </c>
      <c r="P30" s="97"/>
      <c r="Q30" s="174">
        <v>1520</v>
      </c>
    </row>
    <row r="31" spans="3:17" ht="15">
      <c r="C31" s="53"/>
      <c r="D31" s="53" t="s">
        <v>271</v>
      </c>
      <c r="E31" s="97"/>
      <c r="F31" s="97">
        <v>44</v>
      </c>
      <c r="G31" s="97">
        <v>15</v>
      </c>
      <c r="H31" s="97">
        <v>23</v>
      </c>
      <c r="I31" s="97">
        <v>19</v>
      </c>
      <c r="J31" s="104">
        <f t="shared" si="2"/>
        <v>56</v>
      </c>
      <c r="K31" s="97">
        <v>53</v>
      </c>
      <c r="L31" s="97">
        <v>14</v>
      </c>
      <c r="M31" s="97">
        <v>16</v>
      </c>
      <c r="N31" s="97">
        <v>17</v>
      </c>
      <c r="O31" s="104">
        <f t="shared" si="3"/>
        <v>47</v>
      </c>
      <c r="P31" s="97"/>
      <c r="Q31" s="174">
        <v>995</v>
      </c>
    </row>
    <row r="32" spans="3:17" ht="15">
      <c r="C32" s="53"/>
      <c r="D32" s="53" t="s">
        <v>272</v>
      </c>
      <c r="E32" s="97"/>
      <c r="F32" s="97">
        <v>54</v>
      </c>
      <c r="G32" s="97">
        <v>15</v>
      </c>
      <c r="H32" s="97">
        <v>17</v>
      </c>
      <c r="I32" s="97">
        <v>14</v>
      </c>
      <c r="J32" s="104">
        <f t="shared" si="2"/>
        <v>46</v>
      </c>
      <c r="K32" s="97">
        <v>63</v>
      </c>
      <c r="L32" s="97">
        <v>12</v>
      </c>
      <c r="M32" s="97">
        <v>11</v>
      </c>
      <c r="N32" s="97">
        <v>14</v>
      </c>
      <c r="O32" s="104">
        <f t="shared" si="3"/>
        <v>37</v>
      </c>
      <c r="P32" s="97"/>
      <c r="Q32" s="174">
        <v>4629</v>
      </c>
    </row>
    <row r="33" spans="3:17" ht="15">
      <c r="C33" s="53"/>
      <c r="D33" s="53" t="s">
        <v>273</v>
      </c>
      <c r="E33" s="97"/>
      <c r="F33" s="97">
        <v>33</v>
      </c>
      <c r="G33" s="97">
        <v>18</v>
      </c>
      <c r="H33" s="97">
        <v>21</v>
      </c>
      <c r="I33" s="97">
        <v>27</v>
      </c>
      <c r="J33" s="104">
        <f t="shared" si="2"/>
        <v>67</v>
      </c>
      <c r="K33" s="97">
        <v>51</v>
      </c>
      <c r="L33" s="97">
        <v>13</v>
      </c>
      <c r="M33" s="97">
        <v>18</v>
      </c>
      <c r="N33" s="97">
        <v>18</v>
      </c>
      <c r="O33" s="104">
        <f t="shared" si="3"/>
        <v>49</v>
      </c>
      <c r="P33" s="97"/>
      <c r="Q33" s="174">
        <v>518</v>
      </c>
    </row>
    <row r="34" spans="3:17" ht="15">
      <c r="C34" s="53"/>
      <c r="D34" s="53" t="s">
        <v>274</v>
      </c>
      <c r="E34" s="97"/>
      <c r="F34" s="97">
        <v>22</v>
      </c>
      <c r="G34" s="97">
        <v>22</v>
      </c>
      <c r="H34" s="97">
        <v>32</v>
      </c>
      <c r="I34" s="97">
        <v>24</v>
      </c>
      <c r="J34" s="104">
        <f t="shared" si="2"/>
        <v>78</v>
      </c>
      <c r="K34" s="97">
        <v>60</v>
      </c>
      <c r="L34" s="97">
        <v>15</v>
      </c>
      <c r="M34" s="97">
        <v>13</v>
      </c>
      <c r="N34" s="97">
        <v>12</v>
      </c>
      <c r="O34" s="104">
        <f t="shared" si="3"/>
        <v>40</v>
      </c>
      <c r="P34" s="97"/>
      <c r="Q34" s="174">
        <v>409</v>
      </c>
    </row>
    <row r="35" spans="3:17" ht="15">
      <c r="C35" s="53"/>
      <c r="D35" s="53" t="s">
        <v>275</v>
      </c>
      <c r="E35" s="97"/>
      <c r="F35" s="97">
        <v>65</v>
      </c>
      <c r="G35" s="97">
        <v>13</v>
      </c>
      <c r="H35" s="97">
        <v>12</v>
      </c>
      <c r="I35" s="97">
        <v>10</v>
      </c>
      <c r="J35" s="104">
        <f t="shared" si="2"/>
        <v>35</v>
      </c>
      <c r="K35" s="97">
        <v>76</v>
      </c>
      <c r="L35" s="97">
        <v>5</v>
      </c>
      <c r="M35" s="97">
        <v>9</v>
      </c>
      <c r="N35" s="97">
        <v>10</v>
      </c>
      <c r="O35" s="104">
        <f t="shared" si="3"/>
        <v>24</v>
      </c>
      <c r="P35" s="97"/>
      <c r="Q35" s="174">
        <v>821</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40</v>
      </c>
      <c r="G38" s="97">
        <v>23</v>
      </c>
      <c r="H38" s="97">
        <v>23</v>
      </c>
      <c r="I38" s="97">
        <v>14</v>
      </c>
      <c r="J38" s="104">
        <f aca="true" t="shared" si="4" ref="J38:J44">100-F38</f>
        <v>60</v>
      </c>
      <c r="K38" s="97">
        <v>43</v>
      </c>
      <c r="L38" s="97">
        <v>25</v>
      </c>
      <c r="M38" s="97">
        <v>18</v>
      </c>
      <c r="N38" s="97">
        <v>15</v>
      </c>
      <c r="O38" s="104">
        <f aca="true" t="shared" si="5" ref="O38:O44">100-K38</f>
        <v>57</v>
      </c>
      <c r="P38" s="97"/>
      <c r="Q38" s="174">
        <v>685</v>
      </c>
    </row>
    <row r="39" spans="3:17" ht="15">
      <c r="C39" s="97"/>
      <c r="D39" s="204" t="s">
        <v>580</v>
      </c>
      <c r="E39" s="97"/>
      <c r="F39" s="97">
        <v>45</v>
      </c>
      <c r="G39" s="97">
        <v>20</v>
      </c>
      <c r="H39" s="97">
        <v>22</v>
      </c>
      <c r="I39" s="97">
        <v>13</v>
      </c>
      <c r="J39" s="104">
        <f t="shared" si="4"/>
        <v>55</v>
      </c>
      <c r="K39" s="97">
        <v>50</v>
      </c>
      <c r="L39" s="97">
        <v>21</v>
      </c>
      <c r="M39" s="97">
        <v>15</v>
      </c>
      <c r="N39" s="97">
        <v>14</v>
      </c>
      <c r="O39" s="104">
        <f t="shared" si="5"/>
        <v>50</v>
      </c>
      <c r="P39" s="97"/>
      <c r="Q39" s="174">
        <v>2180</v>
      </c>
    </row>
    <row r="40" spans="3:17" ht="15">
      <c r="C40" s="97"/>
      <c r="D40" s="204" t="s">
        <v>581</v>
      </c>
      <c r="E40" s="97"/>
      <c r="F40" s="97">
        <v>46</v>
      </c>
      <c r="G40" s="97">
        <v>17</v>
      </c>
      <c r="H40" s="97">
        <v>23</v>
      </c>
      <c r="I40" s="97">
        <v>14</v>
      </c>
      <c r="J40" s="104">
        <f t="shared" si="4"/>
        <v>54</v>
      </c>
      <c r="K40" s="97">
        <v>51</v>
      </c>
      <c r="L40" s="97">
        <v>20</v>
      </c>
      <c r="M40" s="97">
        <v>13</v>
      </c>
      <c r="N40" s="97">
        <v>16</v>
      </c>
      <c r="O40" s="104">
        <f t="shared" si="5"/>
        <v>49</v>
      </c>
      <c r="P40" s="97"/>
      <c r="Q40" s="174">
        <v>923</v>
      </c>
    </row>
    <row r="41" spans="3:17" ht="15">
      <c r="C41" s="97"/>
      <c r="D41" s="204" t="s">
        <v>582</v>
      </c>
      <c r="E41" s="97"/>
      <c r="F41" s="97">
        <v>48</v>
      </c>
      <c r="G41" s="97">
        <v>19</v>
      </c>
      <c r="H41" s="97">
        <v>17</v>
      </c>
      <c r="I41" s="97">
        <v>17</v>
      </c>
      <c r="J41" s="104">
        <f t="shared" si="4"/>
        <v>52</v>
      </c>
      <c r="K41" s="97">
        <v>51</v>
      </c>
      <c r="L41" s="97">
        <v>18</v>
      </c>
      <c r="M41" s="97">
        <v>13</v>
      </c>
      <c r="N41" s="97">
        <v>17</v>
      </c>
      <c r="O41" s="104">
        <f t="shared" si="5"/>
        <v>49</v>
      </c>
      <c r="P41" s="97"/>
      <c r="Q41" s="174">
        <v>522</v>
      </c>
    </row>
    <row r="42" spans="3:17" ht="15">
      <c r="C42" s="97"/>
      <c r="D42" s="204" t="s">
        <v>583</v>
      </c>
      <c r="E42" s="97"/>
      <c r="F42" s="97">
        <v>43</v>
      </c>
      <c r="G42" s="97">
        <v>15</v>
      </c>
      <c r="H42" s="97">
        <v>22</v>
      </c>
      <c r="I42" s="97">
        <v>20</v>
      </c>
      <c r="J42" s="104">
        <f t="shared" si="4"/>
        <v>57</v>
      </c>
      <c r="K42" s="97">
        <v>55</v>
      </c>
      <c r="L42" s="97">
        <v>17</v>
      </c>
      <c r="M42" s="97">
        <v>14</v>
      </c>
      <c r="N42" s="97">
        <v>14</v>
      </c>
      <c r="O42" s="104">
        <f t="shared" si="5"/>
        <v>45</v>
      </c>
      <c r="P42" s="97"/>
      <c r="Q42" s="174">
        <v>959</v>
      </c>
    </row>
    <row r="43" spans="3:17" ht="15">
      <c r="C43" s="97"/>
      <c r="D43" s="204" t="s">
        <v>584</v>
      </c>
      <c r="E43" s="97"/>
      <c r="F43" s="97">
        <v>37</v>
      </c>
      <c r="G43" s="97">
        <v>16</v>
      </c>
      <c r="H43" s="97">
        <v>26</v>
      </c>
      <c r="I43" s="97">
        <v>21</v>
      </c>
      <c r="J43" s="104">
        <f t="shared" si="4"/>
        <v>63</v>
      </c>
      <c r="K43" s="97">
        <v>55</v>
      </c>
      <c r="L43" s="97">
        <v>17</v>
      </c>
      <c r="M43" s="97">
        <v>13</v>
      </c>
      <c r="N43" s="97">
        <v>15</v>
      </c>
      <c r="O43" s="104">
        <f t="shared" si="5"/>
        <v>45</v>
      </c>
      <c r="P43" s="97"/>
      <c r="Q43" s="174">
        <v>1252</v>
      </c>
    </row>
    <row r="44" spans="3:17" ht="15">
      <c r="C44" s="97"/>
      <c r="D44" s="204" t="s">
        <v>585</v>
      </c>
      <c r="E44" s="97"/>
      <c r="F44" s="97">
        <v>43</v>
      </c>
      <c r="G44" s="97">
        <v>16</v>
      </c>
      <c r="H44" s="97">
        <v>24</v>
      </c>
      <c r="I44" s="97">
        <v>17</v>
      </c>
      <c r="J44" s="104">
        <f t="shared" si="4"/>
        <v>57</v>
      </c>
      <c r="K44" s="97">
        <v>55</v>
      </c>
      <c r="L44" s="97">
        <v>18</v>
      </c>
      <c r="M44" s="97">
        <v>12</v>
      </c>
      <c r="N44" s="97">
        <v>16</v>
      </c>
      <c r="O44" s="104">
        <f t="shared" si="5"/>
        <v>45</v>
      </c>
      <c r="P44" s="97"/>
      <c r="Q44" s="174">
        <v>938</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46</v>
      </c>
      <c r="G47" s="97">
        <v>16</v>
      </c>
      <c r="H47" s="97">
        <v>21</v>
      </c>
      <c r="I47" s="97">
        <v>18</v>
      </c>
      <c r="J47" s="104">
        <f aca="true" t="shared" si="6" ref="J47:J53">100-F47</f>
        <v>54</v>
      </c>
      <c r="K47" s="97">
        <v>62</v>
      </c>
      <c r="L47" s="97">
        <v>12</v>
      </c>
      <c r="M47" s="97">
        <v>12</v>
      </c>
      <c r="N47" s="97">
        <v>14</v>
      </c>
      <c r="O47" s="104">
        <f aca="true" t="shared" si="7" ref="O47:O53">100-K47</f>
        <v>38</v>
      </c>
      <c r="P47" s="97"/>
      <c r="Q47" s="174">
        <v>4023</v>
      </c>
    </row>
    <row r="48" spans="3:17" ht="15">
      <c r="C48" s="97"/>
      <c r="D48" s="97" t="s">
        <v>260</v>
      </c>
      <c r="E48" s="97"/>
      <c r="F48" s="97">
        <v>47</v>
      </c>
      <c r="G48" s="97">
        <v>15</v>
      </c>
      <c r="H48" s="97">
        <v>21</v>
      </c>
      <c r="I48" s="97">
        <v>17</v>
      </c>
      <c r="J48" s="104">
        <f t="shared" si="6"/>
        <v>53</v>
      </c>
      <c r="K48" s="97">
        <v>60</v>
      </c>
      <c r="L48" s="97">
        <v>14</v>
      </c>
      <c r="M48" s="97">
        <v>13</v>
      </c>
      <c r="N48" s="97">
        <v>14</v>
      </c>
      <c r="O48" s="104">
        <f t="shared" si="7"/>
        <v>40</v>
      </c>
      <c r="P48" s="97"/>
      <c r="Q48" s="174">
        <v>2986</v>
      </c>
    </row>
    <row r="49" spans="3:17" ht="15">
      <c r="C49" s="97"/>
      <c r="D49" s="97" t="s">
        <v>261</v>
      </c>
      <c r="E49" s="97"/>
      <c r="F49" s="97">
        <v>47</v>
      </c>
      <c r="G49" s="97">
        <v>17</v>
      </c>
      <c r="H49" s="97">
        <v>20</v>
      </c>
      <c r="I49" s="97">
        <v>17</v>
      </c>
      <c r="J49" s="104">
        <f t="shared" si="6"/>
        <v>53</v>
      </c>
      <c r="K49" s="97">
        <v>59</v>
      </c>
      <c r="L49" s="97">
        <v>16</v>
      </c>
      <c r="M49" s="97">
        <v>12</v>
      </c>
      <c r="N49" s="97">
        <v>13</v>
      </c>
      <c r="O49" s="104">
        <f t="shared" si="7"/>
        <v>41</v>
      </c>
      <c r="P49" s="97"/>
      <c r="Q49" s="174">
        <v>2051</v>
      </c>
    </row>
    <row r="50" spans="3:17" ht="15">
      <c r="C50" s="97"/>
      <c r="D50" s="97" t="s">
        <v>262</v>
      </c>
      <c r="E50" s="97"/>
      <c r="F50" s="97">
        <v>47</v>
      </c>
      <c r="G50" s="97">
        <v>18</v>
      </c>
      <c r="H50" s="97">
        <v>22</v>
      </c>
      <c r="I50" s="97">
        <v>14</v>
      </c>
      <c r="J50" s="104">
        <f t="shared" si="6"/>
        <v>53</v>
      </c>
      <c r="K50" s="97">
        <v>55</v>
      </c>
      <c r="L50" s="97">
        <v>17</v>
      </c>
      <c r="M50" s="97">
        <v>14</v>
      </c>
      <c r="N50" s="97">
        <v>14</v>
      </c>
      <c r="O50" s="104">
        <f t="shared" si="7"/>
        <v>45</v>
      </c>
      <c r="P50" s="97"/>
      <c r="Q50" s="174">
        <v>1617</v>
      </c>
    </row>
    <row r="51" spans="3:17" ht="15">
      <c r="C51" s="97"/>
      <c r="D51" s="97" t="s">
        <v>263</v>
      </c>
      <c r="E51" s="97"/>
      <c r="F51" s="97">
        <v>45</v>
      </c>
      <c r="G51" s="97">
        <v>17</v>
      </c>
      <c r="H51" s="97">
        <v>23</v>
      </c>
      <c r="I51" s="97">
        <v>15</v>
      </c>
      <c r="J51" s="104">
        <f t="shared" si="6"/>
        <v>55</v>
      </c>
      <c r="K51" s="97">
        <v>50</v>
      </c>
      <c r="L51" s="97">
        <v>19</v>
      </c>
      <c r="M51" s="97">
        <v>14</v>
      </c>
      <c r="N51" s="97">
        <v>17</v>
      </c>
      <c r="O51" s="104">
        <f t="shared" si="7"/>
        <v>50</v>
      </c>
      <c r="P51" s="97"/>
      <c r="Q51" s="174">
        <v>1314</v>
      </c>
    </row>
    <row r="52" spans="3:17" ht="15">
      <c r="C52" s="97"/>
      <c r="D52" s="97" t="s">
        <v>264</v>
      </c>
      <c r="E52" s="97"/>
      <c r="F52" s="97">
        <v>49</v>
      </c>
      <c r="G52" s="97">
        <v>18</v>
      </c>
      <c r="H52" s="97">
        <v>21</v>
      </c>
      <c r="I52" s="97">
        <v>11</v>
      </c>
      <c r="J52" s="104">
        <f t="shared" si="6"/>
        <v>51</v>
      </c>
      <c r="K52" s="97">
        <v>49</v>
      </c>
      <c r="L52" s="97">
        <v>20</v>
      </c>
      <c r="M52" s="97">
        <v>15</v>
      </c>
      <c r="N52" s="97">
        <v>16</v>
      </c>
      <c r="O52" s="104">
        <f t="shared" si="7"/>
        <v>51</v>
      </c>
      <c r="P52" s="97"/>
      <c r="Q52" s="174">
        <v>1426</v>
      </c>
    </row>
    <row r="53" spans="3:17" ht="15">
      <c r="C53" s="53"/>
      <c r="D53" s="53" t="s">
        <v>265</v>
      </c>
      <c r="E53" s="97"/>
      <c r="F53" s="97">
        <v>44</v>
      </c>
      <c r="G53" s="97">
        <v>20</v>
      </c>
      <c r="H53" s="97">
        <v>23</v>
      </c>
      <c r="I53" s="97">
        <v>12</v>
      </c>
      <c r="J53" s="104">
        <f t="shared" si="6"/>
        <v>56</v>
      </c>
      <c r="K53" s="97">
        <v>44</v>
      </c>
      <c r="L53" s="97">
        <v>23</v>
      </c>
      <c r="M53" s="97">
        <v>18</v>
      </c>
      <c r="N53" s="97">
        <v>15</v>
      </c>
      <c r="O53" s="104">
        <f t="shared" si="7"/>
        <v>56</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41</v>
      </c>
      <c r="G56" s="97">
        <v>17</v>
      </c>
      <c r="H56" s="97">
        <v>24</v>
      </c>
      <c r="I56" s="97">
        <v>18</v>
      </c>
      <c r="J56" s="104">
        <f aca="true" t="shared" si="8" ref="J56:J61">100-F56</f>
        <v>59</v>
      </c>
      <c r="K56" s="97">
        <v>64</v>
      </c>
      <c r="L56" s="97">
        <v>14</v>
      </c>
      <c r="M56" s="97">
        <v>12</v>
      </c>
      <c r="N56" s="97">
        <v>10</v>
      </c>
      <c r="O56" s="104">
        <f aca="true" t="shared" si="9" ref="O56:O61">100-K56</f>
        <v>36</v>
      </c>
      <c r="P56" s="97"/>
      <c r="Q56" s="174">
        <v>5440</v>
      </c>
    </row>
    <row r="57" spans="3:17" ht="15">
      <c r="C57" s="97"/>
      <c r="D57" s="97" t="s">
        <v>249</v>
      </c>
      <c r="F57" s="97">
        <v>46</v>
      </c>
      <c r="G57" s="97">
        <v>18</v>
      </c>
      <c r="H57" s="97">
        <v>21</v>
      </c>
      <c r="I57" s="97">
        <v>14</v>
      </c>
      <c r="J57" s="104">
        <f t="shared" si="8"/>
        <v>54</v>
      </c>
      <c r="K57" s="97">
        <v>56</v>
      </c>
      <c r="L57" s="97">
        <v>17</v>
      </c>
      <c r="M57" s="97">
        <v>14</v>
      </c>
      <c r="N57" s="97">
        <v>14</v>
      </c>
      <c r="O57" s="104">
        <f t="shared" si="9"/>
        <v>44</v>
      </c>
      <c r="P57" s="97"/>
      <c r="Q57" s="174">
        <v>4129</v>
      </c>
    </row>
    <row r="58" spans="3:17" ht="15">
      <c r="C58" s="97"/>
      <c r="D58" s="97" t="s">
        <v>540</v>
      </c>
      <c r="F58" s="97">
        <v>45</v>
      </c>
      <c r="G58" s="97">
        <v>18</v>
      </c>
      <c r="H58" s="97">
        <v>21</v>
      </c>
      <c r="I58" s="97">
        <v>17</v>
      </c>
      <c r="J58" s="104">
        <f t="shared" si="8"/>
        <v>55</v>
      </c>
      <c r="K58" s="97">
        <v>50</v>
      </c>
      <c r="L58" s="97">
        <v>18</v>
      </c>
      <c r="M58" s="97">
        <v>14</v>
      </c>
      <c r="N58" s="97">
        <v>19</v>
      </c>
      <c r="O58" s="104">
        <f t="shared" si="9"/>
        <v>50</v>
      </c>
      <c r="P58" s="97"/>
      <c r="Q58" s="174">
        <v>1526</v>
      </c>
    </row>
    <row r="59" spans="3:17" ht="15">
      <c r="C59" s="97"/>
      <c r="D59" s="97" t="s">
        <v>541</v>
      </c>
      <c r="F59" s="97">
        <v>49</v>
      </c>
      <c r="G59" s="97">
        <v>18</v>
      </c>
      <c r="H59" s="97">
        <v>20</v>
      </c>
      <c r="I59" s="97">
        <v>14</v>
      </c>
      <c r="J59" s="104">
        <f t="shared" si="8"/>
        <v>51</v>
      </c>
      <c r="K59" s="97">
        <v>52</v>
      </c>
      <c r="L59" s="97">
        <v>18</v>
      </c>
      <c r="M59" s="97">
        <v>13</v>
      </c>
      <c r="N59" s="97">
        <v>17</v>
      </c>
      <c r="O59" s="104">
        <f t="shared" si="9"/>
        <v>48</v>
      </c>
      <c r="P59" s="97"/>
      <c r="Q59" s="174">
        <v>652</v>
      </c>
    </row>
    <row r="60" spans="3:17" ht="15">
      <c r="C60" s="97"/>
      <c r="D60" s="97" t="s">
        <v>250</v>
      </c>
      <c r="F60" s="97">
        <v>58</v>
      </c>
      <c r="G60" s="97">
        <v>14</v>
      </c>
      <c r="H60" s="97">
        <v>14</v>
      </c>
      <c r="I60" s="97">
        <v>14</v>
      </c>
      <c r="J60" s="104">
        <f t="shared" si="8"/>
        <v>42</v>
      </c>
      <c r="K60" s="97">
        <v>45</v>
      </c>
      <c r="L60" s="97">
        <v>20</v>
      </c>
      <c r="M60" s="97">
        <v>14</v>
      </c>
      <c r="N60" s="97">
        <v>21</v>
      </c>
      <c r="O60" s="104">
        <f t="shared" si="9"/>
        <v>55</v>
      </c>
      <c r="P60" s="97"/>
      <c r="Q60" s="174">
        <v>1749</v>
      </c>
    </row>
    <row r="61" spans="3:17" ht="15">
      <c r="C61" s="97"/>
      <c r="D61" s="97" t="s">
        <v>251</v>
      </c>
      <c r="F61" s="97">
        <v>62</v>
      </c>
      <c r="G61" s="97">
        <v>14</v>
      </c>
      <c r="H61" s="97">
        <v>12</v>
      </c>
      <c r="I61" s="97">
        <v>12</v>
      </c>
      <c r="J61" s="104">
        <f t="shared" si="8"/>
        <v>38</v>
      </c>
      <c r="K61" s="97">
        <v>45</v>
      </c>
      <c r="L61" s="97">
        <v>17</v>
      </c>
      <c r="M61" s="97">
        <v>17</v>
      </c>
      <c r="N61" s="97">
        <v>21</v>
      </c>
      <c r="O61" s="104">
        <f t="shared" si="9"/>
        <v>55</v>
      </c>
      <c r="P61" s="97"/>
      <c r="Q61" s="174">
        <v>1236</v>
      </c>
    </row>
    <row r="62" spans="4:17" ht="6" customHeight="1">
      <c r="D62" s="97"/>
      <c r="F62" s="97"/>
      <c r="G62" s="97"/>
      <c r="H62" s="97"/>
      <c r="I62" s="97"/>
      <c r="J62" s="104"/>
      <c r="K62" s="97"/>
      <c r="L62" s="97"/>
      <c r="M62" s="97"/>
      <c r="N62" s="97"/>
      <c r="O62" s="104"/>
      <c r="P62" s="97"/>
      <c r="Q62" s="174"/>
    </row>
    <row r="63" spans="3:17" ht="18.75" customHeight="1">
      <c r="C63" s="129" t="s">
        <v>43</v>
      </c>
      <c r="D63" s="97"/>
      <c r="F63" s="97"/>
      <c r="G63" s="97"/>
      <c r="H63" s="97"/>
      <c r="I63" s="97"/>
      <c r="J63" s="104"/>
      <c r="K63" s="97"/>
      <c r="L63" s="97"/>
      <c r="M63" s="97"/>
      <c r="N63" s="97"/>
      <c r="O63" s="104"/>
      <c r="P63" s="97"/>
      <c r="Q63" s="174"/>
    </row>
    <row r="64" spans="3:17" ht="15.75">
      <c r="C64" s="129"/>
      <c r="D64" s="97" t="s">
        <v>502</v>
      </c>
      <c r="F64" s="97">
        <v>55</v>
      </c>
      <c r="G64" s="97">
        <v>18</v>
      </c>
      <c r="H64" s="97">
        <v>16</v>
      </c>
      <c r="I64" s="97">
        <v>10</v>
      </c>
      <c r="J64" s="104">
        <f aca="true" t="shared" si="10" ref="J64:J72">100-F64</f>
        <v>45</v>
      </c>
      <c r="K64" s="97">
        <v>50</v>
      </c>
      <c r="L64" s="97">
        <v>20</v>
      </c>
      <c r="M64" s="97">
        <v>14</v>
      </c>
      <c r="N64" s="97">
        <v>16</v>
      </c>
      <c r="O64" s="104">
        <f>100-K64</f>
        <v>50</v>
      </c>
      <c r="P64" s="97"/>
      <c r="Q64" s="174">
        <v>5605</v>
      </c>
    </row>
    <row r="65" spans="3:17" ht="15.75">
      <c r="C65" s="129"/>
      <c r="D65" s="97" t="s">
        <v>503</v>
      </c>
      <c r="F65" s="97">
        <v>44</v>
      </c>
      <c r="G65" s="97">
        <v>18</v>
      </c>
      <c r="H65" s="97">
        <v>23</v>
      </c>
      <c r="I65" s="97">
        <v>14</v>
      </c>
      <c r="J65" s="104">
        <f t="shared" si="10"/>
        <v>56</v>
      </c>
      <c r="K65" s="97">
        <v>49</v>
      </c>
      <c r="L65" s="97">
        <v>19</v>
      </c>
      <c r="M65" s="97">
        <v>16</v>
      </c>
      <c r="N65" s="97">
        <v>15</v>
      </c>
      <c r="O65" s="104">
        <f>100-K65</f>
        <v>51</v>
      </c>
      <c r="P65" s="97"/>
      <c r="Q65" s="174">
        <v>1633</v>
      </c>
    </row>
    <row r="66" spans="3:17" ht="15.75">
      <c r="C66" s="129"/>
      <c r="D66" s="97" t="s">
        <v>504</v>
      </c>
      <c r="F66" s="97">
        <v>42</v>
      </c>
      <c r="G66" s="97">
        <v>16</v>
      </c>
      <c r="H66" s="97">
        <v>24</v>
      </c>
      <c r="I66" s="97">
        <v>18</v>
      </c>
      <c r="J66" s="104">
        <f t="shared" si="10"/>
        <v>58</v>
      </c>
      <c r="K66" s="97">
        <v>53</v>
      </c>
      <c r="L66" s="97">
        <v>17</v>
      </c>
      <c r="M66" s="97">
        <v>14</v>
      </c>
      <c r="N66" s="97">
        <v>16</v>
      </c>
      <c r="O66" s="104">
        <f>100-K66</f>
        <v>47</v>
      </c>
      <c r="P66" s="97"/>
      <c r="Q66" s="174">
        <v>786</v>
      </c>
    </row>
    <row r="67" spans="3:17" ht="15.75">
      <c r="C67" s="129"/>
      <c r="D67" s="97" t="s">
        <v>508</v>
      </c>
      <c r="F67" s="97">
        <v>43</v>
      </c>
      <c r="G67" s="97">
        <v>12</v>
      </c>
      <c r="H67" s="97">
        <v>23</v>
      </c>
      <c r="I67" s="97">
        <v>22</v>
      </c>
      <c r="J67" s="104">
        <f t="shared" si="10"/>
        <v>57</v>
      </c>
      <c r="K67" s="97">
        <v>56</v>
      </c>
      <c r="L67" s="97">
        <v>16</v>
      </c>
      <c r="M67" s="97">
        <v>15</v>
      </c>
      <c r="N67" s="97">
        <v>13</v>
      </c>
      <c r="O67" s="104">
        <f>100-K67</f>
        <v>44</v>
      </c>
      <c r="P67" s="97"/>
      <c r="Q67" s="174">
        <v>409</v>
      </c>
    </row>
    <row r="68" spans="3:17" ht="15">
      <c r="C68" s="97"/>
      <c r="D68" s="97" t="s">
        <v>509</v>
      </c>
      <c r="F68" s="97">
        <v>41</v>
      </c>
      <c r="G68" s="97">
        <v>15</v>
      </c>
      <c r="H68" s="97">
        <v>22</v>
      </c>
      <c r="I68" s="97">
        <v>23</v>
      </c>
      <c r="J68" s="104">
        <f t="shared" si="10"/>
        <v>59</v>
      </c>
      <c r="K68" s="97">
        <v>63</v>
      </c>
      <c r="L68" s="97">
        <v>10</v>
      </c>
      <c r="M68" s="97">
        <v>12</v>
      </c>
      <c r="N68" s="97">
        <v>14</v>
      </c>
      <c r="O68" s="104">
        <f>100-K68</f>
        <v>37</v>
      </c>
      <c r="P68" s="97"/>
      <c r="Q68" s="174">
        <v>744</v>
      </c>
    </row>
    <row r="69" spans="3:17" ht="6" customHeight="1">
      <c r="C69" s="97"/>
      <c r="D69" s="97"/>
      <c r="F69" s="97"/>
      <c r="G69" s="97"/>
      <c r="H69" s="97"/>
      <c r="I69" s="97"/>
      <c r="J69" s="104"/>
      <c r="K69" s="97"/>
      <c r="L69" s="97"/>
      <c r="M69" s="97"/>
      <c r="N69" s="97"/>
      <c r="O69" s="104"/>
      <c r="P69" s="97"/>
      <c r="Q69" s="174"/>
    </row>
    <row r="70" spans="3:17" ht="15.75">
      <c r="C70" s="129" t="s">
        <v>505</v>
      </c>
      <c r="D70" s="129"/>
      <c r="E70" s="374"/>
      <c r="F70" s="97"/>
      <c r="G70" s="97"/>
      <c r="H70" s="97"/>
      <c r="I70" s="97"/>
      <c r="J70" s="104"/>
      <c r="K70" s="97"/>
      <c r="L70" s="97"/>
      <c r="M70" s="97"/>
      <c r="N70" s="97"/>
      <c r="O70" s="104"/>
      <c r="P70" s="97"/>
      <c r="Q70" s="174"/>
    </row>
    <row r="71" spans="3:17" ht="15">
      <c r="C71" s="97"/>
      <c r="D71" s="97" t="s">
        <v>506</v>
      </c>
      <c r="F71" s="97">
        <v>50</v>
      </c>
      <c r="G71" s="97">
        <v>18</v>
      </c>
      <c r="H71" s="97">
        <v>19</v>
      </c>
      <c r="I71" s="97">
        <v>13</v>
      </c>
      <c r="J71" s="104">
        <f t="shared" si="10"/>
        <v>50</v>
      </c>
      <c r="K71" s="97">
        <v>51</v>
      </c>
      <c r="L71" s="97">
        <v>19</v>
      </c>
      <c r="M71" s="97">
        <v>14</v>
      </c>
      <c r="N71" s="97">
        <v>16</v>
      </c>
      <c r="O71" s="104">
        <f>100-K71</f>
        <v>49</v>
      </c>
      <c r="P71" s="97"/>
      <c r="Q71" s="174">
        <v>9177</v>
      </c>
    </row>
    <row r="72" spans="2:17" ht="15">
      <c r="B72" s="97"/>
      <c r="C72" s="97"/>
      <c r="D72" s="97" t="s">
        <v>507</v>
      </c>
      <c r="F72" s="97">
        <v>40</v>
      </c>
      <c r="G72" s="97">
        <v>15</v>
      </c>
      <c r="H72" s="97">
        <v>25</v>
      </c>
      <c r="I72" s="97">
        <v>21</v>
      </c>
      <c r="J72" s="104">
        <f t="shared" si="10"/>
        <v>60</v>
      </c>
      <c r="K72" s="97">
        <v>66</v>
      </c>
      <c r="L72" s="97">
        <v>12</v>
      </c>
      <c r="M72" s="97">
        <v>11</v>
      </c>
      <c r="N72" s="97">
        <v>12</v>
      </c>
      <c r="O72" s="104">
        <f>100-K72</f>
        <v>34</v>
      </c>
      <c r="P72" s="97"/>
      <c r="Q72" s="174">
        <v>5558</v>
      </c>
    </row>
    <row r="73" spans="2:17" ht="6" customHeight="1" thickBot="1">
      <c r="B73" s="121"/>
      <c r="C73" s="121"/>
      <c r="D73" s="121"/>
      <c r="E73" s="121"/>
      <c r="F73" s="121"/>
      <c r="G73" s="121"/>
      <c r="H73" s="121"/>
      <c r="I73" s="121"/>
      <c r="J73" s="121"/>
      <c r="K73" s="121"/>
      <c r="L73" s="121"/>
      <c r="M73" s="121"/>
      <c r="N73" s="121"/>
      <c r="O73" s="121"/>
      <c r="P73" s="121"/>
      <c r="Q73" s="121"/>
    </row>
    <row r="74" spans="3:17" ht="15">
      <c r="C74" s="150" t="s">
        <v>228</v>
      </c>
      <c r="F74" s="53"/>
      <c r="G74" s="151"/>
      <c r="H74" s="151"/>
      <c r="I74" s="151"/>
      <c r="J74" s="151"/>
      <c r="K74" s="53"/>
      <c r="L74" s="151"/>
      <c r="M74" s="151"/>
      <c r="N74" s="151"/>
      <c r="O74" s="97"/>
      <c r="P74" s="97"/>
      <c r="Q74" s="97"/>
    </row>
    <row r="75" spans="3:17" ht="15">
      <c r="C75" s="150"/>
      <c r="D75" s="100" t="s">
        <v>44</v>
      </c>
      <c r="F75" s="53"/>
      <c r="G75" s="151"/>
      <c r="H75" s="151"/>
      <c r="I75" s="151"/>
      <c r="J75" s="151"/>
      <c r="K75" s="53"/>
      <c r="L75" s="151"/>
      <c r="M75" s="151"/>
      <c r="N75" s="151"/>
      <c r="O75" s="97"/>
      <c r="P75" s="97"/>
      <c r="Q75" s="97"/>
    </row>
    <row r="76" spans="3:17" ht="15">
      <c r="C76" s="150"/>
      <c r="D76" s="100" t="s">
        <v>851</v>
      </c>
      <c r="F76" s="53"/>
      <c r="G76" s="151"/>
      <c r="H76" s="151"/>
      <c r="I76" s="151"/>
      <c r="J76" s="151"/>
      <c r="K76" s="53"/>
      <c r="L76" s="151"/>
      <c r="M76" s="151"/>
      <c r="N76" s="151"/>
      <c r="O76" s="97"/>
      <c r="P76" s="97"/>
      <c r="Q76" s="97"/>
    </row>
    <row r="77" spans="3:17" ht="15">
      <c r="C77" s="150"/>
      <c r="D77" s="100" t="s">
        <v>852</v>
      </c>
      <c r="F77" s="53"/>
      <c r="G77" s="151"/>
      <c r="H77" s="151"/>
      <c r="I77" s="151"/>
      <c r="J77" s="151"/>
      <c r="K77" s="53"/>
      <c r="L77" s="151"/>
      <c r="M77" s="151"/>
      <c r="N77" s="151"/>
      <c r="O77" s="97"/>
      <c r="P77" s="97"/>
      <c r="Q77" s="97"/>
    </row>
    <row r="78" spans="3:17" ht="15">
      <c r="C78" s="100" t="s">
        <v>428</v>
      </c>
      <c r="F78" s="53"/>
      <c r="G78" s="151"/>
      <c r="H78" s="151"/>
      <c r="I78" s="151"/>
      <c r="J78" s="151"/>
      <c r="K78" s="53"/>
      <c r="L78" s="151"/>
      <c r="M78" s="151"/>
      <c r="N78" s="151"/>
      <c r="O78" s="97"/>
      <c r="P78" s="97"/>
      <c r="Q78" s="97"/>
    </row>
    <row r="79" ht="12.75">
      <c r="C79" s="100" t="s">
        <v>856</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1:Q76"/>
  <sheetViews>
    <sheetView zoomScale="75" zoomScaleNormal="75" workbookViewId="0" topLeftCell="A1">
      <selection activeCell="A1" sqref="A1"/>
    </sheetView>
  </sheetViews>
  <sheetFormatPr defaultColWidth="9.140625" defaultRowHeight="12.75"/>
  <cols>
    <col min="1" max="1" width="1.1484375" style="100" customWidth="1"/>
    <col min="2" max="2" width="0.9921875" style="100" customWidth="1"/>
    <col min="3" max="3" width="2.28125" style="100" customWidth="1"/>
    <col min="4" max="4" width="10.140625" style="100" customWidth="1"/>
    <col min="5" max="5" width="27.8515625" style="100" customWidth="1"/>
    <col min="6" max="6" width="8.7109375" style="100" customWidth="1"/>
    <col min="7" max="9" width="6.57421875" style="100" customWidth="1"/>
    <col min="10" max="11" width="8.7109375" style="100" customWidth="1"/>
    <col min="12" max="12" width="6.57421875" style="100" customWidth="1"/>
    <col min="13" max="13" width="6.421875" style="100" customWidth="1"/>
    <col min="14" max="14" width="6.57421875" style="100" customWidth="1"/>
    <col min="15" max="15" width="8.7109375" style="100" customWidth="1"/>
    <col min="16" max="16" width="0.9921875" style="100" customWidth="1"/>
    <col min="17" max="17" width="12.7109375" style="100" bestFit="1" customWidth="1"/>
    <col min="18" max="16384" width="9.140625" style="100" customWidth="1"/>
  </cols>
  <sheetData>
    <row r="1" s="152" customFormat="1" ht="12.75">
      <c r="A1" s="152" t="s">
        <v>200</v>
      </c>
    </row>
    <row r="2" spans="1:5" s="112" customFormat="1" ht="21">
      <c r="A2" s="152"/>
      <c r="B2" s="132" t="s">
        <v>551</v>
      </c>
      <c r="C2" s="132"/>
      <c r="D2" s="132"/>
      <c r="E2" s="133" t="s">
        <v>768</v>
      </c>
    </row>
    <row r="3" spans="1:17" s="110" customFormat="1" ht="9" customHeight="1" thickBot="1">
      <c r="A3" s="112"/>
      <c r="B3" s="123"/>
      <c r="C3" s="123"/>
      <c r="D3" s="123"/>
      <c r="E3" s="123"/>
      <c r="F3" s="134"/>
      <c r="G3" s="134"/>
      <c r="H3" s="134"/>
      <c r="I3" s="134"/>
      <c r="J3" s="134"/>
      <c r="K3" s="134"/>
      <c r="L3" s="134"/>
      <c r="M3" s="134"/>
      <c r="N3" s="134"/>
      <c r="O3" s="134"/>
      <c r="P3" s="114"/>
      <c r="Q3" s="114"/>
    </row>
    <row r="4" spans="1:17" ht="15.75">
      <c r="A4" s="110"/>
      <c r="B4" s="110"/>
      <c r="C4" s="110"/>
      <c r="D4" s="110"/>
      <c r="E4" s="129"/>
      <c r="F4" s="418" t="s">
        <v>222</v>
      </c>
      <c r="G4" s="419"/>
      <c r="H4" s="419"/>
      <c r="I4" s="419"/>
      <c r="J4" s="420"/>
      <c r="K4" s="418" t="s">
        <v>223</v>
      </c>
      <c r="L4" s="419"/>
      <c r="M4" s="419"/>
      <c r="N4" s="419"/>
      <c r="O4" s="421"/>
      <c r="P4" s="135"/>
      <c r="Q4" s="135"/>
    </row>
    <row r="5" spans="5:17" ht="15.75">
      <c r="E5" s="129"/>
      <c r="F5" s="422" t="s">
        <v>224</v>
      </c>
      <c r="G5" s="423"/>
      <c r="H5" s="424"/>
      <c r="I5" s="424"/>
      <c r="J5" s="425"/>
      <c r="K5" s="422" t="s">
        <v>229</v>
      </c>
      <c r="L5" s="423"/>
      <c r="M5" s="423"/>
      <c r="N5" s="423"/>
      <c r="O5" s="426"/>
      <c r="P5" s="135"/>
      <c r="Q5" s="137" t="s">
        <v>186</v>
      </c>
    </row>
    <row r="6" spans="5:17" ht="15.75">
      <c r="E6" s="129"/>
      <c r="F6" s="415" t="s">
        <v>225</v>
      </c>
      <c r="G6" s="416"/>
      <c r="H6" s="416"/>
      <c r="I6" s="416"/>
      <c r="J6" s="417"/>
      <c r="K6" s="153"/>
      <c r="L6" s="154"/>
      <c r="M6" s="154"/>
      <c r="N6" s="101"/>
      <c r="O6" s="155"/>
      <c r="P6" s="53"/>
      <c r="Q6" s="138" t="s">
        <v>493</v>
      </c>
    </row>
    <row r="7" spans="5:17" ht="15.75">
      <c r="E7" s="129"/>
      <c r="F7" s="139" t="s">
        <v>487</v>
      </c>
      <c r="G7" s="140" t="s">
        <v>484</v>
      </c>
      <c r="H7" s="96" t="s">
        <v>485</v>
      </c>
      <c r="I7" s="96" t="s">
        <v>486</v>
      </c>
      <c r="J7" s="141" t="s">
        <v>226</v>
      </c>
      <c r="K7" s="139" t="s">
        <v>487</v>
      </c>
      <c r="L7" s="140" t="s">
        <v>484</v>
      </c>
      <c r="M7" s="96" t="s">
        <v>485</v>
      </c>
      <c r="N7" s="96" t="s">
        <v>486</v>
      </c>
      <c r="O7" s="141" t="s">
        <v>226</v>
      </c>
      <c r="P7" s="135"/>
      <c r="Q7" s="138" t="s">
        <v>192</v>
      </c>
    </row>
    <row r="8" spans="2:17" ht="16.5" thickBot="1">
      <c r="B8" s="123"/>
      <c r="C8" s="123"/>
      <c r="D8" s="123"/>
      <c r="E8" s="123"/>
      <c r="F8" s="143" t="s">
        <v>227</v>
      </c>
      <c r="G8" s="144">
        <v>2</v>
      </c>
      <c r="H8" s="145">
        <v>5</v>
      </c>
      <c r="I8" s="145">
        <v>7</v>
      </c>
      <c r="J8" s="146" t="s">
        <v>227</v>
      </c>
      <c r="K8" s="143" t="s">
        <v>227</v>
      </c>
      <c r="L8" s="144">
        <v>2</v>
      </c>
      <c r="M8" s="145">
        <v>5</v>
      </c>
      <c r="N8" s="145">
        <v>7</v>
      </c>
      <c r="O8" s="146" t="s">
        <v>227</v>
      </c>
      <c r="P8" s="147"/>
      <c r="Q8" s="106"/>
    </row>
    <row r="9" spans="6:17" ht="15">
      <c r="F9" s="97"/>
      <c r="K9" s="97"/>
      <c r="N9" s="126" t="s">
        <v>219</v>
      </c>
      <c r="O9" s="97"/>
      <c r="P9" s="97"/>
      <c r="Q9" s="127" t="s">
        <v>340</v>
      </c>
    </row>
    <row r="10" spans="6:17" ht="9" customHeight="1">
      <c r="F10" s="97"/>
      <c r="K10" s="97"/>
      <c r="N10" s="23"/>
      <c r="O10" s="97"/>
      <c r="P10" s="97"/>
      <c r="Q10" s="148"/>
    </row>
    <row r="11" spans="3:17" ht="15.75">
      <c r="C11" s="129" t="s">
        <v>104</v>
      </c>
      <c r="D11" s="129"/>
      <c r="E11" s="97"/>
      <c r="F11" s="97">
        <v>97</v>
      </c>
      <c r="G11" s="97">
        <v>1</v>
      </c>
      <c r="H11" s="97">
        <v>1</v>
      </c>
      <c r="I11" s="97">
        <v>0</v>
      </c>
      <c r="J11" s="104">
        <f>100-F11</f>
        <v>3</v>
      </c>
      <c r="K11" s="97">
        <v>96</v>
      </c>
      <c r="L11" s="97">
        <v>3</v>
      </c>
      <c r="M11" s="97">
        <v>1</v>
      </c>
      <c r="N11" s="97">
        <v>0</v>
      </c>
      <c r="O11" s="104">
        <f>100-K11</f>
        <v>4</v>
      </c>
      <c r="P11" s="97"/>
      <c r="Q11" s="98">
        <v>14752</v>
      </c>
    </row>
    <row r="12" spans="2:17" ht="6" customHeight="1">
      <c r="B12" s="97"/>
      <c r="C12" s="97"/>
      <c r="D12" s="97"/>
      <c r="E12" s="97"/>
      <c r="F12" s="97"/>
      <c r="G12" s="97"/>
      <c r="H12" s="97"/>
      <c r="I12" s="97"/>
      <c r="J12" s="104"/>
      <c r="K12" s="97"/>
      <c r="L12" s="97"/>
      <c r="M12" s="97"/>
      <c r="N12" s="97"/>
      <c r="O12" s="104"/>
      <c r="P12" s="97"/>
      <c r="Q12" s="98"/>
    </row>
    <row r="13" spans="3:17" ht="15.75">
      <c r="C13" s="129" t="s">
        <v>220</v>
      </c>
      <c r="D13" s="129"/>
      <c r="E13" s="97"/>
      <c r="F13" s="97"/>
      <c r="G13" s="97"/>
      <c r="H13" s="97"/>
      <c r="I13" s="97"/>
      <c r="J13" s="104"/>
      <c r="K13" s="97"/>
      <c r="L13" s="97"/>
      <c r="M13" s="97"/>
      <c r="N13" s="97"/>
      <c r="O13" s="104"/>
      <c r="P13" s="97"/>
      <c r="Q13" s="174"/>
    </row>
    <row r="14" spans="2:17" ht="15">
      <c r="B14" s="97"/>
      <c r="C14" s="97"/>
      <c r="D14" s="131" t="s">
        <v>291</v>
      </c>
      <c r="F14" s="97">
        <v>96</v>
      </c>
      <c r="G14" s="97">
        <v>2</v>
      </c>
      <c r="H14" s="97">
        <v>2</v>
      </c>
      <c r="I14" s="97">
        <v>1</v>
      </c>
      <c r="J14" s="104">
        <f>100-F14</f>
        <v>4</v>
      </c>
      <c r="K14" s="97">
        <v>95</v>
      </c>
      <c r="L14" s="97">
        <v>4</v>
      </c>
      <c r="M14" s="97">
        <v>1</v>
      </c>
      <c r="N14" s="97">
        <v>1</v>
      </c>
      <c r="O14" s="104">
        <f>100-K14</f>
        <v>5</v>
      </c>
      <c r="P14" s="97"/>
      <c r="Q14" s="174">
        <v>6275</v>
      </c>
    </row>
    <row r="15" spans="2:17" ht="15">
      <c r="B15" s="97"/>
      <c r="C15" s="97"/>
      <c r="D15" s="131" t="s">
        <v>326</v>
      </c>
      <c r="F15" s="97">
        <v>99</v>
      </c>
      <c r="G15" s="97">
        <v>0</v>
      </c>
      <c r="H15" s="97">
        <v>1</v>
      </c>
      <c r="I15" s="97">
        <v>0</v>
      </c>
      <c r="J15" s="104">
        <f>100-F15</f>
        <v>1</v>
      </c>
      <c r="K15" s="97">
        <v>98</v>
      </c>
      <c r="L15" s="97">
        <v>2</v>
      </c>
      <c r="M15" s="97">
        <v>0</v>
      </c>
      <c r="N15" s="97">
        <v>0</v>
      </c>
      <c r="O15" s="104">
        <f>100-K15</f>
        <v>2</v>
      </c>
      <c r="P15" s="97"/>
      <c r="Q15" s="174">
        <v>8477</v>
      </c>
    </row>
    <row r="16" spans="6:17" ht="6" customHeight="1">
      <c r="F16" s="97"/>
      <c r="G16" s="97"/>
      <c r="H16" s="97"/>
      <c r="I16" s="97"/>
      <c r="J16" s="104"/>
      <c r="K16" s="97"/>
      <c r="L16" s="97"/>
      <c r="M16" s="97"/>
      <c r="N16" s="97"/>
      <c r="O16" s="104"/>
      <c r="P16" s="97"/>
      <c r="Q16" s="174"/>
    </row>
    <row r="17" spans="3:17" ht="15.75">
      <c r="C17" s="129" t="s">
        <v>221</v>
      </c>
      <c r="D17" s="129"/>
      <c r="E17" s="97"/>
      <c r="F17" s="97"/>
      <c r="G17" s="97"/>
      <c r="H17" s="97"/>
      <c r="I17" s="97"/>
      <c r="J17" s="104"/>
      <c r="K17" s="97"/>
      <c r="L17" s="97"/>
      <c r="M17" s="97"/>
      <c r="N17" s="97"/>
      <c r="O17" s="104"/>
      <c r="P17" s="97"/>
      <c r="Q17" s="174"/>
    </row>
    <row r="18" spans="4:17" ht="15">
      <c r="D18" s="97" t="s">
        <v>327</v>
      </c>
      <c r="F18" s="97">
        <v>96</v>
      </c>
      <c r="G18" s="97">
        <v>2</v>
      </c>
      <c r="H18" s="97">
        <v>1</v>
      </c>
      <c r="I18" s="97">
        <v>2</v>
      </c>
      <c r="J18" s="104">
        <f aca="true" t="shared" si="0" ref="J18:J25">100-F18</f>
        <v>4</v>
      </c>
      <c r="K18" s="97">
        <v>95</v>
      </c>
      <c r="L18" s="97">
        <v>3</v>
      </c>
      <c r="M18" s="97">
        <v>0</v>
      </c>
      <c r="N18" s="97">
        <v>1</v>
      </c>
      <c r="O18" s="104">
        <f aca="true" t="shared" si="1" ref="O18:O25">100-K18</f>
        <v>5</v>
      </c>
      <c r="P18" s="97"/>
      <c r="Q18" s="174">
        <v>447</v>
      </c>
    </row>
    <row r="19" spans="4:17" ht="15">
      <c r="D19" s="97" t="s">
        <v>281</v>
      </c>
      <c r="F19" s="97">
        <v>96</v>
      </c>
      <c r="G19" s="97">
        <v>1</v>
      </c>
      <c r="H19" s="97">
        <v>2</v>
      </c>
      <c r="I19" s="97">
        <v>1</v>
      </c>
      <c r="J19" s="104">
        <f t="shared" si="0"/>
        <v>4</v>
      </c>
      <c r="K19" s="97">
        <v>96</v>
      </c>
      <c r="L19" s="97">
        <v>3</v>
      </c>
      <c r="M19" s="97">
        <v>1</v>
      </c>
      <c r="N19" s="97">
        <v>1</v>
      </c>
      <c r="O19" s="104">
        <f t="shared" si="1"/>
        <v>4</v>
      </c>
      <c r="P19" s="97"/>
      <c r="Q19" s="174">
        <v>1706</v>
      </c>
    </row>
    <row r="20" spans="4:17" ht="15">
      <c r="D20" s="97" t="s">
        <v>282</v>
      </c>
      <c r="F20" s="97">
        <v>96</v>
      </c>
      <c r="G20" s="97">
        <v>2</v>
      </c>
      <c r="H20" s="97">
        <v>1</v>
      </c>
      <c r="I20" s="97">
        <v>1</v>
      </c>
      <c r="J20" s="104">
        <f t="shared" si="0"/>
        <v>4</v>
      </c>
      <c r="K20" s="97">
        <v>94</v>
      </c>
      <c r="L20" s="97">
        <v>5</v>
      </c>
      <c r="M20" s="97">
        <v>1</v>
      </c>
      <c r="N20" s="97">
        <v>0</v>
      </c>
      <c r="O20" s="104">
        <f t="shared" si="1"/>
        <v>6</v>
      </c>
      <c r="P20" s="97"/>
      <c r="Q20" s="174">
        <v>2593</v>
      </c>
    </row>
    <row r="21" spans="4:17" ht="15">
      <c r="D21" s="97" t="s">
        <v>283</v>
      </c>
      <c r="F21" s="97">
        <v>97</v>
      </c>
      <c r="G21" s="97">
        <v>2</v>
      </c>
      <c r="H21" s="97">
        <v>2</v>
      </c>
      <c r="I21" s="97">
        <v>0</v>
      </c>
      <c r="J21" s="104">
        <f t="shared" si="0"/>
        <v>3</v>
      </c>
      <c r="K21" s="97">
        <v>96</v>
      </c>
      <c r="L21" s="97">
        <v>3</v>
      </c>
      <c r="M21" s="97">
        <v>1</v>
      </c>
      <c r="N21" s="97">
        <v>0</v>
      </c>
      <c r="O21" s="104">
        <f t="shared" si="1"/>
        <v>4</v>
      </c>
      <c r="P21" s="97"/>
      <c r="Q21" s="174">
        <v>2511</v>
      </c>
    </row>
    <row r="22" spans="4:17" ht="15">
      <c r="D22" s="97" t="s">
        <v>284</v>
      </c>
      <c r="F22" s="97">
        <v>98</v>
      </c>
      <c r="G22" s="97">
        <v>1</v>
      </c>
      <c r="H22" s="97">
        <v>1</v>
      </c>
      <c r="I22" s="97">
        <v>0</v>
      </c>
      <c r="J22" s="104">
        <f t="shared" si="0"/>
        <v>2</v>
      </c>
      <c r="K22" s="97">
        <v>97</v>
      </c>
      <c r="L22" s="97">
        <v>2</v>
      </c>
      <c r="M22" s="97">
        <v>0</v>
      </c>
      <c r="N22" s="97">
        <v>0</v>
      </c>
      <c r="O22" s="104">
        <f t="shared" si="1"/>
        <v>3</v>
      </c>
      <c r="P22" s="97"/>
      <c r="Q22" s="174">
        <v>2341</v>
      </c>
    </row>
    <row r="23" spans="4:17" ht="15">
      <c r="D23" s="97" t="s">
        <v>285</v>
      </c>
      <c r="F23" s="97">
        <v>99</v>
      </c>
      <c r="G23" s="97">
        <v>0</v>
      </c>
      <c r="H23" s="97">
        <v>0</v>
      </c>
      <c r="I23" s="97">
        <v>0</v>
      </c>
      <c r="J23" s="104">
        <f t="shared" si="0"/>
        <v>1</v>
      </c>
      <c r="K23" s="97">
        <v>98</v>
      </c>
      <c r="L23" s="97">
        <v>1</v>
      </c>
      <c r="M23" s="97">
        <v>0</v>
      </c>
      <c r="N23" s="97">
        <v>0</v>
      </c>
      <c r="O23" s="104">
        <f t="shared" si="1"/>
        <v>2</v>
      </c>
      <c r="P23" s="97"/>
      <c r="Q23" s="174">
        <v>2206</v>
      </c>
    </row>
    <row r="24" spans="4:17" ht="15">
      <c r="D24" s="97" t="s">
        <v>286</v>
      </c>
      <c r="F24" s="97">
        <v>99</v>
      </c>
      <c r="G24" s="97">
        <v>0</v>
      </c>
      <c r="H24" s="97">
        <v>0</v>
      </c>
      <c r="I24" s="97">
        <v>0</v>
      </c>
      <c r="J24" s="104">
        <f t="shared" si="0"/>
        <v>1</v>
      </c>
      <c r="K24" s="97">
        <v>99</v>
      </c>
      <c r="L24" s="97">
        <v>1</v>
      </c>
      <c r="M24" s="97">
        <v>0</v>
      </c>
      <c r="N24" s="97">
        <v>0</v>
      </c>
      <c r="O24" s="104">
        <f t="shared" si="1"/>
        <v>1</v>
      </c>
      <c r="P24" s="97"/>
      <c r="Q24" s="174">
        <v>1898</v>
      </c>
    </row>
    <row r="25" spans="4:17" ht="15">
      <c r="D25" s="97" t="s">
        <v>429</v>
      </c>
      <c r="F25" s="97">
        <v>100</v>
      </c>
      <c r="G25" s="97">
        <v>0</v>
      </c>
      <c r="H25" s="97">
        <v>0</v>
      </c>
      <c r="I25" s="97">
        <v>0</v>
      </c>
      <c r="J25" s="104">
        <f t="shared" si="0"/>
        <v>0</v>
      </c>
      <c r="K25" s="97">
        <v>100</v>
      </c>
      <c r="L25" s="97">
        <v>0</v>
      </c>
      <c r="M25" s="97">
        <v>0</v>
      </c>
      <c r="N25" s="97">
        <v>0</v>
      </c>
      <c r="O25" s="104">
        <f t="shared" si="1"/>
        <v>0</v>
      </c>
      <c r="P25" s="97"/>
      <c r="Q25" s="174">
        <v>1050</v>
      </c>
    </row>
    <row r="26" spans="5:17" ht="6" customHeight="1">
      <c r="E26" s="97"/>
      <c r="F26" s="97"/>
      <c r="G26" s="97"/>
      <c r="H26" s="97"/>
      <c r="I26" s="97"/>
      <c r="J26" s="104"/>
      <c r="K26" s="97"/>
      <c r="L26" s="97"/>
      <c r="M26" s="97"/>
      <c r="N26" s="97"/>
      <c r="O26" s="104"/>
      <c r="P26" s="97"/>
      <c r="Q26" s="174"/>
    </row>
    <row r="27" spans="3:17" ht="18.75">
      <c r="C27" s="130" t="s">
        <v>550</v>
      </c>
      <c r="D27" s="130"/>
      <c r="E27" s="97"/>
      <c r="F27" s="97"/>
      <c r="G27" s="97"/>
      <c r="H27" s="97"/>
      <c r="I27" s="97"/>
      <c r="J27" s="104"/>
      <c r="K27" s="97"/>
      <c r="L27" s="97"/>
      <c r="M27" s="97"/>
      <c r="N27" s="97"/>
      <c r="O27" s="104"/>
      <c r="P27" s="97"/>
      <c r="Q27" s="174"/>
    </row>
    <row r="28" spans="3:17" ht="15">
      <c r="C28" s="53"/>
      <c r="D28" s="53" t="s">
        <v>270</v>
      </c>
      <c r="E28" s="97"/>
      <c r="F28" s="97">
        <v>97</v>
      </c>
      <c r="G28" s="97">
        <v>2</v>
      </c>
      <c r="H28" s="97">
        <v>1</v>
      </c>
      <c r="I28" s="97">
        <v>1</v>
      </c>
      <c r="J28" s="104">
        <f aca="true" t="shared" si="2" ref="J28:J35">100-F28</f>
        <v>3</v>
      </c>
      <c r="K28" s="97">
        <v>95</v>
      </c>
      <c r="L28" s="97">
        <v>4</v>
      </c>
      <c r="M28" s="97">
        <v>1</v>
      </c>
      <c r="N28" s="97">
        <v>0</v>
      </c>
      <c r="O28" s="104">
        <f aca="true" t="shared" si="3" ref="O28:O35">100-K28</f>
        <v>5</v>
      </c>
      <c r="P28" s="97"/>
      <c r="Q28" s="174">
        <v>649</v>
      </c>
    </row>
    <row r="29" spans="3:17" ht="15">
      <c r="C29" s="53"/>
      <c r="D29" s="53" t="s">
        <v>314</v>
      </c>
      <c r="E29" s="97"/>
      <c r="F29" s="97">
        <v>96</v>
      </c>
      <c r="G29" s="97">
        <v>2</v>
      </c>
      <c r="H29" s="97">
        <v>2</v>
      </c>
      <c r="I29" s="97">
        <v>1</v>
      </c>
      <c r="J29" s="104">
        <f t="shared" si="2"/>
        <v>4</v>
      </c>
      <c r="K29" s="97">
        <v>95</v>
      </c>
      <c r="L29" s="97">
        <v>4</v>
      </c>
      <c r="M29" s="97">
        <v>1</v>
      </c>
      <c r="N29" s="97">
        <v>0</v>
      </c>
      <c r="O29" s="104">
        <f t="shared" si="3"/>
        <v>5</v>
      </c>
      <c r="P29" s="97"/>
      <c r="Q29" s="174">
        <v>4880</v>
      </c>
    </row>
    <row r="30" spans="3:17" ht="15">
      <c r="C30" s="53"/>
      <c r="D30" s="53" t="s">
        <v>315</v>
      </c>
      <c r="E30" s="97"/>
      <c r="F30" s="97">
        <v>98</v>
      </c>
      <c r="G30" s="97">
        <v>1</v>
      </c>
      <c r="H30" s="97">
        <v>1</v>
      </c>
      <c r="I30" s="97">
        <v>0</v>
      </c>
      <c r="J30" s="104">
        <f t="shared" si="2"/>
        <v>2</v>
      </c>
      <c r="K30" s="97">
        <v>96</v>
      </c>
      <c r="L30" s="97">
        <v>3</v>
      </c>
      <c r="M30" s="97">
        <v>1</v>
      </c>
      <c r="N30" s="97">
        <v>0</v>
      </c>
      <c r="O30" s="104">
        <f t="shared" si="3"/>
        <v>4</v>
      </c>
      <c r="P30" s="97"/>
      <c r="Q30" s="174">
        <v>1523</v>
      </c>
    </row>
    <row r="31" spans="3:17" ht="15">
      <c r="C31" s="53"/>
      <c r="D31" s="53" t="s">
        <v>271</v>
      </c>
      <c r="E31" s="97"/>
      <c r="F31" s="97">
        <v>98</v>
      </c>
      <c r="G31" s="97">
        <v>1</v>
      </c>
      <c r="H31" s="97">
        <v>1</v>
      </c>
      <c r="I31" s="97">
        <v>0</v>
      </c>
      <c r="J31" s="104">
        <f t="shared" si="2"/>
        <v>2</v>
      </c>
      <c r="K31" s="97">
        <v>97</v>
      </c>
      <c r="L31" s="97">
        <v>2</v>
      </c>
      <c r="M31" s="97">
        <v>0</v>
      </c>
      <c r="N31" s="97">
        <v>0</v>
      </c>
      <c r="O31" s="104">
        <f t="shared" si="3"/>
        <v>3</v>
      </c>
      <c r="P31" s="97"/>
      <c r="Q31" s="174">
        <v>996</v>
      </c>
    </row>
    <row r="32" spans="3:17" ht="15">
      <c r="C32" s="53"/>
      <c r="D32" s="53" t="s">
        <v>272</v>
      </c>
      <c r="E32" s="97"/>
      <c r="F32" s="97">
        <v>99</v>
      </c>
      <c r="G32" s="97">
        <v>0</v>
      </c>
      <c r="H32" s="97">
        <v>0</v>
      </c>
      <c r="I32" s="97">
        <v>0</v>
      </c>
      <c r="J32" s="104">
        <f t="shared" si="2"/>
        <v>1</v>
      </c>
      <c r="K32" s="97">
        <v>99</v>
      </c>
      <c r="L32" s="97">
        <v>1</v>
      </c>
      <c r="M32" s="97">
        <v>0</v>
      </c>
      <c r="N32" s="97">
        <v>0</v>
      </c>
      <c r="O32" s="104">
        <f t="shared" si="3"/>
        <v>1</v>
      </c>
      <c r="P32" s="97"/>
      <c r="Q32" s="174">
        <v>4631</v>
      </c>
    </row>
    <row r="33" spans="3:17" ht="15">
      <c r="C33" s="53"/>
      <c r="D33" s="53" t="s">
        <v>273</v>
      </c>
      <c r="E33" s="97"/>
      <c r="F33" s="97">
        <v>96</v>
      </c>
      <c r="G33" s="97">
        <v>2</v>
      </c>
      <c r="H33" s="97">
        <v>2</v>
      </c>
      <c r="I33" s="97">
        <v>1</v>
      </c>
      <c r="J33" s="104">
        <f t="shared" si="2"/>
        <v>4</v>
      </c>
      <c r="K33" s="97">
        <v>96</v>
      </c>
      <c r="L33" s="97">
        <v>3</v>
      </c>
      <c r="M33" s="97">
        <v>1</v>
      </c>
      <c r="N33" s="97">
        <v>1</v>
      </c>
      <c r="O33" s="104">
        <f t="shared" si="3"/>
        <v>4</v>
      </c>
      <c r="P33" s="97"/>
      <c r="Q33" s="174">
        <v>521</v>
      </c>
    </row>
    <row r="34" spans="3:17" ht="15">
      <c r="C34" s="53"/>
      <c r="D34" s="53" t="s">
        <v>274</v>
      </c>
      <c r="E34" s="97"/>
      <c r="F34" s="97">
        <v>95</v>
      </c>
      <c r="G34" s="97">
        <v>2</v>
      </c>
      <c r="H34" s="97">
        <v>2</v>
      </c>
      <c r="I34" s="97">
        <v>1</v>
      </c>
      <c r="J34" s="104">
        <f t="shared" si="2"/>
        <v>5</v>
      </c>
      <c r="K34" s="97">
        <v>95</v>
      </c>
      <c r="L34" s="97">
        <v>3</v>
      </c>
      <c r="M34" s="97">
        <v>1</v>
      </c>
      <c r="N34" s="97">
        <v>1</v>
      </c>
      <c r="O34" s="104">
        <f t="shared" si="3"/>
        <v>5</v>
      </c>
      <c r="P34" s="97"/>
      <c r="Q34" s="174">
        <v>412</v>
      </c>
    </row>
    <row r="35" spans="3:17" ht="15">
      <c r="C35" s="53"/>
      <c r="D35" s="53" t="s">
        <v>275</v>
      </c>
      <c r="E35" s="97"/>
      <c r="F35" s="97">
        <v>99</v>
      </c>
      <c r="G35" s="97">
        <v>0</v>
      </c>
      <c r="H35" s="97">
        <v>0</v>
      </c>
      <c r="I35" s="97">
        <v>1</v>
      </c>
      <c r="J35" s="104">
        <f t="shared" si="2"/>
        <v>1</v>
      </c>
      <c r="K35" s="97">
        <v>99</v>
      </c>
      <c r="L35" s="97">
        <v>1</v>
      </c>
      <c r="M35" s="97">
        <v>0</v>
      </c>
      <c r="N35" s="97">
        <v>0</v>
      </c>
      <c r="O35" s="104">
        <f t="shared" si="3"/>
        <v>1</v>
      </c>
      <c r="P35" s="97"/>
      <c r="Q35" s="174">
        <v>822</v>
      </c>
    </row>
    <row r="36" spans="3:17" ht="6" customHeight="1">
      <c r="C36" s="53"/>
      <c r="D36" s="53"/>
      <c r="E36" s="97"/>
      <c r="F36" s="97"/>
      <c r="G36" s="97"/>
      <c r="H36" s="97"/>
      <c r="I36" s="97"/>
      <c r="J36" s="104"/>
      <c r="K36" s="97"/>
      <c r="L36" s="97"/>
      <c r="M36" s="97"/>
      <c r="N36" s="97"/>
      <c r="O36" s="104"/>
      <c r="P36" s="97"/>
      <c r="Q36" s="174"/>
    </row>
    <row r="37" spans="3:17" ht="15.75">
      <c r="C37" s="129" t="s">
        <v>587</v>
      </c>
      <c r="D37" s="97"/>
      <c r="E37" s="97"/>
      <c r="F37" s="97"/>
      <c r="G37" s="97"/>
      <c r="H37" s="97"/>
      <c r="I37" s="97"/>
      <c r="J37" s="104"/>
      <c r="K37" s="97"/>
      <c r="L37" s="97"/>
      <c r="M37" s="97"/>
      <c r="N37" s="97"/>
      <c r="O37" s="104"/>
      <c r="P37" s="97"/>
      <c r="Q37" s="174"/>
    </row>
    <row r="38" spans="3:17" ht="15">
      <c r="C38" s="97"/>
      <c r="D38" s="204" t="s">
        <v>579</v>
      </c>
      <c r="E38" s="97"/>
      <c r="F38" s="97">
        <v>94</v>
      </c>
      <c r="G38" s="97">
        <v>2</v>
      </c>
      <c r="H38" s="97">
        <v>2</v>
      </c>
      <c r="I38" s="97">
        <v>1</v>
      </c>
      <c r="J38" s="104">
        <f aca="true" t="shared" si="4" ref="J38:J44">100-F38</f>
        <v>6</v>
      </c>
      <c r="K38" s="97">
        <v>93</v>
      </c>
      <c r="L38" s="97">
        <v>6</v>
      </c>
      <c r="M38" s="97">
        <v>1</v>
      </c>
      <c r="N38" s="97">
        <v>0</v>
      </c>
      <c r="O38" s="104">
        <f aca="true" t="shared" si="5" ref="O38:O44">100-K38</f>
        <v>7</v>
      </c>
      <c r="P38" s="97"/>
      <c r="Q38" s="174">
        <v>687</v>
      </c>
    </row>
    <row r="39" spans="3:17" ht="15">
      <c r="C39" s="97"/>
      <c r="D39" s="204" t="s">
        <v>580</v>
      </c>
      <c r="E39" s="97"/>
      <c r="F39" s="97">
        <v>97</v>
      </c>
      <c r="G39" s="97">
        <v>1</v>
      </c>
      <c r="H39" s="97">
        <v>1</v>
      </c>
      <c r="I39" s="97">
        <v>0</v>
      </c>
      <c r="J39" s="104">
        <f t="shared" si="4"/>
        <v>3</v>
      </c>
      <c r="K39" s="97">
        <v>94</v>
      </c>
      <c r="L39" s="97">
        <v>4</v>
      </c>
      <c r="M39" s="97">
        <v>1</v>
      </c>
      <c r="N39" s="97">
        <v>0</v>
      </c>
      <c r="O39" s="104">
        <f t="shared" si="5"/>
        <v>6</v>
      </c>
      <c r="P39" s="97"/>
      <c r="Q39" s="174">
        <v>2180</v>
      </c>
    </row>
    <row r="40" spans="3:17" ht="15">
      <c r="C40" s="97"/>
      <c r="D40" s="204" t="s">
        <v>581</v>
      </c>
      <c r="E40" s="97"/>
      <c r="F40" s="97">
        <v>97</v>
      </c>
      <c r="G40" s="97">
        <v>1</v>
      </c>
      <c r="H40" s="97">
        <v>1</v>
      </c>
      <c r="I40" s="97">
        <v>1</v>
      </c>
      <c r="J40" s="104">
        <f t="shared" si="4"/>
        <v>3</v>
      </c>
      <c r="K40" s="97">
        <v>96</v>
      </c>
      <c r="L40" s="97">
        <v>3</v>
      </c>
      <c r="M40" s="97">
        <v>1</v>
      </c>
      <c r="N40" s="97">
        <v>0</v>
      </c>
      <c r="O40" s="104">
        <f t="shared" si="5"/>
        <v>4</v>
      </c>
      <c r="P40" s="97"/>
      <c r="Q40" s="174">
        <v>923</v>
      </c>
    </row>
    <row r="41" spans="3:17" ht="15">
      <c r="C41" s="97"/>
      <c r="D41" s="204" t="s">
        <v>582</v>
      </c>
      <c r="E41" s="97"/>
      <c r="F41" s="97">
        <v>97</v>
      </c>
      <c r="G41" s="97">
        <v>1</v>
      </c>
      <c r="H41" s="97">
        <v>1</v>
      </c>
      <c r="I41" s="97">
        <v>1</v>
      </c>
      <c r="J41" s="104">
        <f t="shared" si="4"/>
        <v>3</v>
      </c>
      <c r="K41" s="97">
        <v>96</v>
      </c>
      <c r="L41" s="97">
        <v>3</v>
      </c>
      <c r="M41" s="97">
        <v>1</v>
      </c>
      <c r="N41" s="97">
        <v>0</v>
      </c>
      <c r="O41" s="104">
        <f t="shared" si="5"/>
        <v>4</v>
      </c>
      <c r="P41" s="97"/>
      <c r="Q41" s="174">
        <v>523</v>
      </c>
    </row>
    <row r="42" spans="3:17" ht="15">
      <c r="C42" s="97"/>
      <c r="D42" s="204" t="s">
        <v>583</v>
      </c>
      <c r="E42" s="97"/>
      <c r="F42" s="97">
        <v>96</v>
      </c>
      <c r="G42" s="97">
        <v>2</v>
      </c>
      <c r="H42" s="97">
        <v>2</v>
      </c>
      <c r="I42" s="97">
        <v>1</v>
      </c>
      <c r="J42" s="104">
        <f t="shared" si="4"/>
        <v>4</v>
      </c>
      <c r="K42" s="97">
        <v>96</v>
      </c>
      <c r="L42" s="97">
        <v>3</v>
      </c>
      <c r="M42" s="97">
        <v>1</v>
      </c>
      <c r="N42" s="97">
        <v>0</v>
      </c>
      <c r="O42" s="104">
        <f t="shared" si="5"/>
        <v>4</v>
      </c>
      <c r="P42" s="97"/>
      <c r="Q42" s="174">
        <v>960</v>
      </c>
    </row>
    <row r="43" spans="3:17" ht="15">
      <c r="C43" s="97"/>
      <c r="D43" s="204" t="s">
        <v>584</v>
      </c>
      <c r="E43" s="97"/>
      <c r="F43" s="97">
        <v>97</v>
      </c>
      <c r="G43" s="97">
        <v>1</v>
      </c>
      <c r="H43" s="97">
        <v>2</v>
      </c>
      <c r="I43" s="97">
        <v>1</v>
      </c>
      <c r="J43" s="104">
        <f>100-F43</f>
        <v>3</v>
      </c>
      <c r="K43" s="97">
        <v>97</v>
      </c>
      <c r="L43" s="97">
        <v>2</v>
      </c>
      <c r="M43" s="97">
        <v>0</v>
      </c>
      <c r="N43" s="97">
        <v>1</v>
      </c>
      <c r="O43" s="104">
        <f>100-K43</f>
        <v>3</v>
      </c>
      <c r="P43" s="97"/>
      <c r="Q43" s="174">
        <v>1254</v>
      </c>
    </row>
    <row r="44" spans="3:17" ht="15">
      <c r="C44" s="97"/>
      <c r="D44" s="204" t="s">
        <v>585</v>
      </c>
      <c r="E44" s="97"/>
      <c r="F44" s="97">
        <v>96</v>
      </c>
      <c r="G44" s="97">
        <v>2</v>
      </c>
      <c r="H44" s="97">
        <v>1</v>
      </c>
      <c r="I44" s="97">
        <v>1</v>
      </c>
      <c r="J44" s="104">
        <f t="shared" si="4"/>
        <v>4</v>
      </c>
      <c r="K44" s="97">
        <v>95</v>
      </c>
      <c r="L44" s="97">
        <v>3</v>
      </c>
      <c r="M44" s="97">
        <v>1</v>
      </c>
      <c r="N44" s="97">
        <v>1</v>
      </c>
      <c r="O44" s="104">
        <f t="shared" si="5"/>
        <v>5</v>
      </c>
      <c r="P44" s="97"/>
      <c r="Q44" s="174">
        <v>941</v>
      </c>
    </row>
    <row r="45" spans="3:17" ht="6" customHeight="1">
      <c r="C45" s="53"/>
      <c r="D45" s="53"/>
      <c r="E45" s="97"/>
      <c r="F45" s="97"/>
      <c r="G45" s="97"/>
      <c r="H45" s="97"/>
      <c r="I45" s="97"/>
      <c r="J45" s="104"/>
      <c r="K45" s="97"/>
      <c r="L45" s="97"/>
      <c r="M45" s="97"/>
      <c r="N45" s="97"/>
      <c r="O45" s="104"/>
      <c r="P45" s="97"/>
      <c r="Q45" s="174"/>
    </row>
    <row r="46" spans="3:17" ht="15.75">
      <c r="C46" s="129" t="s">
        <v>289</v>
      </c>
      <c r="D46" s="129"/>
      <c r="E46" s="97"/>
      <c r="F46" s="97"/>
      <c r="G46" s="97"/>
      <c r="H46" s="97"/>
      <c r="I46" s="97"/>
      <c r="J46" s="104"/>
      <c r="K46" s="97"/>
      <c r="L46" s="97"/>
      <c r="M46" s="97"/>
      <c r="N46" s="97"/>
      <c r="O46" s="104"/>
      <c r="P46" s="97"/>
      <c r="Q46" s="174"/>
    </row>
    <row r="47" spans="3:17" ht="15">
      <c r="C47" s="97"/>
      <c r="D47" s="97" t="s">
        <v>578</v>
      </c>
      <c r="E47" s="97"/>
      <c r="F47" s="97">
        <v>98</v>
      </c>
      <c r="G47" s="97">
        <v>1</v>
      </c>
      <c r="H47" s="97">
        <v>1</v>
      </c>
      <c r="I47" s="97">
        <v>1</v>
      </c>
      <c r="J47" s="104">
        <f aca="true" t="shared" si="6" ref="J47:J53">100-F47</f>
        <v>2</v>
      </c>
      <c r="K47" s="97">
        <v>98</v>
      </c>
      <c r="L47" s="97">
        <v>1</v>
      </c>
      <c r="M47" s="97">
        <v>0</v>
      </c>
      <c r="N47" s="97">
        <v>0</v>
      </c>
      <c r="O47" s="104">
        <f aca="true" t="shared" si="7" ref="O47:O53">100-K47</f>
        <v>2</v>
      </c>
      <c r="P47" s="97"/>
      <c r="Q47" s="174">
        <v>4026</v>
      </c>
    </row>
    <row r="48" spans="3:17" ht="15">
      <c r="C48" s="97"/>
      <c r="D48" s="97" t="s">
        <v>260</v>
      </c>
      <c r="E48" s="97"/>
      <c r="F48" s="97">
        <v>98</v>
      </c>
      <c r="G48" s="97">
        <v>1</v>
      </c>
      <c r="H48" s="97">
        <v>1</v>
      </c>
      <c r="I48" s="97">
        <v>0</v>
      </c>
      <c r="J48" s="104">
        <f t="shared" si="6"/>
        <v>2</v>
      </c>
      <c r="K48" s="97">
        <v>98</v>
      </c>
      <c r="L48" s="97">
        <v>1</v>
      </c>
      <c r="M48" s="97">
        <v>0</v>
      </c>
      <c r="N48" s="97">
        <v>0</v>
      </c>
      <c r="O48" s="104">
        <f t="shared" si="7"/>
        <v>2</v>
      </c>
      <c r="P48" s="97"/>
      <c r="Q48" s="174">
        <v>2988</v>
      </c>
    </row>
    <row r="49" spans="3:17" ht="15">
      <c r="C49" s="97"/>
      <c r="D49" s="97" t="s">
        <v>261</v>
      </c>
      <c r="E49" s="97"/>
      <c r="F49" s="97">
        <v>98</v>
      </c>
      <c r="G49" s="97">
        <v>1</v>
      </c>
      <c r="H49" s="97">
        <v>1</v>
      </c>
      <c r="I49" s="97">
        <v>1</v>
      </c>
      <c r="J49" s="104">
        <f t="shared" si="6"/>
        <v>2</v>
      </c>
      <c r="K49" s="97">
        <v>97</v>
      </c>
      <c r="L49" s="97">
        <v>2</v>
      </c>
      <c r="M49" s="97">
        <v>1</v>
      </c>
      <c r="N49" s="97">
        <v>0</v>
      </c>
      <c r="O49" s="104">
        <f t="shared" si="7"/>
        <v>3</v>
      </c>
      <c r="P49" s="97"/>
      <c r="Q49" s="174">
        <v>2054</v>
      </c>
    </row>
    <row r="50" spans="3:17" ht="15">
      <c r="C50" s="97"/>
      <c r="D50" s="97" t="s">
        <v>262</v>
      </c>
      <c r="E50" s="97"/>
      <c r="F50" s="97">
        <v>97</v>
      </c>
      <c r="G50" s="97">
        <v>1</v>
      </c>
      <c r="H50" s="97">
        <v>2</v>
      </c>
      <c r="I50" s="97">
        <v>1</v>
      </c>
      <c r="J50" s="104">
        <f t="shared" si="6"/>
        <v>3</v>
      </c>
      <c r="K50" s="97">
        <v>96</v>
      </c>
      <c r="L50" s="97">
        <v>3</v>
      </c>
      <c r="M50" s="97">
        <v>1</v>
      </c>
      <c r="N50" s="97">
        <v>0</v>
      </c>
      <c r="O50" s="104">
        <f t="shared" si="7"/>
        <v>4</v>
      </c>
      <c r="P50" s="97"/>
      <c r="Q50" s="174">
        <v>1617</v>
      </c>
    </row>
    <row r="51" spans="3:17" ht="15">
      <c r="C51" s="97"/>
      <c r="D51" s="97" t="s">
        <v>263</v>
      </c>
      <c r="E51" s="97"/>
      <c r="F51" s="97">
        <v>97</v>
      </c>
      <c r="G51" s="97">
        <v>1</v>
      </c>
      <c r="H51" s="97">
        <v>1</v>
      </c>
      <c r="I51" s="97">
        <v>0</v>
      </c>
      <c r="J51" s="104">
        <f t="shared" si="6"/>
        <v>3</v>
      </c>
      <c r="K51" s="97">
        <v>95</v>
      </c>
      <c r="L51" s="97">
        <v>4</v>
      </c>
      <c r="M51" s="97">
        <v>1</v>
      </c>
      <c r="N51" s="97">
        <v>0</v>
      </c>
      <c r="O51" s="104">
        <f t="shared" si="7"/>
        <v>5</v>
      </c>
      <c r="P51" s="97"/>
      <c r="Q51" s="174">
        <v>1315</v>
      </c>
    </row>
    <row r="52" spans="3:17" ht="15">
      <c r="C52" s="97"/>
      <c r="D52" s="97" t="s">
        <v>264</v>
      </c>
      <c r="E52" s="97"/>
      <c r="F52" s="97">
        <v>97</v>
      </c>
      <c r="G52" s="97">
        <v>1</v>
      </c>
      <c r="H52" s="97">
        <v>1</v>
      </c>
      <c r="I52" s="97">
        <v>0</v>
      </c>
      <c r="J52" s="104">
        <f t="shared" si="6"/>
        <v>3</v>
      </c>
      <c r="K52" s="97">
        <v>94</v>
      </c>
      <c r="L52" s="97">
        <v>5</v>
      </c>
      <c r="M52" s="97">
        <v>1</v>
      </c>
      <c r="N52" s="97">
        <v>0</v>
      </c>
      <c r="O52" s="104">
        <f t="shared" si="7"/>
        <v>6</v>
      </c>
      <c r="P52" s="97"/>
      <c r="Q52" s="174">
        <v>1426</v>
      </c>
    </row>
    <row r="53" spans="3:17" ht="15">
      <c r="C53" s="97"/>
      <c r="D53" s="97" t="s">
        <v>265</v>
      </c>
      <c r="E53" s="97"/>
      <c r="F53" s="97">
        <v>96</v>
      </c>
      <c r="G53" s="97">
        <v>2</v>
      </c>
      <c r="H53" s="97">
        <v>1</v>
      </c>
      <c r="I53" s="97">
        <v>0</v>
      </c>
      <c r="J53" s="104">
        <f t="shared" si="6"/>
        <v>4</v>
      </c>
      <c r="K53" s="97">
        <v>92</v>
      </c>
      <c r="L53" s="97">
        <v>6</v>
      </c>
      <c r="M53" s="97">
        <v>1</v>
      </c>
      <c r="N53" s="97">
        <v>1</v>
      </c>
      <c r="O53" s="104">
        <f t="shared" si="7"/>
        <v>8</v>
      </c>
      <c r="P53" s="97"/>
      <c r="Q53" s="174">
        <v>779</v>
      </c>
    </row>
    <row r="54" spans="5:17" ht="6" customHeight="1">
      <c r="E54" s="97"/>
      <c r="F54" s="97"/>
      <c r="G54" s="97"/>
      <c r="H54" s="97"/>
      <c r="I54" s="97"/>
      <c r="J54" s="104"/>
      <c r="K54" s="97"/>
      <c r="L54" s="97"/>
      <c r="M54" s="97"/>
      <c r="N54" s="97"/>
      <c r="O54" s="104"/>
      <c r="P54" s="97"/>
      <c r="Q54" s="174"/>
    </row>
    <row r="55" spans="3:17" ht="15.75">
      <c r="C55" s="129" t="s">
        <v>288</v>
      </c>
      <c r="D55" s="129"/>
      <c r="E55" s="97"/>
      <c r="F55" s="97"/>
      <c r="G55" s="97"/>
      <c r="H55" s="97"/>
      <c r="I55" s="97"/>
      <c r="J55" s="104"/>
      <c r="K55" s="97"/>
      <c r="L55" s="97"/>
      <c r="M55" s="97"/>
      <c r="N55" s="97"/>
      <c r="O55" s="104"/>
      <c r="P55" s="97"/>
      <c r="Q55" s="174"/>
    </row>
    <row r="56" spans="3:17" ht="15">
      <c r="C56" s="97"/>
      <c r="D56" s="97" t="s">
        <v>185</v>
      </c>
      <c r="F56" s="97">
        <v>98</v>
      </c>
      <c r="G56" s="97">
        <v>1</v>
      </c>
      <c r="H56" s="97">
        <v>1</v>
      </c>
      <c r="I56" s="97">
        <v>0</v>
      </c>
      <c r="J56" s="104">
        <f aca="true" t="shared" si="8" ref="J56:J61">100-F56</f>
        <v>2</v>
      </c>
      <c r="K56" s="97">
        <v>98</v>
      </c>
      <c r="L56" s="97">
        <v>2</v>
      </c>
      <c r="M56" s="97">
        <v>0</v>
      </c>
      <c r="N56" s="97">
        <v>0</v>
      </c>
      <c r="O56" s="104">
        <f aca="true" t="shared" si="9" ref="O56:O61">100-K56</f>
        <v>2</v>
      </c>
      <c r="P56" s="97"/>
      <c r="Q56" s="174">
        <v>5461</v>
      </c>
    </row>
    <row r="57" spans="3:17" ht="15">
      <c r="C57" s="97"/>
      <c r="D57" s="97" t="s">
        <v>249</v>
      </c>
      <c r="F57" s="97">
        <v>97</v>
      </c>
      <c r="G57" s="97">
        <v>1</v>
      </c>
      <c r="H57" s="97">
        <v>1</v>
      </c>
      <c r="I57" s="97">
        <v>0</v>
      </c>
      <c r="J57" s="104">
        <f t="shared" si="8"/>
        <v>3</v>
      </c>
      <c r="K57" s="97">
        <v>97</v>
      </c>
      <c r="L57" s="97">
        <v>2</v>
      </c>
      <c r="M57" s="97">
        <v>1</v>
      </c>
      <c r="N57" s="97">
        <v>0</v>
      </c>
      <c r="O57" s="104">
        <f t="shared" si="9"/>
        <v>3</v>
      </c>
      <c r="P57" s="105"/>
      <c r="Q57" s="174">
        <v>4124</v>
      </c>
    </row>
    <row r="58" spans="3:17" ht="15">
      <c r="C58" s="97"/>
      <c r="D58" s="97" t="s">
        <v>540</v>
      </c>
      <c r="F58" s="97">
        <v>97</v>
      </c>
      <c r="G58" s="97">
        <v>1</v>
      </c>
      <c r="H58" s="97">
        <v>1</v>
      </c>
      <c r="I58" s="97">
        <v>0</v>
      </c>
      <c r="J58" s="104">
        <f t="shared" si="8"/>
        <v>3</v>
      </c>
      <c r="K58" s="97">
        <v>95</v>
      </c>
      <c r="L58" s="97">
        <v>4</v>
      </c>
      <c r="M58" s="97">
        <v>0</v>
      </c>
      <c r="N58" s="97">
        <v>1</v>
      </c>
      <c r="O58" s="104">
        <f t="shared" si="9"/>
        <v>5</v>
      </c>
      <c r="P58" s="105"/>
      <c r="Q58" s="174">
        <v>1525</v>
      </c>
    </row>
    <row r="59" spans="3:17" ht="15">
      <c r="C59" s="97"/>
      <c r="D59" s="97" t="s">
        <v>541</v>
      </c>
      <c r="F59" s="97">
        <v>97</v>
      </c>
      <c r="G59" s="97">
        <v>1</v>
      </c>
      <c r="H59" s="97">
        <v>1</v>
      </c>
      <c r="I59" s="97">
        <v>1</v>
      </c>
      <c r="J59" s="104">
        <f t="shared" si="8"/>
        <v>3</v>
      </c>
      <c r="K59" s="97">
        <v>95</v>
      </c>
      <c r="L59" s="97">
        <v>3</v>
      </c>
      <c r="M59" s="97">
        <v>1</v>
      </c>
      <c r="N59" s="97">
        <v>1</v>
      </c>
      <c r="O59" s="104">
        <f t="shared" si="9"/>
        <v>5</v>
      </c>
      <c r="P59" s="53"/>
      <c r="Q59" s="174">
        <v>652</v>
      </c>
    </row>
    <row r="60" spans="3:17" ht="15">
      <c r="C60" s="97"/>
      <c r="D60" s="97" t="s">
        <v>250</v>
      </c>
      <c r="F60" s="97">
        <v>97</v>
      </c>
      <c r="G60" s="97">
        <v>1</v>
      </c>
      <c r="H60" s="97">
        <v>1</v>
      </c>
      <c r="I60" s="97">
        <v>0</v>
      </c>
      <c r="J60" s="104">
        <f t="shared" si="8"/>
        <v>3</v>
      </c>
      <c r="K60" s="97">
        <v>94</v>
      </c>
      <c r="L60" s="97">
        <v>4</v>
      </c>
      <c r="M60" s="97">
        <v>1</v>
      </c>
      <c r="N60" s="97">
        <v>0</v>
      </c>
      <c r="O60" s="104">
        <f t="shared" si="9"/>
        <v>6</v>
      </c>
      <c r="P60" s="97"/>
      <c r="Q60" s="174">
        <v>1751</v>
      </c>
    </row>
    <row r="61" spans="3:17" ht="15">
      <c r="C61" s="97"/>
      <c r="D61" s="97" t="s">
        <v>251</v>
      </c>
      <c r="F61" s="97">
        <v>96</v>
      </c>
      <c r="G61" s="97">
        <v>2</v>
      </c>
      <c r="H61" s="97">
        <v>1</v>
      </c>
      <c r="I61" s="97">
        <v>1</v>
      </c>
      <c r="J61" s="104">
        <f t="shared" si="8"/>
        <v>4</v>
      </c>
      <c r="K61" s="97">
        <v>94</v>
      </c>
      <c r="L61" s="97">
        <v>4</v>
      </c>
      <c r="M61" s="97">
        <v>1</v>
      </c>
      <c r="N61" s="97">
        <v>1</v>
      </c>
      <c r="O61" s="104">
        <f t="shared" si="9"/>
        <v>6</v>
      </c>
      <c r="P61" s="97"/>
      <c r="Q61" s="174">
        <v>1236</v>
      </c>
    </row>
    <row r="62" spans="4:17" ht="6" customHeight="1">
      <c r="D62" s="97"/>
      <c r="F62" s="97"/>
      <c r="G62" s="97"/>
      <c r="H62" s="97"/>
      <c r="I62" s="97"/>
      <c r="J62" s="104"/>
      <c r="K62" s="97"/>
      <c r="L62" s="97"/>
      <c r="M62" s="97"/>
      <c r="N62" s="97"/>
      <c r="O62" s="104"/>
      <c r="P62" s="97"/>
      <c r="Q62" s="174"/>
    </row>
    <row r="63" spans="3:17" ht="18.75">
      <c r="C63" s="129" t="s">
        <v>43</v>
      </c>
      <c r="D63" s="97"/>
      <c r="F63" s="97"/>
      <c r="G63" s="97"/>
      <c r="H63" s="97"/>
      <c r="I63" s="97"/>
      <c r="J63" s="104"/>
      <c r="K63" s="97"/>
      <c r="L63" s="97"/>
      <c r="M63" s="97"/>
      <c r="N63" s="97"/>
      <c r="O63" s="104"/>
      <c r="P63" s="97"/>
      <c r="Q63" s="174"/>
    </row>
    <row r="64" spans="3:17" ht="15.75">
      <c r="C64" s="129"/>
      <c r="D64" s="97" t="s">
        <v>502</v>
      </c>
      <c r="F64" s="97">
        <v>98</v>
      </c>
      <c r="G64" s="97">
        <v>1</v>
      </c>
      <c r="H64" s="97">
        <v>1</v>
      </c>
      <c r="I64" s="97">
        <v>0</v>
      </c>
      <c r="J64" s="104">
        <f aca="true" t="shared" si="10" ref="J64:J72">100-F64</f>
        <v>2</v>
      </c>
      <c r="K64" s="97">
        <v>95</v>
      </c>
      <c r="L64" s="97">
        <v>4</v>
      </c>
      <c r="M64" s="97">
        <v>1</v>
      </c>
      <c r="N64" s="97">
        <v>0</v>
      </c>
      <c r="O64" s="104">
        <f aca="true" t="shared" si="11" ref="O64:O72">100-K64</f>
        <v>5</v>
      </c>
      <c r="P64" s="97"/>
      <c r="Q64" s="174">
        <v>5606</v>
      </c>
    </row>
    <row r="65" spans="3:17" ht="15.75">
      <c r="C65" s="129"/>
      <c r="D65" s="97" t="s">
        <v>503</v>
      </c>
      <c r="F65" s="97">
        <v>96</v>
      </c>
      <c r="G65" s="97">
        <v>1</v>
      </c>
      <c r="H65" s="97">
        <v>2</v>
      </c>
      <c r="I65" s="97">
        <v>0</v>
      </c>
      <c r="J65" s="104">
        <f t="shared" si="10"/>
        <v>4</v>
      </c>
      <c r="K65" s="97">
        <v>94</v>
      </c>
      <c r="L65" s="97">
        <v>4</v>
      </c>
      <c r="M65" s="97">
        <v>1</v>
      </c>
      <c r="N65" s="97">
        <v>0</v>
      </c>
      <c r="O65" s="104">
        <f t="shared" si="11"/>
        <v>6</v>
      </c>
      <c r="P65" s="97"/>
      <c r="Q65" s="174">
        <v>1635</v>
      </c>
    </row>
    <row r="66" spans="3:17" ht="15.75">
      <c r="C66" s="129"/>
      <c r="D66" s="97" t="s">
        <v>504</v>
      </c>
      <c r="F66" s="97">
        <v>96</v>
      </c>
      <c r="G66" s="97">
        <v>2</v>
      </c>
      <c r="H66" s="97">
        <v>2</v>
      </c>
      <c r="I66" s="97">
        <v>0</v>
      </c>
      <c r="J66" s="104">
        <f t="shared" si="10"/>
        <v>4</v>
      </c>
      <c r="K66" s="97">
        <v>97</v>
      </c>
      <c r="L66" s="97">
        <v>3</v>
      </c>
      <c r="M66" s="97">
        <v>1</v>
      </c>
      <c r="N66" s="97">
        <v>0</v>
      </c>
      <c r="O66" s="104">
        <f t="shared" si="11"/>
        <v>3</v>
      </c>
      <c r="P66" s="97"/>
      <c r="Q66" s="174">
        <v>789</v>
      </c>
    </row>
    <row r="67" spans="3:17" ht="15.75">
      <c r="C67" s="129"/>
      <c r="D67" s="97" t="s">
        <v>508</v>
      </c>
      <c r="F67" s="97">
        <v>95</v>
      </c>
      <c r="G67" s="97">
        <v>2</v>
      </c>
      <c r="H67" s="97">
        <v>2</v>
      </c>
      <c r="I67" s="97">
        <v>1</v>
      </c>
      <c r="J67" s="104">
        <f t="shared" si="10"/>
        <v>5</v>
      </c>
      <c r="K67" s="97">
        <v>96</v>
      </c>
      <c r="L67" s="97">
        <v>3</v>
      </c>
      <c r="M67" s="97">
        <v>1</v>
      </c>
      <c r="N67" s="97">
        <v>0</v>
      </c>
      <c r="O67" s="104">
        <f t="shared" si="11"/>
        <v>4</v>
      </c>
      <c r="P67" s="97"/>
      <c r="Q67" s="174">
        <v>410</v>
      </c>
    </row>
    <row r="68" spans="3:17" ht="15">
      <c r="C68" s="97"/>
      <c r="D68" s="97" t="s">
        <v>509</v>
      </c>
      <c r="F68" s="97">
        <v>95</v>
      </c>
      <c r="G68" s="97">
        <v>1</v>
      </c>
      <c r="H68" s="97">
        <v>2</v>
      </c>
      <c r="I68" s="97">
        <v>2</v>
      </c>
      <c r="J68" s="104">
        <f t="shared" si="10"/>
        <v>5</v>
      </c>
      <c r="K68" s="97">
        <v>98</v>
      </c>
      <c r="L68" s="97">
        <v>1</v>
      </c>
      <c r="M68" s="97">
        <v>0</v>
      </c>
      <c r="N68" s="97">
        <v>1</v>
      </c>
      <c r="O68" s="104">
        <f t="shared" si="11"/>
        <v>2</v>
      </c>
      <c r="P68" s="97"/>
      <c r="Q68" s="174">
        <v>745</v>
      </c>
    </row>
    <row r="69" spans="3:17" ht="15">
      <c r="C69" s="97"/>
      <c r="D69" s="97"/>
      <c r="F69" s="97"/>
      <c r="G69" s="97"/>
      <c r="H69" s="97"/>
      <c r="I69" s="97"/>
      <c r="J69" s="104"/>
      <c r="K69" s="97"/>
      <c r="L69" s="97"/>
      <c r="M69" s="97"/>
      <c r="N69" s="97"/>
      <c r="O69" s="104"/>
      <c r="P69" s="97"/>
      <c r="Q69" s="174"/>
    </row>
    <row r="70" spans="3:17" ht="15.75">
      <c r="C70" s="129" t="s">
        <v>505</v>
      </c>
      <c r="D70" s="97"/>
      <c r="F70" s="97"/>
      <c r="G70" s="97"/>
      <c r="H70" s="97"/>
      <c r="I70" s="97"/>
      <c r="J70" s="104"/>
      <c r="K70" s="97"/>
      <c r="L70" s="97"/>
      <c r="M70" s="97"/>
      <c r="N70" s="97"/>
      <c r="O70" s="104"/>
      <c r="P70" s="97"/>
      <c r="Q70" s="174"/>
    </row>
    <row r="71" spans="3:17" ht="15">
      <c r="C71" s="97"/>
      <c r="D71" s="97" t="s">
        <v>506</v>
      </c>
      <c r="F71" s="97">
        <v>97</v>
      </c>
      <c r="G71" s="97">
        <v>1</v>
      </c>
      <c r="H71" s="97">
        <v>1</v>
      </c>
      <c r="I71" s="97">
        <v>1</v>
      </c>
      <c r="J71" s="104">
        <f t="shared" si="10"/>
        <v>3</v>
      </c>
      <c r="K71" s="97">
        <v>95</v>
      </c>
      <c r="L71" s="97">
        <v>3</v>
      </c>
      <c r="M71" s="97">
        <v>1</v>
      </c>
      <c r="N71" s="97">
        <v>0</v>
      </c>
      <c r="O71" s="104">
        <f t="shared" si="11"/>
        <v>5</v>
      </c>
      <c r="P71" s="97"/>
      <c r="Q71" s="174">
        <v>9185</v>
      </c>
    </row>
    <row r="72" spans="3:17" ht="15">
      <c r="C72" s="97"/>
      <c r="D72" s="97" t="s">
        <v>507</v>
      </c>
      <c r="F72" s="97">
        <v>98</v>
      </c>
      <c r="G72" s="97">
        <v>1</v>
      </c>
      <c r="H72" s="97">
        <v>1</v>
      </c>
      <c r="I72" s="97">
        <v>1</v>
      </c>
      <c r="J72" s="104">
        <f t="shared" si="10"/>
        <v>2</v>
      </c>
      <c r="K72" s="97">
        <v>98</v>
      </c>
      <c r="L72" s="97">
        <v>1</v>
      </c>
      <c r="M72" s="97">
        <v>0</v>
      </c>
      <c r="N72" s="97">
        <v>0</v>
      </c>
      <c r="O72" s="104">
        <f t="shared" si="11"/>
        <v>2</v>
      </c>
      <c r="P72" s="97"/>
      <c r="Q72" s="174">
        <v>5567</v>
      </c>
    </row>
    <row r="73" spans="2:17" ht="6" customHeight="1" thickBot="1">
      <c r="B73" s="121"/>
      <c r="C73" s="121"/>
      <c r="D73" s="121"/>
      <c r="E73" s="106"/>
      <c r="F73" s="106"/>
      <c r="G73" s="106"/>
      <c r="H73" s="106"/>
      <c r="I73" s="106"/>
      <c r="J73" s="106"/>
      <c r="K73" s="106"/>
      <c r="L73" s="106"/>
      <c r="M73" s="106"/>
      <c r="N73" s="106"/>
      <c r="O73" s="106"/>
      <c r="P73" s="106"/>
      <c r="Q73" s="106"/>
    </row>
    <row r="74" spans="3:5" ht="12.75">
      <c r="C74" s="150" t="s">
        <v>293</v>
      </c>
      <c r="E74" s="150"/>
    </row>
    <row r="75" ht="12.75">
      <c r="C75" s="100" t="s">
        <v>428</v>
      </c>
    </row>
    <row r="76" ht="12.75">
      <c r="C76" s="100" t="s">
        <v>857</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B2:N86"/>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47" t="s">
        <v>124</v>
      </c>
      <c r="C2" s="47"/>
      <c r="D2" s="47"/>
      <c r="E2" s="61" t="s">
        <v>770</v>
      </c>
      <c r="F2" s="47"/>
    </row>
    <row r="3" spans="2:13" ht="9" customHeight="1" thickBot="1">
      <c r="B3" s="6"/>
      <c r="C3" s="6"/>
      <c r="D3" s="6"/>
      <c r="E3" s="6"/>
      <c r="F3" s="6"/>
      <c r="G3" s="6"/>
      <c r="H3" s="6"/>
      <c r="I3" s="6"/>
      <c r="J3" s="6"/>
      <c r="K3" s="6"/>
      <c r="L3" s="6"/>
      <c r="M3" s="6"/>
    </row>
    <row r="4" spans="9:10" ht="15">
      <c r="I4" s="29" t="s">
        <v>705</v>
      </c>
      <c r="J4" s="29" t="s">
        <v>705</v>
      </c>
    </row>
    <row r="5" spans="6:13" ht="15">
      <c r="F5" s="49" t="s">
        <v>556</v>
      </c>
      <c r="G5" s="49" t="s">
        <v>556</v>
      </c>
      <c r="H5" s="49" t="s">
        <v>557</v>
      </c>
      <c r="I5" s="29" t="s">
        <v>706</v>
      </c>
      <c r="J5" s="29" t="s">
        <v>544</v>
      </c>
      <c r="K5" s="49" t="s">
        <v>197</v>
      </c>
      <c r="M5" s="28" t="s">
        <v>207</v>
      </c>
    </row>
    <row r="6" spans="6:13" ht="15">
      <c r="F6" s="49" t="s">
        <v>554</v>
      </c>
      <c r="G6" s="49" t="s">
        <v>555</v>
      </c>
      <c r="H6" s="49" t="s">
        <v>558</v>
      </c>
      <c r="I6" s="29" t="s">
        <v>707</v>
      </c>
      <c r="J6" s="29" t="s">
        <v>707</v>
      </c>
      <c r="K6" s="49" t="s">
        <v>560</v>
      </c>
      <c r="L6" s="29"/>
      <c r="M6" s="28" t="s">
        <v>190</v>
      </c>
    </row>
    <row r="7" spans="6:13" ht="15">
      <c r="F7" s="49" t="s">
        <v>359</v>
      </c>
      <c r="G7" s="49" t="s">
        <v>553</v>
      </c>
      <c r="H7" s="49" t="s">
        <v>559</v>
      </c>
      <c r="I7" s="29" t="s">
        <v>708</v>
      </c>
      <c r="J7" s="29" t="s">
        <v>708</v>
      </c>
      <c r="K7" s="49" t="s">
        <v>248</v>
      </c>
      <c r="L7" s="29"/>
      <c r="M7" s="63" t="s">
        <v>192</v>
      </c>
    </row>
    <row r="8" spans="2:13" ht="17.25" customHeight="1" thickBot="1">
      <c r="B8" s="6"/>
      <c r="C8" s="6"/>
      <c r="D8" s="6"/>
      <c r="E8" s="6"/>
      <c r="F8" s="6"/>
      <c r="G8" s="6"/>
      <c r="H8" s="6"/>
      <c r="I8" s="33" t="s">
        <v>709</v>
      </c>
      <c r="J8" s="33" t="s">
        <v>709</v>
      </c>
      <c r="K8" s="6"/>
      <c r="L8" s="33"/>
      <c r="M8" s="33"/>
    </row>
    <row r="9" spans="2:12" ht="6" customHeight="1">
      <c r="B9" s="2"/>
      <c r="C9" s="2"/>
      <c r="D9" s="2"/>
      <c r="E9" s="2"/>
      <c r="F9" s="2"/>
      <c r="G9" s="2"/>
      <c r="H9" s="2"/>
      <c r="I9" s="2"/>
      <c r="J9" s="2"/>
      <c r="K9" s="2"/>
      <c r="L9" s="2"/>
    </row>
    <row r="10" spans="11:13" ht="15">
      <c r="K10" s="44" t="s">
        <v>219</v>
      </c>
      <c r="M10" s="28" t="s">
        <v>339</v>
      </c>
    </row>
    <row r="11" ht="6" customHeight="1"/>
    <row r="12" spans="3:13" ht="15.75">
      <c r="C12" s="7" t="s">
        <v>769</v>
      </c>
      <c r="F12" s="8">
        <v>8.9</v>
      </c>
      <c r="G12" s="8">
        <v>0.6</v>
      </c>
      <c r="H12" s="8">
        <v>0.3</v>
      </c>
      <c r="I12" s="8">
        <v>12.5</v>
      </c>
      <c r="J12" s="8">
        <v>77.7</v>
      </c>
      <c r="K12" s="24">
        <v>100</v>
      </c>
      <c r="M12" s="22">
        <v>12094</v>
      </c>
    </row>
    <row r="13" spans="3:13" ht="6" customHeight="1">
      <c r="C13" s="7"/>
      <c r="F13" s="59"/>
      <c r="G13" s="59"/>
      <c r="H13" s="59"/>
      <c r="I13" s="59"/>
      <c r="J13" s="59"/>
      <c r="K13" s="24"/>
      <c r="M13" s="22"/>
    </row>
    <row r="14" spans="3:13" ht="15.75">
      <c r="C14" s="7" t="s">
        <v>220</v>
      </c>
      <c r="D14" s="7"/>
      <c r="F14" s="59"/>
      <c r="G14" s="59"/>
      <c r="H14" s="59"/>
      <c r="I14" s="59"/>
      <c r="J14" s="59"/>
      <c r="K14" s="24"/>
      <c r="M14" s="22"/>
    </row>
    <row r="15" spans="4:13" ht="15">
      <c r="D15" s="40" t="s">
        <v>291</v>
      </c>
      <c r="F15" s="8">
        <v>11.5</v>
      </c>
      <c r="G15" s="8">
        <v>1.1</v>
      </c>
      <c r="H15" s="8">
        <v>0.6</v>
      </c>
      <c r="I15" s="8">
        <v>13.4</v>
      </c>
      <c r="J15" s="8">
        <v>73.4</v>
      </c>
      <c r="K15" s="24">
        <v>100</v>
      </c>
      <c r="M15" s="22">
        <v>5779</v>
      </c>
    </row>
    <row r="16" spans="4:13" ht="15">
      <c r="D16" s="40" t="s">
        <v>326</v>
      </c>
      <c r="F16" s="8">
        <v>6.4</v>
      </c>
      <c r="G16" s="8">
        <v>0.1</v>
      </c>
      <c r="H16" s="59">
        <v>0</v>
      </c>
      <c r="I16" s="8">
        <v>11.7</v>
      </c>
      <c r="J16" s="8">
        <v>81.8</v>
      </c>
      <c r="K16" s="24">
        <v>100</v>
      </c>
      <c r="M16" s="22">
        <v>6315</v>
      </c>
    </row>
    <row r="17" spans="4:13" ht="6" customHeight="1">
      <c r="D17" s="40"/>
      <c r="F17" s="59"/>
      <c r="G17" s="59"/>
      <c r="H17" s="59"/>
      <c r="I17" s="59"/>
      <c r="J17" s="59"/>
      <c r="K17" s="24"/>
      <c r="M17" s="22"/>
    </row>
    <row r="18" spans="3:13" ht="15" customHeight="1">
      <c r="C18" s="7" t="s">
        <v>221</v>
      </c>
      <c r="D18" s="7"/>
      <c r="F18" s="59"/>
      <c r="G18" s="59"/>
      <c r="H18" s="59"/>
      <c r="I18" s="59"/>
      <c r="J18" s="59"/>
      <c r="K18" s="24"/>
      <c r="M18" s="22"/>
    </row>
    <row r="19" spans="3:13" ht="15" customHeight="1">
      <c r="C19" s="15"/>
      <c r="D19" s="8" t="s">
        <v>327</v>
      </c>
      <c r="F19" s="59">
        <v>1.8</v>
      </c>
      <c r="G19" s="59">
        <v>0.5</v>
      </c>
      <c r="H19" s="59">
        <v>0</v>
      </c>
      <c r="I19" s="59">
        <v>0</v>
      </c>
      <c r="J19" s="59">
        <v>97.7</v>
      </c>
      <c r="K19" s="24">
        <v>100</v>
      </c>
      <c r="M19" s="22">
        <v>204</v>
      </c>
    </row>
    <row r="20" spans="3:13" ht="15" customHeight="1">
      <c r="C20" s="15"/>
      <c r="D20" s="8" t="s">
        <v>281</v>
      </c>
      <c r="F20" s="59">
        <v>3.3</v>
      </c>
      <c r="G20" s="59">
        <v>0.4</v>
      </c>
      <c r="H20" s="59">
        <v>0.4</v>
      </c>
      <c r="I20" s="59">
        <v>5.9</v>
      </c>
      <c r="J20" s="59">
        <v>90</v>
      </c>
      <c r="K20" s="24">
        <v>100</v>
      </c>
      <c r="M20" s="22">
        <v>1870</v>
      </c>
    </row>
    <row r="21" spans="3:13" ht="15" customHeight="1">
      <c r="C21" s="15"/>
      <c r="D21" s="8" t="s">
        <v>282</v>
      </c>
      <c r="F21" s="59">
        <v>7.1</v>
      </c>
      <c r="G21" s="59">
        <v>0.5</v>
      </c>
      <c r="H21" s="59">
        <v>0.3</v>
      </c>
      <c r="I21" s="59">
        <v>13.9</v>
      </c>
      <c r="J21" s="59">
        <v>78.2</v>
      </c>
      <c r="K21" s="24">
        <v>100</v>
      </c>
      <c r="M21" s="22">
        <v>3432</v>
      </c>
    </row>
    <row r="22" spans="3:13" ht="15" customHeight="1">
      <c r="C22" s="15"/>
      <c r="D22" s="8" t="s">
        <v>283</v>
      </c>
      <c r="F22" s="59">
        <v>9.3</v>
      </c>
      <c r="G22" s="59">
        <v>0.9</v>
      </c>
      <c r="H22" s="59">
        <v>0.4</v>
      </c>
      <c r="I22" s="59">
        <v>15.4</v>
      </c>
      <c r="J22" s="59">
        <v>74</v>
      </c>
      <c r="K22" s="24">
        <v>100</v>
      </c>
      <c r="M22" s="22">
        <v>3258</v>
      </c>
    </row>
    <row r="23" spans="3:13" ht="15" customHeight="1">
      <c r="C23" s="15"/>
      <c r="D23" s="8" t="s">
        <v>284</v>
      </c>
      <c r="F23" s="59">
        <v>12.1</v>
      </c>
      <c r="G23" s="59">
        <v>0.3</v>
      </c>
      <c r="H23" s="59">
        <v>0.2</v>
      </c>
      <c r="I23" s="59">
        <v>13.8</v>
      </c>
      <c r="J23" s="59">
        <v>73.5</v>
      </c>
      <c r="K23" s="24">
        <v>100</v>
      </c>
      <c r="M23" s="22">
        <v>2558</v>
      </c>
    </row>
    <row r="24" spans="3:13" ht="15" customHeight="1">
      <c r="C24" s="15"/>
      <c r="D24" s="8" t="s">
        <v>360</v>
      </c>
      <c r="F24" s="59">
        <v>20.6</v>
      </c>
      <c r="G24" s="59">
        <v>0.7</v>
      </c>
      <c r="H24" s="59">
        <v>0.4</v>
      </c>
      <c r="I24" s="59">
        <v>10</v>
      </c>
      <c r="J24" s="59">
        <v>68.3</v>
      </c>
      <c r="K24" s="24">
        <v>100</v>
      </c>
      <c r="M24" s="22">
        <v>772</v>
      </c>
    </row>
    <row r="25" spans="4:13" ht="6" customHeight="1">
      <c r="D25" s="40"/>
      <c r="F25" s="59"/>
      <c r="G25" s="59"/>
      <c r="H25" s="59"/>
      <c r="I25" s="59"/>
      <c r="J25" s="59"/>
      <c r="K25" s="24"/>
      <c r="M25" s="22"/>
    </row>
    <row r="26" spans="3:13" ht="15.75">
      <c r="C26" s="10" t="s">
        <v>567</v>
      </c>
      <c r="F26" s="59"/>
      <c r="G26" s="59"/>
      <c r="H26" s="59"/>
      <c r="I26" s="59"/>
      <c r="J26" s="59"/>
      <c r="K26" s="24"/>
      <c r="M26" s="22"/>
    </row>
    <row r="27" spans="4:13" ht="15" customHeight="1">
      <c r="D27" s="8" t="s">
        <v>270</v>
      </c>
      <c r="F27" s="59">
        <v>51.6</v>
      </c>
      <c r="G27" s="59">
        <v>0.6</v>
      </c>
      <c r="H27" s="59">
        <v>1</v>
      </c>
      <c r="I27" s="59">
        <v>23.6</v>
      </c>
      <c r="J27" s="59">
        <v>23.3</v>
      </c>
      <c r="K27" s="24">
        <v>100</v>
      </c>
      <c r="M27" s="22">
        <v>1145</v>
      </c>
    </row>
    <row r="28" spans="4:13" ht="15">
      <c r="D28" s="8" t="s">
        <v>357</v>
      </c>
      <c r="F28" s="59">
        <v>4.3</v>
      </c>
      <c r="G28" s="59">
        <v>0.7</v>
      </c>
      <c r="H28" s="59">
        <v>0.3</v>
      </c>
      <c r="I28" s="59">
        <v>12.8</v>
      </c>
      <c r="J28" s="59">
        <v>81.8</v>
      </c>
      <c r="K28" s="24">
        <v>100</v>
      </c>
      <c r="M28" s="22">
        <v>8382</v>
      </c>
    </row>
    <row r="29" spans="4:13" ht="15">
      <c r="D29" s="8" t="s">
        <v>358</v>
      </c>
      <c r="F29" s="59">
        <v>6.1</v>
      </c>
      <c r="G29" s="59">
        <v>0</v>
      </c>
      <c r="H29" s="59">
        <v>0</v>
      </c>
      <c r="I29" s="59">
        <v>6.9</v>
      </c>
      <c r="J29" s="59">
        <v>86.9</v>
      </c>
      <c r="K29" s="24">
        <v>100</v>
      </c>
      <c r="M29" s="22">
        <v>2567</v>
      </c>
    </row>
    <row r="30" spans="6:13" ht="6" customHeight="1">
      <c r="F30" s="59"/>
      <c r="G30" s="59"/>
      <c r="H30" s="59"/>
      <c r="I30" s="59"/>
      <c r="J30" s="59"/>
      <c r="K30" s="24"/>
      <c r="M30" s="22"/>
    </row>
    <row r="31" spans="3:13" ht="15.75">
      <c r="C31" s="7" t="s">
        <v>587</v>
      </c>
      <c r="F31" s="59"/>
      <c r="G31" s="59"/>
      <c r="H31" s="59"/>
      <c r="I31" s="59"/>
      <c r="J31" s="59"/>
      <c r="K31" s="24"/>
      <c r="M31" s="22"/>
    </row>
    <row r="32" spans="4:13" ht="15">
      <c r="D32" s="158" t="s">
        <v>579</v>
      </c>
      <c r="F32" s="59">
        <v>8.1</v>
      </c>
      <c r="G32" s="59">
        <v>0.6</v>
      </c>
      <c r="H32" s="59">
        <v>0.4</v>
      </c>
      <c r="I32" s="59">
        <v>28.9</v>
      </c>
      <c r="J32" s="59">
        <v>62.1</v>
      </c>
      <c r="K32" s="24">
        <v>100</v>
      </c>
      <c r="M32" s="22">
        <v>1062</v>
      </c>
    </row>
    <row r="33" spans="4:13" ht="15">
      <c r="D33" s="158" t="s">
        <v>580</v>
      </c>
      <c r="F33" s="59">
        <v>7.3</v>
      </c>
      <c r="G33" s="59">
        <v>0.4</v>
      </c>
      <c r="H33" s="59">
        <v>0.4</v>
      </c>
      <c r="I33" s="59">
        <v>22.4</v>
      </c>
      <c r="J33" s="59">
        <v>69.5</v>
      </c>
      <c r="K33" s="24">
        <v>100</v>
      </c>
      <c r="M33" s="22">
        <v>3141</v>
      </c>
    </row>
    <row r="34" spans="4:13" ht="15">
      <c r="D34" s="158" t="s">
        <v>581</v>
      </c>
      <c r="F34" s="59">
        <v>3.5</v>
      </c>
      <c r="G34" s="59">
        <v>0.3</v>
      </c>
      <c r="H34" s="59">
        <v>0.2</v>
      </c>
      <c r="I34" s="59">
        <v>6.4</v>
      </c>
      <c r="J34" s="59">
        <v>89.7</v>
      </c>
      <c r="K34" s="24">
        <v>100</v>
      </c>
      <c r="M34" s="22">
        <v>1379</v>
      </c>
    </row>
    <row r="35" spans="4:13" ht="15">
      <c r="D35" s="158" t="s">
        <v>582</v>
      </c>
      <c r="F35" s="59">
        <v>51.5</v>
      </c>
      <c r="G35" s="59">
        <v>0.9</v>
      </c>
      <c r="H35" s="59">
        <v>0.2</v>
      </c>
      <c r="I35" s="59">
        <v>17.8</v>
      </c>
      <c r="J35" s="59">
        <v>29.6</v>
      </c>
      <c r="K35" s="24">
        <v>100</v>
      </c>
      <c r="M35" s="22">
        <v>630</v>
      </c>
    </row>
    <row r="36" spans="4:13" ht="15">
      <c r="D36" s="158" t="s">
        <v>583</v>
      </c>
      <c r="F36" s="59">
        <v>5.3</v>
      </c>
      <c r="G36" s="59">
        <v>1.6</v>
      </c>
      <c r="H36" s="59">
        <v>0.5</v>
      </c>
      <c r="I36" s="59">
        <v>3.9</v>
      </c>
      <c r="J36" s="59">
        <v>88.7</v>
      </c>
      <c r="K36" s="24">
        <v>100</v>
      </c>
      <c r="M36" s="22">
        <v>1281</v>
      </c>
    </row>
    <row r="37" spans="4:13" ht="15">
      <c r="D37" s="158" t="s">
        <v>584</v>
      </c>
      <c r="F37" s="59">
        <v>5.3</v>
      </c>
      <c r="G37" s="59">
        <v>0</v>
      </c>
      <c r="H37" s="59">
        <v>0.2</v>
      </c>
      <c r="I37" s="59">
        <v>1.7</v>
      </c>
      <c r="J37" s="59">
        <v>92.8</v>
      </c>
      <c r="K37" s="24">
        <v>100</v>
      </c>
      <c r="M37" s="22">
        <v>1655</v>
      </c>
    </row>
    <row r="38" spans="4:13" ht="15">
      <c r="D38" s="158" t="s">
        <v>585</v>
      </c>
      <c r="F38" s="59">
        <v>6.4</v>
      </c>
      <c r="G38" s="59">
        <v>0.5</v>
      </c>
      <c r="H38" s="59">
        <v>0.4</v>
      </c>
      <c r="I38" s="59">
        <v>1.5</v>
      </c>
      <c r="J38" s="59">
        <v>91.3</v>
      </c>
      <c r="K38" s="24">
        <v>100</v>
      </c>
      <c r="M38" s="22">
        <v>1303</v>
      </c>
    </row>
    <row r="39" spans="3:13" ht="6" customHeight="1">
      <c r="C39" s="2"/>
      <c r="D39" s="2"/>
      <c r="F39" s="59"/>
      <c r="G39" s="59"/>
      <c r="H39" s="59"/>
      <c r="I39" s="59"/>
      <c r="J39" s="59"/>
      <c r="K39" s="24"/>
      <c r="M39" s="22"/>
    </row>
    <row r="40" spans="3:13" ht="15.75">
      <c r="C40" s="7" t="s">
        <v>289</v>
      </c>
      <c r="D40" s="7"/>
      <c r="F40" s="59"/>
      <c r="G40" s="59"/>
      <c r="H40" s="59"/>
      <c r="I40" s="59"/>
      <c r="J40" s="59"/>
      <c r="K40" s="24"/>
      <c r="M40" s="22"/>
    </row>
    <row r="41" spans="4:13" ht="15">
      <c r="D41" s="8" t="s">
        <v>578</v>
      </c>
      <c r="F41" s="59">
        <v>10.9</v>
      </c>
      <c r="G41" s="59">
        <v>0.1</v>
      </c>
      <c r="H41" s="59">
        <v>0.3</v>
      </c>
      <c r="I41" s="59">
        <v>2.5</v>
      </c>
      <c r="J41" s="59">
        <v>86.3</v>
      </c>
      <c r="K41" s="24">
        <v>100</v>
      </c>
      <c r="M41" s="22">
        <v>977</v>
      </c>
    </row>
    <row r="42" spans="4:13" ht="15">
      <c r="D42" s="8" t="s">
        <v>260</v>
      </c>
      <c r="F42" s="59">
        <v>7.9</v>
      </c>
      <c r="G42" s="59">
        <v>0.1</v>
      </c>
      <c r="H42" s="59">
        <v>0.3</v>
      </c>
      <c r="I42" s="59">
        <v>4.3</v>
      </c>
      <c r="J42" s="59">
        <v>87.3</v>
      </c>
      <c r="K42" s="24">
        <v>100</v>
      </c>
      <c r="M42" s="22">
        <v>1945</v>
      </c>
    </row>
    <row r="43" spans="4:13" ht="15">
      <c r="D43" s="8" t="s">
        <v>261</v>
      </c>
      <c r="F43" s="59">
        <v>9.7</v>
      </c>
      <c r="G43" s="59">
        <v>0.5</v>
      </c>
      <c r="H43" s="59">
        <v>0.3</v>
      </c>
      <c r="I43" s="59">
        <v>7.9</v>
      </c>
      <c r="J43" s="59">
        <v>81.7</v>
      </c>
      <c r="K43" s="24">
        <v>100</v>
      </c>
      <c r="M43" s="22">
        <v>2066</v>
      </c>
    </row>
    <row r="44" spans="4:13" ht="15">
      <c r="D44" s="8" t="s">
        <v>262</v>
      </c>
      <c r="F44" s="59">
        <v>8.9</v>
      </c>
      <c r="G44" s="59">
        <v>0.3</v>
      </c>
      <c r="H44" s="59">
        <v>0.3</v>
      </c>
      <c r="I44" s="59">
        <v>9.1</v>
      </c>
      <c r="J44" s="59">
        <v>81.3</v>
      </c>
      <c r="K44" s="24">
        <v>100</v>
      </c>
      <c r="M44" s="22">
        <v>1996</v>
      </c>
    </row>
    <row r="45" spans="4:13" ht="15">
      <c r="D45" s="8" t="s">
        <v>263</v>
      </c>
      <c r="F45" s="59">
        <v>9.5</v>
      </c>
      <c r="G45" s="59">
        <v>0.2</v>
      </c>
      <c r="H45" s="59">
        <v>0.3</v>
      </c>
      <c r="I45" s="59">
        <v>11.9</v>
      </c>
      <c r="J45" s="59">
        <v>78.2</v>
      </c>
      <c r="K45" s="24">
        <v>100</v>
      </c>
      <c r="M45" s="22">
        <v>1791</v>
      </c>
    </row>
    <row r="46" spans="4:13" ht="15">
      <c r="D46" s="8" t="s">
        <v>264</v>
      </c>
      <c r="F46" s="59">
        <v>8.6</v>
      </c>
      <c r="G46" s="59">
        <v>1</v>
      </c>
      <c r="H46" s="59">
        <v>0.4</v>
      </c>
      <c r="I46" s="59">
        <v>17.5</v>
      </c>
      <c r="J46" s="59">
        <v>72.5</v>
      </c>
      <c r="K46" s="24">
        <v>100</v>
      </c>
      <c r="M46" s="22">
        <v>2085</v>
      </c>
    </row>
    <row r="47" spans="4:13" ht="15">
      <c r="D47" s="8" t="s">
        <v>265</v>
      </c>
      <c r="F47" s="59">
        <v>7.2</v>
      </c>
      <c r="G47" s="59">
        <v>1.6</v>
      </c>
      <c r="H47" s="59">
        <v>0.4</v>
      </c>
      <c r="I47" s="59">
        <v>30.8</v>
      </c>
      <c r="J47" s="59">
        <v>59.9</v>
      </c>
      <c r="K47" s="24">
        <v>100</v>
      </c>
      <c r="M47" s="22">
        <v>1167</v>
      </c>
    </row>
    <row r="48" spans="6:13" ht="6" customHeight="1">
      <c r="F48" s="59"/>
      <c r="G48" s="59"/>
      <c r="H48" s="59"/>
      <c r="I48" s="59"/>
      <c r="J48" s="59"/>
      <c r="K48" s="24"/>
      <c r="M48" s="22"/>
    </row>
    <row r="49" spans="3:13" ht="15.75">
      <c r="C49" s="7" t="s">
        <v>288</v>
      </c>
      <c r="D49" s="7"/>
      <c r="F49" s="59"/>
      <c r="G49" s="59"/>
      <c r="H49" s="59"/>
      <c r="I49" s="59"/>
      <c r="J49" s="59"/>
      <c r="K49" s="24"/>
      <c r="M49" s="22"/>
    </row>
    <row r="50" spans="4:13" ht="15">
      <c r="D50" s="8" t="s">
        <v>185</v>
      </c>
      <c r="F50" s="59">
        <v>7.3</v>
      </c>
      <c r="G50" s="59">
        <v>0.3</v>
      </c>
      <c r="H50" s="59">
        <v>0.3</v>
      </c>
      <c r="I50" s="59">
        <v>13.6</v>
      </c>
      <c r="J50" s="59">
        <v>78.4</v>
      </c>
      <c r="K50" s="24">
        <v>100</v>
      </c>
      <c r="M50" s="22">
        <v>4101</v>
      </c>
    </row>
    <row r="51" spans="4:13" ht="15">
      <c r="D51" s="8" t="s">
        <v>249</v>
      </c>
      <c r="F51" s="59">
        <v>5.7</v>
      </c>
      <c r="G51" s="59">
        <v>0.5</v>
      </c>
      <c r="H51" s="59">
        <v>0.4</v>
      </c>
      <c r="I51" s="59">
        <v>10.6</v>
      </c>
      <c r="J51" s="59">
        <v>82.8</v>
      </c>
      <c r="K51" s="24">
        <v>100</v>
      </c>
      <c r="M51" s="22">
        <v>3417</v>
      </c>
    </row>
    <row r="52" spans="4:13" ht="15">
      <c r="D52" s="8" t="s">
        <v>540</v>
      </c>
      <c r="F52" s="59">
        <v>9.1</v>
      </c>
      <c r="G52" s="59">
        <v>1.4</v>
      </c>
      <c r="H52" s="59">
        <v>0.5</v>
      </c>
      <c r="I52" s="59">
        <v>12.5</v>
      </c>
      <c r="J52" s="59">
        <v>76.5</v>
      </c>
      <c r="K52" s="24">
        <v>100</v>
      </c>
      <c r="M52" s="22">
        <v>1306</v>
      </c>
    </row>
    <row r="53" spans="4:13" ht="15">
      <c r="D53" s="8" t="s">
        <v>541</v>
      </c>
      <c r="F53" s="59">
        <v>9.2</v>
      </c>
      <c r="G53" s="59">
        <v>1.5</v>
      </c>
      <c r="H53" s="59">
        <v>0.1</v>
      </c>
      <c r="I53" s="59">
        <v>8.7</v>
      </c>
      <c r="J53" s="59">
        <v>80.5</v>
      </c>
      <c r="K53" s="24">
        <v>100</v>
      </c>
      <c r="M53" s="22">
        <v>567</v>
      </c>
    </row>
    <row r="54" spans="4:13" ht="15">
      <c r="D54" s="8" t="s">
        <v>250</v>
      </c>
      <c r="F54" s="59">
        <v>14.9</v>
      </c>
      <c r="G54" s="59">
        <v>0.4</v>
      </c>
      <c r="H54" s="59">
        <v>0.1</v>
      </c>
      <c r="I54" s="59">
        <v>15.1</v>
      </c>
      <c r="J54" s="59">
        <v>69.5</v>
      </c>
      <c r="K54" s="24">
        <v>100</v>
      </c>
      <c r="M54" s="22">
        <v>1605</v>
      </c>
    </row>
    <row r="55" spans="4:13" ht="15">
      <c r="D55" s="8" t="s">
        <v>251</v>
      </c>
      <c r="F55" s="59">
        <v>20.2</v>
      </c>
      <c r="G55" s="59">
        <v>1.6</v>
      </c>
      <c r="H55" s="59">
        <v>0.3</v>
      </c>
      <c r="I55" s="59">
        <v>10.2</v>
      </c>
      <c r="J55" s="59">
        <v>67.8</v>
      </c>
      <c r="K55" s="24">
        <v>100</v>
      </c>
      <c r="M55" s="22">
        <v>1098</v>
      </c>
    </row>
    <row r="56" spans="7:13" ht="15">
      <c r="G56" s="59"/>
      <c r="H56" s="59"/>
      <c r="I56" s="59"/>
      <c r="J56" s="59"/>
      <c r="K56" s="24"/>
      <c r="M56" s="22"/>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69"/>
      <c r="D59" s="2"/>
      <c r="E59" s="2"/>
      <c r="F59" s="2"/>
      <c r="G59" s="2"/>
      <c r="H59" s="2"/>
      <c r="I59" s="2"/>
      <c r="J59" s="2"/>
      <c r="K59" s="2"/>
      <c r="L59" s="2"/>
    </row>
    <row r="60" spans="2:12" ht="18" customHeight="1">
      <c r="B60" s="2"/>
      <c r="C60" s="69"/>
      <c r="D60" s="1" t="s">
        <v>125</v>
      </c>
      <c r="E60" s="61" t="s">
        <v>771</v>
      </c>
      <c r="F60" s="2"/>
      <c r="G60" s="2"/>
      <c r="H60" s="2"/>
      <c r="I60" s="2"/>
      <c r="J60" s="2"/>
      <c r="K60" s="2"/>
      <c r="L60" s="2"/>
    </row>
    <row r="61" spans="2:13" s="17" customFormat="1" ht="9" customHeight="1" thickBot="1">
      <c r="B61" s="16"/>
      <c r="C61" s="16"/>
      <c r="D61" s="16"/>
      <c r="E61" s="16"/>
      <c r="F61" s="16"/>
      <c r="G61" s="16"/>
      <c r="H61" s="4"/>
      <c r="I61" s="4"/>
      <c r="J61" s="4"/>
      <c r="K61" s="4"/>
      <c r="L61" s="4"/>
      <c r="M61" s="16"/>
    </row>
    <row r="62" spans="2:14" s="17" customFormat="1" ht="15" customHeight="1">
      <c r="B62" s="8"/>
      <c r="C62" s="8"/>
      <c r="D62" s="8"/>
      <c r="E62" s="8"/>
      <c r="F62" s="158"/>
      <c r="G62" s="158"/>
      <c r="H62" s="158"/>
      <c r="I62" s="158"/>
      <c r="J62" s="158"/>
      <c r="K62" s="158"/>
      <c r="L62" s="8"/>
      <c r="M62" s="8"/>
      <c r="N62" s="8"/>
    </row>
    <row r="63" spans="2:14" s="17" customFormat="1" ht="15" customHeight="1">
      <c r="B63" s="8"/>
      <c r="C63" s="8"/>
      <c r="D63" s="8"/>
      <c r="E63" s="8"/>
      <c r="G63" s="29" t="s">
        <v>561</v>
      </c>
      <c r="H63" s="29" t="s">
        <v>563</v>
      </c>
      <c r="I63" s="29" t="s">
        <v>564</v>
      </c>
      <c r="J63" s="29" t="s">
        <v>563</v>
      </c>
      <c r="K63" s="29" t="s">
        <v>561</v>
      </c>
      <c r="L63" s="29"/>
      <c r="M63" s="28" t="s">
        <v>207</v>
      </c>
      <c r="N63" s="8"/>
    </row>
    <row r="64" spans="7:13" ht="15" customHeight="1">
      <c r="G64" s="29" t="s">
        <v>562</v>
      </c>
      <c r="H64" s="29" t="s">
        <v>562</v>
      </c>
      <c r="I64" s="29" t="s">
        <v>565</v>
      </c>
      <c r="J64" s="29" t="s">
        <v>569</v>
      </c>
      <c r="K64" s="29" t="s">
        <v>569</v>
      </c>
      <c r="L64" s="29"/>
      <c r="M64" s="28" t="s">
        <v>190</v>
      </c>
    </row>
    <row r="65" spans="2:13" ht="15" customHeight="1" thickBot="1">
      <c r="B65" s="6"/>
      <c r="C65" s="6"/>
      <c r="D65" s="6"/>
      <c r="E65" s="6"/>
      <c r="F65" s="6"/>
      <c r="G65" s="33" t="s">
        <v>359</v>
      </c>
      <c r="H65" s="33" t="s">
        <v>359</v>
      </c>
      <c r="I65" s="33" t="s">
        <v>566</v>
      </c>
      <c r="J65" s="33" t="s">
        <v>570</v>
      </c>
      <c r="K65" s="33" t="s">
        <v>570</v>
      </c>
      <c r="L65" s="33"/>
      <c r="M65" s="80" t="s">
        <v>192</v>
      </c>
    </row>
    <row r="66" spans="2:12" ht="4.5" customHeight="1">
      <c r="B66" s="2"/>
      <c r="C66" s="2"/>
      <c r="D66" s="2"/>
      <c r="E66" s="2"/>
      <c r="F66" s="2"/>
      <c r="G66" s="2"/>
      <c r="H66" s="2"/>
      <c r="I66" s="2"/>
      <c r="J66" s="2"/>
      <c r="K66" s="13"/>
      <c r="L66" s="2"/>
    </row>
    <row r="67" spans="11:13" ht="15" customHeight="1">
      <c r="K67" s="44" t="s">
        <v>219</v>
      </c>
      <c r="M67" s="28" t="s">
        <v>339</v>
      </c>
    </row>
    <row r="68" spans="8:11" ht="6" customHeight="1">
      <c r="H68" s="44"/>
      <c r="K68" s="28"/>
    </row>
    <row r="69" spans="3:13" ht="15.75" customHeight="1">
      <c r="C69" s="7" t="s">
        <v>769</v>
      </c>
      <c r="G69" s="59">
        <v>2.3</v>
      </c>
      <c r="H69" s="59">
        <v>1.9</v>
      </c>
      <c r="I69" s="59">
        <v>1.3</v>
      </c>
      <c r="J69" s="59">
        <v>13.3</v>
      </c>
      <c r="K69" s="59">
        <v>81.2</v>
      </c>
      <c r="M69" s="22">
        <v>12094</v>
      </c>
    </row>
    <row r="70" spans="3:13" ht="6" customHeight="1">
      <c r="C70" s="7"/>
      <c r="G70" s="59"/>
      <c r="H70" s="59"/>
      <c r="I70" s="59"/>
      <c r="J70" s="59"/>
      <c r="K70" s="59"/>
      <c r="M70" s="22"/>
    </row>
    <row r="71" spans="3:13" ht="15.75" customHeight="1">
      <c r="C71" s="7" t="s">
        <v>220</v>
      </c>
      <c r="D71" s="7"/>
      <c r="G71" s="59"/>
      <c r="H71" s="59"/>
      <c r="I71" s="59"/>
      <c r="J71" s="59"/>
      <c r="K71" s="59"/>
      <c r="M71" s="22"/>
    </row>
    <row r="72" spans="4:13" ht="15" customHeight="1">
      <c r="D72" s="40" t="s">
        <v>291</v>
      </c>
      <c r="G72" s="59">
        <v>2</v>
      </c>
      <c r="H72" s="59">
        <v>2.3</v>
      </c>
      <c r="I72" s="59">
        <v>1.5</v>
      </c>
      <c r="J72" s="59">
        <v>15.4</v>
      </c>
      <c r="K72" s="59">
        <v>78.8</v>
      </c>
      <c r="M72" s="22">
        <v>5779</v>
      </c>
    </row>
    <row r="73" spans="4:13" ht="15" customHeight="1">
      <c r="D73" s="40" t="s">
        <v>326</v>
      </c>
      <c r="G73" s="59">
        <v>2.6</v>
      </c>
      <c r="H73" s="59">
        <v>1.6</v>
      </c>
      <c r="I73" s="59">
        <v>1.1</v>
      </c>
      <c r="J73" s="59">
        <v>11.3</v>
      </c>
      <c r="K73" s="59">
        <v>83.4</v>
      </c>
      <c r="M73" s="22">
        <v>6315</v>
      </c>
    </row>
    <row r="74" spans="4:13" ht="6" customHeight="1">
      <c r="D74" s="40"/>
      <c r="G74" s="59"/>
      <c r="H74" s="59"/>
      <c r="I74" s="59"/>
      <c r="J74" s="59"/>
      <c r="K74" s="59"/>
      <c r="M74" s="22"/>
    </row>
    <row r="75" spans="3:13" ht="15.75" customHeight="1">
      <c r="C75" s="10" t="s">
        <v>567</v>
      </c>
      <c r="G75" s="59"/>
      <c r="H75" s="59"/>
      <c r="I75" s="59"/>
      <c r="J75" s="59"/>
      <c r="K75" s="59"/>
      <c r="M75" s="22"/>
    </row>
    <row r="76" spans="4:13" ht="15" customHeight="1">
      <c r="D76" s="8" t="s">
        <v>270</v>
      </c>
      <c r="G76" s="59">
        <v>16.7</v>
      </c>
      <c r="H76" s="59">
        <v>12</v>
      </c>
      <c r="I76" s="59">
        <v>7.4</v>
      </c>
      <c r="J76" s="59">
        <v>29.6</v>
      </c>
      <c r="K76" s="59">
        <v>34.4</v>
      </c>
      <c r="M76" s="22">
        <v>1145</v>
      </c>
    </row>
    <row r="77" spans="4:13" ht="15" customHeight="1">
      <c r="D77" s="8" t="s">
        <v>357</v>
      </c>
      <c r="G77" s="59">
        <v>0.8</v>
      </c>
      <c r="H77" s="59">
        <v>0.8</v>
      </c>
      <c r="I77" s="59">
        <v>0.7</v>
      </c>
      <c r="J77" s="59">
        <v>13.2</v>
      </c>
      <c r="K77" s="59">
        <v>84.5</v>
      </c>
      <c r="M77" s="22">
        <v>8382</v>
      </c>
    </row>
    <row r="78" spans="4:13" ht="15" customHeight="1">
      <c r="D78" s="8" t="s">
        <v>358</v>
      </c>
      <c r="G78" s="59">
        <v>1.5</v>
      </c>
      <c r="H78" s="59">
        <v>1.4</v>
      </c>
      <c r="I78" s="59">
        <v>0.8</v>
      </c>
      <c r="J78" s="59">
        <v>6.6</v>
      </c>
      <c r="K78" s="59">
        <v>89.8</v>
      </c>
      <c r="M78" s="22">
        <v>2567</v>
      </c>
    </row>
    <row r="79" spans="3:13" ht="6" customHeight="1">
      <c r="C79" s="7"/>
      <c r="G79" s="59"/>
      <c r="H79" s="59"/>
      <c r="I79" s="59"/>
      <c r="J79" s="59"/>
      <c r="K79" s="59"/>
      <c r="M79" s="22"/>
    </row>
    <row r="80" spans="3:13" ht="15.75">
      <c r="C80" s="7" t="s">
        <v>505</v>
      </c>
      <c r="G80" s="59"/>
      <c r="H80" s="59"/>
      <c r="I80" s="59"/>
      <c r="J80" s="59"/>
      <c r="K80" s="59"/>
      <c r="M80" s="22"/>
    </row>
    <row r="81" spans="4:13" ht="15" customHeight="1">
      <c r="D81" s="8" t="s">
        <v>506</v>
      </c>
      <c r="G81" s="59">
        <v>2.5</v>
      </c>
      <c r="H81" s="59">
        <v>2.2</v>
      </c>
      <c r="I81" s="59">
        <v>1.5</v>
      </c>
      <c r="J81" s="59">
        <v>15.6</v>
      </c>
      <c r="K81" s="59">
        <v>78.1</v>
      </c>
      <c r="M81" s="22">
        <v>9825</v>
      </c>
    </row>
    <row r="82" spans="4:13" ht="15">
      <c r="D82" s="8" t="s">
        <v>507</v>
      </c>
      <c r="G82" s="59">
        <v>1.6</v>
      </c>
      <c r="H82" s="59">
        <v>0.8</v>
      </c>
      <c r="I82" s="59">
        <v>0.2</v>
      </c>
      <c r="J82" s="59">
        <v>3.4</v>
      </c>
      <c r="K82" s="59">
        <v>94</v>
      </c>
      <c r="M82" s="22">
        <v>2269</v>
      </c>
    </row>
    <row r="83" spans="2:13" ht="15.75" thickBot="1">
      <c r="B83" s="6"/>
      <c r="C83" s="6"/>
      <c r="D83" s="6"/>
      <c r="E83" s="6"/>
      <c r="F83" s="6"/>
      <c r="G83" s="6"/>
      <c r="H83" s="6"/>
      <c r="I83" s="6"/>
      <c r="J83" s="6"/>
      <c r="K83" s="6"/>
      <c r="L83" s="6"/>
      <c r="M83" s="6"/>
    </row>
    <row r="84" spans="2:13" ht="6" customHeight="1">
      <c r="B84" s="15"/>
      <c r="C84" s="15"/>
      <c r="D84" s="15"/>
      <c r="E84" s="15"/>
      <c r="F84" s="15"/>
      <c r="G84" s="15"/>
      <c r="M84" s="12"/>
    </row>
    <row r="85" spans="3:4" ht="12.75" customHeight="1">
      <c r="C85" s="89" t="s">
        <v>361</v>
      </c>
      <c r="D85" s="87" t="s">
        <v>362</v>
      </c>
    </row>
    <row r="86" spans="3:4" ht="12.75" customHeight="1">
      <c r="C86" s="88" t="s">
        <v>423</v>
      </c>
      <c r="D86" s="15" t="s">
        <v>717</v>
      </c>
    </row>
  </sheetData>
  <printOptions/>
  <pageMargins left="0.75" right="0.39" top="0.59" bottom="0.57" header="0.5" footer="0.5"/>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2:Q74"/>
  <sheetViews>
    <sheetView zoomScale="75" zoomScaleNormal="75" workbookViewId="0" topLeftCell="A1">
      <selection activeCell="A1" sqref="A1"/>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7109375" style="8" customWidth="1"/>
    <col min="8" max="10" width="9.7109375" style="8" customWidth="1"/>
    <col min="11" max="13" width="8.7109375" style="8" customWidth="1"/>
    <col min="14" max="14" width="9.421875" style="8" customWidth="1"/>
    <col min="15" max="15" width="8.7109375" style="8" customWidth="1"/>
    <col min="16" max="16" width="2.7109375" style="8" customWidth="1"/>
    <col min="17" max="17" width="10.421875" style="8" customWidth="1"/>
    <col min="18" max="32" width="9.7109375" style="8" customWidth="1"/>
    <col min="33" max="16384" width="9.140625" style="8" customWidth="1"/>
  </cols>
  <sheetData>
    <row r="1" ht="6" customHeight="1"/>
    <row r="2" spans="2:17" s="17" customFormat="1" ht="21">
      <c r="B2" s="47" t="s">
        <v>94</v>
      </c>
      <c r="C2" s="47"/>
      <c r="D2" s="47"/>
      <c r="E2" s="61" t="s">
        <v>772</v>
      </c>
      <c r="F2" s="47"/>
      <c r="H2" s="45"/>
      <c r="I2" s="45"/>
      <c r="J2" s="45"/>
      <c r="K2" s="45"/>
      <c r="L2" s="45"/>
      <c r="M2" s="45"/>
      <c r="N2" s="45"/>
      <c r="O2" s="45"/>
      <c r="P2" s="45"/>
      <c r="Q2" s="1"/>
    </row>
    <row r="3" spans="2:17" s="17" customFormat="1" ht="9" customHeight="1" thickBot="1">
      <c r="B3" s="4"/>
      <c r="C3" s="4"/>
      <c r="D3" s="4"/>
      <c r="E3" s="4"/>
      <c r="F3" s="4"/>
      <c r="G3" s="4"/>
      <c r="H3" s="4"/>
      <c r="I3" s="4"/>
      <c r="J3" s="4"/>
      <c r="K3" s="4"/>
      <c r="L3" s="4"/>
      <c r="M3" s="4"/>
      <c r="N3" s="4"/>
      <c r="O3" s="4"/>
      <c r="P3" s="4"/>
      <c r="Q3" s="1"/>
    </row>
    <row r="4" spans="8:17" ht="16.5" customHeight="1">
      <c r="H4" s="48"/>
      <c r="I4" s="2"/>
      <c r="J4" s="2"/>
      <c r="L4" s="7"/>
      <c r="N4" s="29" t="s">
        <v>365</v>
      </c>
      <c r="O4" s="26" t="s">
        <v>234</v>
      </c>
      <c r="Q4" s="66" t="s">
        <v>186</v>
      </c>
    </row>
    <row r="5" spans="8:17" ht="18.75" customHeight="1">
      <c r="H5" s="25" t="s">
        <v>231</v>
      </c>
      <c r="I5" s="428" t="s">
        <v>309</v>
      </c>
      <c r="J5" s="428"/>
      <c r="K5" s="428"/>
      <c r="L5" s="29" t="s">
        <v>233</v>
      </c>
      <c r="M5" s="29" t="s">
        <v>232</v>
      </c>
      <c r="N5" s="70" t="s">
        <v>368</v>
      </c>
      <c r="O5" s="70" t="s">
        <v>373</v>
      </c>
      <c r="P5" s="29"/>
      <c r="Q5" s="67" t="s">
        <v>190</v>
      </c>
    </row>
    <row r="6" spans="2:17" ht="18.75" customHeight="1" thickBot="1">
      <c r="B6" s="6"/>
      <c r="C6" s="6"/>
      <c r="D6" s="6"/>
      <c r="E6" s="6"/>
      <c r="F6" s="6"/>
      <c r="G6" s="6"/>
      <c r="H6" s="27"/>
      <c r="I6" s="6" t="s">
        <v>310</v>
      </c>
      <c r="J6" s="6" t="s">
        <v>372</v>
      </c>
      <c r="K6" s="33" t="s">
        <v>197</v>
      </c>
      <c r="L6" s="34"/>
      <c r="M6" s="35"/>
      <c r="N6" s="71" t="s">
        <v>367</v>
      </c>
      <c r="O6" s="71" t="s">
        <v>366</v>
      </c>
      <c r="P6" s="33"/>
      <c r="Q6" s="68" t="s">
        <v>192</v>
      </c>
    </row>
    <row r="7" spans="2:17" ht="6" customHeight="1">
      <c r="B7" s="2"/>
      <c r="C7" s="2"/>
      <c r="D7" s="2"/>
      <c r="E7" s="2"/>
      <c r="F7" s="2"/>
      <c r="G7" s="2"/>
      <c r="H7" s="2"/>
      <c r="I7" s="2"/>
      <c r="J7" s="2"/>
      <c r="K7" s="49"/>
      <c r="L7" s="54"/>
      <c r="M7" s="55"/>
      <c r="N7" s="79"/>
      <c r="O7" s="79"/>
      <c r="P7" s="49"/>
      <c r="Q7" s="63"/>
    </row>
    <row r="8" spans="12:17" ht="15" customHeight="1">
      <c r="L8" s="37"/>
      <c r="M8" s="37"/>
      <c r="O8" s="44" t="s">
        <v>219</v>
      </c>
      <c r="P8" s="39"/>
      <c r="Q8" s="28" t="s">
        <v>339</v>
      </c>
    </row>
    <row r="9" spans="8:13" ht="6" customHeight="1">
      <c r="H9" s="7"/>
      <c r="I9" s="7"/>
      <c r="J9" s="7"/>
      <c r="L9" s="37"/>
      <c r="M9" s="37"/>
    </row>
    <row r="10" spans="3:17" ht="15.75">
      <c r="C10" s="7" t="s">
        <v>773</v>
      </c>
      <c r="D10" s="7"/>
      <c r="E10" s="7"/>
      <c r="F10" s="7"/>
      <c r="H10" s="8">
        <v>13</v>
      </c>
      <c r="I10" s="8">
        <v>60</v>
      </c>
      <c r="J10" s="8">
        <v>8</v>
      </c>
      <c r="K10" s="8">
        <v>67</v>
      </c>
      <c r="L10" s="8">
        <v>2</v>
      </c>
      <c r="M10" s="8">
        <v>13</v>
      </c>
      <c r="N10" s="8">
        <v>3</v>
      </c>
      <c r="O10" s="8">
        <v>2</v>
      </c>
      <c r="Q10" s="22">
        <v>6359</v>
      </c>
    </row>
    <row r="11" spans="7:17" ht="6" customHeight="1">
      <c r="G11" s="7"/>
      <c r="Q11" s="22"/>
    </row>
    <row r="12" spans="3:17" ht="15.75">
      <c r="C12" s="7" t="s">
        <v>220</v>
      </c>
      <c r="D12" s="7"/>
      <c r="E12" s="7"/>
      <c r="F12" s="7"/>
      <c r="Q12" s="22"/>
    </row>
    <row r="13" spans="4:17" ht="15">
      <c r="D13" s="40" t="s">
        <v>291</v>
      </c>
      <c r="E13" s="40"/>
      <c r="F13" s="40"/>
      <c r="H13" s="8">
        <v>9</v>
      </c>
      <c r="I13" s="8">
        <v>63</v>
      </c>
      <c r="J13" s="8">
        <v>7</v>
      </c>
      <c r="K13" s="8">
        <v>70</v>
      </c>
      <c r="L13" s="8">
        <v>3</v>
      </c>
      <c r="M13" s="8">
        <v>11</v>
      </c>
      <c r="N13" s="8">
        <v>4</v>
      </c>
      <c r="O13" s="8">
        <v>3</v>
      </c>
      <c r="Q13" s="22">
        <v>2900</v>
      </c>
    </row>
    <row r="14" spans="4:17" ht="15">
      <c r="D14" s="40" t="s">
        <v>326</v>
      </c>
      <c r="E14" s="40"/>
      <c r="F14" s="40"/>
      <c r="H14" s="8">
        <v>16</v>
      </c>
      <c r="I14" s="8">
        <v>56</v>
      </c>
      <c r="J14" s="8">
        <v>9</v>
      </c>
      <c r="K14" s="8">
        <v>65</v>
      </c>
      <c r="L14" s="8">
        <v>1</v>
      </c>
      <c r="M14" s="8">
        <v>14</v>
      </c>
      <c r="N14" s="8">
        <v>3</v>
      </c>
      <c r="O14" s="8">
        <v>1</v>
      </c>
      <c r="Q14" s="22">
        <v>3459</v>
      </c>
    </row>
    <row r="15" spans="2:17" ht="6" customHeight="1">
      <c r="B15" s="15"/>
      <c r="C15" s="15"/>
      <c r="D15" s="15"/>
      <c r="E15" s="15"/>
      <c r="F15" s="15"/>
      <c r="G15" s="15"/>
      <c r="Q15" s="22"/>
    </row>
    <row r="16" spans="3:17" ht="15.75">
      <c r="C16" s="7" t="s">
        <v>221</v>
      </c>
      <c r="D16" s="7"/>
      <c r="E16" s="7"/>
      <c r="F16" s="7"/>
      <c r="J16" s="7"/>
      <c r="Q16" s="22"/>
    </row>
    <row r="17" spans="2:17" ht="15">
      <c r="B17" s="15"/>
      <c r="C17" s="15"/>
      <c r="D17" s="8" t="s">
        <v>327</v>
      </c>
      <c r="H17" s="8">
        <v>20</v>
      </c>
      <c r="I17" s="8">
        <v>17</v>
      </c>
      <c r="J17" s="8">
        <v>31</v>
      </c>
      <c r="K17" s="8">
        <v>48</v>
      </c>
      <c r="L17" s="8">
        <v>0</v>
      </c>
      <c r="M17" s="8">
        <v>26</v>
      </c>
      <c r="N17" s="8">
        <v>2</v>
      </c>
      <c r="O17" s="8">
        <v>4</v>
      </c>
      <c r="Q17" s="22">
        <v>121</v>
      </c>
    </row>
    <row r="18" spans="2:17" ht="15">
      <c r="B18" s="15"/>
      <c r="C18" s="15"/>
      <c r="D18" s="8" t="s">
        <v>281</v>
      </c>
      <c r="H18" s="8">
        <v>14</v>
      </c>
      <c r="I18" s="8">
        <v>49</v>
      </c>
      <c r="J18" s="8">
        <v>8</v>
      </c>
      <c r="K18" s="8">
        <v>57</v>
      </c>
      <c r="L18" s="8">
        <v>2</v>
      </c>
      <c r="M18" s="8">
        <v>19</v>
      </c>
      <c r="N18" s="8">
        <v>6</v>
      </c>
      <c r="O18" s="8">
        <v>2</v>
      </c>
      <c r="Q18" s="22">
        <v>1070</v>
      </c>
    </row>
    <row r="19" spans="2:17" ht="15">
      <c r="B19" s="15"/>
      <c r="C19" s="15"/>
      <c r="D19" s="8" t="s">
        <v>282</v>
      </c>
      <c r="H19" s="8">
        <v>10</v>
      </c>
      <c r="I19" s="8">
        <v>63</v>
      </c>
      <c r="J19" s="8">
        <v>7</v>
      </c>
      <c r="K19" s="8">
        <v>70</v>
      </c>
      <c r="L19" s="8">
        <v>3</v>
      </c>
      <c r="M19" s="8">
        <v>10</v>
      </c>
      <c r="N19" s="8">
        <v>4</v>
      </c>
      <c r="O19" s="8">
        <v>2</v>
      </c>
      <c r="Q19" s="22">
        <v>1828</v>
      </c>
    </row>
    <row r="20" spans="2:17" ht="15">
      <c r="B20" s="15"/>
      <c r="C20" s="15"/>
      <c r="D20" s="8" t="s">
        <v>283</v>
      </c>
      <c r="H20" s="8">
        <v>12</v>
      </c>
      <c r="I20" s="8">
        <v>65</v>
      </c>
      <c r="J20" s="8">
        <v>6</v>
      </c>
      <c r="K20" s="8">
        <v>71</v>
      </c>
      <c r="L20" s="8">
        <v>2</v>
      </c>
      <c r="M20" s="8">
        <v>10</v>
      </c>
      <c r="N20" s="8">
        <v>3</v>
      </c>
      <c r="O20" s="8">
        <v>2</v>
      </c>
      <c r="Q20" s="22">
        <v>1697</v>
      </c>
    </row>
    <row r="21" spans="2:17" ht="15">
      <c r="B21" s="15"/>
      <c r="C21" s="15"/>
      <c r="D21" s="8" t="s">
        <v>284</v>
      </c>
      <c r="H21" s="8">
        <v>14</v>
      </c>
      <c r="I21" s="8">
        <v>61</v>
      </c>
      <c r="J21" s="8">
        <v>8</v>
      </c>
      <c r="K21" s="8">
        <v>70</v>
      </c>
      <c r="L21" s="8">
        <v>1</v>
      </c>
      <c r="M21" s="8">
        <v>12</v>
      </c>
      <c r="N21" s="8">
        <v>2</v>
      </c>
      <c r="O21" s="8">
        <v>1</v>
      </c>
      <c r="Q21" s="22">
        <v>1316</v>
      </c>
    </row>
    <row r="22" spans="2:17" ht="15">
      <c r="B22" s="15"/>
      <c r="C22" s="15"/>
      <c r="D22" s="8" t="s">
        <v>360</v>
      </c>
      <c r="H22" s="8">
        <v>16</v>
      </c>
      <c r="I22" s="8">
        <v>59</v>
      </c>
      <c r="J22" s="8">
        <v>8</v>
      </c>
      <c r="K22" s="8">
        <v>67</v>
      </c>
      <c r="L22" s="8">
        <v>1</v>
      </c>
      <c r="M22" s="8">
        <v>13</v>
      </c>
      <c r="N22" s="8">
        <v>2</v>
      </c>
      <c r="O22" s="8">
        <v>2</v>
      </c>
      <c r="Q22" s="22">
        <v>327</v>
      </c>
    </row>
    <row r="23" spans="2:17" ht="6" customHeight="1">
      <c r="B23" s="15"/>
      <c r="C23" s="15"/>
      <c r="D23" s="15"/>
      <c r="E23" s="15"/>
      <c r="F23" s="15"/>
      <c r="Q23" s="22"/>
    </row>
    <row r="24" spans="2:17" ht="15.75">
      <c r="B24" s="15"/>
      <c r="C24" s="10" t="s">
        <v>567</v>
      </c>
      <c r="D24" s="10"/>
      <c r="E24" s="10"/>
      <c r="F24" s="10"/>
      <c r="Q24" s="22"/>
    </row>
    <row r="25" spans="2:17" ht="15">
      <c r="B25" s="15"/>
      <c r="C25" s="2"/>
      <c r="D25" s="2" t="s">
        <v>270</v>
      </c>
      <c r="E25" s="2"/>
      <c r="F25" s="2"/>
      <c r="H25" s="8">
        <v>9</v>
      </c>
      <c r="I25" s="8">
        <v>74</v>
      </c>
      <c r="J25" s="8">
        <v>5</v>
      </c>
      <c r="K25" s="8">
        <v>79</v>
      </c>
      <c r="L25" s="8">
        <v>1</v>
      </c>
      <c r="M25" s="8">
        <v>4</v>
      </c>
      <c r="N25" s="8">
        <v>2</v>
      </c>
      <c r="O25" s="8">
        <v>5</v>
      </c>
      <c r="Q25" s="22">
        <v>283</v>
      </c>
    </row>
    <row r="26" spans="2:17" ht="15">
      <c r="B26" s="15"/>
      <c r="C26" s="2"/>
      <c r="D26" s="2" t="s">
        <v>314</v>
      </c>
      <c r="E26" s="2"/>
      <c r="F26" s="2"/>
      <c r="H26" s="8">
        <v>10</v>
      </c>
      <c r="I26" s="8">
        <v>61</v>
      </c>
      <c r="J26" s="8">
        <v>8</v>
      </c>
      <c r="K26" s="8">
        <v>69</v>
      </c>
      <c r="L26" s="8">
        <v>2</v>
      </c>
      <c r="M26" s="8">
        <v>13</v>
      </c>
      <c r="N26" s="8">
        <v>4</v>
      </c>
      <c r="O26" s="8">
        <v>2</v>
      </c>
      <c r="Q26" s="22">
        <v>4659</v>
      </c>
    </row>
    <row r="27" spans="2:17" ht="15">
      <c r="B27" s="15"/>
      <c r="C27" s="2"/>
      <c r="D27" s="2" t="s">
        <v>315</v>
      </c>
      <c r="E27" s="2"/>
      <c r="F27" s="2"/>
      <c r="H27" s="8">
        <v>23</v>
      </c>
      <c r="I27" s="8">
        <v>50</v>
      </c>
      <c r="J27" s="8">
        <v>9</v>
      </c>
      <c r="K27" s="8">
        <v>59</v>
      </c>
      <c r="L27" s="8">
        <v>1</v>
      </c>
      <c r="M27" s="8">
        <v>14</v>
      </c>
      <c r="N27" s="8">
        <v>2</v>
      </c>
      <c r="O27" s="8">
        <v>2</v>
      </c>
      <c r="Q27" s="22">
        <v>1417</v>
      </c>
    </row>
    <row r="28" spans="2:17" ht="6" customHeight="1">
      <c r="B28" s="15"/>
      <c r="C28" s="2"/>
      <c r="D28" s="2"/>
      <c r="E28" s="2"/>
      <c r="F28" s="2"/>
      <c r="Q28" s="22"/>
    </row>
    <row r="29" spans="2:17" ht="15.75">
      <c r="B29" s="15"/>
      <c r="C29" s="7" t="s">
        <v>587</v>
      </c>
      <c r="E29" s="10"/>
      <c r="F29" s="10"/>
      <c r="Q29" s="22"/>
    </row>
    <row r="30" spans="2:17" ht="15">
      <c r="B30" s="15"/>
      <c r="D30" s="158" t="s">
        <v>579</v>
      </c>
      <c r="E30" s="2"/>
      <c r="F30" s="2"/>
      <c r="H30" s="8">
        <v>9</v>
      </c>
      <c r="I30" s="8">
        <v>67</v>
      </c>
      <c r="J30" s="8">
        <v>2</v>
      </c>
      <c r="K30" s="8">
        <v>69</v>
      </c>
      <c r="L30" s="8">
        <v>4</v>
      </c>
      <c r="M30" s="8">
        <v>10</v>
      </c>
      <c r="N30" s="8">
        <v>7</v>
      </c>
      <c r="O30" s="8">
        <v>1</v>
      </c>
      <c r="Q30" s="22">
        <v>569</v>
      </c>
    </row>
    <row r="31" spans="2:17" ht="15">
      <c r="B31" s="15"/>
      <c r="D31" s="158" t="s">
        <v>580</v>
      </c>
      <c r="E31" s="2"/>
      <c r="F31" s="2"/>
      <c r="H31" s="8">
        <v>9</v>
      </c>
      <c r="I31" s="8">
        <v>70</v>
      </c>
      <c r="J31" s="8">
        <v>5</v>
      </c>
      <c r="K31" s="8">
        <v>75</v>
      </c>
      <c r="L31" s="8">
        <v>2</v>
      </c>
      <c r="M31" s="8">
        <v>10</v>
      </c>
      <c r="N31" s="8">
        <v>4</v>
      </c>
      <c r="O31" s="8">
        <v>1</v>
      </c>
      <c r="Q31" s="22">
        <v>1846</v>
      </c>
    </row>
    <row r="32" spans="2:17" ht="15">
      <c r="B32" s="15"/>
      <c r="D32" s="158" t="s">
        <v>581</v>
      </c>
      <c r="E32" s="2"/>
      <c r="F32" s="2"/>
      <c r="H32" s="8">
        <v>12</v>
      </c>
      <c r="I32" s="8">
        <v>56</v>
      </c>
      <c r="J32" s="8">
        <v>7</v>
      </c>
      <c r="K32" s="8">
        <v>64</v>
      </c>
      <c r="L32" s="8">
        <v>2</v>
      </c>
      <c r="M32" s="8">
        <v>16</v>
      </c>
      <c r="N32" s="8">
        <v>5</v>
      </c>
      <c r="O32" s="8">
        <v>2</v>
      </c>
      <c r="Q32" s="22">
        <v>791</v>
      </c>
    </row>
    <row r="33" spans="2:17" ht="15">
      <c r="B33" s="15"/>
      <c r="D33" s="158" t="s">
        <v>582</v>
      </c>
      <c r="E33" s="2"/>
      <c r="F33" s="2"/>
      <c r="H33" s="8">
        <v>10</v>
      </c>
      <c r="I33" s="8">
        <v>70</v>
      </c>
      <c r="J33" s="8">
        <v>11</v>
      </c>
      <c r="K33" s="8">
        <v>81</v>
      </c>
      <c r="L33" s="8">
        <v>1</v>
      </c>
      <c r="M33" s="8">
        <v>6</v>
      </c>
      <c r="N33" s="8">
        <v>1</v>
      </c>
      <c r="O33" s="8">
        <v>2</v>
      </c>
      <c r="Q33" s="22">
        <v>206</v>
      </c>
    </row>
    <row r="34" spans="2:17" ht="15">
      <c r="B34" s="15"/>
      <c r="D34" s="158" t="s">
        <v>583</v>
      </c>
      <c r="E34" s="2"/>
      <c r="F34" s="2"/>
      <c r="H34" s="8">
        <v>13</v>
      </c>
      <c r="I34" s="8">
        <v>60</v>
      </c>
      <c r="J34" s="8">
        <v>8</v>
      </c>
      <c r="K34" s="8">
        <v>69</v>
      </c>
      <c r="L34" s="8">
        <v>1</v>
      </c>
      <c r="M34" s="8">
        <v>11</v>
      </c>
      <c r="N34" s="8">
        <v>2</v>
      </c>
      <c r="O34" s="8">
        <v>3</v>
      </c>
      <c r="Q34" s="22">
        <v>779</v>
      </c>
    </row>
    <row r="35" spans="2:17" ht="15">
      <c r="B35" s="15"/>
      <c r="D35" s="158" t="s">
        <v>584</v>
      </c>
      <c r="E35" s="2"/>
      <c r="F35" s="2"/>
      <c r="H35" s="8">
        <v>19</v>
      </c>
      <c r="I35" s="8">
        <v>46</v>
      </c>
      <c r="J35" s="8">
        <v>10</v>
      </c>
      <c r="K35" s="8">
        <v>57</v>
      </c>
      <c r="L35" s="8">
        <v>2</v>
      </c>
      <c r="M35" s="8">
        <v>19</v>
      </c>
      <c r="N35" s="8">
        <v>1</v>
      </c>
      <c r="O35" s="8">
        <v>2</v>
      </c>
      <c r="Q35" s="22">
        <v>943</v>
      </c>
    </row>
    <row r="36" spans="2:17" ht="15">
      <c r="B36" s="15"/>
      <c r="D36" s="158" t="s">
        <v>585</v>
      </c>
      <c r="E36" s="2"/>
      <c r="F36" s="2"/>
      <c r="H36" s="8">
        <v>19</v>
      </c>
      <c r="I36" s="8">
        <v>50</v>
      </c>
      <c r="J36" s="8">
        <v>14</v>
      </c>
      <c r="K36" s="8">
        <v>64</v>
      </c>
      <c r="L36" s="8">
        <v>1</v>
      </c>
      <c r="M36" s="8">
        <v>14</v>
      </c>
      <c r="N36" s="8">
        <v>0</v>
      </c>
      <c r="O36" s="8">
        <v>3</v>
      </c>
      <c r="Q36" s="22">
        <v>702</v>
      </c>
    </row>
    <row r="37" spans="2:17" ht="6" customHeight="1">
      <c r="B37" s="15"/>
      <c r="C37" s="2"/>
      <c r="D37" s="2"/>
      <c r="E37" s="2"/>
      <c r="F37" s="2"/>
      <c r="Q37" s="22"/>
    </row>
    <row r="38" spans="2:17" ht="15.75">
      <c r="B38" s="15"/>
      <c r="C38" s="7" t="s">
        <v>289</v>
      </c>
      <c r="D38" s="7"/>
      <c r="E38" s="7"/>
      <c r="F38" s="7"/>
      <c r="Q38" s="22"/>
    </row>
    <row r="39" spans="2:17" ht="15">
      <c r="B39" s="15"/>
      <c r="D39" s="8" t="s">
        <v>578</v>
      </c>
      <c r="H39" s="8">
        <v>26</v>
      </c>
      <c r="I39" s="8">
        <v>39</v>
      </c>
      <c r="J39" s="8">
        <v>8</v>
      </c>
      <c r="K39" s="8">
        <v>47</v>
      </c>
      <c r="L39" s="8">
        <v>1</v>
      </c>
      <c r="M39" s="8">
        <v>21</v>
      </c>
      <c r="N39" s="8">
        <v>3</v>
      </c>
      <c r="O39" s="8">
        <v>2</v>
      </c>
      <c r="Q39" s="22">
        <v>488</v>
      </c>
    </row>
    <row r="40" spans="2:17" ht="15">
      <c r="B40" s="15"/>
      <c r="D40" s="8" t="s">
        <v>260</v>
      </c>
      <c r="H40" s="8">
        <v>19</v>
      </c>
      <c r="I40" s="8">
        <v>44</v>
      </c>
      <c r="J40" s="8">
        <v>9</v>
      </c>
      <c r="K40" s="8">
        <v>52</v>
      </c>
      <c r="L40" s="8">
        <v>2</v>
      </c>
      <c r="M40" s="8">
        <v>22</v>
      </c>
      <c r="N40" s="8">
        <v>3</v>
      </c>
      <c r="O40" s="8">
        <v>2</v>
      </c>
      <c r="Q40" s="22">
        <v>1055</v>
      </c>
    </row>
    <row r="41" spans="2:17" ht="15">
      <c r="B41" s="15"/>
      <c r="D41" s="8" t="s">
        <v>261</v>
      </c>
      <c r="H41" s="8">
        <v>14</v>
      </c>
      <c r="I41" s="8">
        <v>56</v>
      </c>
      <c r="J41" s="8">
        <v>8</v>
      </c>
      <c r="K41" s="8">
        <v>64</v>
      </c>
      <c r="L41" s="8">
        <v>2</v>
      </c>
      <c r="M41" s="8">
        <v>14</v>
      </c>
      <c r="N41" s="8">
        <v>2</v>
      </c>
      <c r="O41" s="8">
        <v>3</v>
      </c>
      <c r="Q41" s="22">
        <v>1052</v>
      </c>
    </row>
    <row r="42" spans="2:17" ht="15">
      <c r="B42" s="15"/>
      <c r="D42" s="8" t="s">
        <v>262</v>
      </c>
      <c r="H42" s="8">
        <v>12</v>
      </c>
      <c r="I42" s="8">
        <v>57</v>
      </c>
      <c r="J42" s="8">
        <v>11</v>
      </c>
      <c r="K42" s="8">
        <v>67</v>
      </c>
      <c r="L42" s="8">
        <v>2</v>
      </c>
      <c r="M42" s="8">
        <v>14</v>
      </c>
      <c r="N42" s="8">
        <v>2</v>
      </c>
      <c r="O42" s="8">
        <v>1</v>
      </c>
      <c r="Q42" s="22">
        <v>1057</v>
      </c>
    </row>
    <row r="43" spans="2:17" ht="15">
      <c r="B43" s="15"/>
      <c r="D43" s="8" t="s">
        <v>263</v>
      </c>
      <c r="H43" s="8">
        <v>11</v>
      </c>
      <c r="I43" s="8">
        <v>63</v>
      </c>
      <c r="J43" s="8">
        <v>9</v>
      </c>
      <c r="K43" s="8">
        <v>72</v>
      </c>
      <c r="L43" s="8">
        <v>2</v>
      </c>
      <c r="M43" s="8">
        <v>11</v>
      </c>
      <c r="N43" s="8">
        <v>3</v>
      </c>
      <c r="O43" s="8">
        <v>2</v>
      </c>
      <c r="Q43" s="22">
        <v>970</v>
      </c>
    </row>
    <row r="44" spans="2:17" ht="15">
      <c r="B44" s="15"/>
      <c r="D44" s="8" t="s">
        <v>264</v>
      </c>
      <c r="H44" s="8">
        <v>7</v>
      </c>
      <c r="I44" s="8">
        <v>73</v>
      </c>
      <c r="J44" s="8">
        <v>5</v>
      </c>
      <c r="K44" s="8">
        <v>77</v>
      </c>
      <c r="L44" s="8">
        <v>2</v>
      </c>
      <c r="M44" s="8">
        <v>7</v>
      </c>
      <c r="N44" s="8">
        <v>4</v>
      </c>
      <c r="O44" s="8">
        <v>3</v>
      </c>
      <c r="Q44" s="22">
        <v>1086</v>
      </c>
    </row>
    <row r="45" spans="2:17" ht="15">
      <c r="B45" s="15"/>
      <c r="D45" s="8" t="s">
        <v>265</v>
      </c>
      <c r="H45" s="8">
        <v>9</v>
      </c>
      <c r="I45" s="8">
        <v>72</v>
      </c>
      <c r="J45" s="8">
        <v>5</v>
      </c>
      <c r="K45" s="8">
        <v>76</v>
      </c>
      <c r="L45" s="8">
        <v>1</v>
      </c>
      <c r="M45" s="8">
        <v>4</v>
      </c>
      <c r="N45" s="8">
        <v>7</v>
      </c>
      <c r="O45" s="8">
        <v>3</v>
      </c>
      <c r="Q45" s="22">
        <v>613</v>
      </c>
    </row>
    <row r="46" spans="2:17" ht="6" customHeight="1">
      <c r="B46" s="15"/>
      <c r="C46" s="15"/>
      <c r="D46" s="15"/>
      <c r="E46" s="15"/>
      <c r="F46" s="15"/>
      <c r="Q46" s="22"/>
    </row>
    <row r="47" spans="3:17" ht="15.75">
      <c r="C47" s="7" t="s">
        <v>288</v>
      </c>
      <c r="D47" s="7"/>
      <c r="E47" s="7"/>
      <c r="F47" s="7"/>
      <c r="Q47" s="22"/>
    </row>
    <row r="48" spans="2:17" ht="15">
      <c r="B48" s="15"/>
      <c r="D48" s="8" t="s">
        <v>185</v>
      </c>
      <c r="H48" s="8">
        <v>14</v>
      </c>
      <c r="I48" s="8">
        <v>51</v>
      </c>
      <c r="J48" s="8">
        <v>7</v>
      </c>
      <c r="K48" s="8">
        <v>58</v>
      </c>
      <c r="L48" s="8">
        <v>2</v>
      </c>
      <c r="M48" s="8">
        <v>19</v>
      </c>
      <c r="N48" s="8">
        <v>4</v>
      </c>
      <c r="O48" s="8">
        <v>2</v>
      </c>
      <c r="P48" s="31"/>
      <c r="Q48" s="22">
        <v>2251</v>
      </c>
    </row>
    <row r="49" spans="2:17" ht="15">
      <c r="B49" s="15"/>
      <c r="D49" s="8" t="s">
        <v>249</v>
      </c>
      <c r="H49" s="8">
        <v>11</v>
      </c>
      <c r="I49" s="8">
        <v>62</v>
      </c>
      <c r="J49" s="8">
        <v>9</v>
      </c>
      <c r="K49" s="8">
        <v>71</v>
      </c>
      <c r="L49" s="8">
        <v>2</v>
      </c>
      <c r="M49" s="8">
        <v>10</v>
      </c>
      <c r="N49" s="8">
        <v>4</v>
      </c>
      <c r="O49" s="8">
        <v>2</v>
      </c>
      <c r="P49" s="31"/>
      <c r="Q49" s="22">
        <v>1856</v>
      </c>
    </row>
    <row r="50" spans="2:17" ht="15">
      <c r="B50" s="15"/>
      <c r="D50" s="8" t="s">
        <v>540</v>
      </c>
      <c r="H50" s="8">
        <v>12</v>
      </c>
      <c r="I50" s="8">
        <v>61</v>
      </c>
      <c r="J50" s="8">
        <v>11</v>
      </c>
      <c r="K50" s="8">
        <v>72</v>
      </c>
      <c r="L50" s="8">
        <v>1</v>
      </c>
      <c r="M50" s="8">
        <v>9</v>
      </c>
      <c r="N50" s="8">
        <v>3</v>
      </c>
      <c r="O50" s="8">
        <v>3</v>
      </c>
      <c r="P50" s="31"/>
      <c r="Q50" s="22">
        <v>678</v>
      </c>
    </row>
    <row r="51" spans="2:17" ht="15">
      <c r="B51" s="15"/>
      <c r="D51" s="8" t="s">
        <v>541</v>
      </c>
      <c r="H51" s="8">
        <v>28</v>
      </c>
      <c r="I51" s="8">
        <v>51</v>
      </c>
      <c r="J51" s="8">
        <v>9</v>
      </c>
      <c r="K51" s="8">
        <v>59</v>
      </c>
      <c r="L51" s="8">
        <v>2</v>
      </c>
      <c r="M51" s="8">
        <v>6</v>
      </c>
      <c r="N51" s="8">
        <v>2</v>
      </c>
      <c r="O51" s="8">
        <v>2</v>
      </c>
      <c r="P51" s="31"/>
      <c r="Q51" s="22">
        <v>288</v>
      </c>
    </row>
    <row r="52" spans="2:17" ht="15">
      <c r="B52" s="15"/>
      <c r="D52" s="8" t="s">
        <v>250</v>
      </c>
      <c r="H52" s="8">
        <v>8</v>
      </c>
      <c r="I52" s="8">
        <v>75</v>
      </c>
      <c r="J52" s="8">
        <v>7</v>
      </c>
      <c r="K52" s="8">
        <v>82</v>
      </c>
      <c r="L52" s="8">
        <v>1</v>
      </c>
      <c r="M52" s="8">
        <v>5</v>
      </c>
      <c r="N52" s="8">
        <v>2</v>
      </c>
      <c r="O52" s="8">
        <v>1</v>
      </c>
      <c r="P52" s="31"/>
      <c r="Q52" s="22">
        <v>779</v>
      </c>
    </row>
    <row r="53" spans="2:17" ht="15">
      <c r="B53" s="15"/>
      <c r="D53" s="8" t="s">
        <v>251</v>
      </c>
      <c r="H53" s="8">
        <v>16</v>
      </c>
      <c r="I53" s="8">
        <v>73</v>
      </c>
      <c r="J53" s="8">
        <v>5</v>
      </c>
      <c r="K53" s="8">
        <v>78</v>
      </c>
      <c r="L53" s="8">
        <v>1</v>
      </c>
      <c r="M53" s="8">
        <v>3</v>
      </c>
      <c r="N53" s="8">
        <v>0</v>
      </c>
      <c r="O53" s="8">
        <v>3</v>
      </c>
      <c r="P53" s="31"/>
      <c r="Q53" s="22">
        <v>507</v>
      </c>
    </row>
    <row r="54" spans="2:17" ht="9" customHeight="1">
      <c r="B54" s="15"/>
      <c r="C54" s="15"/>
      <c r="H54" s="50"/>
      <c r="I54" s="50"/>
      <c r="J54" s="50"/>
      <c r="K54" s="31"/>
      <c r="L54" s="50"/>
      <c r="M54" s="50"/>
      <c r="N54" s="50"/>
      <c r="O54" s="50"/>
      <c r="P54" s="31"/>
      <c r="Q54" s="375"/>
    </row>
    <row r="55" spans="2:17" ht="15.75">
      <c r="B55" s="15"/>
      <c r="C55" s="7" t="s">
        <v>452</v>
      </c>
      <c r="H55" s="50"/>
      <c r="I55" s="50"/>
      <c r="J55" s="50"/>
      <c r="K55" s="31"/>
      <c r="L55" s="50"/>
      <c r="M55" s="50"/>
      <c r="N55" s="50"/>
      <c r="O55" s="50"/>
      <c r="P55" s="31"/>
      <c r="Q55" s="375"/>
    </row>
    <row r="56" spans="2:17" ht="15">
      <c r="B56" s="15"/>
      <c r="C56" s="15"/>
      <c r="D56" s="8" t="s">
        <v>453</v>
      </c>
      <c r="H56" s="8">
        <v>60</v>
      </c>
      <c r="I56" s="8">
        <v>31</v>
      </c>
      <c r="J56" s="8">
        <v>4</v>
      </c>
      <c r="K56" s="8">
        <v>34</v>
      </c>
      <c r="L56" s="8">
        <v>2</v>
      </c>
      <c r="M56" s="8">
        <v>3</v>
      </c>
      <c r="N56" s="8">
        <v>0</v>
      </c>
      <c r="O56" s="8">
        <v>1</v>
      </c>
      <c r="P56" s="31"/>
      <c r="Q56" s="22">
        <v>922</v>
      </c>
    </row>
    <row r="57" spans="2:17" ht="15">
      <c r="B57" s="15"/>
      <c r="C57" s="15"/>
      <c r="D57" s="8" t="s">
        <v>454</v>
      </c>
      <c r="H57" s="8">
        <v>26</v>
      </c>
      <c r="I57" s="8">
        <v>47</v>
      </c>
      <c r="J57" s="8">
        <v>10</v>
      </c>
      <c r="K57" s="8">
        <v>57</v>
      </c>
      <c r="L57" s="8">
        <v>4</v>
      </c>
      <c r="M57" s="8">
        <v>10</v>
      </c>
      <c r="N57" s="8">
        <v>0</v>
      </c>
      <c r="O57" s="8">
        <v>2</v>
      </c>
      <c r="P57" s="31"/>
      <c r="Q57" s="22">
        <v>738</v>
      </c>
    </row>
    <row r="58" spans="2:17" ht="15">
      <c r="B58" s="15"/>
      <c r="C58" s="15"/>
      <c r="D58" s="8" t="s">
        <v>455</v>
      </c>
      <c r="H58" s="8">
        <v>9</v>
      </c>
      <c r="I58" s="8">
        <v>54</v>
      </c>
      <c r="J58" s="8">
        <v>12</v>
      </c>
      <c r="K58" s="8">
        <v>66</v>
      </c>
      <c r="L58" s="8">
        <v>3</v>
      </c>
      <c r="M58" s="8">
        <v>19</v>
      </c>
      <c r="N58" s="8">
        <v>1</v>
      </c>
      <c r="O58" s="8">
        <v>2</v>
      </c>
      <c r="P58" s="31"/>
      <c r="Q58" s="22">
        <v>566</v>
      </c>
    </row>
    <row r="59" spans="4:17" ht="15">
      <c r="D59" s="8" t="s">
        <v>456</v>
      </c>
      <c r="H59" s="8">
        <v>2</v>
      </c>
      <c r="I59" s="8">
        <v>57</v>
      </c>
      <c r="J59" s="8">
        <v>9</v>
      </c>
      <c r="K59" s="8">
        <v>66</v>
      </c>
      <c r="L59" s="8">
        <v>3</v>
      </c>
      <c r="M59" s="8">
        <v>25</v>
      </c>
      <c r="N59" s="8">
        <v>3</v>
      </c>
      <c r="O59" s="8">
        <v>2</v>
      </c>
      <c r="Q59" s="22">
        <v>830</v>
      </c>
    </row>
    <row r="60" spans="4:17" ht="15">
      <c r="D60" s="8" t="s">
        <v>457</v>
      </c>
      <c r="H60" s="8">
        <v>1</v>
      </c>
      <c r="I60" s="8">
        <v>66</v>
      </c>
      <c r="J60" s="8">
        <v>8</v>
      </c>
      <c r="K60" s="8">
        <v>75</v>
      </c>
      <c r="L60" s="8">
        <v>1</v>
      </c>
      <c r="M60" s="8">
        <v>18</v>
      </c>
      <c r="N60" s="8">
        <v>3</v>
      </c>
      <c r="O60" s="8">
        <v>1</v>
      </c>
      <c r="Q60" s="22">
        <v>1187</v>
      </c>
    </row>
    <row r="61" spans="4:17" ht="15">
      <c r="D61" s="8" t="s">
        <v>458</v>
      </c>
      <c r="H61" s="8">
        <v>0</v>
      </c>
      <c r="I61" s="8">
        <v>75</v>
      </c>
      <c r="J61" s="8">
        <v>9</v>
      </c>
      <c r="K61" s="8">
        <v>84</v>
      </c>
      <c r="L61" s="8">
        <v>1</v>
      </c>
      <c r="M61" s="8">
        <v>9</v>
      </c>
      <c r="N61" s="8">
        <v>5</v>
      </c>
      <c r="O61" s="8">
        <v>1</v>
      </c>
      <c r="Q61" s="22">
        <v>670</v>
      </c>
    </row>
    <row r="62" spans="4:17" ht="15">
      <c r="D62" s="8" t="s">
        <v>459</v>
      </c>
      <c r="H62" s="8">
        <v>0</v>
      </c>
      <c r="I62" s="8">
        <v>78</v>
      </c>
      <c r="J62" s="8">
        <v>6</v>
      </c>
      <c r="K62" s="8">
        <v>85</v>
      </c>
      <c r="L62" s="8">
        <v>0</v>
      </c>
      <c r="M62" s="8">
        <v>9</v>
      </c>
      <c r="N62" s="8">
        <v>6</v>
      </c>
      <c r="O62" s="8">
        <v>1</v>
      </c>
      <c r="Q62" s="22">
        <v>409</v>
      </c>
    </row>
    <row r="63" spans="4:17" ht="18">
      <c r="D63" s="8" t="s">
        <v>54</v>
      </c>
      <c r="H63" s="8">
        <v>1</v>
      </c>
      <c r="I63" s="8">
        <v>78</v>
      </c>
      <c r="J63" s="8">
        <v>5</v>
      </c>
      <c r="K63" s="8">
        <v>83</v>
      </c>
      <c r="L63" s="8">
        <v>0</v>
      </c>
      <c r="M63" s="8">
        <v>6</v>
      </c>
      <c r="N63" s="8">
        <v>9</v>
      </c>
      <c r="O63" s="8">
        <v>1</v>
      </c>
      <c r="Q63" s="22">
        <v>606</v>
      </c>
    </row>
    <row r="64" spans="4:17" ht="18">
      <c r="D64" s="8" t="s">
        <v>55</v>
      </c>
      <c r="H64" s="8">
        <v>5</v>
      </c>
      <c r="I64" s="8">
        <v>73</v>
      </c>
      <c r="J64" s="8">
        <v>5</v>
      </c>
      <c r="K64" s="8">
        <v>78</v>
      </c>
      <c r="L64" s="8">
        <v>0</v>
      </c>
      <c r="M64" s="8">
        <v>5</v>
      </c>
      <c r="N64" s="8">
        <v>9</v>
      </c>
      <c r="O64" s="8">
        <v>3</v>
      </c>
      <c r="Q64" s="22">
        <v>214</v>
      </c>
    </row>
    <row r="65" ht="9" customHeight="1">
      <c r="Q65" s="375"/>
    </row>
    <row r="66" spans="3:17" ht="15.75">
      <c r="C66" s="7" t="s">
        <v>126</v>
      </c>
      <c r="Q66" s="375"/>
    </row>
    <row r="67" spans="3:17" ht="15">
      <c r="C67" s="15"/>
      <c r="D67" s="8" t="s">
        <v>127</v>
      </c>
      <c r="H67" s="8">
        <v>30</v>
      </c>
      <c r="I67" s="8">
        <v>4</v>
      </c>
      <c r="J67" s="8">
        <v>12</v>
      </c>
      <c r="K67" s="8">
        <v>15</v>
      </c>
      <c r="L67" s="8">
        <v>4</v>
      </c>
      <c r="M67" s="8">
        <v>41</v>
      </c>
      <c r="N67" s="8">
        <v>6</v>
      </c>
      <c r="O67" s="8">
        <v>4</v>
      </c>
      <c r="Q67" s="22">
        <v>1065</v>
      </c>
    </row>
    <row r="68" spans="3:17" ht="15">
      <c r="C68" s="15"/>
      <c r="D68" s="8" t="s">
        <v>128</v>
      </c>
      <c r="H68" s="8">
        <v>14</v>
      </c>
      <c r="I68" s="8">
        <v>56</v>
      </c>
      <c r="J68" s="8">
        <v>10</v>
      </c>
      <c r="K68" s="8">
        <v>67</v>
      </c>
      <c r="L68" s="8">
        <v>2</v>
      </c>
      <c r="M68" s="8">
        <v>12</v>
      </c>
      <c r="N68" s="8">
        <v>4</v>
      </c>
      <c r="O68" s="8">
        <v>2</v>
      </c>
      <c r="Q68" s="22">
        <v>3100</v>
      </c>
    </row>
    <row r="69" spans="3:17" ht="15">
      <c r="C69" s="15"/>
      <c r="D69" s="8" t="s">
        <v>129</v>
      </c>
      <c r="H69" s="8">
        <v>6</v>
      </c>
      <c r="I69" s="8">
        <v>81</v>
      </c>
      <c r="J69" s="8">
        <v>4</v>
      </c>
      <c r="K69" s="8">
        <v>85</v>
      </c>
      <c r="L69" s="8">
        <v>1</v>
      </c>
      <c r="M69" s="8">
        <v>4</v>
      </c>
      <c r="N69" s="8">
        <v>3</v>
      </c>
      <c r="O69" s="8">
        <v>1</v>
      </c>
      <c r="Q69" s="22">
        <v>2194</v>
      </c>
    </row>
    <row r="70" spans="2:17" ht="6" customHeight="1" thickBot="1">
      <c r="B70" s="33"/>
      <c r="C70" s="33"/>
      <c r="D70" s="33"/>
      <c r="E70" s="33"/>
      <c r="F70" s="33"/>
      <c r="G70" s="33"/>
      <c r="H70" s="6"/>
      <c r="I70" s="6"/>
      <c r="J70" s="6"/>
      <c r="K70" s="6"/>
      <c r="L70" s="6"/>
      <c r="M70" s="6"/>
      <c r="N70" s="6"/>
      <c r="O70" s="6"/>
      <c r="P70" s="6"/>
      <c r="Q70" s="6"/>
    </row>
    <row r="71" spans="3:17" ht="15">
      <c r="C71" s="88" t="s">
        <v>361</v>
      </c>
      <c r="D71" s="87" t="s">
        <v>362</v>
      </c>
      <c r="E71" s="87"/>
      <c r="F71" s="87"/>
      <c r="L71" s="24"/>
      <c r="M71" s="24"/>
      <c r="N71" s="24"/>
      <c r="O71" s="24"/>
      <c r="P71" s="24"/>
      <c r="Q71" s="43"/>
    </row>
    <row r="72" spans="3:17" ht="15">
      <c r="C72" s="88" t="s">
        <v>363</v>
      </c>
      <c r="D72" s="15" t="s">
        <v>364</v>
      </c>
      <c r="E72" s="15"/>
      <c r="F72" s="15"/>
      <c r="L72" s="24"/>
      <c r="M72" s="24"/>
      <c r="N72" s="24"/>
      <c r="O72" s="24"/>
      <c r="P72" s="24"/>
      <c r="Q72" s="43"/>
    </row>
    <row r="73" spans="3:4" s="15" customFormat="1" ht="12.75">
      <c r="C73" s="88" t="s">
        <v>528</v>
      </c>
      <c r="D73" s="15" t="s">
        <v>56</v>
      </c>
    </row>
    <row r="74" s="15" customFormat="1" ht="12.75">
      <c r="D74" s="15" t="s">
        <v>57</v>
      </c>
    </row>
  </sheetData>
  <mergeCells count="1">
    <mergeCell ref="I5:K5"/>
  </mergeCells>
  <printOptions/>
  <pageMargins left="0.75" right="0.39" top="0.59" bottom="0.57" header="0.5" footer="0.5"/>
  <pageSetup fitToHeight="1" fitToWidth="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B1:T71"/>
  <sheetViews>
    <sheetView zoomScale="75" zoomScaleNormal="75" workbookViewId="0" topLeftCell="A1">
      <selection activeCell="A1" sqref="A1"/>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17" customFormat="1" ht="6" customHeight="1">
      <c r="J1" s="45"/>
      <c r="K1" s="45"/>
      <c r="L1" s="45"/>
      <c r="M1" s="45"/>
      <c r="N1" s="45"/>
      <c r="O1" s="45"/>
      <c r="P1" s="45"/>
      <c r="Q1" s="45"/>
      <c r="R1" s="45"/>
      <c r="S1" s="45"/>
      <c r="T1" s="1"/>
    </row>
    <row r="2" spans="2:20" s="17" customFormat="1" ht="21">
      <c r="B2" s="47" t="s">
        <v>91</v>
      </c>
      <c r="C2" s="47"/>
      <c r="D2" s="47"/>
      <c r="E2" s="47"/>
      <c r="F2" s="47"/>
      <c r="G2" s="61" t="s">
        <v>132</v>
      </c>
      <c r="H2" s="47"/>
      <c r="J2" s="45"/>
      <c r="K2" s="45"/>
      <c r="L2" s="45"/>
      <c r="M2" s="45"/>
      <c r="N2" s="45"/>
      <c r="O2" s="45"/>
      <c r="P2" s="45"/>
      <c r="Q2" s="45"/>
      <c r="R2" s="45"/>
      <c r="S2" s="45"/>
      <c r="T2" s="1"/>
    </row>
    <row r="3" spans="2:20" s="17" customFormat="1" ht="21">
      <c r="B3" s="47"/>
      <c r="C3" s="47"/>
      <c r="D3" s="47"/>
      <c r="E3" s="47"/>
      <c r="F3" s="47"/>
      <c r="G3" s="60" t="s">
        <v>774</v>
      </c>
      <c r="H3" s="47"/>
      <c r="J3" s="45"/>
      <c r="K3" s="45"/>
      <c r="L3" s="45"/>
      <c r="M3" s="45"/>
      <c r="N3" s="45"/>
      <c r="O3" s="45"/>
      <c r="P3" s="45"/>
      <c r="Q3" s="45"/>
      <c r="R3" s="45"/>
      <c r="S3" s="45"/>
      <c r="T3" s="1"/>
    </row>
    <row r="4" spans="2:20" s="17" customFormat="1" ht="9" customHeight="1" thickBot="1">
      <c r="B4" s="4"/>
      <c r="C4" s="4"/>
      <c r="D4" s="4"/>
      <c r="E4" s="4"/>
      <c r="F4" s="4"/>
      <c r="G4" s="4"/>
      <c r="H4" s="4"/>
      <c r="I4" s="4"/>
      <c r="J4" s="4"/>
      <c r="K4" s="4"/>
      <c r="L4" s="4"/>
      <c r="M4" s="4"/>
      <c r="N4" s="4"/>
      <c r="O4" s="4"/>
      <c r="P4" s="4"/>
      <c r="Q4" s="4"/>
      <c r="R4" s="4"/>
      <c r="S4" s="4"/>
      <c r="T4" s="16"/>
    </row>
    <row r="5" spans="2:20" s="17" customFormat="1" ht="23.25" customHeight="1">
      <c r="B5" s="45"/>
      <c r="C5" s="45"/>
      <c r="D5" s="45"/>
      <c r="E5" s="45"/>
      <c r="F5" s="45"/>
      <c r="G5" s="45"/>
      <c r="H5" s="45"/>
      <c r="I5" s="167"/>
      <c r="J5" s="429" t="s">
        <v>133</v>
      </c>
      <c r="K5" s="430"/>
      <c r="L5" s="430"/>
      <c r="M5" s="430"/>
      <c r="N5" s="430"/>
      <c r="O5" s="430"/>
      <c r="P5" s="430"/>
      <c r="Q5" s="430"/>
      <c r="R5" s="431"/>
      <c r="S5" s="167"/>
      <c r="T5" s="1"/>
    </row>
    <row r="6" spans="10:20" ht="16.5" customHeight="1">
      <c r="J6" s="48"/>
      <c r="K6" s="2"/>
      <c r="L6" s="2"/>
      <c r="N6" s="7"/>
      <c r="P6" s="29" t="s">
        <v>365</v>
      </c>
      <c r="Q6" s="26" t="s">
        <v>234</v>
      </c>
      <c r="R6" s="168" t="s">
        <v>131</v>
      </c>
      <c r="T6" s="169" t="s">
        <v>186</v>
      </c>
    </row>
    <row r="7" spans="10:20" ht="18.75" customHeight="1">
      <c r="J7" s="25" t="s">
        <v>231</v>
      </c>
      <c r="K7" s="428" t="s">
        <v>309</v>
      </c>
      <c r="L7" s="428"/>
      <c r="M7" s="428"/>
      <c r="N7" s="29" t="s">
        <v>233</v>
      </c>
      <c r="O7" s="29" t="s">
        <v>232</v>
      </c>
      <c r="P7" s="70" t="s">
        <v>368</v>
      </c>
      <c r="Q7" s="70" t="s">
        <v>373</v>
      </c>
      <c r="R7" s="168" t="s">
        <v>134</v>
      </c>
      <c r="S7" s="29"/>
      <c r="T7" s="67" t="s">
        <v>190</v>
      </c>
    </row>
    <row r="8" spans="2:20" ht="18.75" customHeight="1" thickBot="1">
      <c r="B8" s="6"/>
      <c r="C8" s="6"/>
      <c r="D8" s="6"/>
      <c r="E8" s="6"/>
      <c r="F8" s="6"/>
      <c r="G8" s="6"/>
      <c r="H8" s="6"/>
      <c r="I8" s="6"/>
      <c r="J8" s="27"/>
      <c r="K8" s="6" t="s">
        <v>310</v>
      </c>
      <c r="L8" s="6" t="s">
        <v>372</v>
      </c>
      <c r="M8" s="33" t="s">
        <v>197</v>
      </c>
      <c r="N8" s="34"/>
      <c r="O8" s="35"/>
      <c r="P8" s="71" t="s">
        <v>367</v>
      </c>
      <c r="Q8" s="71" t="s">
        <v>366</v>
      </c>
      <c r="R8" s="170" t="s">
        <v>135</v>
      </c>
      <c r="S8" s="33"/>
      <c r="T8" s="68" t="s">
        <v>192</v>
      </c>
    </row>
    <row r="9" spans="2:20" ht="6" customHeight="1">
      <c r="B9" s="2"/>
      <c r="C9" s="2"/>
      <c r="D9" s="2"/>
      <c r="E9" s="2"/>
      <c r="F9" s="2"/>
      <c r="G9" s="2"/>
      <c r="H9" s="2"/>
      <c r="I9" s="2"/>
      <c r="J9" s="2"/>
      <c r="K9" s="2"/>
      <c r="L9" s="2"/>
      <c r="M9" s="49"/>
      <c r="N9" s="54"/>
      <c r="O9" s="55"/>
      <c r="P9" s="79"/>
      <c r="Q9" s="79"/>
      <c r="R9" s="79"/>
      <c r="S9" s="49"/>
      <c r="T9" s="63"/>
    </row>
    <row r="10" spans="14:20" ht="15" customHeight="1">
      <c r="N10" s="37"/>
      <c r="O10" s="37"/>
      <c r="Q10" s="44" t="s">
        <v>219</v>
      </c>
      <c r="R10" s="44"/>
      <c r="S10" s="39"/>
      <c r="T10" s="28" t="s">
        <v>339</v>
      </c>
    </row>
    <row r="11" spans="10:15" ht="6" customHeight="1">
      <c r="J11" s="7"/>
      <c r="K11" s="7"/>
      <c r="L11" s="7"/>
      <c r="N11" s="37"/>
      <c r="O11" s="37"/>
    </row>
    <row r="12" spans="2:20" ht="15.75">
      <c r="B12" s="7" t="s">
        <v>136</v>
      </c>
      <c r="D12" s="7"/>
      <c r="E12" s="7"/>
      <c r="F12" s="7"/>
      <c r="G12" s="7"/>
      <c r="H12" s="7"/>
      <c r="J12" s="24">
        <v>12.4</v>
      </c>
      <c r="K12" s="24">
        <v>61.324</v>
      </c>
      <c r="L12" s="24">
        <v>7.773</v>
      </c>
      <c r="M12" s="24">
        <f>SUM(K12:L12)</f>
        <v>69.097</v>
      </c>
      <c r="N12" s="24">
        <v>1.725</v>
      </c>
      <c r="O12" s="24">
        <v>11.554</v>
      </c>
      <c r="P12" s="24">
        <v>3.023</v>
      </c>
      <c r="Q12" s="24">
        <v>2.201</v>
      </c>
      <c r="R12" s="8">
        <v>100</v>
      </c>
      <c r="T12" s="12">
        <v>10331</v>
      </c>
    </row>
    <row r="13" spans="9:20" ht="6" customHeight="1">
      <c r="I13" s="7"/>
      <c r="M13" s="24"/>
      <c r="T13" s="12"/>
    </row>
    <row r="14" spans="2:20" ht="18.75">
      <c r="B14" s="7" t="s">
        <v>719</v>
      </c>
      <c r="D14" s="7"/>
      <c r="E14" s="7"/>
      <c r="F14" s="7"/>
      <c r="G14" s="7"/>
      <c r="H14" s="7"/>
      <c r="M14" s="24"/>
      <c r="T14" s="12"/>
    </row>
    <row r="15" spans="3:20" ht="15">
      <c r="C15" s="40" t="s">
        <v>231</v>
      </c>
      <c r="D15" s="40"/>
      <c r="G15" s="40"/>
      <c r="H15" s="40"/>
      <c r="J15" s="59">
        <v>88.913</v>
      </c>
      <c r="K15" s="59">
        <v>4.863</v>
      </c>
      <c r="L15" s="59">
        <v>1.709</v>
      </c>
      <c r="M15" s="59">
        <f aca="true" t="shared" si="0" ref="M15:M23">SUM(K15:L15)</f>
        <v>6.572000000000001</v>
      </c>
      <c r="N15" s="59">
        <v>0.326</v>
      </c>
      <c r="O15" s="59">
        <v>3.345</v>
      </c>
      <c r="P15" s="59">
        <v>0.636</v>
      </c>
      <c r="Q15" s="59">
        <v>0.207</v>
      </c>
      <c r="R15" s="8">
        <v>100</v>
      </c>
      <c r="T15" s="22">
        <v>1369</v>
      </c>
    </row>
    <row r="16" spans="3:20" ht="15">
      <c r="C16" s="40" t="s">
        <v>137</v>
      </c>
      <c r="D16" s="40"/>
      <c r="G16" s="40"/>
      <c r="H16" s="40"/>
      <c r="J16" s="59"/>
      <c r="K16" s="59"/>
      <c r="L16" s="59"/>
      <c r="M16" s="59"/>
      <c r="N16" s="59"/>
      <c r="O16" s="59"/>
      <c r="P16" s="59"/>
      <c r="Q16" s="59"/>
      <c r="T16" s="22"/>
    </row>
    <row r="17" spans="2:20" ht="15">
      <c r="B17" s="15"/>
      <c r="D17" s="8" t="s">
        <v>310</v>
      </c>
      <c r="J17" s="59">
        <v>0.781</v>
      </c>
      <c r="K17" s="59">
        <v>97.186</v>
      </c>
      <c r="L17" s="59">
        <v>0.535</v>
      </c>
      <c r="M17" s="59">
        <f t="shared" si="0"/>
        <v>97.721</v>
      </c>
      <c r="N17" s="59">
        <v>0.312</v>
      </c>
      <c r="O17" s="59">
        <v>0.569</v>
      </c>
      <c r="P17" s="59">
        <v>0.443</v>
      </c>
      <c r="Q17" s="59">
        <v>0.174</v>
      </c>
      <c r="R17" s="8">
        <v>100</v>
      </c>
      <c r="T17" s="22">
        <v>6277</v>
      </c>
    </row>
    <row r="18" spans="2:20" ht="15">
      <c r="B18" s="15"/>
      <c r="D18" s="8" t="s">
        <v>130</v>
      </c>
      <c r="J18" s="59">
        <v>0.536</v>
      </c>
      <c r="K18" s="59">
        <v>7.485</v>
      </c>
      <c r="L18" s="59">
        <v>87.308</v>
      </c>
      <c r="M18" s="59">
        <f t="shared" si="0"/>
        <v>94.793</v>
      </c>
      <c r="N18" s="59">
        <v>0.221</v>
      </c>
      <c r="O18" s="59">
        <v>2.79</v>
      </c>
      <c r="P18" s="59">
        <v>0.914</v>
      </c>
      <c r="Q18" s="59">
        <v>0.747</v>
      </c>
      <c r="R18" s="8">
        <v>100</v>
      </c>
      <c r="T18" s="22">
        <v>702</v>
      </c>
    </row>
    <row r="19" spans="2:20" ht="15">
      <c r="B19" s="15"/>
      <c r="D19" s="8" t="s">
        <v>138</v>
      </c>
      <c r="J19" s="59">
        <v>0.754</v>
      </c>
      <c r="K19" s="59">
        <v>87.328</v>
      </c>
      <c r="L19" s="59">
        <v>10.071</v>
      </c>
      <c r="M19" s="59">
        <f t="shared" si="0"/>
        <v>97.399</v>
      </c>
      <c r="N19" s="59">
        <v>0.302</v>
      </c>
      <c r="O19" s="59">
        <v>0.813</v>
      </c>
      <c r="P19" s="59">
        <v>0.495</v>
      </c>
      <c r="Q19" s="59">
        <v>0.237</v>
      </c>
      <c r="R19" s="8">
        <v>100</v>
      </c>
      <c r="T19" s="22">
        <v>6979</v>
      </c>
    </row>
    <row r="20" spans="2:20" ht="15">
      <c r="B20" s="15"/>
      <c r="C20" s="8" t="s">
        <v>233</v>
      </c>
      <c r="J20" s="59">
        <v>4.479</v>
      </c>
      <c r="K20" s="59">
        <v>7.578</v>
      </c>
      <c r="L20" s="59">
        <v>2.488</v>
      </c>
      <c r="M20" s="59">
        <f t="shared" si="0"/>
        <v>10.066</v>
      </c>
      <c r="N20" s="59">
        <v>80.924</v>
      </c>
      <c r="O20" s="59">
        <v>2.472</v>
      </c>
      <c r="P20" s="59">
        <v>0.741</v>
      </c>
      <c r="Q20" s="59">
        <v>1.318</v>
      </c>
      <c r="R20" s="8">
        <v>100</v>
      </c>
      <c r="T20" s="22">
        <v>184</v>
      </c>
    </row>
    <row r="21" spans="2:20" ht="15">
      <c r="B21" s="15"/>
      <c r="C21" s="8" t="s">
        <v>232</v>
      </c>
      <c r="J21" s="59">
        <v>3.361</v>
      </c>
      <c r="K21" s="59">
        <v>6.103</v>
      </c>
      <c r="L21" s="59">
        <v>3.389</v>
      </c>
      <c r="M21" s="59">
        <f t="shared" si="0"/>
        <v>9.491999999999999</v>
      </c>
      <c r="N21" s="59">
        <v>0.277</v>
      </c>
      <c r="O21" s="59">
        <v>84.895</v>
      </c>
      <c r="P21" s="59">
        <v>1.364</v>
      </c>
      <c r="Q21" s="59">
        <v>0.612</v>
      </c>
      <c r="R21" s="8">
        <v>100</v>
      </c>
      <c r="T21" s="22">
        <v>1226</v>
      </c>
    </row>
    <row r="22" spans="2:20" ht="15">
      <c r="B22" s="15"/>
      <c r="C22" s="8" t="s">
        <v>139</v>
      </c>
      <c r="J22" s="59">
        <v>1.667</v>
      </c>
      <c r="K22" s="59">
        <v>9.515</v>
      </c>
      <c r="L22" s="59">
        <v>2.366</v>
      </c>
      <c r="M22" s="59">
        <f t="shared" si="0"/>
        <v>11.881</v>
      </c>
      <c r="N22" s="59">
        <v>0.482</v>
      </c>
      <c r="O22" s="59">
        <v>3.712</v>
      </c>
      <c r="P22" s="59">
        <v>81.892</v>
      </c>
      <c r="Q22" s="59">
        <v>0.368</v>
      </c>
      <c r="R22" s="8">
        <v>100</v>
      </c>
      <c r="T22" s="22">
        <v>284</v>
      </c>
    </row>
    <row r="23" spans="2:20" ht="15">
      <c r="B23" s="15"/>
      <c r="C23" s="2" t="s">
        <v>140</v>
      </c>
      <c r="D23" s="2"/>
      <c r="G23" s="2"/>
      <c r="H23" s="2"/>
      <c r="J23" s="59">
        <v>0.93</v>
      </c>
      <c r="K23" s="59">
        <v>7.719</v>
      </c>
      <c r="L23" s="59">
        <v>8.624</v>
      </c>
      <c r="M23" s="59">
        <f t="shared" si="0"/>
        <v>16.343</v>
      </c>
      <c r="N23" s="59">
        <v>0</v>
      </c>
      <c r="O23" s="59">
        <v>3.609</v>
      </c>
      <c r="P23" s="59">
        <v>2.962</v>
      </c>
      <c r="Q23" s="59">
        <v>76.156</v>
      </c>
      <c r="R23" s="8">
        <v>100</v>
      </c>
      <c r="T23" s="22">
        <v>230</v>
      </c>
    </row>
    <row r="24" spans="2:20" ht="9" customHeight="1" thickBot="1">
      <c r="B24" s="57"/>
      <c r="C24" s="6"/>
      <c r="D24" s="6"/>
      <c r="E24" s="6"/>
      <c r="F24" s="6"/>
      <c r="G24" s="6"/>
      <c r="H24" s="6"/>
      <c r="I24" s="6"/>
      <c r="J24" s="6"/>
      <c r="K24" s="6"/>
      <c r="L24" s="6"/>
      <c r="M24" s="6"/>
      <c r="N24" s="6"/>
      <c r="O24" s="6"/>
      <c r="P24" s="6"/>
      <c r="Q24" s="6"/>
      <c r="R24" s="6"/>
      <c r="S24" s="6"/>
      <c r="T24" s="90"/>
    </row>
    <row r="25" spans="2:20" ht="9" customHeight="1">
      <c r="B25" s="87"/>
      <c r="C25" s="2"/>
      <c r="D25" s="2"/>
      <c r="E25" s="2"/>
      <c r="F25" s="2"/>
      <c r="G25" s="2"/>
      <c r="H25" s="2"/>
      <c r="I25" s="2"/>
      <c r="J25" s="2"/>
      <c r="K25" s="2"/>
      <c r="L25" s="2"/>
      <c r="M25" s="2"/>
      <c r="N25" s="2"/>
      <c r="O25" s="2"/>
      <c r="P25" s="2"/>
      <c r="Q25" s="2"/>
      <c r="R25" s="2"/>
      <c r="S25" s="2"/>
      <c r="T25" s="14"/>
    </row>
    <row r="26" spans="2:20" ht="15.75">
      <c r="B26" s="88">
        <v>1</v>
      </c>
      <c r="D26" s="87" t="s">
        <v>362</v>
      </c>
      <c r="E26" s="10"/>
      <c r="F26" s="10"/>
      <c r="G26" s="10"/>
      <c r="H26" s="10"/>
      <c r="T26" s="12"/>
    </row>
    <row r="27" spans="2:20" ht="15.75">
      <c r="B27" s="88">
        <v>2</v>
      </c>
      <c r="D27" s="87" t="s">
        <v>141</v>
      </c>
      <c r="E27" s="10"/>
      <c r="F27" s="10"/>
      <c r="G27" s="10"/>
      <c r="H27" s="10"/>
      <c r="T27" s="12"/>
    </row>
    <row r="28" spans="2:20" ht="15.75">
      <c r="B28" s="88">
        <v>3</v>
      </c>
      <c r="D28" s="87" t="s">
        <v>142</v>
      </c>
      <c r="E28" s="10"/>
      <c r="F28" s="10"/>
      <c r="G28" s="10"/>
      <c r="H28" s="10"/>
      <c r="T28" s="12"/>
    </row>
    <row r="29" spans="2:20" ht="15.75">
      <c r="B29" s="88">
        <v>4</v>
      </c>
      <c r="D29" s="15" t="s">
        <v>364</v>
      </c>
      <c r="E29" s="10"/>
      <c r="F29" s="10"/>
      <c r="G29" s="10"/>
      <c r="H29" s="10"/>
      <c r="T29" s="12"/>
    </row>
    <row r="30" spans="2:20" ht="15.75">
      <c r="B30" s="88">
        <v>5</v>
      </c>
      <c r="D30" s="15" t="s">
        <v>914</v>
      </c>
      <c r="E30" s="10"/>
      <c r="F30" s="10"/>
      <c r="G30" s="10"/>
      <c r="H30" s="10"/>
      <c r="T30" s="12"/>
    </row>
    <row r="31" spans="2:20" ht="15.75">
      <c r="B31" s="88"/>
      <c r="D31" s="15" t="s">
        <v>913</v>
      </c>
      <c r="E31" s="10"/>
      <c r="F31" s="10"/>
      <c r="G31" s="10"/>
      <c r="H31" s="10"/>
      <c r="T31" s="12"/>
    </row>
    <row r="32" spans="2:20" ht="15.75">
      <c r="B32" s="15"/>
      <c r="C32" s="10"/>
      <c r="D32" s="10"/>
      <c r="E32" s="10"/>
      <c r="F32" s="10"/>
      <c r="G32" s="10"/>
      <c r="H32" s="10"/>
      <c r="T32" s="12"/>
    </row>
    <row r="33" spans="2:20" ht="21">
      <c r="B33" s="47" t="s">
        <v>95</v>
      </c>
      <c r="C33" s="10"/>
      <c r="D33" s="10"/>
      <c r="E33" s="10"/>
      <c r="F33" s="10"/>
      <c r="G33" s="61" t="s">
        <v>143</v>
      </c>
      <c r="H33" s="10"/>
      <c r="T33" s="12"/>
    </row>
    <row r="34" spans="2:20" ht="18">
      <c r="B34" s="15"/>
      <c r="C34" s="10"/>
      <c r="D34" s="10"/>
      <c r="E34" s="10"/>
      <c r="F34" s="10"/>
      <c r="G34" s="60" t="s">
        <v>144</v>
      </c>
      <c r="H34" s="10"/>
      <c r="T34" s="12"/>
    </row>
    <row r="35" spans="2:20" ht="18">
      <c r="B35" s="15"/>
      <c r="C35" s="10"/>
      <c r="D35" s="10"/>
      <c r="E35" s="10"/>
      <c r="F35" s="10"/>
      <c r="G35" s="60" t="s">
        <v>775</v>
      </c>
      <c r="H35" s="10"/>
      <c r="T35" s="12"/>
    </row>
    <row r="36" spans="2:20" ht="8.25" customHeight="1" thickBot="1">
      <c r="B36" s="57"/>
      <c r="C36" s="19"/>
      <c r="D36" s="19"/>
      <c r="E36" s="19"/>
      <c r="F36" s="19"/>
      <c r="G36" s="19"/>
      <c r="H36" s="19"/>
      <c r="I36" s="6"/>
      <c r="J36" s="6"/>
      <c r="K36" s="6"/>
      <c r="L36" s="6"/>
      <c r="M36" s="6"/>
      <c r="N36" s="6"/>
      <c r="O36" s="6"/>
      <c r="P36" s="6"/>
      <c r="Q36" s="6"/>
      <c r="R36" s="6"/>
      <c r="S36" s="6"/>
      <c r="T36" s="90"/>
    </row>
    <row r="37" spans="2:20" ht="6" customHeight="1">
      <c r="B37" s="87"/>
      <c r="C37" s="10"/>
      <c r="D37" s="10"/>
      <c r="E37" s="10"/>
      <c r="F37" s="10"/>
      <c r="G37" s="10"/>
      <c r="H37" s="10"/>
      <c r="I37" s="2"/>
      <c r="J37" s="2"/>
      <c r="K37" s="2"/>
      <c r="L37" s="2"/>
      <c r="M37" s="2"/>
      <c r="N37" s="2"/>
      <c r="O37" s="2"/>
      <c r="P37" s="2"/>
      <c r="Q37" s="2"/>
      <c r="R37" s="2"/>
      <c r="S37" s="2"/>
      <c r="T37" s="14"/>
    </row>
    <row r="38" spans="2:20" ht="22.5" customHeight="1">
      <c r="B38" s="15"/>
      <c r="C38" s="2"/>
      <c r="D38" s="2"/>
      <c r="E38" s="2"/>
      <c r="F38" s="2"/>
      <c r="G38" s="2"/>
      <c r="H38" s="2"/>
      <c r="L38" s="432" t="s">
        <v>164</v>
      </c>
      <c r="M38" s="432"/>
      <c r="N38" s="432"/>
      <c r="O38" s="432"/>
      <c r="P38" s="432"/>
      <c r="Q38" s="432"/>
      <c r="R38" s="432"/>
      <c r="S38" s="432"/>
      <c r="T38" s="432"/>
    </row>
    <row r="39" spans="2:20" ht="15">
      <c r="B39" s="15"/>
      <c r="C39" s="2"/>
      <c r="D39" s="2"/>
      <c r="E39" s="2"/>
      <c r="F39" s="2"/>
      <c r="G39" s="2"/>
      <c r="H39" s="2"/>
      <c r="L39" s="8" t="s">
        <v>231</v>
      </c>
      <c r="N39" s="8" t="s">
        <v>145</v>
      </c>
      <c r="P39" s="21" t="s">
        <v>232</v>
      </c>
      <c r="R39" s="8" t="s">
        <v>197</v>
      </c>
      <c r="T39" s="31" t="s">
        <v>197</v>
      </c>
    </row>
    <row r="40" spans="2:20" ht="18">
      <c r="B40" s="15"/>
      <c r="C40" s="2"/>
      <c r="D40" s="2"/>
      <c r="E40" s="2"/>
      <c r="F40" s="2"/>
      <c r="G40" s="2"/>
      <c r="H40" s="2"/>
      <c r="N40" s="8" t="s">
        <v>267</v>
      </c>
      <c r="P40" s="21" t="s">
        <v>267</v>
      </c>
      <c r="R40" s="8" t="s">
        <v>165</v>
      </c>
      <c r="T40" s="31" t="s">
        <v>146</v>
      </c>
    </row>
    <row r="41" spans="2:20" ht="15">
      <c r="B41" s="15"/>
      <c r="C41" s="2"/>
      <c r="D41" s="2"/>
      <c r="E41" s="2"/>
      <c r="F41" s="2"/>
      <c r="G41" s="2"/>
      <c r="H41" s="2"/>
      <c r="N41" s="8" t="s">
        <v>147</v>
      </c>
      <c r="P41" s="21" t="s">
        <v>148</v>
      </c>
      <c r="T41" s="31" t="s">
        <v>248</v>
      </c>
    </row>
    <row r="42" spans="2:20" ht="6" customHeight="1" thickBot="1">
      <c r="B42" s="57"/>
      <c r="C42" s="6"/>
      <c r="D42" s="6"/>
      <c r="E42" s="6"/>
      <c r="F42" s="6"/>
      <c r="G42" s="6"/>
      <c r="H42" s="6"/>
      <c r="I42" s="6"/>
      <c r="J42" s="6"/>
      <c r="K42" s="6"/>
      <c r="L42" s="6"/>
      <c r="M42" s="6"/>
      <c r="N42" s="6"/>
      <c r="O42" s="6"/>
      <c r="P42" s="171"/>
      <c r="Q42" s="171"/>
      <c r="R42" s="6"/>
      <c r="S42" s="6"/>
      <c r="T42" s="6"/>
    </row>
    <row r="43" spans="2:16" ht="6" customHeight="1">
      <c r="B43" s="15"/>
      <c r="C43" s="2"/>
      <c r="D43" s="2"/>
      <c r="E43" s="2"/>
      <c r="F43" s="2"/>
      <c r="G43" s="2"/>
      <c r="H43" s="2"/>
      <c r="P43" s="21"/>
    </row>
    <row r="44" spans="2:20" ht="15">
      <c r="B44" s="15"/>
      <c r="C44" s="2"/>
      <c r="D44" s="2"/>
      <c r="E44" s="2"/>
      <c r="F44" s="2"/>
      <c r="G44" s="2"/>
      <c r="H44" s="2"/>
      <c r="P44" s="21"/>
      <c r="T44" s="44" t="s">
        <v>235</v>
      </c>
    </row>
    <row r="45" spans="2:20" ht="6" customHeight="1">
      <c r="B45" s="15"/>
      <c r="C45" s="2"/>
      <c r="D45" s="2"/>
      <c r="E45" s="2"/>
      <c r="F45" s="2"/>
      <c r="G45" s="2"/>
      <c r="H45" s="2"/>
      <c r="T45" s="12"/>
    </row>
    <row r="46" spans="2:20" ht="15.75">
      <c r="B46" s="172" t="s">
        <v>149</v>
      </c>
      <c r="C46" s="2"/>
      <c r="E46" s="2"/>
      <c r="F46" s="2"/>
      <c r="G46" s="2"/>
      <c r="H46" s="2"/>
      <c r="T46" s="12"/>
    </row>
    <row r="47" spans="2:20" ht="15">
      <c r="B47" s="15"/>
      <c r="C47" s="2"/>
      <c r="D47" s="2"/>
      <c r="E47" s="2"/>
      <c r="F47" s="2"/>
      <c r="G47" s="2"/>
      <c r="H47" s="2"/>
      <c r="T47" s="12"/>
    </row>
    <row r="48" spans="2:20" ht="15.75">
      <c r="B48" s="15"/>
      <c r="C48" s="7" t="s">
        <v>150</v>
      </c>
      <c r="F48" s="165"/>
      <c r="L48" s="59">
        <v>88.9</v>
      </c>
      <c r="M48" s="59"/>
      <c r="N48" s="59">
        <v>96.1</v>
      </c>
      <c r="O48" s="59"/>
      <c r="P48" s="59">
        <v>84.1</v>
      </c>
      <c r="Q48" s="59"/>
      <c r="R48" s="59">
        <v>68.7</v>
      </c>
      <c r="S48" s="59"/>
      <c r="T48" s="59">
        <v>92.1</v>
      </c>
    </row>
    <row r="49" spans="2:20" ht="15">
      <c r="B49" s="15"/>
      <c r="L49" s="59"/>
      <c r="M49" s="59"/>
      <c r="N49" s="59"/>
      <c r="O49" s="59"/>
      <c r="P49" s="59"/>
      <c r="Q49" s="59"/>
      <c r="R49" s="59"/>
      <c r="S49" s="59"/>
      <c r="T49" s="59"/>
    </row>
    <row r="50" spans="2:20" ht="15.75">
      <c r="B50" s="15"/>
      <c r="C50" s="7" t="s">
        <v>151</v>
      </c>
      <c r="F50" s="165"/>
      <c r="L50" s="59">
        <v>11.1</v>
      </c>
      <c r="M50" s="59"/>
      <c r="N50" s="59">
        <v>3.9</v>
      </c>
      <c r="O50" s="59"/>
      <c r="P50" s="59">
        <v>15.9</v>
      </c>
      <c r="Q50" s="59"/>
      <c r="R50" s="59">
        <v>31.3</v>
      </c>
      <c r="S50" s="59"/>
      <c r="T50" s="59">
        <v>7.9</v>
      </c>
    </row>
    <row r="51" spans="2:6" ht="6" customHeight="1">
      <c r="B51" s="15"/>
      <c r="E51" s="165"/>
      <c r="F51" s="165"/>
    </row>
    <row r="52" spans="2:7" ht="18.75">
      <c r="B52" s="15"/>
      <c r="D52" s="7" t="s">
        <v>715</v>
      </c>
      <c r="G52" s="7"/>
    </row>
    <row r="53" spans="2:20" ht="15">
      <c r="B53" s="15"/>
      <c r="E53" s="8" t="s">
        <v>152</v>
      </c>
      <c r="L53" s="59">
        <v>5.3</v>
      </c>
      <c r="M53" s="59"/>
      <c r="N53" s="59">
        <v>1.4</v>
      </c>
      <c r="O53" s="59"/>
      <c r="P53" s="59">
        <v>6.8</v>
      </c>
      <c r="Q53" s="59"/>
      <c r="R53" s="59">
        <v>9.1</v>
      </c>
      <c r="S53" s="59"/>
      <c r="T53" s="59">
        <v>3</v>
      </c>
    </row>
    <row r="54" spans="2:20" ht="15">
      <c r="B54" s="15"/>
      <c r="E54" s="8" t="s">
        <v>153</v>
      </c>
      <c r="L54" s="59">
        <v>2.7</v>
      </c>
      <c r="M54" s="59"/>
      <c r="N54" s="59">
        <v>0.6</v>
      </c>
      <c r="O54" s="59"/>
      <c r="P54" s="59">
        <v>2.6</v>
      </c>
      <c r="Q54" s="59"/>
      <c r="R54" s="59">
        <v>3.3</v>
      </c>
      <c r="S54" s="59"/>
      <c r="T54" s="59">
        <v>1.3</v>
      </c>
    </row>
    <row r="55" spans="2:20" ht="15">
      <c r="B55" s="15"/>
      <c r="E55" s="8" t="s">
        <v>154</v>
      </c>
      <c r="L55" s="59">
        <v>1.2</v>
      </c>
      <c r="M55" s="59"/>
      <c r="N55" s="59">
        <v>0.2</v>
      </c>
      <c r="O55" s="59"/>
      <c r="P55" s="59">
        <v>0.9</v>
      </c>
      <c r="Q55" s="59"/>
      <c r="R55" s="59">
        <v>0</v>
      </c>
      <c r="S55" s="59"/>
      <c r="T55" s="59">
        <v>0.4</v>
      </c>
    </row>
    <row r="56" spans="2:20" ht="15">
      <c r="B56" s="15"/>
      <c r="E56" s="8" t="s">
        <v>155</v>
      </c>
      <c r="L56" s="59">
        <v>0.9</v>
      </c>
      <c r="M56" s="59"/>
      <c r="N56" s="59">
        <v>0.4</v>
      </c>
      <c r="O56" s="59"/>
      <c r="P56" s="59">
        <v>2.1</v>
      </c>
      <c r="Q56" s="59"/>
      <c r="R56" s="59">
        <v>1.5</v>
      </c>
      <c r="S56" s="59"/>
      <c r="T56" s="59">
        <v>0.8</v>
      </c>
    </row>
    <row r="57" spans="2:20" ht="15">
      <c r="B57" s="15"/>
      <c r="E57" s="8" t="s">
        <v>156</v>
      </c>
      <c r="L57" s="59">
        <v>0.1</v>
      </c>
      <c r="M57" s="59"/>
      <c r="N57" s="59">
        <v>0.2</v>
      </c>
      <c r="O57" s="59"/>
      <c r="P57" s="59">
        <v>0</v>
      </c>
      <c r="Q57" s="59"/>
      <c r="R57" s="59">
        <v>0</v>
      </c>
      <c r="S57" s="176"/>
      <c r="T57" s="59">
        <v>0.2</v>
      </c>
    </row>
    <row r="58" spans="2:20" ht="15">
      <c r="B58" s="15"/>
      <c r="E58" s="8" t="s">
        <v>157</v>
      </c>
      <c r="L58" s="59">
        <v>0</v>
      </c>
      <c r="M58" s="59"/>
      <c r="N58" s="59">
        <v>0</v>
      </c>
      <c r="O58" s="59"/>
      <c r="P58" s="59">
        <v>0</v>
      </c>
      <c r="Q58" s="59"/>
      <c r="R58" s="59">
        <v>0</v>
      </c>
      <c r="S58" s="176"/>
      <c r="T58" s="59">
        <v>0</v>
      </c>
    </row>
    <row r="59" spans="2:20" ht="15">
      <c r="B59" s="15"/>
      <c r="E59" s="8" t="s">
        <v>158</v>
      </c>
      <c r="L59" s="59">
        <v>0</v>
      </c>
      <c r="M59" s="59"/>
      <c r="N59" s="59">
        <v>0</v>
      </c>
      <c r="O59" s="59"/>
      <c r="P59" s="59">
        <v>0.1</v>
      </c>
      <c r="Q59" s="59"/>
      <c r="R59" s="59">
        <v>0</v>
      </c>
      <c r="S59" s="176"/>
      <c r="T59" s="59">
        <v>0</v>
      </c>
    </row>
    <row r="60" spans="2:20" ht="15">
      <c r="B60" s="15"/>
      <c r="E60" s="8" t="s">
        <v>159</v>
      </c>
      <c r="L60" s="59">
        <v>0</v>
      </c>
      <c r="M60" s="59"/>
      <c r="N60" s="59">
        <v>0</v>
      </c>
      <c r="O60" s="59"/>
      <c r="P60" s="59">
        <v>0.2</v>
      </c>
      <c r="Q60" s="59"/>
      <c r="R60" s="59">
        <v>0</v>
      </c>
      <c r="S60" s="176"/>
      <c r="T60" s="59">
        <v>0.1</v>
      </c>
    </row>
    <row r="61" spans="2:20" ht="15">
      <c r="B61" s="15"/>
      <c r="E61" s="8" t="s">
        <v>160</v>
      </c>
      <c r="L61" s="59">
        <v>0.2</v>
      </c>
      <c r="M61" s="59"/>
      <c r="N61" s="59">
        <v>0.1</v>
      </c>
      <c r="O61" s="59"/>
      <c r="P61" s="59">
        <v>0.5</v>
      </c>
      <c r="Q61" s="59"/>
      <c r="R61" s="59">
        <v>0.3</v>
      </c>
      <c r="S61" s="176"/>
      <c r="T61" s="59">
        <v>0.2</v>
      </c>
    </row>
    <row r="62" spans="2:20" ht="15">
      <c r="B62" s="15"/>
      <c r="C62" s="15"/>
      <c r="E62" s="8" t="s">
        <v>161</v>
      </c>
      <c r="L62" s="59">
        <v>0.9</v>
      </c>
      <c r="M62" s="59"/>
      <c r="N62" s="59">
        <v>0.6</v>
      </c>
      <c r="O62" s="59"/>
      <c r="P62" s="59">
        <v>2.3</v>
      </c>
      <c r="Q62" s="59"/>
      <c r="R62" s="59">
        <v>1.5</v>
      </c>
      <c r="S62" s="176"/>
      <c r="T62" s="59">
        <v>0.9</v>
      </c>
    </row>
    <row r="64" spans="3:20" ht="15">
      <c r="C64" s="11" t="s">
        <v>162</v>
      </c>
      <c r="F64" s="11"/>
      <c r="L64" s="52">
        <v>1369</v>
      </c>
      <c r="N64" s="52">
        <v>6979</v>
      </c>
      <c r="P64" s="52">
        <v>1510</v>
      </c>
      <c r="R64" s="52">
        <v>470</v>
      </c>
      <c r="T64" s="52">
        <v>10331</v>
      </c>
    </row>
    <row r="65" spans="2:20" ht="6" customHeight="1" thickBot="1">
      <c r="B65" s="33"/>
      <c r="C65" s="33"/>
      <c r="D65" s="33"/>
      <c r="E65" s="33"/>
      <c r="F65" s="33"/>
      <c r="G65" s="33"/>
      <c r="H65" s="33"/>
      <c r="I65" s="33"/>
      <c r="J65" s="6"/>
      <c r="K65" s="6"/>
      <c r="L65" s="6"/>
      <c r="M65" s="6"/>
      <c r="N65" s="6"/>
      <c r="O65" s="6"/>
      <c r="P65" s="6"/>
      <c r="Q65" s="6"/>
      <c r="R65" s="6"/>
      <c r="S65" s="6"/>
      <c r="T65" s="6"/>
    </row>
    <row r="66" spans="5:20" ht="15">
      <c r="E66" s="87"/>
      <c r="F66" s="87"/>
      <c r="G66" s="87"/>
      <c r="H66" s="87"/>
      <c r="N66" s="24"/>
      <c r="O66" s="24"/>
      <c r="P66" s="24"/>
      <c r="Q66" s="24"/>
      <c r="R66" s="24"/>
      <c r="S66" s="24"/>
      <c r="T66" s="43"/>
    </row>
    <row r="67" spans="2:20" ht="15.75">
      <c r="B67" s="88">
        <v>1</v>
      </c>
      <c r="D67" s="87" t="s">
        <v>362</v>
      </c>
      <c r="E67" s="10"/>
      <c r="F67" s="15"/>
      <c r="G67" s="15"/>
      <c r="H67" s="15"/>
      <c r="N67" s="24"/>
      <c r="O67" s="24"/>
      <c r="P67" s="24"/>
      <c r="Q67" s="24"/>
      <c r="R67" s="24"/>
      <c r="S67" s="24"/>
      <c r="T67" s="43"/>
    </row>
    <row r="68" spans="2:5" ht="15.75">
      <c r="B68" s="88">
        <v>2</v>
      </c>
      <c r="D68" s="87" t="s">
        <v>141</v>
      </c>
      <c r="E68" s="10"/>
    </row>
    <row r="69" spans="2:5" ht="15.75">
      <c r="B69" s="88">
        <v>3</v>
      </c>
      <c r="D69" s="87" t="s">
        <v>142</v>
      </c>
      <c r="E69" s="10"/>
    </row>
    <row r="70" spans="2:5" ht="15.75">
      <c r="B70" s="88">
        <v>4</v>
      </c>
      <c r="D70" s="15" t="s">
        <v>163</v>
      </c>
      <c r="E70" s="10"/>
    </row>
    <row r="71" spans="2:4" ht="15">
      <c r="B71" s="15">
        <v>5</v>
      </c>
      <c r="C71" s="15"/>
      <c r="D71" s="15" t="s">
        <v>716</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2:M68"/>
  <sheetViews>
    <sheetView tabSelected="1" zoomScale="75" zoomScaleNormal="75" workbookViewId="0" topLeftCell="A1">
      <selection activeCell="A1" sqref="A1"/>
    </sheetView>
  </sheetViews>
  <sheetFormatPr defaultColWidth="9.140625" defaultRowHeight="12.75"/>
  <cols>
    <col min="1" max="2" width="1.1484375" style="100" customWidth="1"/>
    <col min="3" max="3" width="1.57421875" style="100" customWidth="1"/>
    <col min="4" max="4" width="11.28125" style="100" customWidth="1"/>
    <col min="5" max="5" width="34.140625" style="100" customWidth="1"/>
    <col min="6" max="6" width="5.140625" style="100" customWidth="1"/>
    <col min="7" max="7" width="2.00390625" style="100" hidden="1" customWidth="1"/>
    <col min="8" max="12" width="9.28125" style="100" bestFit="1" customWidth="1"/>
    <col min="13" max="16384" width="9.140625" style="100" customWidth="1"/>
  </cols>
  <sheetData>
    <row r="1" s="97" customFormat="1" ht="12.75" customHeight="1"/>
    <row r="2" spans="1:12" s="110" customFormat="1" ht="18">
      <c r="A2" s="100"/>
      <c r="B2" s="134" t="s">
        <v>782</v>
      </c>
      <c r="D2" s="134"/>
      <c r="E2" s="189" t="s">
        <v>874</v>
      </c>
      <c r="F2" s="189"/>
      <c r="G2" s="189"/>
      <c r="H2" s="189"/>
      <c r="I2" s="189"/>
      <c r="J2" s="189"/>
      <c r="K2" s="189"/>
      <c r="L2" s="134"/>
    </row>
    <row r="3" s="110" customFormat="1" ht="9" customHeight="1" thickBot="1"/>
    <row r="4" spans="1:13" ht="18" customHeight="1" thickBot="1">
      <c r="A4" s="271"/>
      <c r="B4" s="271"/>
      <c r="C4" s="271"/>
      <c r="D4" s="227"/>
      <c r="E4" s="227"/>
      <c r="F4" s="227"/>
      <c r="G4" s="227"/>
      <c r="H4" s="272">
        <v>1999</v>
      </c>
      <c r="I4" s="272">
        <v>2000</v>
      </c>
      <c r="J4" s="272">
        <v>2001</v>
      </c>
      <c r="K4" s="272">
        <v>2002</v>
      </c>
      <c r="L4" s="272">
        <v>2003</v>
      </c>
      <c r="M4" s="272">
        <v>2004</v>
      </c>
    </row>
    <row r="5" spans="1:13" ht="3" customHeight="1">
      <c r="A5" s="150"/>
      <c r="B5" s="150"/>
      <c r="C5" s="150"/>
      <c r="D5" s="53"/>
      <c r="E5" s="53"/>
      <c r="F5" s="53"/>
      <c r="G5" s="53"/>
      <c r="H5" s="53"/>
      <c r="I5" s="53"/>
      <c r="J5" s="53"/>
      <c r="K5" s="53"/>
      <c r="L5" s="53"/>
      <c r="M5" s="53"/>
    </row>
    <row r="6" spans="4:13" ht="15">
      <c r="D6" s="97"/>
      <c r="E6" s="97"/>
      <c r="F6" s="97"/>
      <c r="G6" s="97"/>
      <c r="H6" s="97"/>
      <c r="I6" s="97"/>
      <c r="J6" s="137"/>
      <c r="L6" s="97"/>
      <c r="M6" s="126" t="s">
        <v>235</v>
      </c>
    </row>
    <row r="7" spans="4:13" ht="3" customHeight="1">
      <c r="D7" s="97"/>
      <c r="E7" s="97"/>
      <c r="F7" s="97"/>
      <c r="G7" s="97"/>
      <c r="H7" s="97"/>
      <c r="I7" s="97"/>
      <c r="J7" s="137"/>
      <c r="L7" s="97"/>
      <c r="M7" s="97"/>
    </row>
    <row r="8" spans="3:13" ht="15">
      <c r="C8" s="97" t="s">
        <v>875</v>
      </c>
      <c r="E8" s="97"/>
      <c r="F8" s="97"/>
      <c r="G8" s="97"/>
      <c r="H8" s="102">
        <v>37.146</v>
      </c>
      <c r="I8" s="102">
        <v>35.862</v>
      </c>
      <c r="J8" s="102">
        <v>35.591</v>
      </c>
      <c r="K8" s="102">
        <v>35.049</v>
      </c>
      <c r="L8" s="102">
        <v>32.962</v>
      </c>
      <c r="M8" s="102">
        <v>34.049</v>
      </c>
    </row>
    <row r="9" spans="3:13" ht="15">
      <c r="C9" s="97" t="s">
        <v>876</v>
      </c>
      <c r="E9" s="97"/>
      <c r="F9" s="97"/>
      <c r="G9" s="97"/>
      <c r="H9" s="102">
        <v>45.051</v>
      </c>
      <c r="I9" s="102">
        <v>45.449</v>
      </c>
      <c r="J9" s="102">
        <v>45.488</v>
      </c>
      <c r="K9" s="102">
        <v>44.361</v>
      </c>
      <c r="L9" s="102">
        <v>44.59</v>
      </c>
      <c r="M9" s="102">
        <v>43.109</v>
      </c>
    </row>
    <row r="10" spans="3:13" ht="15">
      <c r="C10" s="97" t="s">
        <v>877</v>
      </c>
      <c r="E10" s="97"/>
      <c r="F10" s="97"/>
      <c r="G10" s="97"/>
      <c r="H10" s="102">
        <v>15.434</v>
      </c>
      <c r="I10" s="102">
        <v>16.375</v>
      </c>
      <c r="J10" s="102">
        <v>16.37</v>
      </c>
      <c r="K10" s="102">
        <v>18.047</v>
      </c>
      <c r="L10" s="102">
        <v>19.473</v>
      </c>
      <c r="M10" s="102">
        <v>19.488</v>
      </c>
    </row>
    <row r="11" spans="3:13" ht="15">
      <c r="C11" s="97" t="s">
        <v>878</v>
      </c>
      <c r="E11" s="97"/>
      <c r="F11" s="97"/>
      <c r="G11" s="97"/>
      <c r="H11" s="102">
        <v>2.369</v>
      </c>
      <c r="I11" s="102">
        <v>2.314</v>
      </c>
      <c r="J11" s="102">
        <v>2.551</v>
      </c>
      <c r="K11" s="102">
        <v>2.542</v>
      </c>
      <c r="L11" s="102">
        <v>2.975</v>
      </c>
      <c r="M11" s="102">
        <v>3.354</v>
      </c>
    </row>
    <row r="12" spans="3:13" ht="3" customHeight="1">
      <c r="C12" s="97"/>
      <c r="E12" s="97"/>
      <c r="F12" s="97"/>
      <c r="G12" s="97"/>
      <c r="H12" s="97"/>
      <c r="I12" s="97"/>
      <c r="J12" s="97"/>
      <c r="K12" s="97"/>
      <c r="L12" s="97"/>
      <c r="M12" s="102"/>
    </row>
    <row r="13" spans="3:13" s="97" customFormat="1" ht="15">
      <c r="C13" s="97" t="s">
        <v>802</v>
      </c>
      <c r="H13" s="104">
        <v>100</v>
      </c>
      <c r="I13" s="97">
        <v>100</v>
      </c>
      <c r="J13" s="97">
        <v>100</v>
      </c>
      <c r="K13" s="97">
        <v>100</v>
      </c>
      <c r="L13" s="97">
        <v>100</v>
      </c>
      <c r="M13" s="97">
        <v>100</v>
      </c>
    </row>
    <row r="14" spans="3:13" ht="9" customHeight="1">
      <c r="C14" s="97"/>
      <c r="E14" s="97"/>
      <c r="F14" s="97"/>
      <c r="G14" s="97"/>
      <c r="H14" s="97"/>
      <c r="I14" s="97"/>
      <c r="J14" s="97"/>
      <c r="K14" s="97"/>
      <c r="L14" s="97"/>
      <c r="M14" s="97"/>
    </row>
    <row r="15" spans="3:13" ht="15">
      <c r="C15" s="97" t="s">
        <v>879</v>
      </c>
      <c r="E15" s="97"/>
      <c r="F15" s="97"/>
      <c r="G15" s="97"/>
      <c r="H15" s="102">
        <f aca="true" t="shared" si="0" ref="H15:M15">SUM(H9:H11)</f>
        <v>62.854</v>
      </c>
      <c r="I15" s="102">
        <f t="shared" si="0"/>
        <v>64.138</v>
      </c>
      <c r="J15" s="102">
        <f t="shared" si="0"/>
        <v>64.409</v>
      </c>
      <c r="K15" s="102">
        <f t="shared" si="0"/>
        <v>64.95</v>
      </c>
      <c r="L15" s="102">
        <f t="shared" si="0"/>
        <v>67.038</v>
      </c>
      <c r="M15" s="102">
        <f t="shared" si="0"/>
        <v>65.95100000000001</v>
      </c>
    </row>
    <row r="16" spans="3:13" ht="3" customHeight="1">
      <c r="C16" s="97"/>
      <c r="E16" s="97"/>
      <c r="F16" s="97"/>
      <c r="G16" s="97"/>
      <c r="H16" s="102"/>
      <c r="I16" s="102"/>
      <c r="J16" s="102"/>
      <c r="K16" s="102"/>
      <c r="L16" s="102"/>
      <c r="M16" s="97"/>
    </row>
    <row r="17" spans="3:13" ht="15">
      <c r="C17" s="97" t="s">
        <v>880</v>
      </c>
      <c r="E17" s="97"/>
      <c r="F17" s="97"/>
      <c r="G17" s="97"/>
      <c r="H17" s="102">
        <f aca="true" t="shared" si="1" ref="H17:M17">SUM(H10:H11)</f>
        <v>17.803</v>
      </c>
      <c r="I17" s="102">
        <f t="shared" si="1"/>
        <v>18.689</v>
      </c>
      <c r="J17" s="102">
        <f t="shared" si="1"/>
        <v>18.921</v>
      </c>
      <c r="K17" s="102">
        <f t="shared" si="1"/>
        <v>20.589</v>
      </c>
      <c r="L17" s="102">
        <f t="shared" si="1"/>
        <v>22.448</v>
      </c>
      <c r="M17" s="102">
        <f t="shared" si="1"/>
        <v>22.842</v>
      </c>
    </row>
    <row r="18" s="97" customFormat="1" ht="15"/>
    <row r="19" spans="3:13" ht="15">
      <c r="C19" s="137" t="s">
        <v>881</v>
      </c>
      <c r="E19" s="97"/>
      <c r="F19" s="97"/>
      <c r="G19" s="97"/>
      <c r="H19" s="98">
        <v>14679</v>
      </c>
      <c r="I19" s="98">
        <v>15547</v>
      </c>
      <c r="J19" s="98">
        <v>15566</v>
      </c>
      <c r="K19" s="98">
        <v>15073</v>
      </c>
      <c r="L19" s="98">
        <v>14880</v>
      </c>
      <c r="M19" s="98">
        <v>15942</v>
      </c>
    </row>
    <row r="20" spans="1:13" ht="5.25" customHeight="1" thickBot="1">
      <c r="A20" s="121"/>
      <c r="B20" s="121"/>
      <c r="C20" s="121"/>
      <c r="D20" s="121"/>
      <c r="E20" s="121"/>
      <c r="F20" s="121"/>
      <c r="G20" s="121"/>
      <c r="H20" s="121"/>
      <c r="I20" s="121"/>
      <c r="J20" s="121"/>
      <c r="K20" s="121"/>
      <c r="L20" s="121"/>
      <c r="M20" s="121"/>
    </row>
    <row r="21" ht="6.75" customHeight="1"/>
    <row r="22" ht="15.75" customHeight="1"/>
    <row r="23" spans="1:12" s="110" customFormat="1" ht="18">
      <c r="A23" s="100"/>
      <c r="B23" s="134" t="s">
        <v>787</v>
      </c>
      <c r="D23" s="134"/>
      <c r="E23" s="189" t="s">
        <v>801</v>
      </c>
      <c r="F23" s="189"/>
      <c r="G23" s="189"/>
      <c r="H23" s="189"/>
      <c r="I23" s="189"/>
      <c r="J23" s="189"/>
      <c r="K23" s="189"/>
      <c r="L23" s="134"/>
    </row>
    <row r="24" s="110" customFormat="1" ht="9" customHeight="1" thickBot="1"/>
    <row r="25" spans="1:13" ht="16.5" thickBot="1">
      <c r="A25" s="271"/>
      <c r="B25" s="271"/>
      <c r="C25" s="271"/>
      <c r="D25" s="227"/>
      <c r="E25" s="227"/>
      <c r="F25" s="227"/>
      <c r="G25" s="227"/>
      <c r="H25" s="272">
        <v>1999</v>
      </c>
      <c r="I25" s="272">
        <v>2000</v>
      </c>
      <c r="J25" s="272">
        <v>2001</v>
      </c>
      <c r="K25" s="272">
        <v>2002</v>
      </c>
      <c r="L25" s="272">
        <v>2003</v>
      </c>
      <c r="M25" s="272">
        <v>2004</v>
      </c>
    </row>
    <row r="26" spans="1:13" ht="3" customHeight="1">
      <c r="A26" s="150"/>
      <c r="B26" s="150"/>
      <c r="C26" s="150"/>
      <c r="D26" s="53"/>
      <c r="E26" s="53"/>
      <c r="F26" s="53"/>
      <c r="G26" s="53"/>
      <c r="H26" s="53"/>
      <c r="I26" s="53"/>
      <c r="J26" s="53"/>
      <c r="K26" s="53"/>
      <c r="L26" s="53"/>
      <c r="M26" s="53"/>
    </row>
    <row r="27" spans="4:13" ht="15">
      <c r="D27" s="97"/>
      <c r="E27" s="97"/>
      <c r="F27" s="97"/>
      <c r="G27" s="97"/>
      <c r="H27" s="97"/>
      <c r="I27" s="97"/>
      <c r="K27" s="137"/>
      <c r="L27" s="137"/>
      <c r="M27" s="126" t="s">
        <v>803</v>
      </c>
    </row>
    <row r="28" spans="4:13" ht="3" customHeight="1">
      <c r="D28" s="97"/>
      <c r="E28" s="97"/>
      <c r="F28" s="97"/>
      <c r="G28" s="97"/>
      <c r="H28" s="97"/>
      <c r="I28" s="97"/>
      <c r="J28" s="97"/>
      <c r="K28" s="97"/>
      <c r="L28" s="97"/>
      <c r="M28" s="97"/>
    </row>
    <row r="29" spans="3:13" ht="15.75">
      <c r="C29" s="129" t="s">
        <v>783</v>
      </c>
      <c r="E29" s="129"/>
      <c r="F29" s="97"/>
      <c r="G29" s="97"/>
      <c r="H29" s="97"/>
      <c r="I29" s="97"/>
      <c r="J29" s="97"/>
      <c r="K29" s="97"/>
      <c r="L29" s="97"/>
      <c r="M29" s="97"/>
    </row>
    <row r="30" spans="3:13" ht="3" customHeight="1">
      <c r="C30" s="129"/>
      <c r="E30" s="129"/>
      <c r="F30" s="97"/>
      <c r="G30" s="97"/>
      <c r="H30" s="97"/>
      <c r="I30" s="97"/>
      <c r="J30" s="97"/>
      <c r="K30" s="97"/>
      <c r="L30" s="97"/>
      <c r="M30" s="97"/>
    </row>
    <row r="31" spans="4:13" ht="15">
      <c r="D31" s="97" t="s">
        <v>784</v>
      </c>
      <c r="E31" s="97"/>
      <c r="F31" s="97"/>
      <c r="G31" s="97"/>
      <c r="H31" s="97">
        <v>84.7</v>
      </c>
      <c r="I31" s="97">
        <v>84.6</v>
      </c>
      <c r="J31" s="97">
        <v>84.7</v>
      </c>
      <c r="K31" s="97">
        <v>86.3</v>
      </c>
      <c r="L31" s="97">
        <v>85.4</v>
      </c>
      <c r="M31" s="97">
        <v>86.5</v>
      </c>
    </row>
    <row r="32" spans="4:13" ht="15">
      <c r="D32" s="97" t="s">
        <v>882</v>
      </c>
      <c r="E32" s="97"/>
      <c r="F32" s="97"/>
      <c r="G32" s="97"/>
      <c r="H32" s="97">
        <v>19.7</v>
      </c>
      <c r="I32" s="97">
        <v>19.4</v>
      </c>
      <c r="J32" s="97">
        <v>18.6</v>
      </c>
      <c r="K32" s="97">
        <v>21.7</v>
      </c>
      <c r="L32" s="97">
        <v>23.5</v>
      </c>
      <c r="M32" s="97">
        <v>24.3</v>
      </c>
    </row>
    <row r="33" spans="3:13" ht="3" customHeight="1">
      <c r="C33" s="97"/>
      <c r="E33" s="97"/>
      <c r="F33" s="97"/>
      <c r="G33" s="97"/>
      <c r="H33" s="97"/>
      <c r="I33" s="97"/>
      <c r="J33" s="97"/>
      <c r="K33" s="97"/>
      <c r="L33" s="97"/>
      <c r="M33" s="97"/>
    </row>
    <row r="34" spans="3:13" ht="15">
      <c r="C34" s="97"/>
      <c r="E34" s="97"/>
      <c r="F34" s="97"/>
      <c r="G34" s="97"/>
      <c r="H34" s="97"/>
      <c r="I34" s="97"/>
      <c r="J34" s="97"/>
      <c r="K34" s="97"/>
      <c r="L34" s="97"/>
      <c r="M34" s="97"/>
    </row>
    <row r="35" spans="3:13" ht="3" customHeight="1">
      <c r="C35" s="97"/>
      <c r="E35" s="97"/>
      <c r="F35" s="97"/>
      <c r="G35" s="97"/>
      <c r="H35" s="97"/>
      <c r="I35" s="97"/>
      <c r="J35" s="97"/>
      <c r="K35" s="97"/>
      <c r="L35" s="97"/>
      <c r="M35" s="97"/>
    </row>
    <row r="36" spans="3:13" ht="15">
      <c r="C36" s="97" t="s">
        <v>785</v>
      </c>
      <c r="E36" s="97"/>
      <c r="F36" s="97"/>
      <c r="G36" s="97"/>
      <c r="H36" s="102">
        <v>31.569</v>
      </c>
      <c r="I36" s="102">
        <v>34.024</v>
      </c>
      <c r="J36" s="103" t="s">
        <v>549</v>
      </c>
      <c r="K36" s="102">
        <v>34.353</v>
      </c>
      <c r="L36" s="102">
        <v>33.802</v>
      </c>
      <c r="M36" s="102">
        <v>34.303</v>
      </c>
    </row>
    <row r="37" s="97" customFormat="1" ht="15"/>
    <row r="38" spans="3:13" s="97" customFormat="1" ht="15">
      <c r="C38" s="137" t="s">
        <v>883</v>
      </c>
      <c r="H38" s="98">
        <v>14679</v>
      </c>
      <c r="I38" s="98">
        <v>15547</v>
      </c>
      <c r="J38" s="98">
        <v>15566</v>
      </c>
      <c r="K38" s="98">
        <v>15073</v>
      </c>
      <c r="L38" s="98">
        <v>14880</v>
      </c>
      <c r="M38" s="98">
        <v>15942</v>
      </c>
    </row>
    <row r="39" spans="1:13" s="97" customFormat="1" ht="5.25" customHeight="1" thickBot="1">
      <c r="A39" s="106"/>
      <c r="B39" s="106"/>
      <c r="C39" s="106"/>
      <c r="D39" s="106"/>
      <c r="E39" s="106"/>
      <c r="F39" s="106"/>
      <c r="G39" s="106"/>
      <c r="H39" s="106"/>
      <c r="I39" s="106"/>
      <c r="J39" s="106"/>
      <c r="K39" s="106"/>
      <c r="L39" s="106"/>
      <c r="M39" s="106"/>
    </row>
    <row r="40" ht="6.75" customHeight="1"/>
    <row r="41" ht="12.75">
      <c r="A41" s="100" t="s">
        <v>512</v>
      </c>
    </row>
    <row r="42" s="97" customFormat="1" ht="15"/>
    <row r="43" spans="1:12" s="110" customFormat="1" ht="21">
      <c r="A43" s="100"/>
      <c r="B43" s="134" t="s">
        <v>788</v>
      </c>
      <c r="D43" s="134"/>
      <c r="E43" s="189" t="s">
        <v>896</v>
      </c>
      <c r="F43" s="189"/>
      <c r="G43" s="189"/>
      <c r="H43" s="189"/>
      <c r="I43" s="189"/>
      <c r="J43" s="189"/>
      <c r="K43" s="189"/>
      <c r="L43" s="134"/>
    </row>
    <row r="44" s="110" customFormat="1" ht="9" customHeight="1" thickBot="1"/>
    <row r="45" spans="1:13" ht="16.5" thickBot="1">
      <c r="A45" s="271"/>
      <c r="B45" s="271"/>
      <c r="C45" s="271"/>
      <c r="D45" s="227"/>
      <c r="E45" s="227"/>
      <c r="F45" s="227"/>
      <c r="G45" s="227"/>
      <c r="H45" s="272">
        <v>1999</v>
      </c>
      <c r="I45" s="272">
        <v>2000</v>
      </c>
      <c r="J45" s="272">
        <v>2001</v>
      </c>
      <c r="K45" s="272">
        <v>2002</v>
      </c>
      <c r="L45" s="272">
        <v>2003</v>
      </c>
      <c r="M45" s="272">
        <v>2004</v>
      </c>
    </row>
    <row r="46" spans="1:13" ht="3" customHeight="1">
      <c r="A46" s="150"/>
      <c r="B46" s="150"/>
      <c r="C46" s="150"/>
      <c r="D46" s="53"/>
      <c r="E46" s="53"/>
      <c r="F46" s="53"/>
      <c r="G46" s="53"/>
      <c r="H46" s="53"/>
      <c r="I46" s="53"/>
      <c r="J46" s="53"/>
      <c r="K46" s="53"/>
      <c r="L46" s="53"/>
      <c r="M46" s="53"/>
    </row>
    <row r="47" s="97" customFormat="1" ht="15">
      <c r="M47" s="126" t="s">
        <v>235</v>
      </c>
    </row>
    <row r="48" spans="8:12" s="97" customFormat="1" ht="3" customHeight="1">
      <c r="H48" s="102"/>
      <c r="I48" s="102"/>
      <c r="J48" s="102"/>
      <c r="K48" s="102"/>
      <c r="L48" s="102"/>
    </row>
    <row r="49" spans="3:13" s="97" customFormat="1" ht="15">
      <c r="C49" s="97" t="s">
        <v>830</v>
      </c>
      <c r="H49" s="102">
        <v>3.9</v>
      </c>
      <c r="I49" s="102">
        <v>3</v>
      </c>
      <c r="J49" s="102">
        <v>3.5</v>
      </c>
      <c r="K49" s="242" t="s">
        <v>845</v>
      </c>
      <c r="L49" s="102">
        <v>4.3</v>
      </c>
      <c r="M49" s="102">
        <v>3.97</v>
      </c>
    </row>
    <row r="50" spans="3:13" s="97" customFormat="1" ht="15">
      <c r="C50" s="97" t="s">
        <v>831</v>
      </c>
      <c r="H50" s="102">
        <v>18.9</v>
      </c>
      <c r="I50" s="102">
        <v>15.8</v>
      </c>
      <c r="J50" s="102">
        <v>17.6</v>
      </c>
      <c r="K50" s="242" t="s">
        <v>845</v>
      </c>
      <c r="L50" s="102">
        <v>18</v>
      </c>
      <c r="M50" s="102">
        <v>17.69</v>
      </c>
    </row>
    <row r="51" spans="3:13" s="97" customFormat="1" ht="15">
      <c r="C51" s="97" t="s">
        <v>832</v>
      </c>
      <c r="H51" s="97">
        <v>24.5</v>
      </c>
      <c r="I51" s="97">
        <v>22.9</v>
      </c>
      <c r="J51" s="97">
        <v>24.4</v>
      </c>
      <c r="K51" s="243" t="s">
        <v>845</v>
      </c>
      <c r="L51" s="97">
        <v>24.6</v>
      </c>
      <c r="M51" s="102">
        <v>23.83</v>
      </c>
    </row>
    <row r="52" spans="3:13" s="97" customFormat="1" ht="15">
      <c r="C52" s="97" t="s">
        <v>833</v>
      </c>
      <c r="H52" s="102">
        <v>26.4</v>
      </c>
      <c r="I52" s="97">
        <v>26.7</v>
      </c>
      <c r="J52" s="97">
        <v>26.1</v>
      </c>
      <c r="K52" s="243" t="s">
        <v>845</v>
      </c>
      <c r="L52" s="97">
        <v>24.2</v>
      </c>
      <c r="M52" s="102">
        <v>24.2</v>
      </c>
    </row>
    <row r="53" spans="3:13" s="97" customFormat="1" ht="15">
      <c r="C53" s="97" t="s">
        <v>834</v>
      </c>
      <c r="H53" s="97">
        <v>15.9</v>
      </c>
      <c r="I53" s="97">
        <v>18.1</v>
      </c>
      <c r="J53" s="102">
        <v>16</v>
      </c>
      <c r="K53" s="243" t="s">
        <v>845</v>
      </c>
      <c r="L53" s="97">
        <v>16.6</v>
      </c>
      <c r="M53" s="102">
        <v>17.1</v>
      </c>
    </row>
    <row r="54" spans="3:13" s="97" customFormat="1" ht="15">
      <c r="C54" s="97" t="s">
        <v>835</v>
      </c>
      <c r="H54" s="102">
        <v>10.4</v>
      </c>
      <c r="I54" s="102">
        <v>13.5</v>
      </c>
      <c r="J54" s="102">
        <v>12.4</v>
      </c>
      <c r="K54" s="242" t="s">
        <v>845</v>
      </c>
      <c r="L54" s="102">
        <v>12.2</v>
      </c>
      <c r="M54" s="102">
        <v>13.21</v>
      </c>
    </row>
    <row r="55" s="97" customFormat="1" ht="3" customHeight="1">
      <c r="K55" s="243"/>
    </row>
    <row r="56" spans="3:13" s="97" customFormat="1" ht="15">
      <c r="C56" s="97" t="s">
        <v>844</v>
      </c>
      <c r="H56" s="97">
        <v>100</v>
      </c>
      <c r="I56" s="97">
        <v>100</v>
      </c>
      <c r="J56" s="97">
        <v>100</v>
      </c>
      <c r="K56" s="243" t="s">
        <v>845</v>
      </c>
      <c r="L56" s="97">
        <v>100</v>
      </c>
      <c r="M56" s="97">
        <v>100</v>
      </c>
    </row>
    <row r="57" spans="8:12" s="97" customFormat="1" ht="6" customHeight="1">
      <c r="H57" s="102"/>
      <c r="I57" s="102"/>
      <c r="J57" s="102"/>
      <c r="K57" s="242"/>
      <c r="L57" s="102"/>
    </row>
    <row r="58" spans="3:12" s="97" customFormat="1" ht="15.75">
      <c r="C58" s="129" t="s">
        <v>836</v>
      </c>
      <c r="H58" s="102"/>
      <c r="I58" s="102"/>
      <c r="J58" s="102"/>
      <c r="K58" s="242"/>
      <c r="L58" s="102"/>
    </row>
    <row r="59" s="97" customFormat="1" ht="6" customHeight="1">
      <c r="K59" s="243"/>
    </row>
    <row r="60" spans="3:13" s="97" customFormat="1" ht="15">
      <c r="C60" s="97" t="s">
        <v>837</v>
      </c>
      <c r="F60" s="161" t="s">
        <v>839</v>
      </c>
      <c r="H60" s="97">
        <v>60</v>
      </c>
      <c r="I60" s="97">
        <v>60</v>
      </c>
      <c r="J60" s="97">
        <v>60</v>
      </c>
      <c r="K60" s="243" t="s">
        <v>845</v>
      </c>
      <c r="L60" s="97">
        <v>60</v>
      </c>
      <c r="M60" s="97">
        <v>60</v>
      </c>
    </row>
    <row r="61" spans="3:13" s="97" customFormat="1" ht="15">
      <c r="C61" s="97" t="s">
        <v>838</v>
      </c>
      <c r="F61" s="161" t="s">
        <v>839</v>
      </c>
      <c r="H61" s="97">
        <v>75</v>
      </c>
      <c r="I61" s="97">
        <v>84</v>
      </c>
      <c r="J61" s="97">
        <v>80</v>
      </c>
      <c r="K61" s="243" t="s">
        <v>845</v>
      </c>
      <c r="L61" s="97">
        <v>78</v>
      </c>
      <c r="M61" s="97">
        <v>81</v>
      </c>
    </row>
    <row r="62" s="97" customFormat="1" ht="15">
      <c r="K62" s="243"/>
    </row>
    <row r="63" spans="3:13" s="97" customFormat="1" ht="15">
      <c r="C63" s="137" t="s">
        <v>881</v>
      </c>
      <c r="D63" s="100"/>
      <c r="H63" s="98">
        <v>6727</v>
      </c>
      <c r="I63" s="98">
        <v>7236</v>
      </c>
      <c r="J63" s="98">
        <v>7074</v>
      </c>
      <c r="K63" s="273" t="s">
        <v>845</v>
      </c>
      <c r="L63" s="98">
        <v>7086</v>
      </c>
      <c r="M63" s="98">
        <v>9852</v>
      </c>
    </row>
    <row r="64" spans="1:13" s="97" customFormat="1" ht="5.25" customHeight="1" thickBot="1">
      <c r="A64" s="106"/>
      <c r="B64" s="106"/>
      <c r="C64" s="106"/>
      <c r="D64" s="106"/>
      <c r="E64" s="106"/>
      <c r="F64" s="106"/>
      <c r="G64" s="106"/>
      <c r="H64" s="106"/>
      <c r="I64" s="106"/>
      <c r="J64" s="106"/>
      <c r="K64" s="106"/>
      <c r="L64" s="106"/>
      <c r="M64" s="106"/>
    </row>
    <row r="65" spans="1:13" s="97" customFormat="1" ht="6.75" customHeight="1">
      <c r="A65" s="53"/>
      <c r="B65" s="53"/>
      <c r="C65" s="53"/>
      <c r="D65" s="53"/>
      <c r="E65" s="53"/>
      <c r="F65" s="53"/>
      <c r="G65" s="53"/>
      <c r="H65" s="53"/>
      <c r="I65" s="53"/>
      <c r="J65" s="53"/>
      <c r="K65" s="53"/>
      <c r="L65" s="53"/>
      <c r="M65" s="53"/>
    </row>
    <row r="66" spans="1:13" ht="12.75">
      <c r="A66" s="150"/>
      <c r="B66" s="150"/>
      <c r="C66" s="274" t="s">
        <v>422</v>
      </c>
      <c r="D66" s="150" t="s">
        <v>884</v>
      </c>
      <c r="E66" s="150"/>
      <c r="F66" s="150"/>
      <c r="G66" s="150"/>
      <c r="H66" s="150"/>
      <c r="I66" s="150"/>
      <c r="J66" s="150"/>
      <c r="K66" s="150"/>
      <c r="L66" s="150"/>
      <c r="M66" s="150"/>
    </row>
    <row r="67" spans="1:13" ht="12.75">
      <c r="A67" s="150"/>
      <c r="B67" s="150"/>
      <c r="C67" s="274"/>
      <c r="D67" s="150" t="s">
        <v>886</v>
      </c>
      <c r="E67" s="150"/>
      <c r="F67" s="150"/>
      <c r="G67" s="150"/>
      <c r="H67" s="150"/>
      <c r="I67" s="150"/>
      <c r="J67" s="150"/>
      <c r="K67" s="150"/>
      <c r="L67" s="150"/>
      <c r="M67" s="150"/>
    </row>
    <row r="68" spans="1:13" s="97" customFormat="1" ht="15">
      <c r="A68" s="100"/>
      <c r="B68" s="100"/>
      <c r="C68" s="100"/>
      <c r="D68" s="100" t="s">
        <v>885</v>
      </c>
      <c r="E68" s="100"/>
      <c r="F68" s="100"/>
      <c r="G68" s="100"/>
      <c r="H68" s="100"/>
      <c r="I68" s="100"/>
      <c r="J68" s="100"/>
      <c r="K68" s="100"/>
      <c r="L68" s="100"/>
      <c r="M68" s="100"/>
    </row>
  </sheetData>
  <printOptions/>
  <pageMargins left="0.75" right="0.75" top="1" bottom="1" header="0.5" footer="0.5"/>
  <pageSetup fitToHeight="1" fitToWidth="1" horizontalDpi="600" verticalDpi="600" orientation="portrait" paperSize="9" scale="78" r:id="rId1"/>
  <ignoredErrors>
    <ignoredError sqref="H15:I15 J15:M15" formulaRange="1"/>
  </ignoredErrors>
</worksheet>
</file>

<file path=xl/worksheets/sheet20.xml><?xml version="1.0" encoding="utf-8"?>
<worksheet xmlns="http://schemas.openxmlformats.org/spreadsheetml/2006/main" xmlns:r="http://schemas.openxmlformats.org/officeDocument/2006/relationships">
  <sheetPr>
    <tabColor indexed="10"/>
    <pageSetUpPr fitToPage="1"/>
  </sheetPr>
  <dimension ref="B2:O79"/>
  <sheetViews>
    <sheetView zoomScale="75" zoomScaleNormal="75" workbookViewId="0" topLeftCell="A1">
      <selection activeCell="A1" sqref="A1"/>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47" t="s">
        <v>96</v>
      </c>
      <c r="C2" s="47"/>
      <c r="D2" s="47"/>
      <c r="E2" s="61" t="s">
        <v>776</v>
      </c>
    </row>
    <row r="3" spans="2:15" s="17" customFormat="1" ht="9" customHeight="1" thickBot="1">
      <c r="B3" s="4"/>
      <c r="C3" s="4"/>
      <c r="D3" s="4"/>
      <c r="E3" s="4"/>
      <c r="F3" s="4"/>
      <c r="G3" s="4"/>
      <c r="H3" s="4"/>
      <c r="I3" s="4"/>
      <c r="J3" s="4"/>
      <c r="K3" s="4"/>
      <c r="L3" s="4"/>
      <c r="M3" s="4"/>
      <c r="N3" s="4"/>
      <c r="O3" s="16"/>
    </row>
    <row r="4" spans="6:15" ht="16.5" customHeight="1">
      <c r="F4" s="433" t="s">
        <v>498</v>
      </c>
      <c r="G4" s="434"/>
      <c r="H4" s="434"/>
      <c r="I4" s="434"/>
      <c r="J4" s="434"/>
      <c r="K4" s="434"/>
      <c r="L4" s="434"/>
      <c r="M4" s="434"/>
      <c r="O4" s="66" t="s">
        <v>186</v>
      </c>
    </row>
    <row r="5" spans="6:15" ht="18.75" customHeight="1">
      <c r="F5" s="25" t="s">
        <v>231</v>
      </c>
      <c r="G5" s="29" t="s">
        <v>244</v>
      </c>
      <c r="H5" s="29" t="s">
        <v>233</v>
      </c>
      <c r="I5" s="29" t="s">
        <v>245</v>
      </c>
      <c r="J5" s="29" t="s">
        <v>246</v>
      </c>
      <c r="K5" s="29" t="s">
        <v>232</v>
      </c>
      <c r="L5" s="29" t="s">
        <v>59</v>
      </c>
      <c r="M5" s="29" t="s">
        <v>60</v>
      </c>
      <c r="N5" s="29"/>
      <c r="O5" s="67" t="s">
        <v>190</v>
      </c>
    </row>
    <row r="6" spans="2:15" ht="18.75" customHeight="1" thickBot="1">
      <c r="B6" s="6"/>
      <c r="C6" s="6"/>
      <c r="D6" s="6"/>
      <c r="E6" s="6"/>
      <c r="F6" s="27"/>
      <c r="G6" s="33" t="s">
        <v>247</v>
      </c>
      <c r="H6" s="34"/>
      <c r="I6" s="35" t="s">
        <v>58</v>
      </c>
      <c r="J6" s="33" t="s">
        <v>230</v>
      </c>
      <c r="K6" s="33" t="s">
        <v>166</v>
      </c>
      <c r="L6" s="36"/>
      <c r="M6" s="33"/>
      <c r="N6" s="33"/>
      <c r="O6" s="68" t="s">
        <v>192</v>
      </c>
    </row>
    <row r="7" spans="2:15" ht="6" customHeight="1">
      <c r="B7" s="2"/>
      <c r="C7" s="2"/>
      <c r="D7" s="2"/>
      <c r="E7" s="2"/>
      <c r="F7" s="2"/>
      <c r="G7" s="49"/>
      <c r="H7" s="54"/>
      <c r="I7" s="55"/>
      <c r="J7" s="49"/>
      <c r="K7" s="49"/>
      <c r="L7" s="56"/>
      <c r="M7" s="49"/>
      <c r="N7" s="49"/>
      <c r="O7" s="63"/>
    </row>
    <row r="8" spans="8:15" ht="15" customHeight="1">
      <c r="H8" s="37"/>
      <c r="I8" s="37"/>
      <c r="J8" s="38"/>
      <c r="K8" s="38"/>
      <c r="M8" s="44" t="s">
        <v>219</v>
      </c>
      <c r="N8" s="39"/>
      <c r="O8" s="28" t="s">
        <v>340</v>
      </c>
    </row>
    <row r="9" spans="6:11" ht="9" customHeight="1">
      <c r="F9" s="7"/>
      <c r="H9" s="37"/>
      <c r="I9" s="37"/>
      <c r="J9" s="38"/>
      <c r="K9" s="38"/>
    </row>
    <row r="10" spans="3:15" ht="15.75">
      <c r="C10" s="7" t="s">
        <v>777</v>
      </c>
      <c r="D10" s="7"/>
      <c r="F10" s="24">
        <v>50.97</v>
      </c>
      <c r="G10" s="24">
        <v>21.65</v>
      </c>
      <c r="H10" s="24">
        <v>0.94</v>
      </c>
      <c r="I10" s="24">
        <v>16.54</v>
      </c>
      <c r="J10" s="24">
        <v>6.99</v>
      </c>
      <c r="K10" s="24">
        <f>I10+J10</f>
        <v>23.53</v>
      </c>
      <c r="L10" s="24">
        <v>0.91</v>
      </c>
      <c r="M10" s="24">
        <v>2.4</v>
      </c>
      <c r="O10" s="22">
        <v>3347</v>
      </c>
    </row>
    <row r="11" spans="6:15" ht="6" customHeight="1">
      <c r="F11" s="24"/>
      <c r="G11" s="24"/>
      <c r="H11" s="24"/>
      <c r="I11" s="24"/>
      <c r="J11" s="24"/>
      <c r="K11" s="24"/>
      <c r="L11" s="24"/>
      <c r="M11" s="24"/>
      <c r="O11" s="22"/>
    </row>
    <row r="12" spans="3:15" ht="15.75">
      <c r="C12" s="7" t="s">
        <v>220</v>
      </c>
      <c r="D12" s="7"/>
      <c r="F12" s="24"/>
      <c r="G12" s="24"/>
      <c r="H12" s="24"/>
      <c r="I12" s="24"/>
      <c r="J12" s="24"/>
      <c r="K12" s="24"/>
      <c r="L12" s="24"/>
      <c r="M12" s="24"/>
      <c r="O12" s="22"/>
    </row>
    <row r="13" spans="4:15" ht="15">
      <c r="D13" s="40" t="s">
        <v>328</v>
      </c>
      <c r="F13" s="24">
        <v>50.92</v>
      </c>
      <c r="G13" s="24">
        <v>21.81</v>
      </c>
      <c r="H13" s="24">
        <v>1.38</v>
      </c>
      <c r="I13" s="24">
        <v>15.81</v>
      </c>
      <c r="J13" s="24">
        <v>6.2</v>
      </c>
      <c r="K13" s="24">
        <f>I13+J13</f>
        <v>22.01</v>
      </c>
      <c r="L13" s="24">
        <v>0.93</v>
      </c>
      <c r="M13" s="24">
        <v>2.09</v>
      </c>
      <c r="O13" s="22">
        <v>1709</v>
      </c>
    </row>
    <row r="14" spans="4:15" ht="15">
      <c r="D14" s="40" t="s">
        <v>329</v>
      </c>
      <c r="F14" s="24">
        <v>51.02</v>
      </c>
      <c r="G14" s="24">
        <v>21.48</v>
      </c>
      <c r="H14" s="24">
        <v>0.47</v>
      </c>
      <c r="I14" s="24">
        <v>16.75</v>
      </c>
      <c r="J14" s="24">
        <v>7.84</v>
      </c>
      <c r="K14" s="24">
        <f>I14+J14</f>
        <v>24.59</v>
      </c>
      <c r="L14" s="24">
        <v>0.89</v>
      </c>
      <c r="M14" s="24">
        <v>1.81</v>
      </c>
      <c r="O14" s="22">
        <v>1638</v>
      </c>
    </row>
    <row r="15" spans="6:15" ht="6" customHeight="1">
      <c r="F15" s="24"/>
      <c r="G15" s="24"/>
      <c r="H15" s="24"/>
      <c r="I15" s="24"/>
      <c r="J15" s="24"/>
      <c r="K15" s="24"/>
      <c r="L15" s="24"/>
      <c r="M15" s="24"/>
      <c r="O15" s="22"/>
    </row>
    <row r="16" spans="3:15" ht="15.75">
      <c r="C16" s="7" t="s">
        <v>221</v>
      </c>
      <c r="D16" s="7"/>
      <c r="F16" s="24"/>
      <c r="G16" s="24"/>
      <c r="H16" s="24"/>
      <c r="I16" s="24"/>
      <c r="J16" s="24"/>
      <c r="K16" s="24"/>
      <c r="L16" s="24"/>
      <c r="M16" s="24"/>
      <c r="O16" s="22"/>
    </row>
    <row r="17" spans="4:15" ht="15">
      <c r="D17" s="41" t="s">
        <v>330</v>
      </c>
      <c r="F17" s="24">
        <v>57.66</v>
      </c>
      <c r="G17" s="24">
        <v>28.9</v>
      </c>
      <c r="H17" s="24">
        <v>0</v>
      </c>
      <c r="I17" s="24">
        <v>9.34</v>
      </c>
      <c r="J17" s="24">
        <v>1.2</v>
      </c>
      <c r="K17" s="24">
        <f>I17+J17</f>
        <v>10.54</v>
      </c>
      <c r="L17" s="24">
        <v>0.52</v>
      </c>
      <c r="M17" s="24">
        <v>2.5</v>
      </c>
      <c r="O17" s="22">
        <v>310</v>
      </c>
    </row>
    <row r="18" spans="4:15" ht="15">
      <c r="D18" s="41" t="s">
        <v>331</v>
      </c>
      <c r="F18" s="24">
        <v>55.53</v>
      </c>
      <c r="G18" s="24">
        <v>29.56</v>
      </c>
      <c r="H18" s="24">
        <v>0.91</v>
      </c>
      <c r="I18" s="24">
        <v>9.64</v>
      </c>
      <c r="J18" s="24">
        <v>1.42</v>
      </c>
      <c r="K18" s="24">
        <f>I18+J18</f>
        <v>11.06</v>
      </c>
      <c r="L18" s="24">
        <v>0.45</v>
      </c>
      <c r="M18" s="24">
        <v>2.92</v>
      </c>
      <c r="O18" s="22">
        <v>554</v>
      </c>
    </row>
    <row r="19" spans="4:15" ht="15">
      <c r="D19" s="41" t="s">
        <v>332</v>
      </c>
      <c r="F19" s="24">
        <v>54.35</v>
      </c>
      <c r="G19" s="24">
        <v>27.55</v>
      </c>
      <c r="H19" s="24">
        <v>1.3</v>
      </c>
      <c r="I19" s="24">
        <v>10.41</v>
      </c>
      <c r="J19" s="24">
        <v>3.06</v>
      </c>
      <c r="K19" s="24">
        <f>I19+J19</f>
        <v>13.47</v>
      </c>
      <c r="L19" s="24">
        <v>0.46</v>
      </c>
      <c r="M19" s="24">
        <v>3.93</v>
      </c>
      <c r="O19" s="22">
        <v>507</v>
      </c>
    </row>
    <row r="20" spans="4:15" ht="15">
      <c r="D20" s="42" t="s">
        <v>333</v>
      </c>
      <c r="F20" s="24">
        <v>61.82</v>
      </c>
      <c r="G20" s="24">
        <v>23.04</v>
      </c>
      <c r="H20" s="24">
        <v>1.13</v>
      </c>
      <c r="I20" s="24">
        <v>9.92</v>
      </c>
      <c r="J20" s="24">
        <v>2.53</v>
      </c>
      <c r="K20" s="24">
        <f>I20+J20</f>
        <v>12.45</v>
      </c>
      <c r="L20" s="24">
        <v>0.48</v>
      </c>
      <c r="M20" s="24">
        <v>1.07</v>
      </c>
      <c r="O20" s="22">
        <v>524</v>
      </c>
    </row>
    <row r="21" spans="4:15" ht="15">
      <c r="D21" s="8" t="s">
        <v>334</v>
      </c>
      <c r="F21" s="24">
        <v>57.56</v>
      </c>
      <c r="G21" s="24">
        <v>26.89</v>
      </c>
      <c r="H21" s="24">
        <v>0.96</v>
      </c>
      <c r="I21" s="24">
        <v>9.9</v>
      </c>
      <c r="J21" s="24">
        <v>2.19</v>
      </c>
      <c r="K21" s="24">
        <f>I21+J21</f>
        <v>12.09</v>
      </c>
      <c r="L21" s="24">
        <v>0.47</v>
      </c>
      <c r="M21" s="24">
        <v>2.59</v>
      </c>
      <c r="O21" s="22">
        <v>1895</v>
      </c>
    </row>
    <row r="22" spans="6:15" ht="6" customHeight="1">
      <c r="F22" s="24"/>
      <c r="G22" s="24"/>
      <c r="H22" s="24"/>
      <c r="I22" s="24"/>
      <c r="J22" s="24"/>
      <c r="K22" s="24"/>
      <c r="L22" s="24"/>
      <c r="M22" s="24"/>
      <c r="O22" s="22"/>
    </row>
    <row r="23" spans="4:15" ht="15">
      <c r="D23" s="41" t="s">
        <v>335</v>
      </c>
      <c r="F23" s="24">
        <v>45.24</v>
      </c>
      <c r="G23" s="24">
        <v>14.51</v>
      </c>
      <c r="H23" s="24">
        <v>0.79</v>
      </c>
      <c r="I23" s="24">
        <v>23.5</v>
      </c>
      <c r="J23" s="24">
        <v>12.85</v>
      </c>
      <c r="K23" s="24">
        <f>I23+J23</f>
        <v>36.35</v>
      </c>
      <c r="L23" s="24">
        <v>1.1</v>
      </c>
      <c r="M23" s="24">
        <v>2.21</v>
      </c>
      <c r="O23" s="22">
        <v>578</v>
      </c>
    </row>
    <row r="24" spans="4:15" ht="15">
      <c r="D24" s="41" t="s">
        <v>336</v>
      </c>
      <c r="F24" s="24">
        <v>38.81</v>
      </c>
      <c r="G24" s="24">
        <v>14.13</v>
      </c>
      <c r="H24" s="24">
        <v>1.41</v>
      </c>
      <c r="I24" s="24">
        <v>27.78</v>
      </c>
      <c r="J24" s="24">
        <v>14.12</v>
      </c>
      <c r="K24" s="24">
        <f>I24+J24</f>
        <v>41.9</v>
      </c>
      <c r="L24" s="24">
        <v>2.3</v>
      </c>
      <c r="M24" s="24">
        <v>2.18</v>
      </c>
      <c r="O24" s="22">
        <v>568</v>
      </c>
    </row>
    <row r="25" spans="4:15" ht="15">
      <c r="D25" s="41" t="s">
        <v>337</v>
      </c>
      <c r="F25" s="24">
        <v>42.65</v>
      </c>
      <c r="G25" s="24">
        <v>15.5</v>
      </c>
      <c r="H25" s="24">
        <v>0.25</v>
      </c>
      <c r="I25" s="24">
        <v>25.6</v>
      </c>
      <c r="J25" s="24">
        <v>13.73</v>
      </c>
      <c r="K25" s="24">
        <f>I25+J25</f>
        <v>39.33</v>
      </c>
      <c r="L25" s="24">
        <v>0.9</v>
      </c>
      <c r="M25" s="24">
        <v>1.91</v>
      </c>
      <c r="O25" s="22">
        <v>306</v>
      </c>
    </row>
    <row r="26" spans="4:15" ht="15">
      <c r="D26" s="2" t="s">
        <v>338</v>
      </c>
      <c r="F26" s="24">
        <v>42.26</v>
      </c>
      <c r="G26" s="24">
        <v>14.54</v>
      </c>
      <c r="H26" s="24">
        <v>0.92</v>
      </c>
      <c r="I26" s="24">
        <v>25.54</v>
      </c>
      <c r="J26" s="24">
        <v>13.5</v>
      </c>
      <c r="K26" s="24">
        <f>I26+J26</f>
        <v>39.04</v>
      </c>
      <c r="L26" s="24">
        <v>1.51</v>
      </c>
      <c r="M26" s="24">
        <v>2.14</v>
      </c>
      <c r="N26" s="2"/>
      <c r="O26" s="376">
        <v>1452</v>
      </c>
    </row>
    <row r="27" spans="5:15" ht="6" customHeight="1">
      <c r="E27" s="2"/>
      <c r="F27" s="377"/>
      <c r="G27" s="377"/>
      <c r="H27" s="377"/>
      <c r="I27" s="377"/>
      <c r="J27" s="377"/>
      <c r="K27" s="377"/>
      <c r="L27" s="377"/>
      <c r="M27" s="377"/>
      <c r="N27" s="2"/>
      <c r="O27" s="376"/>
    </row>
    <row r="28" spans="3:15" ht="15.75">
      <c r="C28" s="7" t="s">
        <v>586</v>
      </c>
      <c r="E28" s="2"/>
      <c r="F28" s="377"/>
      <c r="G28" s="377"/>
      <c r="H28" s="377"/>
      <c r="I28" s="377"/>
      <c r="J28" s="377"/>
      <c r="K28" s="377"/>
      <c r="L28" s="377"/>
      <c r="M28" s="377"/>
      <c r="N28" s="2"/>
      <c r="O28" s="376"/>
    </row>
    <row r="29" spans="4:15" ht="15">
      <c r="D29" s="158" t="s">
        <v>579</v>
      </c>
      <c r="E29" s="2"/>
      <c r="F29" s="24">
        <v>45.57</v>
      </c>
      <c r="G29" s="24">
        <v>28.98</v>
      </c>
      <c r="H29" s="24">
        <v>1.11</v>
      </c>
      <c r="I29" s="24">
        <v>16.3</v>
      </c>
      <c r="J29" s="24">
        <v>6.55</v>
      </c>
      <c r="K29" s="24">
        <f>I29+J29</f>
        <v>22.85</v>
      </c>
      <c r="L29" s="24">
        <v>1.15</v>
      </c>
      <c r="M29" s="24">
        <v>0.34</v>
      </c>
      <c r="N29" s="2"/>
      <c r="O29" s="22">
        <v>288</v>
      </c>
    </row>
    <row r="30" spans="4:15" ht="15">
      <c r="D30" s="158" t="s">
        <v>580</v>
      </c>
      <c r="E30" s="2"/>
      <c r="F30" s="24">
        <v>46.55</v>
      </c>
      <c r="G30" s="24">
        <v>27.63</v>
      </c>
      <c r="H30" s="24">
        <v>0.61</v>
      </c>
      <c r="I30" s="24">
        <v>17.58</v>
      </c>
      <c r="J30" s="24">
        <v>4.61</v>
      </c>
      <c r="K30" s="24">
        <f aca="true" t="shared" si="0" ref="K30:K35">I30+J30</f>
        <v>22.189999999999998</v>
      </c>
      <c r="L30" s="24">
        <v>1.73</v>
      </c>
      <c r="M30" s="24">
        <v>1.3</v>
      </c>
      <c r="N30" s="2"/>
      <c r="O30" s="22">
        <v>972</v>
      </c>
    </row>
    <row r="31" spans="4:15" ht="15">
      <c r="D31" s="158" t="s">
        <v>581</v>
      </c>
      <c r="E31" s="2"/>
      <c r="F31" s="24">
        <v>52.63</v>
      </c>
      <c r="G31" s="24">
        <v>19.44</v>
      </c>
      <c r="H31" s="24">
        <v>0.26</v>
      </c>
      <c r="I31" s="24">
        <v>16.42</v>
      </c>
      <c r="J31" s="24">
        <v>7.08</v>
      </c>
      <c r="K31" s="24">
        <f t="shared" si="0"/>
        <v>23.5</v>
      </c>
      <c r="L31" s="24">
        <v>0</v>
      </c>
      <c r="M31" s="24">
        <v>4.17</v>
      </c>
      <c r="N31" s="2"/>
      <c r="O31" s="22">
        <v>210</v>
      </c>
    </row>
    <row r="32" spans="4:15" ht="15">
      <c r="D32" s="158" t="s">
        <v>582</v>
      </c>
      <c r="E32" s="2"/>
      <c r="F32" s="24">
        <v>39.54</v>
      </c>
      <c r="G32" s="24">
        <v>26.25</v>
      </c>
      <c r="H32" s="24">
        <v>2.51</v>
      </c>
      <c r="I32" s="24">
        <v>20.3</v>
      </c>
      <c r="J32" s="24">
        <v>6.67</v>
      </c>
      <c r="K32" s="24">
        <f t="shared" si="0"/>
        <v>26.97</v>
      </c>
      <c r="L32" s="24">
        <v>0.22</v>
      </c>
      <c r="M32" s="24">
        <v>4.51</v>
      </c>
      <c r="N32" s="2"/>
      <c r="O32" s="22">
        <v>225</v>
      </c>
    </row>
    <row r="33" spans="4:15" ht="15">
      <c r="D33" s="158" t="s">
        <v>583</v>
      </c>
      <c r="E33" s="2"/>
      <c r="F33" s="24">
        <v>54.05</v>
      </c>
      <c r="G33" s="24">
        <v>18.95</v>
      </c>
      <c r="H33" s="24">
        <v>0.52</v>
      </c>
      <c r="I33" s="24">
        <v>16.75</v>
      </c>
      <c r="J33" s="24">
        <v>6.61</v>
      </c>
      <c r="K33" s="24">
        <f t="shared" si="0"/>
        <v>23.36</v>
      </c>
      <c r="L33" s="24">
        <v>0</v>
      </c>
      <c r="M33" s="24">
        <v>3.12</v>
      </c>
      <c r="N33" s="2"/>
      <c r="O33" s="22">
        <v>409</v>
      </c>
    </row>
    <row r="34" spans="4:15" ht="15">
      <c r="D34" s="158" t="s">
        <v>584</v>
      </c>
      <c r="E34" s="2"/>
      <c r="F34" s="24">
        <v>52</v>
      </c>
      <c r="G34" s="24">
        <v>20.09</v>
      </c>
      <c r="H34" s="24">
        <v>0.96</v>
      </c>
      <c r="I34" s="24">
        <v>17.02</v>
      </c>
      <c r="J34" s="24">
        <v>8.2</v>
      </c>
      <c r="K34" s="24">
        <f t="shared" si="0"/>
        <v>25.22</v>
      </c>
      <c r="L34" s="24">
        <v>0.79</v>
      </c>
      <c r="M34" s="24">
        <v>0.92</v>
      </c>
      <c r="N34" s="2"/>
      <c r="O34" s="22">
        <v>347</v>
      </c>
    </row>
    <row r="35" spans="4:15" ht="15">
      <c r="D35" s="158" t="s">
        <v>585</v>
      </c>
      <c r="E35" s="2"/>
      <c r="F35" s="24">
        <v>57.5</v>
      </c>
      <c r="G35" s="24">
        <v>15.72</v>
      </c>
      <c r="H35" s="24">
        <v>0.82</v>
      </c>
      <c r="I35" s="24">
        <v>14.46</v>
      </c>
      <c r="J35" s="24">
        <v>7.62</v>
      </c>
      <c r="K35" s="24">
        <f t="shared" si="0"/>
        <v>22.080000000000002</v>
      </c>
      <c r="L35" s="24">
        <v>0.53</v>
      </c>
      <c r="M35" s="24">
        <v>3.36</v>
      </c>
      <c r="N35" s="2"/>
      <c r="O35" s="22">
        <v>296</v>
      </c>
    </row>
    <row r="36" spans="3:15" ht="6" customHeight="1">
      <c r="C36" s="2"/>
      <c r="D36" s="2"/>
      <c r="E36" s="2"/>
      <c r="F36" s="377"/>
      <c r="G36" s="377"/>
      <c r="H36" s="377"/>
      <c r="I36" s="377"/>
      <c r="J36" s="377"/>
      <c r="K36" s="377"/>
      <c r="L36" s="377"/>
      <c r="M36" s="377"/>
      <c r="N36" s="2"/>
      <c r="O36" s="376"/>
    </row>
    <row r="37" spans="3:15" ht="15.75">
      <c r="C37" s="7" t="s">
        <v>289</v>
      </c>
      <c r="D37" s="7"/>
      <c r="E37" s="2"/>
      <c r="F37" s="377"/>
      <c r="G37" s="377"/>
      <c r="H37" s="377"/>
      <c r="I37" s="377"/>
      <c r="J37" s="377"/>
      <c r="K37" s="377"/>
      <c r="L37" s="377"/>
      <c r="M37" s="377"/>
      <c r="N37" s="2"/>
      <c r="O37" s="376"/>
    </row>
    <row r="38" spans="4:15" ht="15">
      <c r="D38" s="8" t="s">
        <v>578</v>
      </c>
      <c r="E38" s="2"/>
      <c r="F38" s="24">
        <v>59.27</v>
      </c>
      <c r="G38" s="24">
        <v>11.35</v>
      </c>
      <c r="H38" s="24">
        <v>0.46</v>
      </c>
      <c r="I38" s="24">
        <v>14.17</v>
      </c>
      <c r="J38" s="24">
        <v>11.36</v>
      </c>
      <c r="K38" s="24">
        <f>I38+J38</f>
        <v>25.53</v>
      </c>
      <c r="L38" s="24">
        <v>1.03</v>
      </c>
      <c r="M38" s="24">
        <v>2.36</v>
      </c>
      <c r="N38" s="2"/>
      <c r="O38" s="22">
        <v>328</v>
      </c>
    </row>
    <row r="39" spans="4:15" ht="15">
      <c r="D39" s="8" t="s">
        <v>260</v>
      </c>
      <c r="E39" s="2"/>
      <c r="F39" s="24">
        <v>64.03</v>
      </c>
      <c r="G39" s="24">
        <v>10.68</v>
      </c>
      <c r="H39" s="24">
        <v>1.88</v>
      </c>
      <c r="I39" s="24">
        <v>12</v>
      </c>
      <c r="J39" s="24">
        <v>8.54</v>
      </c>
      <c r="K39" s="24">
        <f aca="true" t="shared" si="1" ref="K39:K44">I39+J39</f>
        <v>20.54</v>
      </c>
      <c r="L39" s="24">
        <v>0.25</v>
      </c>
      <c r="M39" s="24">
        <v>2.63</v>
      </c>
      <c r="N39" s="2"/>
      <c r="O39" s="22">
        <v>508</v>
      </c>
    </row>
    <row r="40" spans="4:15" ht="15">
      <c r="D40" s="8" t="s">
        <v>261</v>
      </c>
      <c r="E40" s="2"/>
      <c r="F40" s="24">
        <v>49.07</v>
      </c>
      <c r="G40" s="24">
        <v>21.64</v>
      </c>
      <c r="H40" s="24">
        <v>0.26</v>
      </c>
      <c r="I40" s="24">
        <v>14.86</v>
      </c>
      <c r="J40" s="24">
        <v>10.07</v>
      </c>
      <c r="K40" s="24">
        <f t="shared" si="1"/>
        <v>24.93</v>
      </c>
      <c r="L40" s="24">
        <v>0.31</v>
      </c>
      <c r="M40" s="24">
        <v>3.78</v>
      </c>
      <c r="N40" s="2"/>
      <c r="O40" s="22">
        <v>470</v>
      </c>
    </row>
    <row r="41" spans="4:15" ht="15">
      <c r="D41" s="8" t="s">
        <v>262</v>
      </c>
      <c r="E41" s="2"/>
      <c r="F41" s="24">
        <v>50.38</v>
      </c>
      <c r="G41" s="24">
        <v>22.56</v>
      </c>
      <c r="H41" s="24">
        <v>0.71</v>
      </c>
      <c r="I41" s="24">
        <v>16.31</v>
      </c>
      <c r="J41" s="24">
        <v>8.44</v>
      </c>
      <c r="K41" s="24">
        <f t="shared" si="1"/>
        <v>24.75</v>
      </c>
      <c r="L41" s="24">
        <v>0.24</v>
      </c>
      <c r="M41" s="24">
        <v>1.35</v>
      </c>
      <c r="N41" s="2"/>
      <c r="O41" s="22">
        <v>516</v>
      </c>
    </row>
    <row r="42" spans="4:15" ht="15">
      <c r="D42" s="8" t="s">
        <v>263</v>
      </c>
      <c r="E42" s="2"/>
      <c r="F42" s="24">
        <v>49.03</v>
      </c>
      <c r="G42" s="24">
        <v>24.69</v>
      </c>
      <c r="H42" s="24">
        <v>1.67</v>
      </c>
      <c r="I42" s="24">
        <v>16.46</v>
      </c>
      <c r="J42" s="24">
        <v>4.22</v>
      </c>
      <c r="K42" s="24">
        <f t="shared" si="1"/>
        <v>20.68</v>
      </c>
      <c r="L42" s="24">
        <v>0.82</v>
      </c>
      <c r="M42" s="24">
        <v>3.11</v>
      </c>
      <c r="N42" s="2"/>
      <c r="O42" s="22">
        <v>541</v>
      </c>
    </row>
    <row r="43" spans="4:15" ht="15">
      <c r="D43" s="8" t="s">
        <v>264</v>
      </c>
      <c r="E43" s="2"/>
      <c r="F43" s="24">
        <v>44.16</v>
      </c>
      <c r="G43" s="24">
        <v>25.72</v>
      </c>
      <c r="H43" s="24">
        <v>1.01</v>
      </c>
      <c r="I43" s="24">
        <v>21.25</v>
      </c>
      <c r="J43" s="24">
        <v>3.93</v>
      </c>
      <c r="K43" s="24">
        <f t="shared" si="1"/>
        <v>25.18</v>
      </c>
      <c r="L43" s="24">
        <v>1.96</v>
      </c>
      <c r="M43" s="24">
        <v>1.98</v>
      </c>
      <c r="N43" s="2"/>
      <c r="O43" s="22">
        <v>626</v>
      </c>
    </row>
    <row r="44" spans="4:15" ht="15">
      <c r="D44" s="8" t="s">
        <v>265</v>
      </c>
      <c r="E44" s="2"/>
      <c r="F44" s="24">
        <v>42.67</v>
      </c>
      <c r="G44" s="24">
        <v>33.36</v>
      </c>
      <c r="H44" s="24">
        <v>0</v>
      </c>
      <c r="I44" s="24">
        <v>16.03</v>
      </c>
      <c r="J44" s="24">
        <v>4.52</v>
      </c>
      <c r="K44" s="24">
        <f t="shared" si="1"/>
        <v>20.55</v>
      </c>
      <c r="L44" s="24">
        <v>1.87</v>
      </c>
      <c r="M44" s="24">
        <v>1.55</v>
      </c>
      <c r="N44" s="2"/>
      <c r="O44" s="22">
        <v>332</v>
      </c>
    </row>
    <row r="45" spans="5:15" ht="6" customHeight="1">
      <c r="E45" s="2"/>
      <c r="F45" s="24"/>
      <c r="G45" s="24"/>
      <c r="H45" s="24"/>
      <c r="I45" s="24"/>
      <c r="J45" s="24"/>
      <c r="K45" s="24"/>
      <c r="L45" s="24"/>
      <c r="M45" s="24"/>
      <c r="N45" s="2"/>
      <c r="O45" s="376"/>
    </row>
    <row r="46" spans="3:15" ht="15.75" customHeight="1">
      <c r="C46" s="7" t="s">
        <v>588</v>
      </c>
      <c r="E46" s="2"/>
      <c r="F46" s="24"/>
      <c r="G46" s="24"/>
      <c r="H46" s="24"/>
      <c r="I46" s="24"/>
      <c r="J46" s="24"/>
      <c r="K46" s="24"/>
      <c r="L46" s="24"/>
      <c r="M46" s="24"/>
      <c r="N46" s="2"/>
      <c r="O46" s="376"/>
    </row>
    <row r="47" spans="4:15" ht="15">
      <c r="D47" s="8" t="s">
        <v>722</v>
      </c>
      <c r="E47" s="2"/>
      <c r="F47" s="24">
        <v>60.53</v>
      </c>
      <c r="G47" s="24">
        <v>14.65</v>
      </c>
      <c r="H47" s="24">
        <v>0.57</v>
      </c>
      <c r="I47" s="24">
        <v>8.01</v>
      </c>
      <c r="J47" s="24">
        <v>11.79</v>
      </c>
      <c r="K47" s="24">
        <f>I47+J47</f>
        <v>19.799999999999997</v>
      </c>
      <c r="L47" s="24">
        <v>0.78</v>
      </c>
      <c r="M47" s="24">
        <v>3.66</v>
      </c>
      <c r="N47" s="2"/>
      <c r="O47" s="22">
        <v>692</v>
      </c>
    </row>
    <row r="48" spans="4:15" ht="15">
      <c r="D48" s="40">
        <v>2</v>
      </c>
      <c r="E48" s="2"/>
      <c r="F48" s="24">
        <v>56.93</v>
      </c>
      <c r="G48" s="24">
        <v>17.52</v>
      </c>
      <c r="H48" s="24">
        <v>0.82</v>
      </c>
      <c r="I48" s="24">
        <v>12.36</v>
      </c>
      <c r="J48" s="24">
        <v>9.27</v>
      </c>
      <c r="K48" s="24">
        <f>I48+J48</f>
        <v>21.63</v>
      </c>
      <c r="L48" s="24">
        <v>0.22</v>
      </c>
      <c r="M48" s="24">
        <v>2.88</v>
      </c>
      <c r="N48" s="2"/>
      <c r="O48" s="22">
        <v>631</v>
      </c>
    </row>
    <row r="49" spans="4:15" ht="15">
      <c r="D49" s="40">
        <v>3</v>
      </c>
      <c r="E49" s="2"/>
      <c r="F49" s="24">
        <v>44.07</v>
      </c>
      <c r="G49" s="24">
        <v>23.26</v>
      </c>
      <c r="H49" s="24">
        <v>1.31</v>
      </c>
      <c r="I49" s="24">
        <v>23.15</v>
      </c>
      <c r="J49" s="24">
        <v>4.63</v>
      </c>
      <c r="K49" s="24">
        <f>I49+J49</f>
        <v>27.779999999999998</v>
      </c>
      <c r="L49" s="24">
        <v>1.19</v>
      </c>
      <c r="M49" s="24">
        <v>2.38</v>
      </c>
      <c r="N49" s="2"/>
      <c r="O49" s="22">
        <v>627</v>
      </c>
    </row>
    <row r="50" spans="4:15" ht="15">
      <c r="D50" s="40">
        <v>4</v>
      </c>
      <c r="E50" s="2"/>
      <c r="F50" s="24">
        <v>39.97</v>
      </c>
      <c r="G50" s="24">
        <v>26.91</v>
      </c>
      <c r="H50" s="24">
        <v>1.16</v>
      </c>
      <c r="I50" s="24">
        <v>23.87</v>
      </c>
      <c r="J50" s="24">
        <v>4.73</v>
      </c>
      <c r="K50" s="24">
        <f>I50+J50</f>
        <v>28.6</v>
      </c>
      <c r="L50" s="24">
        <v>1.27</v>
      </c>
      <c r="M50" s="24">
        <v>2.09</v>
      </c>
      <c r="N50" s="2"/>
      <c r="O50" s="22">
        <v>725</v>
      </c>
    </row>
    <row r="51" spans="4:15" ht="15">
      <c r="D51" s="8" t="s">
        <v>723</v>
      </c>
      <c r="E51" s="2"/>
      <c r="F51" s="24">
        <v>52.62</v>
      </c>
      <c r="G51" s="24">
        <v>26.15</v>
      </c>
      <c r="H51" s="24">
        <v>0.9</v>
      </c>
      <c r="I51" s="24">
        <v>14.07</v>
      </c>
      <c r="J51" s="24">
        <v>4.23</v>
      </c>
      <c r="K51" s="24">
        <f>I51+J51</f>
        <v>18.3</v>
      </c>
      <c r="L51" s="24">
        <v>1.07</v>
      </c>
      <c r="M51" s="24">
        <v>0.95</v>
      </c>
      <c r="N51" s="2"/>
      <c r="O51" s="22">
        <v>672</v>
      </c>
    </row>
    <row r="52" spans="5:15" ht="6" customHeight="1">
      <c r="E52" s="2"/>
      <c r="F52" s="377"/>
      <c r="G52" s="377"/>
      <c r="H52" s="377"/>
      <c r="I52" s="377"/>
      <c r="J52" s="377"/>
      <c r="K52" s="377"/>
      <c r="L52" s="377"/>
      <c r="M52" s="377"/>
      <c r="N52" s="2"/>
      <c r="O52" s="376"/>
    </row>
    <row r="53" spans="3:15" ht="15.75">
      <c r="C53" s="7" t="s">
        <v>288</v>
      </c>
      <c r="D53" s="7"/>
      <c r="F53" s="377"/>
      <c r="G53" s="377"/>
      <c r="H53" s="377"/>
      <c r="I53" s="377"/>
      <c r="J53" s="377"/>
      <c r="K53" s="377"/>
      <c r="L53" s="377"/>
      <c r="M53" s="377"/>
      <c r="N53" s="2"/>
      <c r="O53" s="376"/>
    </row>
    <row r="54" spans="2:15" ht="15">
      <c r="B54" s="15"/>
      <c r="D54" s="8" t="s">
        <v>185</v>
      </c>
      <c r="F54" s="24">
        <v>55.53</v>
      </c>
      <c r="G54" s="24">
        <v>23.42</v>
      </c>
      <c r="H54" s="24">
        <v>0.32</v>
      </c>
      <c r="I54" s="24">
        <v>6.41</v>
      </c>
      <c r="J54" s="24">
        <v>10.52</v>
      </c>
      <c r="K54" s="24">
        <f aca="true" t="shared" si="2" ref="K54:K59">I54+J54</f>
        <v>16.93</v>
      </c>
      <c r="L54" s="24">
        <v>1.53</v>
      </c>
      <c r="M54" s="24">
        <v>2.78</v>
      </c>
      <c r="N54" s="2"/>
      <c r="O54" s="22">
        <v>1153</v>
      </c>
    </row>
    <row r="55" spans="2:15" ht="15">
      <c r="B55" s="15"/>
      <c r="D55" s="8" t="s">
        <v>249</v>
      </c>
      <c r="F55" s="24">
        <v>55.06</v>
      </c>
      <c r="G55" s="24">
        <v>23.69</v>
      </c>
      <c r="H55" s="24">
        <v>1.67</v>
      </c>
      <c r="I55" s="24">
        <v>11.19</v>
      </c>
      <c r="J55" s="24">
        <v>6.38</v>
      </c>
      <c r="K55" s="24">
        <f t="shared" si="2"/>
        <v>17.57</v>
      </c>
      <c r="L55" s="24">
        <v>0.37</v>
      </c>
      <c r="M55" s="24">
        <v>2.28</v>
      </c>
      <c r="N55" s="2"/>
      <c r="O55" s="22">
        <v>942</v>
      </c>
    </row>
    <row r="56" spans="2:15" ht="15">
      <c r="B56" s="15"/>
      <c r="D56" s="8" t="s">
        <v>540</v>
      </c>
      <c r="F56" s="24">
        <v>57.15</v>
      </c>
      <c r="G56" s="24">
        <v>17.63</v>
      </c>
      <c r="H56" s="24">
        <v>0.7</v>
      </c>
      <c r="I56" s="24">
        <v>19.35</v>
      </c>
      <c r="J56" s="24">
        <v>3.28</v>
      </c>
      <c r="K56" s="24">
        <f t="shared" si="2"/>
        <v>22.630000000000003</v>
      </c>
      <c r="L56" s="24">
        <v>0.37</v>
      </c>
      <c r="M56" s="24">
        <v>1.52</v>
      </c>
      <c r="N56" s="2"/>
      <c r="O56" s="22">
        <v>398</v>
      </c>
    </row>
    <row r="57" spans="2:15" ht="15">
      <c r="B57" s="15"/>
      <c r="D57" s="8" t="s">
        <v>541</v>
      </c>
      <c r="F57" s="24">
        <v>66.78</v>
      </c>
      <c r="G57" s="24">
        <v>16.96</v>
      </c>
      <c r="H57" s="24">
        <v>0.22</v>
      </c>
      <c r="I57" s="24">
        <v>13.08</v>
      </c>
      <c r="J57" s="24">
        <v>2.74</v>
      </c>
      <c r="K57" s="24">
        <f t="shared" si="2"/>
        <v>15.82</v>
      </c>
      <c r="L57" s="24">
        <v>0</v>
      </c>
      <c r="M57" s="24">
        <v>0.22</v>
      </c>
      <c r="N57" s="2"/>
      <c r="O57" s="22">
        <v>134</v>
      </c>
    </row>
    <row r="58" spans="2:15" ht="15">
      <c r="B58" s="15"/>
      <c r="D58" s="8" t="s">
        <v>250</v>
      </c>
      <c r="F58" s="24">
        <v>29.5</v>
      </c>
      <c r="G58" s="24">
        <v>20.4</v>
      </c>
      <c r="H58" s="24">
        <v>0.66</v>
      </c>
      <c r="I58" s="24">
        <v>41.82</v>
      </c>
      <c r="J58" s="24">
        <v>4.32</v>
      </c>
      <c r="K58" s="24">
        <f t="shared" si="2"/>
        <v>46.14</v>
      </c>
      <c r="L58" s="24">
        <v>1.39</v>
      </c>
      <c r="M58" s="24">
        <v>1.91</v>
      </c>
      <c r="N58" s="2"/>
      <c r="O58" s="22">
        <v>445</v>
      </c>
    </row>
    <row r="59" spans="2:15" ht="15">
      <c r="B59" s="15"/>
      <c r="D59" s="8" t="s">
        <v>251</v>
      </c>
      <c r="F59" s="24">
        <v>30.6</v>
      </c>
      <c r="G59" s="24">
        <v>13.1</v>
      </c>
      <c r="H59" s="24">
        <v>2.95</v>
      </c>
      <c r="I59" s="24">
        <v>45.46</v>
      </c>
      <c r="J59" s="24">
        <v>3.25</v>
      </c>
      <c r="K59" s="24">
        <f t="shared" si="2"/>
        <v>48.71</v>
      </c>
      <c r="L59" s="24">
        <v>0</v>
      </c>
      <c r="M59" s="24">
        <v>4.64</v>
      </c>
      <c r="N59" s="2"/>
      <c r="O59" s="22">
        <v>274</v>
      </c>
    </row>
    <row r="60" spans="2:15" ht="6" customHeight="1">
      <c r="B60" s="15"/>
      <c r="C60" s="15"/>
      <c r="F60" s="377"/>
      <c r="G60" s="377"/>
      <c r="H60" s="377"/>
      <c r="I60" s="377"/>
      <c r="J60" s="377"/>
      <c r="K60" s="377"/>
      <c r="L60" s="377"/>
      <c r="M60" s="377"/>
      <c r="N60" s="2"/>
      <c r="O60" s="376"/>
    </row>
    <row r="61" spans="2:15" ht="15.75">
      <c r="B61" s="15"/>
      <c r="C61" s="7" t="s">
        <v>184</v>
      </c>
      <c r="F61" s="377"/>
      <c r="G61" s="377"/>
      <c r="H61" s="377"/>
      <c r="I61" s="377"/>
      <c r="J61" s="377"/>
      <c r="K61" s="377"/>
      <c r="L61" s="377"/>
      <c r="M61" s="377"/>
      <c r="N61" s="2"/>
      <c r="O61" s="376"/>
    </row>
    <row r="62" spans="2:15" ht="15">
      <c r="B62" s="15"/>
      <c r="C62" s="15"/>
      <c r="D62" s="8" t="s">
        <v>453</v>
      </c>
      <c r="F62" s="24">
        <v>82.84</v>
      </c>
      <c r="G62" s="24">
        <v>13.35</v>
      </c>
      <c r="H62" s="24">
        <v>0.66</v>
      </c>
      <c r="I62" s="24">
        <v>1.61</v>
      </c>
      <c r="J62" s="24">
        <v>0.85</v>
      </c>
      <c r="K62" s="24">
        <f aca="true" t="shared" si="3" ref="K62:K67">I62+J62</f>
        <v>2.46</v>
      </c>
      <c r="L62" s="24">
        <v>0.09</v>
      </c>
      <c r="M62" s="24">
        <v>0.6</v>
      </c>
      <c r="N62" s="2"/>
      <c r="O62" s="22">
        <v>1577</v>
      </c>
    </row>
    <row r="63" spans="2:15" ht="15">
      <c r="B63" s="15"/>
      <c r="C63" s="15"/>
      <c r="D63" s="8" t="s">
        <v>454</v>
      </c>
      <c r="F63" s="24">
        <v>40.83</v>
      </c>
      <c r="G63" s="24">
        <v>29.54</v>
      </c>
      <c r="H63" s="24">
        <v>1.34</v>
      </c>
      <c r="I63" s="24">
        <v>12.99</v>
      </c>
      <c r="J63" s="24">
        <v>11.31</v>
      </c>
      <c r="K63" s="24">
        <f t="shared" si="3"/>
        <v>24.3</v>
      </c>
      <c r="L63" s="24">
        <v>0.99</v>
      </c>
      <c r="M63" s="24">
        <v>3</v>
      </c>
      <c r="N63" s="2"/>
      <c r="O63" s="22">
        <v>672</v>
      </c>
    </row>
    <row r="64" spans="2:15" ht="15">
      <c r="B64" s="15"/>
      <c r="C64" s="15"/>
      <c r="D64" s="8" t="s">
        <v>455</v>
      </c>
      <c r="F64" s="24">
        <v>9.41</v>
      </c>
      <c r="G64" s="24">
        <v>33.24</v>
      </c>
      <c r="H64" s="24">
        <v>2.6</v>
      </c>
      <c r="I64" s="24">
        <v>31.86</v>
      </c>
      <c r="J64" s="24">
        <v>19.52</v>
      </c>
      <c r="K64" s="24">
        <f t="shared" si="3"/>
        <v>51.379999999999995</v>
      </c>
      <c r="L64" s="24">
        <v>0.66</v>
      </c>
      <c r="M64" s="24">
        <v>2.71</v>
      </c>
      <c r="N64" s="2"/>
      <c r="O64" s="22">
        <v>253</v>
      </c>
    </row>
    <row r="65" spans="4:15" ht="15">
      <c r="D65" s="8" t="s">
        <v>456</v>
      </c>
      <c r="F65" s="24">
        <v>3.84</v>
      </c>
      <c r="G65" s="24">
        <v>29.9</v>
      </c>
      <c r="H65" s="24">
        <v>1.57</v>
      </c>
      <c r="I65" s="24">
        <v>46.45</v>
      </c>
      <c r="J65" s="24">
        <v>14.08</v>
      </c>
      <c r="K65" s="24">
        <f t="shared" si="3"/>
        <v>60.53</v>
      </c>
      <c r="L65" s="24">
        <v>0.84</v>
      </c>
      <c r="M65" s="24">
        <v>3.32</v>
      </c>
      <c r="N65" s="2"/>
      <c r="O65" s="22">
        <v>240</v>
      </c>
    </row>
    <row r="66" spans="4:15" ht="15">
      <c r="D66" s="8" t="s">
        <v>457</v>
      </c>
      <c r="F66" s="24">
        <v>3.57</v>
      </c>
      <c r="G66" s="24">
        <v>15.04</v>
      </c>
      <c r="H66" s="24">
        <v>0</v>
      </c>
      <c r="I66" s="24">
        <v>63.95</v>
      </c>
      <c r="J66" s="24">
        <v>12.65</v>
      </c>
      <c r="K66" s="24">
        <f t="shared" si="3"/>
        <v>76.60000000000001</v>
      </c>
      <c r="L66" s="24">
        <v>0.64</v>
      </c>
      <c r="M66" s="24">
        <v>4.14</v>
      </c>
      <c r="N66" s="2"/>
      <c r="O66" s="22">
        <v>192</v>
      </c>
    </row>
    <row r="67" spans="4:15" ht="18">
      <c r="D67" s="8" t="s">
        <v>64</v>
      </c>
      <c r="F67" s="24">
        <v>8.83</v>
      </c>
      <c r="G67" s="24">
        <v>18.05</v>
      </c>
      <c r="H67" s="24">
        <v>0.85</v>
      </c>
      <c r="I67" s="24">
        <v>57.24</v>
      </c>
      <c r="J67" s="24">
        <v>4.31</v>
      </c>
      <c r="K67" s="24">
        <f t="shared" si="3"/>
        <v>61.550000000000004</v>
      </c>
      <c r="L67" s="24">
        <v>3.07</v>
      </c>
      <c r="M67" s="24">
        <v>7.65</v>
      </c>
      <c r="N67" s="2"/>
      <c r="O67" s="22">
        <v>148</v>
      </c>
    </row>
    <row r="68" spans="6:15" ht="6" customHeight="1">
      <c r="F68" s="24"/>
      <c r="G68" s="24"/>
      <c r="H68" s="24"/>
      <c r="I68" s="24"/>
      <c r="J68" s="24"/>
      <c r="K68" s="24"/>
      <c r="L68" s="24"/>
      <c r="M68" s="24"/>
      <c r="N68" s="2"/>
      <c r="O68" s="376"/>
    </row>
    <row r="69" spans="3:15" ht="15.75">
      <c r="C69" s="7" t="s">
        <v>126</v>
      </c>
      <c r="F69" s="24"/>
      <c r="G69" s="24"/>
      <c r="H69" s="24"/>
      <c r="I69" s="24"/>
      <c r="J69" s="24"/>
      <c r="K69" s="24"/>
      <c r="L69" s="24"/>
      <c r="M69" s="24"/>
      <c r="N69" s="2"/>
      <c r="O69" s="376"/>
    </row>
    <row r="70" spans="3:15" ht="15">
      <c r="C70" s="15"/>
      <c r="D70" s="8" t="s">
        <v>127</v>
      </c>
      <c r="F70" s="24">
        <v>68.63</v>
      </c>
      <c r="G70" s="24">
        <v>3.36</v>
      </c>
      <c r="H70" s="24">
        <v>1.03</v>
      </c>
      <c r="I70" s="24">
        <v>8.92</v>
      </c>
      <c r="J70" s="24">
        <v>13.46</v>
      </c>
      <c r="K70" s="24">
        <f>I70+J70</f>
        <v>22.380000000000003</v>
      </c>
      <c r="L70" s="24">
        <v>0.91</v>
      </c>
      <c r="M70" s="24">
        <v>3.68</v>
      </c>
      <c r="N70" s="2"/>
      <c r="O70" s="22">
        <v>645</v>
      </c>
    </row>
    <row r="71" spans="3:15" ht="15">
      <c r="C71" s="15"/>
      <c r="D71" s="8" t="s">
        <v>128</v>
      </c>
      <c r="F71" s="24">
        <v>52.41</v>
      </c>
      <c r="G71" s="24">
        <v>21.34</v>
      </c>
      <c r="H71" s="24">
        <v>1.1</v>
      </c>
      <c r="I71" s="24">
        <v>14.9</v>
      </c>
      <c r="J71" s="24">
        <v>7.1</v>
      </c>
      <c r="K71" s="24">
        <f>I71+J71</f>
        <v>22</v>
      </c>
      <c r="L71" s="24">
        <v>0.92</v>
      </c>
      <c r="M71" s="24">
        <v>2.22</v>
      </c>
      <c r="N71" s="2"/>
      <c r="O71" s="22">
        <v>1481</v>
      </c>
    </row>
    <row r="72" spans="3:15" ht="15">
      <c r="C72" s="15"/>
      <c r="D72" s="8" t="s">
        <v>129</v>
      </c>
      <c r="F72" s="24">
        <v>40.04</v>
      </c>
      <c r="G72" s="24">
        <v>31.51</v>
      </c>
      <c r="H72" s="24">
        <v>0.71</v>
      </c>
      <c r="I72" s="24">
        <v>21.39</v>
      </c>
      <c r="J72" s="24">
        <v>3.5</v>
      </c>
      <c r="K72" s="24">
        <f>I72+J72</f>
        <v>24.89</v>
      </c>
      <c r="L72" s="24">
        <v>0.9</v>
      </c>
      <c r="M72" s="24">
        <v>1.95</v>
      </c>
      <c r="N72" s="2"/>
      <c r="O72" s="22">
        <v>1221</v>
      </c>
    </row>
    <row r="73" spans="2:15" ht="6" customHeight="1" thickBot="1">
      <c r="B73" s="6"/>
      <c r="C73" s="6"/>
      <c r="D73" s="86"/>
      <c r="E73" s="6"/>
      <c r="F73" s="6"/>
      <c r="G73" s="6"/>
      <c r="H73" s="6"/>
      <c r="I73" s="6"/>
      <c r="J73" s="6"/>
      <c r="K73" s="6"/>
      <c r="L73" s="6"/>
      <c r="M73" s="6"/>
      <c r="N73" s="6"/>
      <c r="O73" s="90"/>
    </row>
    <row r="74" spans="3:15" ht="15">
      <c r="C74" s="88" t="s">
        <v>361</v>
      </c>
      <c r="D74" s="15" t="s">
        <v>369</v>
      </c>
      <c r="H74" s="24"/>
      <c r="I74" s="24"/>
      <c r="J74" s="24"/>
      <c r="K74" s="24"/>
      <c r="L74" s="59"/>
      <c r="M74" s="24"/>
      <c r="N74" s="24"/>
      <c r="O74" s="43"/>
    </row>
    <row r="75" spans="3:15" ht="15">
      <c r="C75" s="88" t="s">
        <v>423</v>
      </c>
      <c r="D75" s="15" t="s">
        <v>893</v>
      </c>
      <c r="H75" s="24"/>
      <c r="I75" s="24"/>
      <c r="J75" s="24"/>
      <c r="K75" s="24"/>
      <c r="L75" s="59"/>
      <c r="M75" s="24"/>
      <c r="N75" s="24"/>
      <c r="O75" s="43"/>
    </row>
    <row r="76" spans="3:12" ht="15">
      <c r="C76" s="88" t="s">
        <v>528</v>
      </c>
      <c r="D76" s="15" t="s">
        <v>370</v>
      </c>
      <c r="L76" s="59"/>
    </row>
    <row r="77" spans="3:14" ht="15">
      <c r="C77" s="88" t="s">
        <v>829</v>
      </c>
      <c r="D77" s="15" t="s">
        <v>371</v>
      </c>
      <c r="M77" s="44"/>
      <c r="N77" s="44"/>
    </row>
    <row r="78" spans="3:14" ht="15">
      <c r="C78" s="88" t="s">
        <v>61</v>
      </c>
      <c r="D78" s="15" t="s">
        <v>62</v>
      </c>
      <c r="E78" s="15"/>
      <c r="F78" s="15"/>
      <c r="G78" s="15"/>
      <c r="H78" s="15"/>
      <c r="I78" s="15"/>
      <c r="J78" s="15"/>
      <c r="K78" s="15"/>
      <c r="L78" s="15"/>
      <c r="M78" s="15"/>
      <c r="N78" s="44"/>
    </row>
    <row r="79" s="15" customFormat="1" ht="12.75">
      <c r="D79" s="15" t="s">
        <v>63</v>
      </c>
    </row>
    <row r="80" ht="228" customHeight="1"/>
  </sheetData>
  <mergeCells count="1">
    <mergeCell ref="F4:M4"/>
  </mergeCells>
  <printOptions/>
  <pageMargins left="0.52" right="0.64" top="0.52" bottom="0.64" header="0.5" footer="0.5"/>
  <pageSetup fitToHeight="1" fitToWidth="1" horizontalDpi="600" verticalDpi="600" orientation="portrait" paperSize="9" scale="70" r:id="rId1"/>
  <ignoredErrors>
    <ignoredError sqref="D23" twoDigitTextYear="1"/>
  </ignoredErrors>
</worksheet>
</file>

<file path=xl/worksheets/sheet21.xml><?xml version="1.0" encoding="utf-8"?>
<worksheet xmlns="http://schemas.openxmlformats.org/spreadsheetml/2006/main" xmlns:r="http://schemas.openxmlformats.org/officeDocument/2006/relationships">
  <sheetPr>
    <tabColor indexed="10"/>
    <pageSetUpPr fitToPage="1"/>
  </sheetPr>
  <dimension ref="A2:K78"/>
  <sheetViews>
    <sheetView zoomScale="75" zoomScaleNormal="75" workbookViewId="0" topLeftCell="A1">
      <selection activeCell="A1" sqref="A1"/>
    </sheetView>
  </sheetViews>
  <sheetFormatPr defaultColWidth="9.140625" defaultRowHeight="12.75"/>
  <cols>
    <col min="1" max="2" width="1.7109375" style="152" customWidth="1"/>
    <col min="3" max="3" width="12.8515625" style="152" customWidth="1"/>
    <col min="4" max="4" width="23.8515625" style="152" customWidth="1"/>
    <col min="5" max="8" width="15.7109375" style="152" customWidth="1"/>
    <col min="9" max="9" width="21.8515625" style="152" customWidth="1"/>
    <col min="10" max="16384" width="9.140625" style="152" customWidth="1"/>
  </cols>
  <sheetData>
    <row r="2" spans="1:9" ht="18">
      <c r="A2" s="134" t="s">
        <v>778</v>
      </c>
      <c r="B2" s="97"/>
      <c r="C2" s="134"/>
      <c r="D2" s="189" t="s">
        <v>748</v>
      </c>
      <c r="E2" s="97"/>
      <c r="F2" s="97"/>
      <c r="G2" s="97"/>
      <c r="H2" s="97"/>
      <c r="I2" s="97"/>
    </row>
    <row r="3" spans="1:9" ht="21">
      <c r="A3" s="134"/>
      <c r="B3" s="97"/>
      <c r="C3" s="134"/>
      <c r="D3" s="189" t="s">
        <v>910</v>
      </c>
      <c r="E3" s="97"/>
      <c r="F3" s="97"/>
      <c r="G3" s="97"/>
      <c r="H3" s="97"/>
      <c r="I3" s="97"/>
    </row>
    <row r="4" spans="1:9" ht="18.75" thickBot="1">
      <c r="A4" s="106"/>
      <c r="B4" s="106"/>
      <c r="C4" s="106"/>
      <c r="D4" s="190" t="s">
        <v>781</v>
      </c>
      <c r="E4" s="106"/>
      <c r="F4" s="106"/>
      <c r="G4" s="106"/>
      <c r="H4" s="106"/>
      <c r="I4" s="53"/>
    </row>
    <row r="5" spans="1:8" ht="15.75">
      <c r="A5" s="97"/>
      <c r="B5" s="97"/>
      <c r="C5" s="97"/>
      <c r="D5" s="97"/>
      <c r="E5" s="191"/>
      <c r="F5" s="192"/>
      <c r="G5" s="192" t="s">
        <v>498</v>
      </c>
      <c r="H5" s="193"/>
    </row>
    <row r="6" spans="1:8" ht="16.5" thickBot="1">
      <c r="A6" s="106"/>
      <c r="B6" s="106"/>
      <c r="C6" s="106"/>
      <c r="D6" s="194"/>
      <c r="E6" s="180" t="s">
        <v>749</v>
      </c>
      <c r="F6" s="180" t="s">
        <v>231</v>
      </c>
      <c r="G6" s="145" t="s">
        <v>750</v>
      </c>
      <c r="H6" s="180" t="s">
        <v>751</v>
      </c>
    </row>
    <row r="7" spans="1:8" ht="6" customHeight="1">
      <c r="A7" s="97"/>
      <c r="B7" s="97"/>
      <c r="C7" s="97"/>
      <c r="D7" s="195"/>
      <c r="E7" s="179"/>
      <c r="F7" s="179"/>
      <c r="G7" s="117"/>
      <c r="H7" s="117"/>
    </row>
    <row r="8" spans="1:8" ht="15.75">
      <c r="A8" s="97"/>
      <c r="B8" s="97"/>
      <c r="C8" s="129"/>
      <c r="D8" s="195"/>
      <c r="E8" s="97"/>
      <c r="F8" s="175"/>
      <c r="G8" s="97"/>
      <c r="H8" s="196" t="s">
        <v>235</v>
      </c>
    </row>
    <row r="9" spans="1:8" ht="6" customHeight="1">
      <c r="A9" s="97"/>
      <c r="B9" s="97"/>
      <c r="C9" s="129"/>
      <c r="D9" s="195"/>
      <c r="E9" s="97"/>
      <c r="F9" s="175"/>
      <c r="G9" s="97"/>
      <c r="H9" s="196"/>
    </row>
    <row r="10" spans="1:8" ht="15">
      <c r="A10" s="97"/>
      <c r="B10" s="97"/>
      <c r="C10" s="197" t="s">
        <v>243</v>
      </c>
      <c r="D10" s="97"/>
      <c r="E10" s="97">
        <v>2</v>
      </c>
      <c r="F10" s="175">
        <v>82</v>
      </c>
      <c r="G10" s="97">
        <v>1</v>
      </c>
      <c r="H10" s="175">
        <v>2</v>
      </c>
    </row>
    <row r="11" spans="1:8" ht="15.75">
      <c r="A11" s="97"/>
      <c r="B11" s="97"/>
      <c r="C11" s="197" t="s">
        <v>236</v>
      </c>
      <c r="D11" s="195"/>
      <c r="E11" s="97">
        <v>57</v>
      </c>
      <c r="F11" s="175">
        <v>24</v>
      </c>
      <c r="G11" s="97">
        <v>56</v>
      </c>
      <c r="H11" s="175">
        <v>52</v>
      </c>
    </row>
    <row r="12" spans="1:8" ht="15.75">
      <c r="A12" s="97"/>
      <c r="B12" s="97"/>
      <c r="C12" s="197" t="s">
        <v>240</v>
      </c>
      <c r="D12" s="195"/>
      <c r="E12" s="97">
        <v>2</v>
      </c>
      <c r="F12" s="175">
        <v>6</v>
      </c>
      <c r="G12" s="97">
        <v>4</v>
      </c>
      <c r="H12" s="175">
        <v>5</v>
      </c>
    </row>
    <row r="13" spans="1:8" ht="15.75">
      <c r="A13" s="97"/>
      <c r="B13" s="97"/>
      <c r="C13" s="197" t="s">
        <v>241</v>
      </c>
      <c r="D13" s="195"/>
      <c r="E13" s="97">
        <v>22</v>
      </c>
      <c r="F13" s="175">
        <v>2</v>
      </c>
      <c r="G13" s="97">
        <v>14</v>
      </c>
      <c r="H13" s="175">
        <v>8</v>
      </c>
    </row>
    <row r="14" spans="1:8" ht="15.75">
      <c r="A14" s="97"/>
      <c r="B14" s="97"/>
      <c r="C14" s="197" t="s">
        <v>237</v>
      </c>
      <c r="D14" s="195"/>
      <c r="E14" s="97">
        <v>21</v>
      </c>
      <c r="F14" s="175">
        <v>9</v>
      </c>
      <c r="G14" s="97">
        <v>10</v>
      </c>
      <c r="H14" s="175">
        <v>19</v>
      </c>
    </row>
    <row r="15" spans="1:8" ht="15.75">
      <c r="A15" s="97"/>
      <c r="B15" s="97"/>
      <c r="C15" s="197" t="s">
        <v>238</v>
      </c>
      <c r="D15" s="195"/>
      <c r="E15" s="97">
        <v>8</v>
      </c>
      <c r="F15" s="175">
        <v>3</v>
      </c>
      <c r="G15" s="97">
        <v>23</v>
      </c>
      <c r="H15" s="175">
        <v>19</v>
      </c>
    </row>
    <row r="16" spans="1:8" ht="15.75">
      <c r="A16" s="97"/>
      <c r="B16" s="97"/>
      <c r="C16" s="197" t="s">
        <v>242</v>
      </c>
      <c r="D16" s="195"/>
      <c r="E16" s="97">
        <v>17</v>
      </c>
      <c r="F16" s="175">
        <v>0</v>
      </c>
      <c r="G16" s="97">
        <v>26</v>
      </c>
      <c r="H16" s="175">
        <v>32</v>
      </c>
    </row>
    <row r="17" spans="1:8" ht="15.75">
      <c r="A17" s="97"/>
      <c r="B17" s="97"/>
      <c r="C17" s="197" t="s">
        <v>239</v>
      </c>
      <c r="D17" s="195"/>
      <c r="E17" s="97">
        <v>7</v>
      </c>
      <c r="F17" s="175">
        <v>2</v>
      </c>
      <c r="G17" s="97">
        <v>5</v>
      </c>
      <c r="H17" s="175">
        <v>1</v>
      </c>
    </row>
    <row r="18" spans="1:8" ht="15">
      <c r="A18" s="97"/>
      <c r="B18" s="97"/>
      <c r="C18" s="197" t="s">
        <v>437</v>
      </c>
      <c r="D18" s="97"/>
      <c r="E18" s="97">
        <v>5</v>
      </c>
      <c r="F18" s="97">
        <v>1</v>
      </c>
      <c r="G18" s="97">
        <v>3</v>
      </c>
      <c r="H18" s="97">
        <v>0</v>
      </c>
    </row>
    <row r="19" spans="1:8" ht="15">
      <c r="A19" s="97"/>
      <c r="B19" s="97"/>
      <c r="C19" s="97" t="s">
        <v>438</v>
      </c>
      <c r="D19" s="97"/>
      <c r="E19" s="97">
        <v>0</v>
      </c>
      <c r="F19" s="97">
        <v>9</v>
      </c>
      <c r="G19" s="97">
        <v>0</v>
      </c>
      <c r="H19" s="97">
        <v>0</v>
      </c>
    </row>
    <row r="20" spans="1:8" ht="15">
      <c r="A20" s="97"/>
      <c r="B20" s="97"/>
      <c r="C20" s="97" t="s">
        <v>376</v>
      </c>
      <c r="D20" s="97"/>
      <c r="E20" s="97">
        <v>0</v>
      </c>
      <c r="F20" s="97">
        <v>1</v>
      </c>
      <c r="G20" s="97">
        <v>1</v>
      </c>
      <c r="H20" s="97">
        <v>3</v>
      </c>
    </row>
    <row r="21" spans="1:8" ht="15">
      <c r="A21" s="97"/>
      <c r="B21" s="97"/>
      <c r="C21" s="197" t="s">
        <v>752</v>
      </c>
      <c r="D21" s="97"/>
      <c r="E21" s="97">
        <v>2</v>
      </c>
      <c r="F21" s="97">
        <v>2</v>
      </c>
      <c r="G21" s="97">
        <v>5</v>
      </c>
      <c r="H21" s="97">
        <v>1</v>
      </c>
    </row>
    <row r="22" spans="1:8" ht="15">
      <c r="A22" s="97"/>
      <c r="B22" s="97"/>
      <c r="C22" s="97" t="s">
        <v>753</v>
      </c>
      <c r="D22" s="97"/>
      <c r="E22" s="97">
        <v>4</v>
      </c>
      <c r="F22" s="97">
        <v>1</v>
      </c>
      <c r="G22" s="97">
        <v>7</v>
      </c>
      <c r="H22" s="97">
        <v>1</v>
      </c>
    </row>
    <row r="23" spans="1:8" ht="15">
      <c r="A23" s="97"/>
      <c r="B23" s="97"/>
      <c r="C23" s="197" t="s">
        <v>754</v>
      </c>
      <c r="D23" s="97"/>
      <c r="E23" s="97">
        <v>8</v>
      </c>
      <c r="F23" s="97">
        <v>0</v>
      </c>
      <c r="G23" s="97">
        <v>1</v>
      </c>
      <c r="H23" s="97">
        <v>1</v>
      </c>
    </row>
    <row r="24" spans="1:8" ht="15">
      <c r="A24" s="97"/>
      <c r="B24" s="97"/>
      <c r="C24" s="97" t="s">
        <v>755</v>
      </c>
      <c r="D24" s="97"/>
      <c r="E24" s="97">
        <v>5</v>
      </c>
      <c r="F24" s="97">
        <v>0</v>
      </c>
      <c r="G24" s="97">
        <v>1</v>
      </c>
      <c r="H24" s="97">
        <v>1</v>
      </c>
    </row>
    <row r="25" spans="1:8" ht="15">
      <c r="A25" s="97"/>
      <c r="B25" s="97"/>
      <c r="C25" s="197" t="s">
        <v>756</v>
      </c>
      <c r="D25" s="97"/>
      <c r="E25" s="97">
        <v>9</v>
      </c>
      <c r="F25" s="97">
        <v>2</v>
      </c>
      <c r="G25" s="97">
        <v>5</v>
      </c>
      <c r="H25" s="97">
        <v>3</v>
      </c>
    </row>
    <row r="26" spans="1:8" ht="15">
      <c r="A26" s="97"/>
      <c r="B26" s="97"/>
      <c r="C26" s="197" t="s">
        <v>757</v>
      </c>
      <c r="D26" s="97"/>
      <c r="E26" s="97">
        <v>1</v>
      </c>
      <c r="F26" s="97">
        <v>1</v>
      </c>
      <c r="G26" s="97">
        <v>7</v>
      </c>
      <c r="H26" s="97">
        <v>2</v>
      </c>
    </row>
    <row r="27" spans="1:8" ht="6" customHeight="1">
      <c r="A27" s="97"/>
      <c r="B27" s="97"/>
      <c r="C27" s="197"/>
      <c r="D27" s="97"/>
      <c r="E27" s="97"/>
      <c r="G27" s="97"/>
      <c r="H27" s="97"/>
    </row>
    <row r="28" spans="1:8" ht="15">
      <c r="A28" s="97"/>
      <c r="B28" s="97"/>
      <c r="C28" s="197" t="s">
        <v>441</v>
      </c>
      <c r="D28" s="97"/>
      <c r="E28" s="97">
        <v>100</v>
      </c>
      <c r="F28" s="97">
        <v>100</v>
      </c>
      <c r="G28" s="97">
        <v>100</v>
      </c>
      <c r="H28" s="97">
        <v>100</v>
      </c>
    </row>
    <row r="29" spans="1:8" ht="6" customHeight="1">
      <c r="A29" s="97"/>
      <c r="B29" s="97"/>
      <c r="C29" s="197"/>
      <c r="D29" s="97"/>
      <c r="E29" s="97"/>
      <c r="F29" s="97"/>
      <c r="G29" s="97"/>
      <c r="H29" s="97"/>
    </row>
    <row r="30" spans="1:8" ht="15">
      <c r="A30" s="97"/>
      <c r="B30" s="97"/>
      <c r="C30" s="198" t="s">
        <v>758</v>
      </c>
      <c r="D30" s="97"/>
      <c r="E30" s="199">
        <v>3783</v>
      </c>
      <c r="F30" s="199">
        <v>9402</v>
      </c>
      <c r="G30" s="199">
        <v>3236</v>
      </c>
      <c r="H30" s="199">
        <v>1172</v>
      </c>
    </row>
    <row r="31" spans="1:8" ht="6" customHeight="1" thickBot="1">
      <c r="A31" s="106"/>
      <c r="B31" s="106"/>
      <c r="C31" s="200"/>
      <c r="D31" s="106"/>
      <c r="E31" s="201"/>
      <c r="F31" s="201"/>
      <c r="G31" s="201"/>
      <c r="H31" s="201"/>
    </row>
    <row r="32" spans="1:9" ht="15">
      <c r="A32" s="97"/>
      <c r="B32" s="152" t="s">
        <v>432</v>
      </c>
      <c r="C32" s="202" t="s">
        <v>374</v>
      </c>
      <c r="D32" s="97"/>
      <c r="E32" s="199"/>
      <c r="F32" s="199"/>
      <c r="G32" s="199"/>
      <c r="H32" s="199"/>
      <c r="I32" s="199"/>
    </row>
    <row r="33" spans="1:9" ht="15">
      <c r="A33" s="97"/>
      <c r="D33" s="97"/>
      <c r="E33" s="199"/>
      <c r="F33" s="199"/>
      <c r="G33" s="199"/>
      <c r="H33" s="199"/>
      <c r="I33" s="199"/>
    </row>
    <row r="35" spans="1:9" ht="18">
      <c r="A35" s="134" t="s">
        <v>779</v>
      </c>
      <c r="B35" s="97"/>
      <c r="C35" s="134"/>
      <c r="D35" s="400" t="s">
        <v>907</v>
      </c>
      <c r="E35" s="131"/>
      <c r="F35" s="131"/>
      <c r="G35" s="131"/>
      <c r="H35" s="401"/>
      <c r="I35" s="401"/>
    </row>
    <row r="36" spans="1:7" ht="18">
      <c r="A36" s="134"/>
      <c r="B36" s="97"/>
      <c r="C36" s="134"/>
      <c r="D36" s="189" t="s">
        <v>759</v>
      </c>
      <c r="E36" s="97"/>
      <c r="F36" s="97"/>
      <c r="G36" s="97"/>
    </row>
    <row r="37" spans="1:7" ht="21">
      <c r="A37" s="134"/>
      <c r="B37" s="97"/>
      <c r="C37" s="134"/>
      <c r="D37" s="189" t="s">
        <v>911</v>
      </c>
      <c r="E37" s="97"/>
      <c r="F37" s="97"/>
      <c r="G37" s="97"/>
    </row>
    <row r="38" spans="2:9" ht="5.25" customHeight="1" thickBot="1">
      <c r="B38" s="203"/>
      <c r="C38" s="203"/>
      <c r="D38" s="203"/>
      <c r="E38" s="203"/>
      <c r="F38" s="203"/>
      <c r="G38" s="203"/>
      <c r="H38" s="203"/>
      <c r="I38" s="203"/>
    </row>
    <row r="39" spans="1:9" ht="15.75">
      <c r="A39" s="97"/>
      <c r="B39" s="97"/>
      <c r="C39" s="97"/>
      <c r="D39" s="195"/>
      <c r="E39" s="97"/>
      <c r="F39" s="175"/>
      <c r="G39" s="204" t="s">
        <v>760</v>
      </c>
      <c r="H39" s="131" t="s">
        <v>761</v>
      </c>
      <c r="I39" s="131" t="s">
        <v>762</v>
      </c>
    </row>
    <row r="40" spans="1:9" ht="16.5" thickBot="1">
      <c r="A40" s="97"/>
      <c r="B40" s="106"/>
      <c r="C40" s="106"/>
      <c r="D40" s="205"/>
      <c r="E40" s="106"/>
      <c r="F40" s="156"/>
      <c r="G40" s="206" t="s">
        <v>763</v>
      </c>
      <c r="H40" s="207" t="s">
        <v>764</v>
      </c>
      <c r="I40" s="203"/>
    </row>
    <row r="41" spans="1:9" ht="6" customHeight="1">
      <c r="A41" s="97"/>
      <c r="B41" s="53"/>
      <c r="C41" s="53"/>
      <c r="D41" s="195"/>
      <c r="E41" s="53"/>
      <c r="F41" s="175"/>
      <c r="G41" s="175"/>
      <c r="H41" s="175"/>
      <c r="I41" s="202"/>
    </row>
    <row r="42" spans="1:9" ht="15.75">
      <c r="A42" s="97"/>
      <c r="B42" s="53"/>
      <c r="C42" s="53"/>
      <c r="D42" s="195"/>
      <c r="E42" s="53"/>
      <c r="F42" s="175"/>
      <c r="G42" s="175"/>
      <c r="H42" s="175"/>
      <c r="I42" s="196" t="s">
        <v>235</v>
      </c>
    </row>
    <row r="43" spans="1:9" ht="6" customHeight="1">
      <c r="A43" s="97"/>
      <c r="B43" s="53"/>
      <c r="C43" s="53"/>
      <c r="D43" s="195"/>
      <c r="E43" s="53"/>
      <c r="F43" s="175"/>
      <c r="G43" s="175"/>
      <c r="H43" s="175"/>
      <c r="I43" s="196"/>
    </row>
    <row r="44" spans="1:7" ht="15.75">
      <c r="A44" s="97"/>
      <c r="B44" s="129" t="s">
        <v>480</v>
      </c>
      <c r="C44" s="129"/>
      <c r="D44" s="197"/>
      <c r="E44" s="97"/>
      <c r="F44" s="175"/>
      <c r="G44" s="196"/>
    </row>
    <row r="45" spans="1:9" ht="15">
      <c r="A45" s="97"/>
      <c r="B45" s="97"/>
      <c r="C45" s="197" t="s">
        <v>312</v>
      </c>
      <c r="D45" s="97"/>
      <c r="E45" s="97"/>
      <c r="F45" s="175"/>
      <c r="G45" s="97">
        <v>28</v>
      </c>
      <c r="H45" s="97">
        <v>56</v>
      </c>
      <c r="I45" s="97">
        <v>35</v>
      </c>
    </row>
    <row r="46" spans="1:9" ht="15">
      <c r="A46" s="97"/>
      <c r="B46" s="97"/>
      <c r="C46" s="197" t="s">
        <v>311</v>
      </c>
      <c r="D46" s="97"/>
      <c r="E46" s="97"/>
      <c r="F46" s="175"/>
      <c r="G46" s="97">
        <v>72</v>
      </c>
      <c r="H46" s="97">
        <v>43</v>
      </c>
      <c r="I46" s="97">
        <v>64</v>
      </c>
    </row>
    <row r="47" spans="1:9" ht="15">
      <c r="A47" s="97"/>
      <c r="B47" s="97"/>
      <c r="C47" s="197" t="s">
        <v>892</v>
      </c>
      <c r="D47" s="97"/>
      <c r="E47" s="175"/>
      <c r="F47" s="175"/>
      <c r="G47" s="97">
        <v>100</v>
      </c>
      <c r="H47" s="97">
        <v>100</v>
      </c>
      <c r="I47" s="97">
        <v>100</v>
      </c>
    </row>
    <row r="48" spans="1:7" ht="6" customHeight="1">
      <c r="A48" s="97"/>
      <c r="B48" s="97"/>
      <c r="C48" s="197"/>
      <c r="D48" s="97"/>
      <c r="E48" s="175"/>
      <c r="F48" s="175"/>
      <c r="G48" s="175"/>
    </row>
    <row r="49" spans="1:9" ht="15">
      <c r="A49" s="97"/>
      <c r="B49" s="97"/>
      <c r="C49" s="198" t="s">
        <v>433</v>
      </c>
      <c r="D49" s="97"/>
      <c r="E49" s="199"/>
      <c r="F49" s="199"/>
      <c r="G49" s="199">
        <v>2765</v>
      </c>
      <c r="H49" s="98">
        <v>1028</v>
      </c>
      <c r="I49" s="98">
        <v>3793</v>
      </c>
    </row>
    <row r="50" spans="1:7" ht="4.5" customHeight="1">
      <c r="A50" s="97"/>
      <c r="B50" s="97"/>
      <c r="C50" s="97"/>
      <c r="D50" s="195"/>
      <c r="E50" s="97"/>
      <c r="F50" s="175"/>
      <c r="G50" s="196"/>
    </row>
    <row r="51" spans="1:7" ht="18.75">
      <c r="A51" s="97"/>
      <c r="B51" s="208" t="s">
        <v>765</v>
      </c>
      <c r="C51" s="208"/>
      <c r="D51" s="195"/>
      <c r="E51" s="209"/>
      <c r="F51" s="209"/>
      <c r="G51" s="209"/>
    </row>
    <row r="52" spans="3:9" ht="15">
      <c r="C52" s="97" t="s">
        <v>766</v>
      </c>
      <c r="G52" s="97">
        <v>36</v>
      </c>
      <c r="H52" s="97">
        <v>54</v>
      </c>
      <c r="I52" s="97">
        <v>43</v>
      </c>
    </row>
    <row r="53" spans="3:9" ht="15">
      <c r="C53" s="97" t="s">
        <v>767</v>
      </c>
      <c r="G53" s="97">
        <v>36</v>
      </c>
      <c r="H53" s="97">
        <v>48</v>
      </c>
      <c r="I53" s="97">
        <v>41</v>
      </c>
    </row>
    <row r="54" spans="3:9" ht="15">
      <c r="C54" s="97" t="s">
        <v>72</v>
      </c>
      <c r="G54" s="97">
        <v>56</v>
      </c>
      <c r="H54" s="97">
        <v>8</v>
      </c>
      <c r="I54" s="97">
        <v>36</v>
      </c>
    </row>
    <row r="55" spans="3:9" ht="15">
      <c r="C55" s="97" t="s">
        <v>73</v>
      </c>
      <c r="G55" s="97">
        <v>8</v>
      </c>
      <c r="H55" s="97">
        <v>14</v>
      </c>
      <c r="I55" s="97">
        <v>10</v>
      </c>
    </row>
    <row r="56" spans="3:9" ht="15">
      <c r="C56" s="97" t="s">
        <v>74</v>
      </c>
      <c r="G56" s="97">
        <v>4</v>
      </c>
      <c r="H56" s="97">
        <v>7</v>
      </c>
      <c r="I56" s="97">
        <v>5</v>
      </c>
    </row>
    <row r="57" spans="3:9" ht="15">
      <c r="C57" s="97" t="s">
        <v>75</v>
      </c>
      <c r="G57" s="97">
        <v>7</v>
      </c>
      <c r="H57" s="97">
        <v>6</v>
      </c>
      <c r="I57" s="97">
        <v>7</v>
      </c>
    </row>
    <row r="58" spans="3:9" ht="15">
      <c r="C58" s="97" t="s">
        <v>76</v>
      </c>
      <c r="G58" s="97">
        <v>5</v>
      </c>
      <c r="H58" s="97">
        <v>6</v>
      </c>
      <c r="I58" s="97">
        <v>6</v>
      </c>
    </row>
    <row r="59" spans="3:9" ht="6" customHeight="1">
      <c r="C59" s="97"/>
      <c r="G59" s="97"/>
      <c r="H59" s="97"/>
      <c r="I59" s="97"/>
    </row>
    <row r="60" spans="3:9" ht="15">
      <c r="C60" s="197" t="s">
        <v>441</v>
      </c>
      <c r="G60" s="97">
        <v>100</v>
      </c>
      <c r="H60" s="97">
        <v>100</v>
      </c>
      <c r="I60" s="97">
        <v>100</v>
      </c>
    </row>
    <row r="61" ht="6" customHeight="1">
      <c r="C61" s="197"/>
    </row>
    <row r="62" spans="3:9" ht="15">
      <c r="C62" s="198" t="s">
        <v>433</v>
      </c>
      <c r="G62" s="199">
        <v>676</v>
      </c>
      <c r="H62" s="199">
        <v>529</v>
      </c>
      <c r="I62" s="199">
        <v>1205</v>
      </c>
    </row>
    <row r="63" ht="6" customHeight="1">
      <c r="C63" s="97"/>
    </row>
    <row r="64" ht="18.75">
      <c r="B64" s="208" t="s">
        <v>77</v>
      </c>
    </row>
    <row r="65" spans="3:9" ht="15">
      <c r="C65" s="97" t="s">
        <v>76</v>
      </c>
      <c r="G65" s="97">
        <v>54</v>
      </c>
      <c r="H65" s="97">
        <v>71</v>
      </c>
      <c r="I65" s="97">
        <v>57</v>
      </c>
    </row>
    <row r="66" spans="3:9" ht="15">
      <c r="C66" s="97" t="s">
        <v>72</v>
      </c>
      <c r="G66" s="97">
        <v>42</v>
      </c>
      <c r="H66" s="97">
        <v>4</v>
      </c>
      <c r="I66" s="97">
        <v>35</v>
      </c>
    </row>
    <row r="67" spans="3:9" ht="15">
      <c r="C67" s="97" t="s">
        <v>767</v>
      </c>
      <c r="G67" s="97">
        <v>10</v>
      </c>
      <c r="H67" s="97">
        <v>21</v>
      </c>
      <c r="I67" s="97">
        <v>12</v>
      </c>
    </row>
    <row r="68" spans="3:9" ht="15">
      <c r="C68" s="97" t="s">
        <v>75</v>
      </c>
      <c r="G68" s="97">
        <v>14</v>
      </c>
      <c r="H68" s="97">
        <v>10</v>
      </c>
      <c r="I68" s="97">
        <v>13</v>
      </c>
    </row>
    <row r="69" spans="3:11" ht="15">
      <c r="C69" s="97" t="s">
        <v>766</v>
      </c>
      <c r="G69" s="97">
        <v>6</v>
      </c>
      <c r="H69" s="97">
        <v>8</v>
      </c>
      <c r="I69" s="97">
        <v>6</v>
      </c>
      <c r="K69" s="210"/>
    </row>
    <row r="70" spans="3:11" ht="15">
      <c r="C70" s="97" t="s">
        <v>74</v>
      </c>
      <c r="G70" s="97">
        <v>5</v>
      </c>
      <c r="H70" s="97">
        <v>7</v>
      </c>
      <c r="I70" s="97">
        <v>5</v>
      </c>
      <c r="K70" s="210"/>
    </row>
    <row r="71" spans="3:9" ht="15">
      <c r="C71" s="97" t="s">
        <v>73</v>
      </c>
      <c r="G71" s="97">
        <v>1</v>
      </c>
      <c r="H71" s="97">
        <v>2</v>
      </c>
      <c r="I71" s="97">
        <v>1</v>
      </c>
    </row>
    <row r="72" spans="7:9" ht="6" customHeight="1">
      <c r="G72" s="97"/>
      <c r="H72" s="97"/>
      <c r="I72" s="97"/>
    </row>
    <row r="73" spans="3:9" ht="15">
      <c r="C73" s="197" t="s">
        <v>441</v>
      </c>
      <c r="G73" s="97">
        <v>100</v>
      </c>
      <c r="H73" s="97">
        <v>100</v>
      </c>
      <c r="I73" s="97">
        <v>100</v>
      </c>
    </row>
    <row r="74" ht="6" customHeight="1">
      <c r="C74" s="197"/>
    </row>
    <row r="75" spans="3:9" ht="15">
      <c r="C75" s="198" t="s">
        <v>433</v>
      </c>
      <c r="G75" s="199">
        <v>2062</v>
      </c>
      <c r="H75" s="199">
        <v>455</v>
      </c>
      <c r="I75" s="199">
        <v>2517</v>
      </c>
    </row>
    <row r="76" spans="2:9" ht="6" customHeight="1" thickBot="1">
      <c r="B76" s="203"/>
      <c r="C76" s="203"/>
      <c r="D76" s="203"/>
      <c r="E76" s="203"/>
      <c r="F76" s="203"/>
      <c r="G76" s="203"/>
      <c r="H76" s="203"/>
      <c r="I76" s="203"/>
    </row>
    <row r="77" spans="2:3" ht="12.75">
      <c r="B77" s="152" t="s">
        <v>432</v>
      </c>
      <c r="C77" s="202" t="s">
        <v>374</v>
      </c>
    </row>
    <row r="78" ht="12.75">
      <c r="B78" s="152" t="s">
        <v>78</v>
      </c>
    </row>
  </sheetData>
  <printOptions/>
  <pageMargins left="0.75" right="0.75" top="1" bottom="1" header="0.5" footer="0.5"/>
  <pageSetup fitToHeight="1" fitToWidth="1" horizontalDpi="300" verticalDpi="300" orientation="portrait" paperSize="9" scale="68"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A2:U70"/>
  <sheetViews>
    <sheetView zoomScale="75" zoomScaleNormal="75" workbookViewId="0" topLeftCell="A1">
      <selection activeCell="A1" sqref="A1"/>
    </sheetView>
  </sheetViews>
  <sheetFormatPr defaultColWidth="9.140625" defaultRowHeight="12.75"/>
  <cols>
    <col min="1" max="1" width="1.28515625" style="100" customWidth="1"/>
    <col min="2" max="2" width="1.8515625" style="100" customWidth="1"/>
    <col min="3" max="3" width="2.57421875" style="100" customWidth="1"/>
    <col min="4" max="4" width="13.57421875" style="100" customWidth="1"/>
    <col min="5" max="5" width="13.28125" style="100" customWidth="1"/>
    <col min="6" max="6" width="9.8515625" style="100" customWidth="1"/>
    <col min="7" max="10" width="7.7109375" style="100" customWidth="1"/>
    <col min="11" max="11" width="0.2890625" style="100" customWidth="1"/>
    <col min="12" max="16" width="7.7109375" style="100" customWidth="1"/>
    <col min="17" max="17" width="0.2890625" style="100" customWidth="1"/>
    <col min="18" max="18" width="7.7109375" style="100" customWidth="1"/>
    <col min="19" max="19" width="0.71875" style="100" customWidth="1"/>
    <col min="20" max="20" width="9.28125" style="100" bestFit="1" customWidth="1"/>
    <col min="21" max="21" width="0.71875" style="100" customWidth="1"/>
    <col min="22" max="16384" width="9.140625" style="100" customWidth="1"/>
  </cols>
  <sheetData>
    <row r="1" s="152" customFormat="1" ht="6" customHeight="1"/>
    <row r="2" spans="1:20" s="237" customFormat="1" ht="21">
      <c r="A2" s="152"/>
      <c r="B2" s="134" t="s">
        <v>780</v>
      </c>
      <c r="C2" s="110"/>
      <c r="D2" s="110"/>
      <c r="E2" s="189" t="s">
        <v>45</v>
      </c>
      <c r="F2" s="112"/>
      <c r="G2" s="112"/>
      <c r="H2" s="112"/>
      <c r="I2" s="112"/>
      <c r="J2" s="112"/>
      <c r="K2" s="112"/>
      <c r="L2" s="112"/>
      <c r="M2" s="112"/>
      <c r="N2" s="112"/>
      <c r="O2" s="112"/>
      <c r="P2" s="112"/>
      <c r="Q2" s="112"/>
      <c r="R2" s="112"/>
      <c r="S2" s="112"/>
      <c r="T2" s="211"/>
    </row>
    <row r="3" spans="1:21" s="237" customFormat="1" ht="8.25" customHeight="1" thickBot="1">
      <c r="A3" s="290"/>
      <c r="B3" s="378"/>
      <c r="C3" s="378"/>
      <c r="D3" s="378"/>
      <c r="E3" s="378"/>
      <c r="F3" s="378"/>
      <c r="G3" s="378"/>
      <c r="H3" s="378"/>
      <c r="I3" s="378"/>
      <c r="J3" s="378"/>
      <c r="K3" s="378"/>
      <c r="L3" s="378"/>
      <c r="M3" s="378"/>
      <c r="N3" s="378"/>
      <c r="O3" s="378"/>
      <c r="P3" s="378"/>
      <c r="Q3" s="378"/>
      <c r="R3" s="378"/>
      <c r="S3" s="378"/>
      <c r="T3" s="378"/>
      <c r="U3" s="290"/>
    </row>
    <row r="4" spans="1:21" ht="52.5" customHeight="1">
      <c r="A4" s="290"/>
      <c r="B4" s="290"/>
      <c r="C4" s="290"/>
      <c r="D4" s="290"/>
      <c r="E4" s="290"/>
      <c r="F4" s="435" t="s">
        <v>908</v>
      </c>
      <c r="G4" s="436"/>
      <c r="H4" s="436"/>
      <c r="I4" s="436"/>
      <c r="J4" s="437"/>
      <c r="K4" s="379"/>
      <c r="L4" s="438" t="s">
        <v>909</v>
      </c>
      <c r="M4" s="439"/>
      <c r="N4" s="439"/>
      <c r="O4" s="439"/>
      <c r="P4" s="440"/>
      <c r="Q4" s="380"/>
      <c r="R4" s="380"/>
      <c r="S4" s="381"/>
      <c r="T4" s="138" t="s">
        <v>207</v>
      </c>
      <c r="U4" s="382"/>
    </row>
    <row r="5" spans="1:21" ht="15">
      <c r="A5" s="150"/>
      <c r="B5" s="150"/>
      <c r="C5" s="150"/>
      <c r="D5" s="150"/>
      <c r="E5" s="150"/>
      <c r="F5" s="444" t="s">
        <v>79</v>
      </c>
      <c r="G5" s="446" t="s">
        <v>80</v>
      </c>
      <c r="H5" s="447"/>
      <c r="I5" s="447"/>
      <c r="J5" s="448"/>
      <c r="K5" s="383"/>
      <c r="L5" s="441"/>
      <c r="M5" s="442"/>
      <c r="N5" s="442"/>
      <c r="O5" s="442"/>
      <c r="P5" s="443"/>
      <c r="Q5" s="384"/>
      <c r="R5" s="212" t="s">
        <v>197</v>
      </c>
      <c r="S5" s="385"/>
      <c r="T5" s="213" t="s">
        <v>190</v>
      </c>
      <c r="U5" s="382"/>
    </row>
    <row r="6" spans="1:21" ht="45" customHeight="1" thickBot="1">
      <c r="A6" s="150"/>
      <c r="B6" s="121"/>
      <c r="C6" s="121"/>
      <c r="D6" s="121"/>
      <c r="E6" s="121"/>
      <c r="F6" s="445"/>
      <c r="G6" s="214" t="s">
        <v>81</v>
      </c>
      <c r="H6" s="215" t="s">
        <v>82</v>
      </c>
      <c r="I6" s="215" t="s">
        <v>230</v>
      </c>
      <c r="J6" s="216" t="s">
        <v>83</v>
      </c>
      <c r="K6" s="386"/>
      <c r="L6" s="216" t="s">
        <v>187</v>
      </c>
      <c r="M6" s="216">
        <v>1</v>
      </c>
      <c r="N6" s="216" t="s">
        <v>84</v>
      </c>
      <c r="O6" s="216" t="s">
        <v>85</v>
      </c>
      <c r="P6" s="217" t="s">
        <v>86</v>
      </c>
      <c r="Q6" s="387"/>
      <c r="R6" s="387"/>
      <c r="S6" s="388"/>
      <c r="T6" s="218" t="s">
        <v>192</v>
      </c>
      <c r="U6" s="382"/>
    </row>
    <row r="7" spans="1:21" ht="15">
      <c r="A7" s="150"/>
      <c r="B7" s="150"/>
      <c r="C7" s="150"/>
      <c r="D7" s="150"/>
      <c r="E7" s="150"/>
      <c r="F7" s="150"/>
      <c r="G7" s="150"/>
      <c r="H7" s="150"/>
      <c r="I7" s="150"/>
      <c r="J7" s="150"/>
      <c r="K7" s="150"/>
      <c r="L7" s="150"/>
      <c r="M7" s="150"/>
      <c r="N7" s="150"/>
      <c r="O7" s="150"/>
      <c r="P7" s="53"/>
      <c r="Q7" s="53"/>
      <c r="R7" s="196" t="s">
        <v>219</v>
      </c>
      <c r="S7" s="53"/>
      <c r="T7" s="138" t="s">
        <v>339</v>
      </c>
      <c r="U7" s="150"/>
    </row>
    <row r="8" spans="1:21" ht="6" customHeight="1">
      <c r="A8" s="150"/>
      <c r="B8" s="150"/>
      <c r="C8" s="150"/>
      <c r="D8" s="150"/>
      <c r="E8" s="150"/>
      <c r="F8" s="150"/>
      <c r="G8" s="150"/>
      <c r="H8" s="150"/>
      <c r="I8" s="150"/>
      <c r="J8" s="150"/>
      <c r="K8" s="150"/>
      <c r="L8" s="150"/>
      <c r="M8" s="150"/>
      <c r="N8" s="150"/>
      <c r="O8" s="150"/>
      <c r="P8" s="150"/>
      <c r="Q8" s="150"/>
      <c r="R8" s="150"/>
      <c r="S8" s="150"/>
      <c r="T8" s="150"/>
      <c r="U8" s="150"/>
    </row>
    <row r="9" spans="1:21" ht="15.75">
      <c r="A9" s="150"/>
      <c r="C9" s="130" t="s">
        <v>104</v>
      </c>
      <c r="D9" s="53"/>
      <c r="E9" s="150"/>
      <c r="F9" s="175">
        <v>10</v>
      </c>
      <c r="G9" s="175">
        <v>2</v>
      </c>
      <c r="H9" s="175">
        <v>2</v>
      </c>
      <c r="I9" s="175">
        <v>6</v>
      </c>
      <c r="J9" s="175">
        <v>4</v>
      </c>
      <c r="K9" s="175"/>
      <c r="L9" s="97">
        <v>88</v>
      </c>
      <c r="M9" s="97">
        <v>6</v>
      </c>
      <c r="N9" s="97">
        <v>4</v>
      </c>
      <c r="O9" s="97">
        <v>2</v>
      </c>
      <c r="P9" s="175">
        <f>100-L9</f>
        <v>12</v>
      </c>
      <c r="Q9" s="175"/>
      <c r="R9" s="175">
        <v>100</v>
      </c>
      <c r="S9" s="96"/>
      <c r="T9" s="199">
        <v>14778</v>
      </c>
      <c r="U9" s="150"/>
    </row>
    <row r="10" spans="1:21" ht="6" customHeight="1">
      <c r="A10" s="150"/>
      <c r="B10" s="150"/>
      <c r="C10" s="53"/>
      <c r="D10" s="53"/>
      <c r="E10" s="150"/>
      <c r="F10" s="175"/>
      <c r="G10" s="175"/>
      <c r="H10" s="175"/>
      <c r="I10" s="175"/>
      <c r="J10" s="175"/>
      <c r="K10" s="175"/>
      <c r="P10" s="175"/>
      <c r="Q10" s="175"/>
      <c r="R10" s="175"/>
      <c r="S10" s="96"/>
      <c r="T10" s="199"/>
      <c r="U10" s="150"/>
    </row>
    <row r="11" spans="1:21" ht="15.75">
      <c r="A11" s="150"/>
      <c r="C11" s="130" t="s">
        <v>220</v>
      </c>
      <c r="D11" s="53"/>
      <c r="E11" s="150"/>
      <c r="F11" s="175"/>
      <c r="G11" s="175"/>
      <c r="H11" s="175"/>
      <c r="I11" s="175"/>
      <c r="J11" s="175"/>
      <c r="K11" s="175"/>
      <c r="L11" s="175"/>
      <c r="M11" s="175"/>
      <c r="N11" s="175"/>
      <c r="O11" s="175"/>
      <c r="P11" s="175"/>
      <c r="Q11" s="175"/>
      <c r="R11" s="175"/>
      <c r="S11" s="96"/>
      <c r="T11" s="199"/>
      <c r="U11" s="150"/>
    </row>
    <row r="12" spans="1:21" ht="15">
      <c r="A12" s="150"/>
      <c r="B12" s="150"/>
      <c r="C12" s="97"/>
      <c r="D12" s="53" t="s">
        <v>195</v>
      </c>
      <c r="E12" s="150"/>
      <c r="F12" s="97">
        <v>10</v>
      </c>
      <c r="G12" s="97">
        <v>2</v>
      </c>
      <c r="H12" s="97">
        <v>2</v>
      </c>
      <c r="I12" s="97">
        <v>5</v>
      </c>
      <c r="J12" s="97">
        <v>4</v>
      </c>
      <c r="K12" s="175"/>
      <c r="L12" s="97">
        <v>89</v>
      </c>
      <c r="M12" s="97">
        <v>6</v>
      </c>
      <c r="N12" s="97">
        <v>3</v>
      </c>
      <c r="O12" s="97">
        <v>2</v>
      </c>
      <c r="P12" s="175">
        <f>100-L12</f>
        <v>11</v>
      </c>
      <c r="Q12" s="175"/>
      <c r="R12" s="175">
        <v>100</v>
      </c>
      <c r="S12" s="96"/>
      <c r="T12" s="199">
        <v>6285</v>
      </c>
      <c r="U12" s="150"/>
    </row>
    <row r="13" spans="1:21" ht="15">
      <c r="A13" s="150"/>
      <c r="B13" s="150"/>
      <c r="C13" s="97"/>
      <c r="D13" s="53" t="s">
        <v>196</v>
      </c>
      <c r="E13" s="150"/>
      <c r="F13" s="97">
        <v>11</v>
      </c>
      <c r="G13" s="97">
        <v>2</v>
      </c>
      <c r="H13" s="97">
        <v>3</v>
      </c>
      <c r="I13" s="97">
        <v>7</v>
      </c>
      <c r="J13" s="97">
        <v>5</v>
      </c>
      <c r="K13" s="175"/>
      <c r="L13" s="97">
        <v>88</v>
      </c>
      <c r="M13" s="97">
        <v>5</v>
      </c>
      <c r="N13" s="97">
        <v>5</v>
      </c>
      <c r="O13" s="97">
        <v>2</v>
      </c>
      <c r="P13" s="175">
        <f>100-L13</f>
        <v>12</v>
      </c>
      <c r="Q13" s="175"/>
      <c r="R13" s="175">
        <v>100</v>
      </c>
      <c r="S13" s="96"/>
      <c r="T13" s="199">
        <v>8493</v>
      </c>
      <c r="U13" s="150"/>
    </row>
    <row r="14" spans="1:21" ht="6" customHeight="1">
      <c r="A14" s="150"/>
      <c r="B14" s="150"/>
      <c r="C14" s="53"/>
      <c r="D14" s="53"/>
      <c r="E14" s="150"/>
      <c r="F14" s="175"/>
      <c r="G14" s="175"/>
      <c r="H14" s="175"/>
      <c r="I14" s="175"/>
      <c r="J14" s="175"/>
      <c r="K14" s="175"/>
      <c r="L14" s="175"/>
      <c r="M14" s="175"/>
      <c r="N14" s="175"/>
      <c r="O14" s="175"/>
      <c r="P14" s="175"/>
      <c r="Q14" s="175"/>
      <c r="R14" s="175"/>
      <c r="S14" s="96"/>
      <c r="T14" s="199"/>
      <c r="U14" s="150"/>
    </row>
    <row r="15" spans="1:21" ht="15.75">
      <c r="A15" s="150"/>
      <c r="C15" s="130" t="s">
        <v>221</v>
      </c>
      <c r="D15" s="53"/>
      <c r="E15" s="150"/>
      <c r="F15" s="175"/>
      <c r="G15" s="175"/>
      <c r="H15" s="175"/>
      <c r="I15" s="175"/>
      <c r="J15" s="175"/>
      <c r="K15" s="175"/>
      <c r="L15" s="175"/>
      <c r="M15" s="175"/>
      <c r="N15" s="175"/>
      <c r="O15" s="175"/>
      <c r="P15" s="175"/>
      <c r="Q15" s="175"/>
      <c r="R15" s="175"/>
      <c r="S15" s="96"/>
      <c r="T15" s="199"/>
      <c r="U15" s="150"/>
    </row>
    <row r="16" spans="1:21" ht="15">
      <c r="A16" s="150"/>
      <c r="B16" s="150"/>
      <c r="C16" s="97"/>
      <c r="D16" s="53" t="s">
        <v>327</v>
      </c>
      <c r="E16" s="150"/>
      <c r="F16" s="175">
        <v>1</v>
      </c>
      <c r="G16" s="175">
        <v>1</v>
      </c>
      <c r="H16" s="175">
        <v>1</v>
      </c>
      <c r="I16" s="175">
        <v>1</v>
      </c>
      <c r="J16" s="175">
        <v>1</v>
      </c>
      <c r="K16" s="175"/>
      <c r="L16" s="97">
        <v>98</v>
      </c>
      <c r="M16" s="97">
        <v>1</v>
      </c>
      <c r="N16" s="97">
        <v>1</v>
      </c>
      <c r="O16" s="97">
        <v>1</v>
      </c>
      <c r="P16" s="175">
        <f aca="true" t="shared" si="0" ref="P16:P23">100-L16</f>
        <v>2</v>
      </c>
      <c r="Q16" s="175"/>
      <c r="R16" s="175">
        <v>100</v>
      </c>
      <c r="S16" s="96"/>
      <c r="T16" s="199">
        <v>447</v>
      </c>
      <c r="U16" s="150"/>
    </row>
    <row r="17" spans="1:21" ht="15">
      <c r="A17" s="150"/>
      <c r="B17" s="150"/>
      <c r="C17" s="97"/>
      <c r="D17" s="53" t="s">
        <v>281</v>
      </c>
      <c r="E17" s="150"/>
      <c r="F17" s="175">
        <v>1</v>
      </c>
      <c r="G17" s="175">
        <v>0</v>
      </c>
      <c r="H17" s="175">
        <v>0</v>
      </c>
      <c r="I17" s="175">
        <v>1</v>
      </c>
      <c r="J17" s="175">
        <v>1</v>
      </c>
      <c r="K17" s="175"/>
      <c r="L17" s="97">
        <v>98</v>
      </c>
      <c r="M17" s="97">
        <v>1</v>
      </c>
      <c r="N17" s="97">
        <v>1</v>
      </c>
      <c r="O17" s="97">
        <v>0</v>
      </c>
      <c r="P17" s="175">
        <f t="shared" si="0"/>
        <v>2</v>
      </c>
      <c r="Q17" s="175"/>
      <c r="R17" s="175">
        <v>100</v>
      </c>
      <c r="S17" s="96"/>
      <c r="T17" s="199">
        <v>1709</v>
      </c>
      <c r="U17" s="150"/>
    </row>
    <row r="18" spans="1:21" ht="15">
      <c r="A18" s="150"/>
      <c r="B18" s="150"/>
      <c r="C18" s="97"/>
      <c r="D18" s="53" t="s">
        <v>282</v>
      </c>
      <c r="E18" s="150"/>
      <c r="F18" s="175">
        <v>2</v>
      </c>
      <c r="G18" s="175">
        <v>1</v>
      </c>
      <c r="H18" s="175">
        <v>1</v>
      </c>
      <c r="I18" s="175">
        <v>2</v>
      </c>
      <c r="J18" s="175">
        <v>2</v>
      </c>
      <c r="K18" s="175"/>
      <c r="L18" s="97">
        <v>96</v>
      </c>
      <c r="M18" s="97">
        <v>2</v>
      </c>
      <c r="N18" s="97">
        <v>1</v>
      </c>
      <c r="O18" s="97">
        <v>1</v>
      </c>
      <c r="P18" s="175">
        <f t="shared" si="0"/>
        <v>4</v>
      </c>
      <c r="Q18" s="175"/>
      <c r="R18" s="175">
        <v>100</v>
      </c>
      <c r="S18" s="96"/>
      <c r="T18" s="199">
        <v>2598</v>
      </c>
      <c r="U18" s="150"/>
    </row>
    <row r="19" spans="1:21" ht="15">
      <c r="A19" s="150"/>
      <c r="B19" s="150"/>
      <c r="C19" s="97"/>
      <c r="D19" s="53" t="s">
        <v>283</v>
      </c>
      <c r="E19" s="150"/>
      <c r="F19" s="175">
        <v>6</v>
      </c>
      <c r="G19" s="175">
        <v>1</v>
      </c>
      <c r="H19" s="175">
        <v>2</v>
      </c>
      <c r="I19" s="175">
        <v>4</v>
      </c>
      <c r="J19" s="175">
        <v>3</v>
      </c>
      <c r="K19" s="175"/>
      <c r="L19" s="97">
        <v>93</v>
      </c>
      <c r="M19" s="97">
        <v>3</v>
      </c>
      <c r="N19" s="97">
        <v>3</v>
      </c>
      <c r="O19" s="97">
        <v>1</v>
      </c>
      <c r="P19" s="175">
        <f t="shared" si="0"/>
        <v>7</v>
      </c>
      <c r="Q19" s="175"/>
      <c r="R19" s="175">
        <v>100</v>
      </c>
      <c r="S19" s="96"/>
      <c r="T19" s="199">
        <v>2513</v>
      </c>
      <c r="U19" s="150"/>
    </row>
    <row r="20" spans="1:21" ht="15">
      <c r="A20" s="150"/>
      <c r="B20" s="150"/>
      <c r="C20" s="97"/>
      <c r="D20" s="53" t="s">
        <v>284</v>
      </c>
      <c r="E20" s="150"/>
      <c r="F20" s="175">
        <v>11</v>
      </c>
      <c r="G20" s="175">
        <v>2</v>
      </c>
      <c r="H20" s="175">
        <v>2</v>
      </c>
      <c r="I20" s="175">
        <v>5</v>
      </c>
      <c r="J20" s="175">
        <v>3</v>
      </c>
      <c r="K20" s="175"/>
      <c r="L20" s="97">
        <v>88</v>
      </c>
      <c r="M20" s="97">
        <v>7</v>
      </c>
      <c r="N20" s="97">
        <v>4</v>
      </c>
      <c r="O20" s="97">
        <v>2</v>
      </c>
      <c r="P20" s="175">
        <f t="shared" si="0"/>
        <v>12</v>
      </c>
      <c r="Q20" s="175"/>
      <c r="R20" s="175">
        <v>100</v>
      </c>
      <c r="S20" s="96"/>
      <c r="T20" s="199">
        <v>2341</v>
      </c>
      <c r="U20" s="150"/>
    </row>
    <row r="21" spans="1:21" ht="15">
      <c r="A21" s="150"/>
      <c r="B21" s="150"/>
      <c r="C21" s="97"/>
      <c r="D21" s="53" t="s">
        <v>285</v>
      </c>
      <c r="E21" s="150"/>
      <c r="F21" s="175">
        <v>17</v>
      </c>
      <c r="G21" s="175">
        <v>3</v>
      </c>
      <c r="H21" s="175">
        <v>3</v>
      </c>
      <c r="I21" s="175">
        <v>9</v>
      </c>
      <c r="J21" s="175">
        <v>6</v>
      </c>
      <c r="K21" s="175"/>
      <c r="L21" s="97">
        <v>81</v>
      </c>
      <c r="M21" s="97">
        <v>10</v>
      </c>
      <c r="N21" s="97">
        <v>6</v>
      </c>
      <c r="O21" s="97">
        <v>3</v>
      </c>
      <c r="P21" s="175">
        <f t="shared" si="0"/>
        <v>19</v>
      </c>
      <c r="Q21" s="175"/>
      <c r="R21" s="175">
        <v>100</v>
      </c>
      <c r="S21" s="96"/>
      <c r="T21" s="199">
        <v>2213</v>
      </c>
      <c r="U21" s="150"/>
    </row>
    <row r="22" spans="1:21" ht="15">
      <c r="A22" s="150"/>
      <c r="B22" s="150"/>
      <c r="C22" s="97"/>
      <c r="D22" s="53" t="s">
        <v>286</v>
      </c>
      <c r="E22" s="150"/>
      <c r="F22" s="175">
        <v>23</v>
      </c>
      <c r="G22" s="175">
        <v>4</v>
      </c>
      <c r="H22" s="175">
        <v>5</v>
      </c>
      <c r="I22" s="175">
        <v>14</v>
      </c>
      <c r="J22" s="175">
        <v>10</v>
      </c>
      <c r="K22" s="175"/>
      <c r="L22" s="97">
        <v>74</v>
      </c>
      <c r="M22" s="97">
        <v>12</v>
      </c>
      <c r="N22" s="97">
        <v>9</v>
      </c>
      <c r="O22" s="97">
        <v>4</v>
      </c>
      <c r="P22" s="175">
        <f t="shared" si="0"/>
        <v>26</v>
      </c>
      <c r="Q22" s="175"/>
      <c r="R22" s="175">
        <v>100</v>
      </c>
      <c r="S22" s="96"/>
      <c r="T22" s="199">
        <v>1904</v>
      </c>
      <c r="U22" s="150"/>
    </row>
    <row r="23" spans="1:21" ht="15">
      <c r="A23" s="150"/>
      <c r="B23" s="150"/>
      <c r="C23" s="97"/>
      <c r="D23" s="53" t="s">
        <v>287</v>
      </c>
      <c r="E23" s="150"/>
      <c r="F23" s="175">
        <v>31</v>
      </c>
      <c r="G23" s="175">
        <v>11</v>
      </c>
      <c r="H23" s="175">
        <v>11</v>
      </c>
      <c r="I23" s="175">
        <v>25</v>
      </c>
      <c r="J23" s="175">
        <v>20</v>
      </c>
      <c r="K23" s="175"/>
      <c r="L23" s="97">
        <v>63</v>
      </c>
      <c r="M23" s="97">
        <v>12</v>
      </c>
      <c r="N23" s="97">
        <v>14</v>
      </c>
      <c r="O23" s="97">
        <v>11</v>
      </c>
      <c r="P23" s="175">
        <f t="shared" si="0"/>
        <v>37</v>
      </c>
      <c r="Q23" s="175"/>
      <c r="R23" s="175">
        <v>100</v>
      </c>
      <c r="S23" s="96"/>
      <c r="T23" s="199">
        <v>1053</v>
      </c>
      <c r="U23" s="150"/>
    </row>
    <row r="24" spans="1:21" ht="9" customHeight="1">
      <c r="A24" s="150"/>
      <c r="B24" s="150"/>
      <c r="C24" s="53"/>
      <c r="D24" s="53"/>
      <c r="E24" s="150"/>
      <c r="F24" s="175"/>
      <c r="G24" s="175"/>
      <c r="H24" s="175"/>
      <c r="I24" s="175"/>
      <c r="J24" s="175"/>
      <c r="K24" s="175"/>
      <c r="L24" s="175"/>
      <c r="M24" s="175"/>
      <c r="N24" s="175"/>
      <c r="O24" s="175"/>
      <c r="P24" s="175"/>
      <c r="Q24" s="175"/>
      <c r="R24" s="175"/>
      <c r="S24" s="96"/>
      <c r="T24" s="199"/>
      <c r="U24" s="150"/>
    </row>
    <row r="25" spans="1:21" ht="15" customHeight="1">
      <c r="A25" s="150"/>
      <c r="C25" s="130" t="s">
        <v>288</v>
      </c>
      <c r="D25" s="53"/>
      <c r="E25" s="150"/>
      <c r="F25" s="175"/>
      <c r="G25" s="175"/>
      <c r="H25" s="175"/>
      <c r="I25" s="175"/>
      <c r="J25" s="175"/>
      <c r="K25" s="175"/>
      <c r="L25" s="175"/>
      <c r="M25" s="175"/>
      <c r="N25" s="175"/>
      <c r="O25" s="175"/>
      <c r="P25" s="175"/>
      <c r="Q25" s="175"/>
      <c r="R25" s="175"/>
      <c r="S25" s="96"/>
      <c r="T25" s="199"/>
      <c r="U25" s="150"/>
    </row>
    <row r="26" spans="1:21" ht="15">
      <c r="A26" s="150"/>
      <c r="B26" s="150"/>
      <c r="C26" s="97"/>
      <c r="D26" s="53" t="s">
        <v>185</v>
      </c>
      <c r="E26" s="150"/>
      <c r="F26" s="175">
        <v>11</v>
      </c>
      <c r="G26" s="175">
        <v>2</v>
      </c>
      <c r="H26" s="175">
        <v>2</v>
      </c>
      <c r="I26" s="175">
        <v>7</v>
      </c>
      <c r="J26" s="175">
        <v>5</v>
      </c>
      <c r="K26" s="175"/>
      <c r="L26" s="97">
        <v>87</v>
      </c>
      <c r="M26" s="97">
        <v>7</v>
      </c>
      <c r="N26" s="97">
        <v>4</v>
      </c>
      <c r="O26" s="97">
        <v>2</v>
      </c>
      <c r="P26" s="175">
        <f aca="true" t="shared" si="1" ref="P26:P31">100-L26</f>
        <v>13</v>
      </c>
      <c r="Q26" s="175"/>
      <c r="R26" s="175">
        <v>100</v>
      </c>
      <c r="S26" s="96"/>
      <c r="T26" s="199">
        <v>5472</v>
      </c>
      <c r="U26" s="150"/>
    </row>
    <row r="27" spans="1:21" ht="15">
      <c r="A27" s="150"/>
      <c r="B27" s="150"/>
      <c r="C27" s="97"/>
      <c r="D27" s="53" t="s">
        <v>249</v>
      </c>
      <c r="E27" s="150"/>
      <c r="F27" s="175">
        <v>10</v>
      </c>
      <c r="G27" s="175">
        <v>3</v>
      </c>
      <c r="H27" s="175">
        <v>2</v>
      </c>
      <c r="I27" s="175">
        <v>6</v>
      </c>
      <c r="J27" s="175">
        <v>4</v>
      </c>
      <c r="K27" s="175"/>
      <c r="L27" s="97">
        <v>88</v>
      </c>
      <c r="M27" s="97">
        <v>5</v>
      </c>
      <c r="N27" s="97">
        <v>4</v>
      </c>
      <c r="O27" s="97">
        <v>2</v>
      </c>
      <c r="P27" s="175">
        <f t="shared" si="1"/>
        <v>12</v>
      </c>
      <c r="Q27" s="175"/>
      <c r="R27" s="175">
        <v>100</v>
      </c>
      <c r="S27" s="96"/>
      <c r="T27" s="199">
        <v>4134</v>
      </c>
      <c r="U27" s="150"/>
    </row>
    <row r="28" spans="1:21" ht="15">
      <c r="A28" s="150"/>
      <c r="B28" s="150"/>
      <c r="C28" s="97"/>
      <c r="D28" s="97" t="s">
        <v>540</v>
      </c>
      <c r="E28" s="150"/>
      <c r="F28" s="175">
        <v>9</v>
      </c>
      <c r="G28" s="175">
        <v>2</v>
      </c>
      <c r="H28" s="175">
        <v>2</v>
      </c>
      <c r="I28" s="175">
        <v>6</v>
      </c>
      <c r="J28" s="175">
        <v>5</v>
      </c>
      <c r="K28" s="175"/>
      <c r="L28" s="97">
        <v>89</v>
      </c>
      <c r="M28" s="97">
        <v>4</v>
      </c>
      <c r="N28" s="97">
        <v>4</v>
      </c>
      <c r="O28" s="97">
        <v>2</v>
      </c>
      <c r="P28" s="175">
        <f t="shared" si="1"/>
        <v>11</v>
      </c>
      <c r="Q28" s="175"/>
      <c r="R28" s="175">
        <v>100</v>
      </c>
      <c r="S28" s="96"/>
      <c r="T28" s="199">
        <v>1527</v>
      </c>
      <c r="U28" s="150"/>
    </row>
    <row r="29" spans="1:21" ht="15">
      <c r="A29" s="150"/>
      <c r="B29" s="150"/>
      <c r="C29" s="97"/>
      <c r="D29" s="97" t="s">
        <v>541</v>
      </c>
      <c r="E29" s="150"/>
      <c r="F29" s="175">
        <v>9</v>
      </c>
      <c r="G29" s="175">
        <v>3</v>
      </c>
      <c r="H29" s="175">
        <v>3</v>
      </c>
      <c r="I29" s="175">
        <v>6</v>
      </c>
      <c r="J29" s="175">
        <v>3</v>
      </c>
      <c r="K29" s="175"/>
      <c r="L29" s="97">
        <v>90</v>
      </c>
      <c r="M29" s="97">
        <v>5</v>
      </c>
      <c r="N29" s="97">
        <v>3</v>
      </c>
      <c r="O29" s="97">
        <v>3</v>
      </c>
      <c r="P29" s="175">
        <f t="shared" si="1"/>
        <v>10</v>
      </c>
      <c r="Q29" s="175"/>
      <c r="R29" s="175">
        <v>100</v>
      </c>
      <c r="S29" s="96"/>
      <c r="T29" s="199">
        <v>652</v>
      </c>
      <c r="U29" s="150"/>
    </row>
    <row r="30" spans="1:21" ht="15">
      <c r="A30" s="150"/>
      <c r="B30" s="150"/>
      <c r="C30" s="97"/>
      <c r="D30" s="53" t="s">
        <v>87</v>
      </c>
      <c r="E30" s="150"/>
      <c r="F30" s="175">
        <v>8</v>
      </c>
      <c r="G30" s="175">
        <v>2</v>
      </c>
      <c r="H30" s="175">
        <v>2</v>
      </c>
      <c r="I30" s="175">
        <v>5</v>
      </c>
      <c r="J30" s="175">
        <v>4</v>
      </c>
      <c r="K30" s="175"/>
      <c r="L30" s="97">
        <v>90</v>
      </c>
      <c r="M30" s="97">
        <v>4</v>
      </c>
      <c r="N30" s="97">
        <v>4</v>
      </c>
      <c r="O30" s="97">
        <v>2</v>
      </c>
      <c r="P30" s="175">
        <f t="shared" si="1"/>
        <v>10</v>
      </c>
      <c r="Q30" s="175"/>
      <c r="R30" s="175">
        <v>100</v>
      </c>
      <c r="S30" s="96"/>
      <c r="T30" s="199">
        <v>1753</v>
      </c>
      <c r="U30" s="150"/>
    </row>
    <row r="31" spans="1:21" ht="15">
      <c r="A31" s="219"/>
      <c r="B31" s="219"/>
      <c r="C31" s="97"/>
      <c r="D31" s="53" t="s">
        <v>88</v>
      </c>
      <c r="E31" s="150"/>
      <c r="F31" s="175">
        <v>7</v>
      </c>
      <c r="G31" s="175">
        <v>2</v>
      </c>
      <c r="H31" s="175">
        <v>2</v>
      </c>
      <c r="I31" s="175">
        <v>6</v>
      </c>
      <c r="J31" s="175">
        <v>4</v>
      </c>
      <c r="K31" s="175"/>
      <c r="L31" s="97">
        <v>91</v>
      </c>
      <c r="M31" s="97">
        <v>4</v>
      </c>
      <c r="N31" s="97">
        <v>4</v>
      </c>
      <c r="O31" s="97">
        <v>2</v>
      </c>
      <c r="P31" s="175">
        <f t="shared" si="1"/>
        <v>9</v>
      </c>
      <c r="Q31" s="175"/>
      <c r="R31" s="175">
        <v>100</v>
      </c>
      <c r="S31" s="96"/>
      <c r="T31" s="199">
        <v>1237</v>
      </c>
      <c r="U31" s="150"/>
    </row>
    <row r="32" spans="1:21" ht="3.75" customHeight="1">
      <c r="A32" s="219"/>
      <c r="B32" s="219"/>
      <c r="C32" s="97"/>
      <c r="D32" s="53"/>
      <c r="E32" s="150"/>
      <c r="F32" s="175"/>
      <c r="G32" s="175"/>
      <c r="H32" s="175"/>
      <c r="I32" s="175"/>
      <c r="J32" s="175"/>
      <c r="K32" s="175"/>
      <c r="L32" s="175"/>
      <c r="M32" s="175"/>
      <c r="N32" s="175"/>
      <c r="O32" s="175"/>
      <c r="P32" s="175"/>
      <c r="Q32" s="175"/>
      <c r="R32" s="175"/>
      <c r="S32" s="96"/>
      <c r="T32" s="199"/>
      <c r="U32" s="150"/>
    </row>
    <row r="33" spans="1:21" ht="18.75">
      <c r="A33" s="219"/>
      <c r="B33" s="219"/>
      <c r="C33" s="130" t="s">
        <v>46</v>
      </c>
      <c r="D33" s="53"/>
      <c r="E33" s="150"/>
      <c r="F33" s="175"/>
      <c r="G33" s="175"/>
      <c r="H33" s="175"/>
      <c r="I33" s="175"/>
      <c r="J33" s="175"/>
      <c r="K33" s="175"/>
      <c r="L33" s="175"/>
      <c r="M33" s="175"/>
      <c r="N33" s="175"/>
      <c r="O33" s="175"/>
      <c r="P33" s="175"/>
      <c r="Q33" s="175"/>
      <c r="R33" s="175"/>
      <c r="S33" s="96"/>
      <c r="T33" s="199"/>
      <c r="U33" s="150"/>
    </row>
    <row r="34" spans="1:21" ht="15">
      <c r="A34" s="219"/>
      <c r="B34" s="219"/>
      <c r="C34" s="97"/>
      <c r="D34" s="53" t="s">
        <v>105</v>
      </c>
      <c r="E34" s="150"/>
      <c r="F34" s="175">
        <v>18</v>
      </c>
      <c r="G34" s="175">
        <v>5</v>
      </c>
      <c r="H34" s="175">
        <v>5</v>
      </c>
      <c r="I34" s="175">
        <v>11</v>
      </c>
      <c r="J34" s="175">
        <v>9</v>
      </c>
      <c r="K34" s="175"/>
      <c r="L34" s="97">
        <v>79</v>
      </c>
      <c r="M34" s="97">
        <v>10</v>
      </c>
      <c r="N34" s="97">
        <v>7</v>
      </c>
      <c r="O34" s="97">
        <v>5</v>
      </c>
      <c r="P34" s="175">
        <f>100-L34</f>
        <v>21</v>
      </c>
      <c r="Q34" s="175"/>
      <c r="R34" s="175">
        <v>100</v>
      </c>
      <c r="S34" s="96"/>
      <c r="T34" s="199">
        <v>5040</v>
      </c>
      <c r="U34" s="150"/>
    </row>
    <row r="35" spans="1:21" ht="15">
      <c r="A35" s="219"/>
      <c r="B35" s="219"/>
      <c r="C35" s="97"/>
      <c r="D35" s="220" t="s">
        <v>106</v>
      </c>
      <c r="E35" s="150"/>
      <c r="F35" s="175">
        <v>7</v>
      </c>
      <c r="G35" s="175">
        <v>1</v>
      </c>
      <c r="H35" s="175">
        <v>1</v>
      </c>
      <c r="I35" s="175">
        <v>4</v>
      </c>
      <c r="J35" s="175">
        <v>3</v>
      </c>
      <c r="K35" s="175"/>
      <c r="L35" s="97">
        <v>92</v>
      </c>
      <c r="M35" s="97">
        <v>4</v>
      </c>
      <c r="N35" s="97">
        <v>3</v>
      </c>
      <c r="O35" s="97">
        <v>1</v>
      </c>
      <c r="P35" s="175">
        <f>100-L35</f>
        <v>8</v>
      </c>
      <c r="Q35" s="175"/>
      <c r="R35" s="175">
        <v>100</v>
      </c>
      <c r="S35" s="96"/>
      <c r="T35" s="199">
        <v>9738</v>
      </c>
      <c r="U35" s="150"/>
    </row>
    <row r="36" spans="1:21" s="237" customFormat="1" ht="12" customHeight="1">
      <c r="A36" s="219"/>
      <c r="B36" s="219"/>
      <c r="C36" s="53"/>
      <c r="D36" s="53"/>
      <c r="E36" s="150"/>
      <c r="F36" s="221"/>
      <c r="G36" s="221"/>
      <c r="H36" s="221"/>
      <c r="I36" s="221"/>
      <c r="J36" s="221"/>
      <c r="K36" s="221"/>
      <c r="L36" s="221"/>
      <c r="M36" s="221"/>
      <c r="N36" s="221"/>
      <c r="O36" s="221"/>
      <c r="P36" s="221"/>
      <c r="Q36" s="221"/>
      <c r="R36" s="221"/>
      <c r="S36" s="222"/>
      <c r="T36" s="223"/>
      <c r="U36" s="290"/>
    </row>
    <row r="37" spans="1:21" s="237" customFormat="1" ht="15.75">
      <c r="A37" s="219"/>
      <c r="B37" s="100"/>
      <c r="C37" s="224" t="s">
        <v>65</v>
      </c>
      <c r="D37" s="53"/>
      <c r="E37" s="150"/>
      <c r="F37" s="100"/>
      <c r="G37" s="138"/>
      <c r="H37" s="138"/>
      <c r="I37" s="138"/>
      <c r="J37" s="138"/>
      <c r="K37" s="138"/>
      <c r="L37" s="138"/>
      <c r="M37" s="138"/>
      <c r="N37" s="138"/>
      <c r="O37" s="138"/>
      <c r="P37" s="138"/>
      <c r="Q37" s="138"/>
      <c r="R37" s="196"/>
      <c r="S37" s="222"/>
      <c r="T37" s="223"/>
      <c r="U37" s="290"/>
    </row>
    <row r="38" spans="1:21" s="237" customFormat="1" ht="6" customHeight="1">
      <c r="A38" s="219"/>
      <c r="B38" s="219"/>
      <c r="C38" s="53"/>
      <c r="D38" s="53"/>
      <c r="E38" s="150"/>
      <c r="F38" s="221"/>
      <c r="G38" s="221"/>
      <c r="H38" s="221"/>
      <c r="I38" s="221"/>
      <c r="J38" s="221"/>
      <c r="K38" s="221"/>
      <c r="L38" s="221"/>
      <c r="M38" s="221"/>
      <c r="N38" s="221"/>
      <c r="O38" s="221"/>
      <c r="P38" s="221"/>
      <c r="Q38" s="221"/>
      <c r="R38" s="221"/>
      <c r="S38" s="222"/>
      <c r="T38" s="223"/>
      <c r="U38" s="290"/>
    </row>
    <row r="39" spans="1:21" ht="15.75">
      <c r="A39" s="219"/>
      <c r="C39" s="130" t="s">
        <v>66</v>
      </c>
      <c r="D39" s="53"/>
      <c r="E39" s="150"/>
      <c r="F39" s="175">
        <v>4</v>
      </c>
      <c r="G39" s="175">
        <v>1</v>
      </c>
      <c r="H39" s="175">
        <v>1</v>
      </c>
      <c r="I39" s="175">
        <v>2</v>
      </c>
      <c r="J39" s="175">
        <v>2</v>
      </c>
      <c r="K39" s="175"/>
      <c r="L39" s="97">
        <v>1</v>
      </c>
      <c r="M39" s="97">
        <v>1</v>
      </c>
      <c r="N39" s="97">
        <v>2</v>
      </c>
      <c r="O39" s="97">
        <v>1</v>
      </c>
      <c r="P39" s="97">
        <v>4</v>
      </c>
      <c r="Q39" s="175"/>
      <c r="R39" s="175">
        <v>5</v>
      </c>
      <c r="S39" s="222"/>
      <c r="T39" s="199">
        <v>14778</v>
      </c>
      <c r="U39" s="150"/>
    </row>
    <row r="40" spans="1:21" ht="6" customHeight="1">
      <c r="A40" s="219"/>
      <c r="B40" s="219"/>
      <c r="C40" s="53"/>
      <c r="D40" s="53"/>
      <c r="E40" s="150"/>
      <c r="F40" s="175"/>
      <c r="G40" s="175"/>
      <c r="H40" s="175"/>
      <c r="I40" s="175"/>
      <c r="J40" s="175"/>
      <c r="K40" s="175"/>
      <c r="L40" s="175"/>
      <c r="M40" s="175"/>
      <c r="N40" s="175"/>
      <c r="O40" s="175"/>
      <c r="P40" s="175"/>
      <c r="Q40" s="175"/>
      <c r="R40" s="175"/>
      <c r="S40" s="222"/>
      <c r="T40" s="199"/>
      <c r="U40" s="150"/>
    </row>
    <row r="41" spans="1:21" ht="15.75">
      <c r="A41" s="219"/>
      <c r="C41" s="130" t="s">
        <v>220</v>
      </c>
      <c r="D41" s="53"/>
      <c r="E41" s="150"/>
      <c r="F41" s="175"/>
      <c r="G41" s="175"/>
      <c r="H41" s="175"/>
      <c r="I41" s="175"/>
      <c r="J41" s="175"/>
      <c r="K41" s="175"/>
      <c r="L41" s="175"/>
      <c r="M41" s="175"/>
      <c r="N41" s="175"/>
      <c r="O41" s="175"/>
      <c r="P41" s="175"/>
      <c r="Q41" s="175"/>
      <c r="R41" s="175"/>
      <c r="S41" s="222"/>
      <c r="T41" s="199"/>
      <c r="U41" s="150"/>
    </row>
    <row r="42" spans="1:21" ht="15">
      <c r="A42" s="219"/>
      <c r="B42" s="219"/>
      <c r="C42" s="97"/>
      <c r="D42" s="53" t="s">
        <v>195</v>
      </c>
      <c r="E42" s="150"/>
      <c r="F42" s="175">
        <v>4</v>
      </c>
      <c r="G42" s="175">
        <v>1</v>
      </c>
      <c r="H42" s="175">
        <v>1</v>
      </c>
      <c r="I42" s="175">
        <v>2</v>
      </c>
      <c r="J42" s="175">
        <v>1</v>
      </c>
      <c r="K42" s="175"/>
      <c r="L42" s="97">
        <v>1</v>
      </c>
      <c r="M42" s="97">
        <v>2</v>
      </c>
      <c r="N42" s="97">
        <v>1</v>
      </c>
      <c r="O42" s="97">
        <v>1</v>
      </c>
      <c r="P42" s="97">
        <v>4</v>
      </c>
      <c r="Q42" s="175"/>
      <c r="R42" s="175">
        <v>5</v>
      </c>
      <c r="S42" s="222"/>
      <c r="T42" s="199">
        <v>6285</v>
      </c>
      <c r="U42" s="150"/>
    </row>
    <row r="43" spans="1:21" ht="15">
      <c r="A43" s="219"/>
      <c r="B43" s="219"/>
      <c r="C43" s="97"/>
      <c r="D43" s="53" t="s">
        <v>196</v>
      </c>
      <c r="E43" s="150"/>
      <c r="F43" s="175">
        <v>4</v>
      </c>
      <c r="G43" s="175">
        <v>1</v>
      </c>
      <c r="H43" s="175">
        <v>1</v>
      </c>
      <c r="I43" s="175">
        <v>3</v>
      </c>
      <c r="J43" s="175">
        <v>2</v>
      </c>
      <c r="K43" s="175"/>
      <c r="L43" s="97">
        <v>1</v>
      </c>
      <c r="M43" s="97">
        <v>1</v>
      </c>
      <c r="N43" s="97">
        <v>2</v>
      </c>
      <c r="O43" s="97">
        <v>1</v>
      </c>
      <c r="P43" s="97">
        <v>4</v>
      </c>
      <c r="Q43" s="175"/>
      <c r="R43" s="175">
        <v>5</v>
      </c>
      <c r="S43" s="222"/>
      <c r="T43" s="199">
        <v>8493</v>
      </c>
      <c r="U43" s="150"/>
    </row>
    <row r="44" spans="1:21" ht="6" customHeight="1">
      <c r="A44" s="219"/>
      <c r="B44" s="219"/>
      <c r="C44" s="53"/>
      <c r="D44" s="53"/>
      <c r="E44" s="150"/>
      <c r="F44" s="175"/>
      <c r="G44" s="175"/>
      <c r="H44" s="175"/>
      <c r="I44" s="175"/>
      <c r="J44" s="175"/>
      <c r="K44" s="175"/>
      <c r="L44" s="175"/>
      <c r="M44" s="175"/>
      <c r="N44" s="175"/>
      <c r="O44" s="175"/>
      <c r="P44" s="175"/>
      <c r="Q44" s="175"/>
      <c r="R44" s="175"/>
      <c r="S44" s="222"/>
      <c r="T44" s="199"/>
      <c r="U44" s="150"/>
    </row>
    <row r="45" spans="1:21" ht="15.75">
      <c r="A45" s="219"/>
      <c r="C45" s="130" t="s">
        <v>221</v>
      </c>
      <c r="D45" s="53"/>
      <c r="E45" s="150"/>
      <c r="F45" s="175"/>
      <c r="G45" s="175"/>
      <c r="H45" s="175"/>
      <c r="I45" s="175"/>
      <c r="J45" s="175"/>
      <c r="K45" s="175"/>
      <c r="L45" s="175"/>
      <c r="M45" s="175"/>
      <c r="N45" s="175"/>
      <c r="O45" s="175"/>
      <c r="P45" s="175"/>
      <c r="Q45" s="175"/>
      <c r="R45" s="175"/>
      <c r="S45" s="222"/>
      <c r="T45" s="199"/>
      <c r="U45" s="150"/>
    </row>
    <row r="46" spans="1:21" ht="15">
      <c r="A46" s="219"/>
      <c r="B46" s="219"/>
      <c r="C46" s="97"/>
      <c r="D46" s="53" t="s">
        <v>327</v>
      </c>
      <c r="E46" s="150"/>
      <c r="F46" s="175">
        <v>0</v>
      </c>
      <c r="G46" s="175">
        <v>0</v>
      </c>
      <c r="H46" s="175">
        <v>0</v>
      </c>
      <c r="I46" s="175">
        <v>0</v>
      </c>
      <c r="J46" s="175">
        <v>0</v>
      </c>
      <c r="K46" s="175"/>
      <c r="L46" s="97">
        <v>0</v>
      </c>
      <c r="M46" s="97">
        <v>0</v>
      </c>
      <c r="N46" s="97">
        <v>0</v>
      </c>
      <c r="O46" s="97">
        <v>0</v>
      </c>
      <c r="P46" s="97">
        <v>0</v>
      </c>
      <c r="Q46" s="175"/>
      <c r="R46" s="175">
        <v>0</v>
      </c>
      <c r="S46" s="222"/>
      <c r="T46" s="199">
        <v>447</v>
      </c>
      <c r="U46" s="150"/>
    </row>
    <row r="47" spans="1:21" ht="15">
      <c r="A47" s="219"/>
      <c r="B47" s="219"/>
      <c r="C47" s="97"/>
      <c r="D47" s="53" t="s">
        <v>281</v>
      </c>
      <c r="E47" s="150"/>
      <c r="F47" s="175">
        <v>0</v>
      </c>
      <c r="G47" s="175">
        <v>0</v>
      </c>
      <c r="H47" s="175">
        <v>0</v>
      </c>
      <c r="I47" s="175">
        <v>0</v>
      </c>
      <c r="J47" s="175">
        <v>0</v>
      </c>
      <c r="K47" s="175"/>
      <c r="L47" s="97">
        <v>0</v>
      </c>
      <c r="M47" s="97">
        <v>0</v>
      </c>
      <c r="N47" s="97">
        <v>0</v>
      </c>
      <c r="O47" s="97">
        <v>0</v>
      </c>
      <c r="P47" s="97">
        <v>1</v>
      </c>
      <c r="Q47" s="175"/>
      <c r="R47" s="175">
        <v>1</v>
      </c>
      <c r="S47" s="222"/>
      <c r="T47" s="199">
        <v>1709</v>
      </c>
      <c r="U47" s="150"/>
    </row>
    <row r="48" spans="1:21" ht="15">
      <c r="A48" s="219"/>
      <c r="B48" s="219"/>
      <c r="C48" s="97"/>
      <c r="D48" s="53" t="s">
        <v>282</v>
      </c>
      <c r="E48" s="150"/>
      <c r="F48" s="175">
        <v>1</v>
      </c>
      <c r="G48" s="175">
        <v>0</v>
      </c>
      <c r="H48" s="175">
        <v>0</v>
      </c>
      <c r="I48" s="175">
        <v>1</v>
      </c>
      <c r="J48" s="175">
        <v>1</v>
      </c>
      <c r="K48" s="175"/>
      <c r="L48" s="97">
        <v>0</v>
      </c>
      <c r="M48" s="97">
        <v>0</v>
      </c>
      <c r="N48" s="97">
        <v>0</v>
      </c>
      <c r="O48" s="97">
        <v>0</v>
      </c>
      <c r="P48" s="97">
        <v>1</v>
      </c>
      <c r="Q48" s="175"/>
      <c r="R48" s="175">
        <v>1</v>
      </c>
      <c r="S48" s="222"/>
      <c r="T48" s="199">
        <v>2598</v>
      </c>
      <c r="U48" s="150"/>
    </row>
    <row r="49" spans="1:21" ht="15">
      <c r="A49" s="219"/>
      <c r="B49" s="219"/>
      <c r="C49" s="97"/>
      <c r="D49" s="53" t="s">
        <v>283</v>
      </c>
      <c r="E49" s="150"/>
      <c r="F49" s="175">
        <v>2</v>
      </c>
      <c r="G49" s="175">
        <v>0</v>
      </c>
      <c r="H49" s="175">
        <v>1</v>
      </c>
      <c r="I49" s="175">
        <v>1</v>
      </c>
      <c r="J49" s="175">
        <v>1</v>
      </c>
      <c r="K49" s="175"/>
      <c r="L49" s="97">
        <v>1</v>
      </c>
      <c r="M49" s="97">
        <v>1</v>
      </c>
      <c r="N49" s="97">
        <v>1</v>
      </c>
      <c r="O49" s="97">
        <v>1</v>
      </c>
      <c r="P49" s="97">
        <v>2</v>
      </c>
      <c r="Q49" s="175"/>
      <c r="R49" s="175">
        <v>3</v>
      </c>
      <c r="S49" s="222"/>
      <c r="T49" s="199">
        <v>2513</v>
      </c>
      <c r="U49" s="150"/>
    </row>
    <row r="50" spans="1:21" ht="15">
      <c r="A50" s="219"/>
      <c r="B50" s="219"/>
      <c r="C50" s="97"/>
      <c r="D50" s="53" t="s">
        <v>284</v>
      </c>
      <c r="E50" s="150"/>
      <c r="F50" s="175">
        <v>4</v>
      </c>
      <c r="G50" s="175">
        <v>1</v>
      </c>
      <c r="H50" s="175">
        <v>1</v>
      </c>
      <c r="I50" s="175">
        <v>2</v>
      </c>
      <c r="J50" s="175">
        <v>1</v>
      </c>
      <c r="K50" s="175"/>
      <c r="L50" s="97">
        <v>1</v>
      </c>
      <c r="M50" s="97">
        <v>2</v>
      </c>
      <c r="N50" s="97">
        <v>1</v>
      </c>
      <c r="O50" s="97">
        <v>1</v>
      </c>
      <c r="P50" s="97">
        <v>4</v>
      </c>
      <c r="Q50" s="175"/>
      <c r="R50" s="175">
        <v>5</v>
      </c>
      <c r="S50" s="222"/>
      <c r="T50" s="199">
        <v>2341</v>
      </c>
      <c r="U50" s="150"/>
    </row>
    <row r="51" spans="1:21" ht="15">
      <c r="A51" s="219"/>
      <c r="B51" s="219"/>
      <c r="C51" s="97"/>
      <c r="D51" s="53" t="s">
        <v>285</v>
      </c>
      <c r="E51" s="150"/>
      <c r="F51" s="175">
        <v>7</v>
      </c>
      <c r="G51" s="175">
        <v>1</v>
      </c>
      <c r="H51" s="175">
        <v>2</v>
      </c>
      <c r="I51" s="175">
        <v>4</v>
      </c>
      <c r="J51" s="175">
        <v>3</v>
      </c>
      <c r="K51" s="175"/>
      <c r="L51" s="97">
        <v>2</v>
      </c>
      <c r="M51" s="97">
        <v>3</v>
      </c>
      <c r="N51" s="97">
        <v>3</v>
      </c>
      <c r="O51" s="97">
        <v>2</v>
      </c>
      <c r="P51" s="97">
        <v>7</v>
      </c>
      <c r="Q51" s="175"/>
      <c r="R51" s="175">
        <v>9</v>
      </c>
      <c r="S51" s="222"/>
      <c r="T51" s="199">
        <v>2213</v>
      </c>
      <c r="U51" s="150"/>
    </row>
    <row r="52" spans="1:21" ht="15">
      <c r="A52" s="219"/>
      <c r="B52" s="219"/>
      <c r="C52" s="97"/>
      <c r="D52" s="53" t="s">
        <v>286</v>
      </c>
      <c r="E52" s="150"/>
      <c r="F52" s="175">
        <v>8</v>
      </c>
      <c r="G52" s="175">
        <v>1</v>
      </c>
      <c r="H52" s="175">
        <v>2</v>
      </c>
      <c r="I52" s="175">
        <v>6</v>
      </c>
      <c r="J52" s="175">
        <v>4</v>
      </c>
      <c r="K52" s="175"/>
      <c r="L52" s="97">
        <v>3</v>
      </c>
      <c r="M52" s="97">
        <v>4</v>
      </c>
      <c r="N52" s="97">
        <v>4</v>
      </c>
      <c r="O52" s="97">
        <v>2</v>
      </c>
      <c r="P52" s="97">
        <v>10</v>
      </c>
      <c r="Q52" s="175"/>
      <c r="R52" s="175">
        <v>13</v>
      </c>
      <c r="S52" s="222"/>
      <c r="T52" s="199">
        <v>1904</v>
      </c>
      <c r="U52" s="150"/>
    </row>
    <row r="53" spans="1:21" ht="15">
      <c r="A53" s="219"/>
      <c r="B53" s="219"/>
      <c r="C53" s="97"/>
      <c r="D53" s="53" t="s">
        <v>287</v>
      </c>
      <c r="E53" s="150"/>
      <c r="F53" s="175">
        <v>9</v>
      </c>
      <c r="G53" s="175">
        <v>3</v>
      </c>
      <c r="H53" s="175">
        <v>3</v>
      </c>
      <c r="I53" s="175">
        <v>7</v>
      </c>
      <c r="J53" s="175">
        <v>6</v>
      </c>
      <c r="K53" s="175"/>
      <c r="L53" s="97">
        <v>3</v>
      </c>
      <c r="M53" s="97">
        <v>3</v>
      </c>
      <c r="N53" s="97">
        <v>5</v>
      </c>
      <c r="O53" s="97">
        <v>3</v>
      </c>
      <c r="P53" s="97">
        <v>11</v>
      </c>
      <c r="Q53" s="175"/>
      <c r="R53" s="175">
        <v>14</v>
      </c>
      <c r="S53" s="222"/>
      <c r="T53" s="199">
        <v>1053</v>
      </c>
      <c r="U53" s="150"/>
    </row>
    <row r="54" spans="1:21" ht="6" customHeight="1">
      <c r="A54" s="219"/>
      <c r="B54" s="219"/>
      <c r="C54" s="53"/>
      <c r="D54" s="53"/>
      <c r="E54" s="150"/>
      <c r="F54" s="175"/>
      <c r="G54" s="175"/>
      <c r="H54" s="175"/>
      <c r="I54" s="175"/>
      <c r="J54" s="175"/>
      <c r="K54" s="175"/>
      <c r="L54" s="175"/>
      <c r="M54" s="175"/>
      <c r="N54" s="175"/>
      <c r="O54" s="175"/>
      <c r="P54" s="175"/>
      <c r="Q54" s="175"/>
      <c r="R54" s="175"/>
      <c r="S54" s="222"/>
      <c r="T54" s="199"/>
      <c r="U54" s="150"/>
    </row>
    <row r="55" spans="1:21" ht="15.75">
      <c r="A55" s="219"/>
      <c r="C55" s="130" t="s">
        <v>288</v>
      </c>
      <c r="D55" s="53"/>
      <c r="E55" s="150"/>
      <c r="F55" s="175"/>
      <c r="G55" s="175"/>
      <c r="H55" s="175"/>
      <c r="I55" s="175"/>
      <c r="J55" s="175"/>
      <c r="K55" s="175"/>
      <c r="L55" s="175"/>
      <c r="M55" s="175"/>
      <c r="N55" s="175"/>
      <c r="O55" s="175"/>
      <c r="P55" s="175"/>
      <c r="Q55" s="175"/>
      <c r="R55" s="175"/>
      <c r="S55" s="222"/>
      <c r="T55" s="199"/>
      <c r="U55" s="150"/>
    </row>
    <row r="56" spans="1:21" ht="15">
      <c r="A56" s="219"/>
      <c r="B56" s="219"/>
      <c r="C56" s="97"/>
      <c r="D56" s="53" t="s">
        <v>185</v>
      </c>
      <c r="E56" s="150"/>
      <c r="F56" s="175">
        <v>3</v>
      </c>
      <c r="G56" s="175">
        <v>0</v>
      </c>
      <c r="H56" s="175">
        <v>1</v>
      </c>
      <c r="I56" s="175">
        <v>2</v>
      </c>
      <c r="J56" s="175">
        <v>2</v>
      </c>
      <c r="K56" s="175"/>
      <c r="L56" s="97">
        <v>1</v>
      </c>
      <c r="M56" s="97">
        <v>1</v>
      </c>
      <c r="N56" s="97">
        <v>2</v>
      </c>
      <c r="O56" s="97">
        <v>1</v>
      </c>
      <c r="P56" s="97">
        <v>4</v>
      </c>
      <c r="Q56" s="175"/>
      <c r="R56" s="175">
        <v>5</v>
      </c>
      <c r="S56" s="222"/>
      <c r="T56" s="199">
        <v>5472</v>
      </c>
      <c r="U56" s="150"/>
    </row>
    <row r="57" spans="1:21" ht="15">
      <c r="A57" s="219"/>
      <c r="B57" s="219"/>
      <c r="C57" s="97"/>
      <c r="D57" s="53" t="s">
        <v>249</v>
      </c>
      <c r="E57" s="150"/>
      <c r="F57" s="175">
        <v>4</v>
      </c>
      <c r="G57" s="175">
        <v>1</v>
      </c>
      <c r="H57" s="175">
        <v>1</v>
      </c>
      <c r="I57" s="175">
        <v>2</v>
      </c>
      <c r="J57" s="175">
        <v>2</v>
      </c>
      <c r="K57" s="175"/>
      <c r="L57" s="97">
        <v>1</v>
      </c>
      <c r="M57" s="97">
        <v>2</v>
      </c>
      <c r="N57" s="97">
        <v>1</v>
      </c>
      <c r="O57" s="97">
        <v>1</v>
      </c>
      <c r="P57" s="97">
        <v>4</v>
      </c>
      <c r="Q57" s="175"/>
      <c r="R57" s="175">
        <v>5</v>
      </c>
      <c r="S57" s="222"/>
      <c r="T57" s="199">
        <v>4134</v>
      </c>
      <c r="U57" s="150"/>
    </row>
    <row r="58" spans="1:21" ht="15">
      <c r="A58" s="219"/>
      <c r="B58" s="219"/>
      <c r="C58" s="97"/>
      <c r="D58" s="53" t="s">
        <v>107</v>
      </c>
      <c r="E58" s="150"/>
      <c r="F58" s="175">
        <v>4</v>
      </c>
      <c r="G58" s="175">
        <v>1</v>
      </c>
      <c r="H58" s="175">
        <v>1</v>
      </c>
      <c r="I58" s="175">
        <v>3</v>
      </c>
      <c r="J58" s="175">
        <v>3</v>
      </c>
      <c r="K58" s="175"/>
      <c r="L58" s="97">
        <v>1</v>
      </c>
      <c r="M58" s="97">
        <v>2</v>
      </c>
      <c r="N58" s="97">
        <v>2</v>
      </c>
      <c r="O58" s="97">
        <v>1</v>
      </c>
      <c r="P58" s="97">
        <v>5</v>
      </c>
      <c r="Q58" s="175"/>
      <c r="R58" s="175">
        <v>6</v>
      </c>
      <c r="S58" s="222"/>
      <c r="T58" s="199">
        <v>1527</v>
      </c>
      <c r="U58" s="150"/>
    </row>
    <row r="59" spans="1:21" ht="15">
      <c r="A59" s="219"/>
      <c r="B59" s="219"/>
      <c r="C59" s="97"/>
      <c r="D59" s="53" t="s">
        <v>108</v>
      </c>
      <c r="E59" s="150"/>
      <c r="F59" s="175">
        <v>3</v>
      </c>
      <c r="G59" s="175">
        <v>1</v>
      </c>
      <c r="H59" s="175">
        <v>1</v>
      </c>
      <c r="I59" s="175">
        <v>2</v>
      </c>
      <c r="J59" s="175">
        <v>1</v>
      </c>
      <c r="K59" s="175"/>
      <c r="L59" s="97">
        <v>2</v>
      </c>
      <c r="M59" s="97">
        <v>2</v>
      </c>
      <c r="N59" s="97">
        <v>1</v>
      </c>
      <c r="O59" s="97">
        <v>1</v>
      </c>
      <c r="P59" s="97">
        <v>3</v>
      </c>
      <c r="Q59" s="175"/>
      <c r="R59" s="175">
        <v>5</v>
      </c>
      <c r="S59" s="222"/>
      <c r="T59" s="199">
        <v>652</v>
      </c>
      <c r="U59" s="150"/>
    </row>
    <row r="60" spans="1:21" ht="15">
      <c r="A60" s="219"/>
      <c r="B60" s="219"/>
      <c r="C60" s="97"/>
      <c r="D60" s="53" t="s">
        <v>87</v>
      </c>
      <c r="E60" s="150"/>
      <c r="F60" s="175">
        <v>4</v>
      </c>
      <c r="G60" s="175">
        <v>1</v>
      </c>
      <c r="H60" s="175">
        <v>1</v>
      </c>
      <c r="I60" s="175">
        <v>3</v>
      </c>
      <c r="J60" s="175">
        <v>2</v>
      </c>
      <c r="K60" s="175"/>
      <c r="L60" s="97">
        <v>1</v>
      </c>
      <c r="M60" s="97">
        <v>2</v>
      </c>
      <c r="N60" s="97">
        <v>2</v>
      </c>
      <c r="O60" s="97">
        <v>1</v>
      </c>
      <c r="P60" s="97">
        <v>4</v>
      </c>
      <c r="Q60" s="175"/>
      <c r="R60" s="175">
        <v>6</v>
      </c>
      <c r="S60" s="222"/>
      <c r="T60" s="199">
        <v>1753</v>
      </c>
      <c r="U60" s="150"/>
    </row>
    <row r="61" spans="1:21" ht="15">
      <c r="A61" s="219"/>
      <c r="B61" s="219"/>
      <c r="C61" s="97"/>
      <c r="D61" s="53" t="s">
        <v>88</v>
      </c>
      <c r="E61" s="150"/>
      <c r="F61" s="175">
        <v>4</v>
      </c>
      <c r="G61" s="175">
        <v>0</v>
      </c>
      <c r="H61" s="175">
        <v>1</v>
      </c>
      <c r="I61" s="175">
        <v>3</v>
      </c>
      <c r="J61" s="175">
        <v>2</v>
      </c>
      <c r="K61" s="175"/>
      <c r="L61" s="97">
        <v>1</v>
      </c>
      <c r="M61" s="97">
        <v>1</v>
      </c>
      <c r="N61" s="97">
        <v>2</v>
      </c>
      <c r="O61" s="97">
        <v>1</v>
      </c>
      <c r="P61" s="97">
        <v>4</v>
      </c>
      <c r="Q61" s="175"/>
      <c r="R61" s="175">
        <v>6</v>
      </c>
      <c r="S61" s="222"/>
      <c r="T61" s="199">
        <v>1237</v>
      </c>
      <c r="U61" s="150"/>
    </row>
    <row r="62" spans="1:21" ht="3.75" customHeight="1">
      <c r="A62" s="219"/>
      <c r="B62" s="219"/>
      <c r="C62" s="97"/>
      <c r="D62" s="53"/>
      <c r="E62" s="150"/>
      <c r="F62" s="175"/>
      <c r="G62" s="175"/>
      <c r="H62" s="175"/>
      <c r="I62" s="175"/>
      <c r="J62" s="175"/>
      <c r="K62" s="175"/>
      <c r="L62" s="175"/>
      <c r="M62" s="175"/>
      <c r="N62" s="175"/>
      <c r="O62" s="175"/>
      <c r="P62" s="175"/>
      <c r="Q62" s="175"/>
      <c r="R62" s="175"/>
      <c r="S62" s="222"/>
      <c r="T62" s="199"/>
      <c r="U62" s="150"/>
    </row>
    <row r="63" spans="1:21" ht="18.75">
      <c r="A63" s="219"/>
      <c r="B63" s="219"/>
      <c r="C63" s="130" t="s">
        <v>47</v>
      </c>
      <c r="D63" s="53"/>
      <c r="E63" s="150"/>
      <c r="F63" s="175"/>
      <c r="G63" s="175"/>
      <c r="H63" s="175"/>
      <c r="I63" s="175"/>
      <c r="J63" s="175"/>
      <c r="K63" s="175"/>
      <c r="L63" s="175"/>
      <c r="M63" s="175"/>
      <c r="N63" s="175"/>
      <c r="O63" s="175"/>
      <c r="P63" s="175"/>
      <c r="Q63" s="175"/>
      <c r="R63" s="175"/>
      <c r="S63" s="222"/>
      <c r="T63" s="199"/>
      <c r="U63" s="150"/>
    </row>
    <row r="64" spans="1:21" ht="15">
      <c r="A64" s="219"/>
      <c r="B64" s="219"/>
      <c r="C64" s="97"/>
      <c r="D64" s="53" t="s">
        <v>105</v>
      </c>
      <c r="E64" s="150"/>
      <c r="F64" s="175">
        <v>3</v>
      </c>
      <c r="G64" s="175">
        <v>1</v>
      </c>
      <c r="H64" s="175">
        <v>1</v>
      </c>
      <c r="I64" s="175">
        <v>2</v>
      </c>
      <c r="J64" s="175">
        <v>2</v>
      </c>
      <c r="K64" s="175"/>
      <c r="L64" s="97">
        <v>1</v>
      </c>
      <c r="M64" s="97">
        <v>1</v>
      </c>
      <c r="N64" s="97">
        <v>1</v>
      </c>
      <c r="O64" s="97">
        <v>1</v>
      </c>
      <c r="P64" s="97">
        <v>4</v>
      </c>
      <c r="Q64" s="175"/>
      <c r="R64" s="175">
        <v>4</v>
      </c>
      <c r="S64" s="222"/>
      <c r="T64" s="199">
        <v>5040</v>
      </c>
      <c r="U64" s="150"/>
    </row>
    <row r="65" spans="1:21" ht="15">
      <c r="A65" s="219"/>
      <c r="B65" s="219"/>
      <c r="C65" s="97"/>
      <c r="D65" s="220" t="s">
        <v>106</v>
      </c>
      <c r="E65" s="150"/>
      <c r="F65" s="175">
        <v>4</v>
      </c>
      <c r="G65" s="175">
        <v>1</v>
      </c>
      <c r="H65" s="175">
        <v>1</v>
      </c>
      <c r="I65" s="175">
        <v>3</v>
      </c>
      <c r="J65" s="175">
        <v>2</v>
      </c>
      <c r="K65" s="175"/>
      <c r="L65" s="97">
        <v>1</v>
      </c>
      <c r="M65" s="97">
        <v>2</v>
      </c>
      <c r="N65" s="97">
        <v>2</v>
      </c>
      <c r="O65" s="97">
        <v>1</v>
      </c>
      <c r="P65" s="97">
        <v>4</v>
      </c>
      <c r="Q65" s="175"/>
      <c r="R65" s="175">
        <v>5</v>
      </c>
      <c r="S65" s="222"/>
      <c r="T65" s="199">
        <v>9738</v>
      </c>
      <c r="U65" s="150"/>
    </row>
    <row r="66" spans="1:21" ht="5.25" customHeight="1" thickBot="1">
      <c r="A66" s="150"/>
      <c r="B66" s="121"/>
      <c r="C66" s="106"/>
      <c r="D66" s="106"/>
      <c r="E66" s="121"/>
      <c r="F66" s="121"/>
      <c r="G66" s="121"/>
      <c r="H66" s="121"/>
      <c r="I66" s="121"/>
      <c r="J66" s="121"/>
      <c r="K66" s="121"/>
      <c r="L66" s="121"/>
      <c r="M66" s="121"/>
      <c r="N66" s="121"/>
      <c r="O66" s="121"/>
      <c r="P66" s="121"/>
      <c r="Q66" s="121"/>
      <c r="R66" s="121"/>
      <c r="S66" s="121"/>
      <c r="T66" s="121"/>
      <c r="U66" s="150"/>
    </row>
    <row r="67" spans="3:4" ht="6" customHeight="1">
      <c r="C67" s="97"/>
      <c r="D67" s="97"/>
    </row>
    <row r="68" spans="1:4" ht="12.75">
      <c r="A68" s="100">
        <v>1</v>
      </c>
      <c r="C68" s="149">
        <v>1</v>
      </c>
      <c r="D68" s="100" t="s">
        <v>109</v>
      </c>
    </row>
    <row r="69" ht="12.75">
      <c r="D69" s="100" t="s">
        <v>110</v>
      </c>
    </row>
    <row r="70" spans="1:4" ht="12.75">
      <c r="A70" s="100">
        <v>3</v>
      </c>
      <c r="C70" s="149">
        <v>2</v>
      </c>
      <c r="D70" s="100" t="s">
        <v>111</v>
      </c>
    </row>
  </sheetData>
  <mergeCells count="4">
    <mergeCell ref="F4:J4"/>
    <mergeCell ref="L4:P5"/>
    <mergeCell ref="F5:F6"/>
    <mergeCell ref="G5:J5"/>
  </mergeCells>
  <printOptions/>
  <pageMargins left="0.75" right="0.75" top="1" bottom="1" header="0.5" footer="0.5"/>
  <pageSetup fitToHeight="1" fitToWidth="1" horizontalDpi="300" verticalDpi="3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A1" sqref="A1"/>
    </sheetView>
  </sheetViews>
  <sheetFormatPr defaultColWidth="9.140625" defaultRowHeight="12.75"/>
  <cols>
    <col min="1" max="2" width="1.7109375" style="100" customWidth="1"/>
    <col min="3" max="3" width="7.00390625" style="100" customWidth="1"/>
    <col min="4" max="4" width="7.57421875" style="100" customWidth="1"/>
    <col min="5" max="5" width="2.28125" style="100" customWidth="1"/>
    <col min="6" max="15" width="6.28125" style="100" customWidth="1"/>
    <col min="16" max="16384" width="9.140625" style="100" customWidth="1"/>
  </cols>
  <sheetData>
    <row r="1" s="152" customFormat="1" ht="6" customHeight="1"/>
    <row r="2" spans="2:5" s="391" customFormat="1" ht="15">
      <c r="B2" s="389" t="s">
        <v>721</v>
      </c>
      <c r="C2" s="237"/>
      <c r="D2" s="237"/>
      <c r="E2" s="390" t="s">
        <v>468</v>
      </c>
    </row>
    <row r="3" spans="3:5" s="391" customFormat="1" ht="15.75">
      <c r="C3" s="97"/>
      <c r="D3" s="100"/>
      <c r="E3" s="390" t="s">
        <v>469</v>
      </c>
    </row>
    <row r="4" spans="2:4" ht="6" customHeight="1">
      <c r="B4" s="391"/>
      <c r="C4" s="97"/>
      <c r="D4" s="97"/>
    </row>
    <row r="5" spans="3:5" ht="15">
      <c r="C5" s="97"/>
      <c r="E5" s="338" t="s">
        <v>470</v>
      </c>
    </row>
    <row r="6" spans="3:6" ht="15">
      <c r="C6" s="97"/>
      <c r="F6" s="338" t="s">
        <v>471</v>
      </c>
    </row>
    <row r="7" spans="3:5" ht="15">
      <c r="C7" s="97"/>
      <c r="E7" s="338" t="s">
        <v>577</v>
      </c>
    </row>
    <row r="8" spans="2:15" ht="6" customHeight="1" thickBot="1">
      <c r="B8" s="121"/>
      <c r="C8" s="121"/>
      <c r="D8" s="121"/>
      <c r="E8" s="121"/>
      <c r="F8" s="121"/>
      <c r="G8" s="121"/>
      <c r="H8" s="121"/>
      <c r="I8" s="121"/>
      <c r="J8" s="121"/>
      <c r="K8" s="121"/>
      <c r="L8" s="121"/>
      <c r="M8" s="121"/>
      <c r="N8" s="121"/>
      <c r="O8" s="121"/>
    </row>
    <row r="9" spans="2:15" ht="6" customHeight="1">
      <c r="B9" s="150"/>
      <c r="C9" s="150"/>
      <c r="D9" s="150"/>
      <c r="E9" s="150"/>
      <c r="F9" s="150"/>
      <c r="G9" s="150"/>
      <c r="H9" s="150"/>
      <c r="I9" s="150"/>
      <c r="J9" s="150"/>
      <c r="K9" s="150"/>
      <c r="L9" s="150"/>
      <c r="M9" s="150"/>
      <c r="N9" s="150"/>
      <c r="O9" s="150"/>
    </row>
    <row r="10" spans="2:6" s="393" customFormat="1" ht="12.75">
      <c r="B10" s="100"/>
      <c r="C10" s="100"/>
      <c r="D10" s="100"/>
      <c r="E10" s="100"/>
      <c r="F10" s="392" t="s">
        <v>472</v>
      </c>
    </row>
    <row r="11" s="393" customFormat="1" ht="3.75" customHeight="1"/>
    <row r="12" spans="3:14" s="393" customFormat="1" ht="12.75">
      <c r="C12" s="394"/>
      <c r="D12" s="394" t="s">
        <v>514</v>
      </c>
      <c r="F12" s="395">
        <v>0.05</v>
      </c>
      <c r="G12" s="395">
        <v>0.1</v>
      </c>
      <c r="H12" s="395">
        <v>0.15</v>
      </c>
      <c r="I12" s="395">
        <v>0.2</v>
      </c>
      <c r="J12" s="395">
        <v>0.25</v>
      </c>
      <c r="K12" s="395">
        <v>0.3</v>
      </c>
      <c r="L12" s="395">
        <v>0.35</v>
      </c>
      <c r="M12" s="395">
        <v>0.4</v>
      </c>
      <c r="N12" s="395">
        <v>0.45</v>
      </c>
    </row>
    <row r="13" spans="2:14" ht="12.75">
      <c r="B13" s="393"/>
      <c r="C13" s="393"/>
      <c r="D13" s="394" t="s">
        <v>48</v>
      </c>
      <c r="E13" s="393"/>
      <c r="F13" s="23" t="s">
        <v>267</v>
      </c>
      <c r="G13" s="23" t="s">
        <v>267</v>
      </c>
      <c r="H13" s="23" t="s">
        <v>267</v>
      </c>
      <c r="I13" s="23" t="s">
        <v>267</v>
      </c>
      <c r="J13" s="23" t="s">
        <v>267</v>
      </c>
      <c r="K13" s="23" t="s">
        <v>267</v>
      </c>
      <c r="L13" s="23" t="s">
        <v>267</v>
      </c>
      <c r="M13" s="23" t="s">
        <v>267</v>
      </c>
      <c r="N13" s="23" t="s">
        <v>267</v>
      </c>
    </row>
    <row r="14" spans="4:15" ht="12.75">
      <c r="D14" s="23" t="s">
        <v>473</v>
      </c>
      <c r="F14" s="396">
        <f aca="true" t="shared" si="0" ref="F14:N14">1-F12</f>
        <v>0.95</v>
      </c>
      <c r="G14" s="396">
        <f t="shared" si="0"/>
        <v>0.9</v>
      </c>
      <c r="H14" s="396">
        <f t="shared" si="0"/>
        <v>0.85</v>
      </c>
      <c r="I14" s="396">
        <f t="shared" si="0"/>
        <v>0.8</v>
      </c>
      <c r="J14" s="396">
        <f t="shared" si="0"/>
        <v>0.75</v>
      </c>
      <c r="K14" s="396">
        <f t="shared" si="0"/>
        <v>0.7</v>
      </c>
      <c r="L14" s="396">
        <f t="shared" si="0"/>
        <v>0.65</v>
      </c>
      <c r="M14" s="396">
        <f t="shared" si="0"/>
        <v>0.6</v>
      </c>
      <c r="N14" s="396">
        <f t="shared" si="0"/>
        <v>0.55</v>
      </c>
      <c r="O14" s="396">
        <v>0.5</v>
      </c>
    </row>
    <row r="15" ht="12.75">
      <c r="D15" s="23" t="s">
        <v>474</v>
      </c>
    </row>
    <row r="16" spans="2:15" ht="12.75">
      <c r="B16" s="150"/>
      <c r="C16" s="150"/>
      <c r="D16" s="397" t="s">
        <v>475</v>
      </c>
      <c r="E16" s="150"/>
      <c r="F16" s="150"/>
      <c r="G16" s="150"/>
      <c r="H16" s="150"/>
      <c r="I16" s="150"/>
      <c r="J16" s="150"/>
      <c r="K16" s="150"/>
      <c r="L16" s="150"/>
      <c r="M16" s="150"/>
      <c r="N16" s="150"/>
      <c r="O16" s="150"/>
    </row>
    <row r="17" spans="2:15" ht="6" customHeight="1" thickBot="1">
      <c r="B17" s="121"/>
      <c r="C17" s="121"/>
      <c r="D17" s="398"/>
      <c r="E17" s="121"/>
      <c r="F17" s="121"/>
      <c r="G17" s="121"/>
      <c r="H17" s="121"/>
      <c r="I17" s="121"/>
      <c r="J17" s="121"/>
      <c r="K17" s="121"/>
      <c r="L17" s="121"/>
      <c r="M17" s="121"/>
      <c r="N17" s="121"/>
      <c r="O17" s="121"/>
    </row>
    <row r="18" spans="4:15" ht="6" customHeight="1">
      <c r="D18" s="23"/>
      <c r="O18" s="23"/>
    </row>
    <row r="19" spans="4:15" ht="12.75">
      <c r="D19" s="23"/>
      <c r="O19" s="23" t="s">
        <v>476</v>
      </c>
    </row>
    <row r="20" ht="6" customHeight="1"/>
    <row r="21" spans="4:15" ht="12.75">
      <c r="D21" s="399">
        <v>100</v>
      </c>
      <c r="F21" s="361">
        <f>100*'Constants for CI table'!$B$4*'Constants for CI table'!$B$5*SQRT('Constants for CI table'!$B$6*F$14*(1-F$14)/$D21)</f>
        <v>5.126065157603834</v>
      </c>
      <c r="G21" s="361">
        <f>100*'Constants for CI table'!$B$4*'Constants for CI table'!$B$5*SQRT('Constants for CI table'!$B$6*G$14*(1-G$14)/$D21)</f>
        <v>7.055999999999999</v>
      </c>
      <c r="H21" s="361">
        <f>100*'Constants for CI table'!$B$4*'Constants for CI table'!$B$5*SQRT('Constants for CI table'!$B$6*H$14*(1-H$14)/$D21)</f>
        <v>8.398319831966392</v>
      </c>
      <c r="I21" s="361">
        <f>100*'Constants for CI table'!$B$4*'Constants for CI table'!$B$5*SQRT('Constants for CI table'!$B$6*I$14*(1-I$14)/$D21)</f>
        <v>9.408</v>
      </c>
      <c r="J21" s="361">
        <f>100*'Constants for CI table'!$B$4*'Constants for CI table'!$B$5*SQRT('Constants for CI table'!$B$6*J$14*(1-J$14)/$D21)</f>
        <v>10.184458748504998</v>
      </c>
      <c r="K21" s="361">
        <f>100*'Constants for CI table'!$B$4*'Constants for CI table'!$B$5*SQRT('Constants for CI table'!$B$6*K$14*(1-K$14)/$D21)</f>
        <v>10.778218034536136</v>
      </c>
      <c r="L21" s="361">
        <f>100*'Constants for CI table'!$B$4*'Constants for CI table'!$B$5*SQRT('Constants for CI table'!$B$6*L$14*(1-L$14)/$D21)</f>
        <v>11.218325008663278</v>
      </c>
      <c r="M21" s="361">
        <f>100*'Constants for CI table'!$B$4*'Constants for CI table'!$B$5*SQRT('Constants for CI table'!$B$6*M$14*(1-M$14)/$D21)</f>
        <v>11.522399750052069</v>
      </c>
      <c r="N21" s="361">
        <f>100*'Constants for CI table'!$B$4*'Constants for CI table'!$B$5*SQRT('Constants for CI table'!$B$6*N$14*(1-N$14)/$D21)</f>
        <v>11.70105226037385</v>
      </c>
      <c r="O21" s="361">
        <f>100*'Constants for CI table'!$B$4*'Constants for CI table'!$B$5*SQRT('Constants for CI table'!$B$6*O$14*(1-O$14)/$D21)</f>
        <v>11.76</v>
      </c>
    </row>
    <row r="22" spans="4:15" ht="12.75">
      <c r="D22" s="399">
        <v>200</v>
      </c>
      <c r="F22" s="361">
        <f>100*'Constants for CI table'!$B$4*'Constants for CI table'!$B$5*SQRT('Constants for CI table'!$B$6*F$14*(1-F$14)/$D22)</f>
        <v>3.6246754337457596</v>
      </c>
      <c r="G22" s="361">
        <f>100*'Constants for CI table'!$B$4*'Constants for CI table'!$B$5*SQRT('Constants for CI table'!$B$6*G$14*(1-G$14)/$D22)</f>
        <v>4.989345448052279</v>
      </c>
      <c r="H22" s="361">
        <f>100*'Constants for CI table'!$B$4*'Constants for CI table'!$B$5*SQRT('Constants for CI table'!$B$6*H$14*(1-H$14)/$D22)</f>
        <v>5.938508903756901</v>
      </c>
      <c r="I22" s="361">
        <f>100*'Constants for CI table'!$B$4*'Constants for CI table'!$B$5*SQRT('Constants for CI table'!$B$6*I$14*(1-I$14)/$D22)</f>
        <v>6.652460597403039</v>
      </c>
      <c r="J22" s="361">
        <f>100*'Constants for CI table'!$B$4*'Constants for CI table'!$B$5*SQRT('Constants for CI table'!$B$6*J$14*(1-J$14)/$D22)</f>
        <v>7.201499843782543</v>
      </c>
      <c r="K22" s="361">
        <f>100*'Constants for CI table'!$B$4*'Constants for CI table'!$B$5*SQRT('Constants for CI table'!$B$6*K$14*(1-K$14)/$D22)</f>
        <v>7.621351061327644</v>
      </c>
      <c r="L22" s="361">
        <f>100*'Constants for CI table'!$B$4*'Constants for CI table'!$B$5*SQRT('Constants for CI table'!$B$6*L$14*(1-L$14)/$D22)</f>
        <v>7.93255368718044</v>
      </c>
      <c r="M22" s="361">
        <f>100*'Constants for CI table'!$B$4*'Constants for CI table'!$B$5*SQRT('Constants for CI table'!$B$6*M$14*(1-M$14)/$D22)</f>
        <v>8.147566998803999</v>
      </c>
      <c r="N22" s="361">
        <f>100*'Constants for CI table'!$B$4*'Constants for CI table'!$B$5*SQRT('Constants for CI table'!$B$6*N$14*(1-N$14)/$D22)</f>
        <v>8.27389340032853</v>
      </c>
      <c r="O22" s="361">
        <f>100*'Constants for CI table'!$B$4*'Constants for CI table'!$B$5*SQRT('Constants for CI table'!$B$6*O$14*(1-O$14)/$D22)</f>
        <v>8.3155757467538</v>
      </c>
    </row>
    <row r="23" spans="4:15" ht="12.75">
      <c r="D23" s="399">
        <v>300</v>
      </c>
      <c r="F23" s="361">
        <f>100*'Constants for CI table'!$B$4*'Constants for CI table'!$B$5*SQRT('Constants for CI table'!$B$6*F$14*(1-F$14)/$D23)</f>
        <v>2.959535098626135</v>
      </c>
      <c r="G23" s="361">
        <f>100*'Constants for CI table'!$B$4*'Constants for CI table'!$B$5*SQRT('Constants for CI table'!$B$6*G$14*(1-G$14)/$D23)</f>
        <v>4.073783499401999</v>
      </c>
      <c r="H23" s="361">
        <f>100*'Constants for CI table'!$B$4*'Constants for CI table'!$B$5*SQRT('Constants for CI table'!$B$6*H$14*(1-H$14)/$D23)</f>
        <v>4.848772215726369</v>
      </c>
      <c r="I23" s="361">
        <f>100*'Constants for CI table'!$B$4*'Constants for CI table'!$B$5*SQRT('Constants for CI table'!$B$6*I$14*(1-I$14)/$D23)</f>
        <v>5.431711332535999</v>
      </c>
      <c r="J23" s="361">
        <f>100*'Constants for CI table'!$B$4*'Constants for CI table'!$B$5*SQRT('Constants for CI table'!$B$6*J$14*(1-J$14)/$D23)</f>
        <v>5.88</v>
      </c>
      <c r="K23" s="361">
        <f>100*'Constants for CI table'!$B$4*'Constants for CI table'!$B$5*SQRT('Constants for CI table'!$B$6*K$14*(1-K$14)/$D23)</f>
        <v>6.222807083623917</v>
      </c>
      <c r="L23" s="361">
        <f>100*'Constants for CI table'!$B$4*'Constants for CI table'!$B$5*SQRT('Constants for CI table'!$B$6*L$14*(1-L$14)/$D23)</f>
        <v>6.476902963608455</v>
      </c>
      <c r="M23" s="361">
        <f>100*'Constants for CI table'!$B$4*'Constants for CI table'!$B$5*SQRT('Constants for CI table'!$B$6*M$14*(1-M$14)/$D23)</f>
        <v>6.652460597403039</v>
      </c>
      <c r="N23" s="361">
        <f>100*'Constants for CI table'!$B$4*'Constants for CI table'!$B$5*SQRT('Constants for CI table'!$B$6*N$14*(1-N$14)/$D23)</f>
        <v>6.755605672328722</v>
      </c>
      <c r="O23" s="361">
        <f>100*'Constants for CI table'!$B$4*'Constants for CI table'!$B$5*SQRT('Constants for CI table'!$B$6*O$14*(1-O$14)/$D23)</f>
        <v>6.789639165669999</v>
      </c>
    </row>
    <row r="24" spans="4:15" ht="12.75">
      <c r="D24" s="399">
        <v>400</v>
      </c>
      <c r="F24" s="361">
        <f>100*'Constants for CI table'!$B$4*'Constants for CI table'!$B$5*SQRT('Constants for CI table'!$B$6*F$14*(1-F$14)/$D24)</f>
        <v>2.563032578801917</v>
      </c>
      <c r="G24" s="361">
        <f>100*'Constants for CI table'!$B$4*'Constants for CI table'!$B$5*SQRT('Constants for CI table'!$B$6*G$14*(1-G$14)/$D24)</f>
        <v>3.5279999999999996</v>
      </c>
      <c r="H24" s="361">
        <f>100*'Constants for CI table'!$B$4*'Constants for CI table'!$B$5*SQRT('Constants for CI table'!$B$6*H$14*(1-H$14)/$D24)</f>
        <v>4.199159915983196</v>
      </c>
      <c r="I24" s="361">
        <f>100*'Constants for CI table'!$B$4*'Constants for CI table'!$B$5*SQRT('Constants for CI table'!$B$6*I$14*(1-I$14)/$D24)</f>
        <v>4.704</v>
      </c>
      <c r="J24" s="361">
        <f>100*'Constants for CI table'!$B$4*'Constants for CI table'!$B$5*SQRT('Constants for CI table'!$B$6*J$14*(1-J$14)/$D24)</f>
        <v>5.092229374252499</v>
      </c>
      <c r="K24" s="361">
        <f>100*'Constants for CI table'!$B$4*'Constants for CI table'!$B$5*SQRT('Constants for CI table'!$B$6*K$14*(1-K$14)/$D24)</f>
        <v>5.389109017268068</v>
      </c>
      <c r="L24" s="361">
        <f>100*'Constants for CI table'!$B$4*'Constants for CI table'!$B$5*SQRT('Constants for CI table'!$B$6*L$14*(1-L$14)/$D24)</f>
        <v>5.609162504331639</v>
      </c>
      <c r="M24" s="361">
        <f>100*'Constants for CI table'!$B$4*'Constants for CI table'!$B$5*SQRT('Constants for CI table'!$B$6*M$14*(1-M$14)/$D24)</f>
        <v>5.761199875026034</v>
      </c>
      <c r="N24" s="361">
        <f>100*'Constants for CI table'!$B$4*'Constants for CI table'!$B$5*SQRT('Constants for CI table'!$B$6*N$14*(1-N$14)/$D24)</f>
        <v>5.850526130186925</v>
      </c>
      <c r="O24" s="361">
        <f>100*'Constants for CI table'!$B$4*'Constants for CI table'!$B$5*SQRT('Constants for CI table'!$B$6*O$14*(1-O$14)/$D24)</f>
        <v>5.88</v>
      </c>
    </row>
    <row r="25" spans="4:15" ht="12.75">
      <c r="D25" s="399">
        <v>500</v>
      </c>
      <c r="F25" s="361">
        <f>100*'Constants for CI table'!$B$4*'Constants for CI table'!$B$5*SQRT('Constants for CI table'!$B$6*F$14*(1-F$14)/$D25)</f>
        <v>2.2924460298990694</v>
      </c>
      <c r="G25" s="361">
        <f>100*'Constants for CI table'!$B$4*'Constants for CI table'!$B$5*SQRT('Constants for CI table'!$B$6*G$14*(1-G$14)/$D25)</f>
        <v>3.1555391298477025</v>
      </c>
      <c r="H25" s="361">
        <f>100*'Constants for CI table'!$B$4*'Constants for CI table'!$B$5*SQRT('Constants for CI table'!$B$6*H$14*(1-H$14)/$D25)</f>
        <v>3.755842808212293</v>
      </c>
      <c r="I25" s="361">
        <f>100*'Constants for CI table'!$B$4*'Constants for CI table'!$B$5*SQRT('Constants for CI table'!$B$6*I$14*(1-I$14)/$D25)</f>
        <v>4.207385506463604</v>
      </c>
      <c r="J25" s="361">
        <f>100*'Constants for CI table'!$B$4*'Constants for CI table'!$B$5*SQRT('Constants for CI table'!$B$6*J$14*(1-J$14)/$D25)</f>
        <v>4.554628415139922</v>
      </c>
      <c r="K25" s="361">
        <f>100*'Constants for CI table'!$B$4*'Constants for CI table'!$B$5*SQRT('Constants for CI table'!$B$6*K$14*(1-K$14)/$D25)</f>
        <v>4.820165640307395</v>
      </c>
      <c r="L25" s="361">
        <f>100*'Constants for CI table'!$B$4*'Constants for CI table'!$B$5*SQRT('Constants for CI table'!$B$6*L$14*(1-L$14)/$D25)</f>
        <v>5.016987462611402</v>
      </c>
      <c r="M25" s="361">
        <f>100*'Constants for CI table'!$B$4*'Constants for CI table'!$B$5*SQRT('Constants for CI table'!$B$6*M$14*(1-M$14)/$D25)</f>
        <v>5.152973821008603</v>
      </c>
      <c r="N25" s="361">
        <f>100*'Constants for CI table'!$B$4*'Constants for CI table'!$B$5*SQRT('Constants for CI table'!$B$6*N$14*(1-N$14)/$D25)</f>
        <v>5.232869652494699</v>
      </c>
      <c r="O25" s="361">
        <f>100*'Constants for CI table'!$B$4*'Constants for CI table'!$B$5*SQRT('Constants for CI table'!$B$6*O$14*(1-O$14)/$D25)</f>
        <v>5.259231883079505</v>
      </c>
    </row>
    <row r="26" spans="4:15" ht="12.75">
      <c r="D26" s="399">
        <v>600</v>
      </c>
      <c r="F26" s="361">
        <f>100*'Constants for CI table'!$B$4*'Constants for CI table'!$B$5*SQRT('Constants for CI table'!$B$6*F$14*(1-F$14)/$D26)</f>
        <v>2.0927073373981377</v>
      </c>
      <c r="G26" s="361">
        <f>100*'Constants for CI table'!$B$4*'Constants for CI table'!$B$5*SQRT('Constants for CI table'!$B$6*G$14*(1-G$14)/$D26)</f>
        <v>2.880599937513017</v>
      </c>
      <c r="H26" s="361">
        <f>100*'Constants for CI table'!$B$4*'Constants for CI table'!$B$5*SQRT('Constants for CI table'!$B$6*H$14*(1-H$14)/$D26)</f>
        <v>3.4285997141690365</v>
      </c>
      <c r="I26" s="361">
        <f>100*'Constants for CI table'!$B$4*'Constants for CI table'!$B$5*SQRT('Constants for CI table'!$B$6*I$14*(1-I$14)/$D26)</f>
        <v>3.8407999166840225</v>
      </c>
      <c r="J26" s="361">
        <f>100*'Constants for CI table'!$B$4*'Constants for CI table'!$B$5*SQRT('Constants for CI table'!$B$6*J$14*(1-J$14)/$D26)</f>
        <v>4.1577878733769</v>
      </c>
      <c r="K26" s="361">
        <f>100*'Constants for CI table'!$B$4*'Constants for CI table'!$B$5*SQRT('Constants for CI table'!$B$6*K$14*(1-K$14)/$D26)</f>
        <v>4.400189086846155</v>
      </c>
      <c r="L26" s="361">
        <f>100*'Constants for CI table'!$B$4*'Constants for CI table'!$B$5*SQRT('Constants for CI table'!$B$6*L$14*(1-L$14)/$D26)</f>
        <v>4.5798620066547855</v>
      </c>
      <c r="M26" s="361">
        <f>100*'Constants for CI table'!$B$4*'Constants for CI table'!$B$5*SQRT('Constants for CI table'!$B$6*M$14*(1-M$14)/$D26)</f>
        <v>4.704</v>
      </c>
      <c r="N26" s="361">
        <f>100*'Constants for CI table'!$B$4*'Constants for CI table'!$B$5*SQRT('Constants for CI table'!$B$6*N$14*(1-N$14)/$D26)</f>
        <v>4.776934581925945</v>
      </c>
      <c r="O26" s="361">
        <f>100*'Constants for CI table'!$B$4*'Constants for CI table'!$B$5*SQRT('Constants for CI table'!$B$6*O$14*(1-O$14)/$D26)</f>
        <v>4.800999895855029</v>
      </c>
    </row>
    <row r="27" spans="4:15" ht="12.75">
      <c r="D27" s="399">
        <v>700</v>
      </c>
      <c r="F27" s="361">
        <f>100*'Constants for CI table'!$B$4*'Constants for CI table'!$B$5*SQRT('Constants for CI table'!$B$6*F$14*(1-F$14)/$D27)</f>
        <v>1.9374705159046945</v>
      </c>
      <c r="G27" s="361">
        <f>100*'Constants for CI table'!$B$4*'Constants for CI table'!$B$5*SQRT('Constants for CI table'!$B$6*G$14*(1-G$14)/$D27)</f>
        <v>2.666917321553107</v>
      </c>
      <c r="H27" s="361">
        <f>100*'Constants for CI table'!$B$4*'Constants for CI table'!$B$5*SQRT('Constants for CI table'!$B$6*H$14*(1-H$14)/$D27)</f>
        <v>3.174266529452119</v>
      </c>
      <c r="I27" s="361">
        <f>100*'Constants for CI table'!$B$4*'Constants for CI table'!$B$5*SQRT('Constants for CI table'!$B$6*I$14*(1-I$14)/$D27)</f>
        <v>3.5558897620708096</v>
      </c>
      <c r="J27" s="361">
        <f>100*'Constants for CI table'!$B$4*'Constants for CI table'!$B$5*SQRT('Constants for CI table'!$B$6*J$14*(1-J$14)/$D27)</f>
        <v>3.8493635837629054</v>
      </c>
      <c r="K27" s="361">
        <f>100*'Constants for CI table'!$B$4*'Constants for CI table'!$B$5*SQRT('Constants for CI table'!$B$6*K$14*(1-K$14)/$D27)</f>
        <v>4.0737834994019995</v>
      </c>
      <c r="L27" s="361">
        <f>100*'Constants for CI table'!$B$4*'Constants for CI table'!$B$5*SQRT('Constants for CI table'!$B$6*L$14*(1-L$14)/$D27)</f>
        <v>4.240128299945651</v>
      </c>
      <c r="M27" s="361">
        <f>100*'Constants for CI table'!$B$4*'Constants for CI table'!$B$5*SQRT('Constants for CI table'!$B$6*M$14*(1-M$14)/$D27)</f>
        <v>4.355057749330082</v>
      </c>
      <c r="N27" s="361">
        <f>100*'Constants for CI table'!$B$4*'Constants for CI table'!$B$5*SQRT('Constants for CI table'!$B$6*N$14*(1-N$14)/$D27)</f>
        <v>4.422582051245629</v>
      </c>
      <c r="O27" s="361">
        <f>100*'Constants for CI table'!$B$4*'Constants for CI table'!$B$5*SQRT('Constants for CI table'!$B$6*O$14*(1-O$14)/$D27)</f>
        <v>4.444862202588512</v>
      </c>
    </row>
    <row r="28" spans="4:15" ht="12.75">
      <c r="D28" s="399">
        <v>800</v>
      </c>
      <c r="F28" s="361">
        <f>100*'Constants for CI table'!$B$4*'Constants for CI table'!$B$5*SQRT('Constants for CI table'!$B$6*F$14*(1-F$14)/$D28)</f>
        <v>1.8123377168728798</v>
      </c>
      <c r="G28" s="361">
        <f>100*'Constants for CI table'!$B$4*'Constants for CI table'!$B$5*SQRT('Constants for CI table'!$B$6*G$14*(1-G$14)/$D28)</f>
        <v>2.4946727240261395</v>
      </c>
      <c r="H28" s="361">
        <f>100*'Constants for CI table'!$B$4*'Constants for CI table'!$B$5*SQRT('Constants for CI table'!$B$6*H$14*(1-H$14)/$D28)</f>
        <v>2.9692544518784505</v>
      </c>
      <c r="I28" s="361">
        <f>100*'Constants for CI table'!$B$4*'Constants for CI table'!$B$5*SQRT('Constants for CI table'!$B$6*I$14*(1-I$14)/$D28)</f>
        <v>3.3262302987015193</v>
      </c>
      <c r="J28" s="361">
        <f>100*'Constants for CI table'!$B$4*'Constants for CI table'!$B$5*SQRT('Constants for CI table'!$B$6*J$14*(1-J$14)/$D28)</f>
        <v>3.6007499218912713</v>
      </c>
      <c r="K28" s="361">
        <f>100*'Constants for CI table'!$B$4*'Constants for CI table'!$B$5*SQRT('Constants for CI table'!$B$6*K$14*(1-K$14)/$D28)</f>
        <v>3.810675530663822</v>
      </c>
      <c r="L28" s="361">
        <f>100*'Constants for CI table'!$B$4*'Constants for CI table'!$B$5*SQRT('Constants for CI table'!$B$6*L$14*(1-L$14)/$D28)</f>
        <v>3.96627684359022</v>
      </c>
      <c r="M28" s="361">
        <f>100*'Constants for CI table'!$B$4*'Constants for CI table'!$B$5*SQRT('Constants for CI table'!$B$6*M$14*(1-M$14)/$D28)</f>
        <v>4.0737834994019995</v>
      </c>
      <c r="N28" s="361">
        <f>100*'Constants for CI table'!$B$4*'Constants for CI table'!$B$5*SQRT('Constants for CI table'!$B$6*N$14*(1-N$14)/$D28)</f>
        <v>4.136946700164265</v>
      </c>
      <c r="O28" s="361">
        <f>100*'Constants for CI table'!$B$4*'Constants for CI table'!$B$5*SQRT('Constants for CI table'!$B$6*O$14*(1-O$14)/$D28)</f>
        <v>4.1577878733769</v>
      </c>
    </row>
    <row r="29" spans="4:15" ht="12.75">
      <c r="D29" s="399">
        <v>900</v>
      </c>
      <c r="F29" s="361">
        <f>100*'Constants for CI table'!$B$4*'Constants for CI table'!$B$5*SQRT('Constants for CI table'!$B$6*F$14*(1-F$14)/$D29)</f>
        <v>1.7086883858679447</v>
      </c>
      <c r="G29" s="361">
        <f>100*'Constants for CI table'!$B$4*'Constants for CI table'!$B$5*SQRT('Constants for CI table'!$B$6*G$14*(1-G$14)/$D29)</f>
        <v>2.3519999999999994</v>
      </c>
      <c r="H29" s="361">
        <f>100*'Constants for CI table'!$B$4*'Constants for CI table'!$B$5*SQRT('Constants for CI table'!$B$6*H$14*(1-H$14)/$D29)</f>
        <v>2.7994399439887974</v>
      </c>
      <c r="I29" s="361">
        <f>100*'Constants for CI table'!$B$4*'Constants for CI table'!$B$5*SQRT('Constants for CI table'!$B$6*I$14*(1-I$14)/$D29)</f>
        <v>3.1359999999999997</v>
      </c>
      <c r="J29" s="361">
        <f>100*'Constants for CI table'!$B$4*'Constants for CI table'!$B$5*SQRT('Constants for CI table'!$B$6*J$14*(1-J$14)/$D29)</f>
        <v>3.3948195828349994</v>
      </c>
      <c r="K29" s="361">
        <f>100*'Constants for CI table'!$B$4*'Constants for CI table'!$B$5*SQRT('Constants for CI table'!$B$6*K$14*(1-K$14)/$D29)</f>
        <v>3.592739344845379</v>
      </c>
      <c r="L29" s="361">
        <f>100*'Constants for CI table'!$B$4*'Constants for CI table'!$B$5*SQRT('Constants for CI table'!$B$6*L$14*(1-L$14)/$D29)</f>
        <v>3.7394416695544272</v>
      </c>
      <c r="M29" s="361">
        <f>100*'Constants for CI table'!$B$4*'Constants for CI table'!$B$5*SQRT('Constants for CI table'!$B$6*M$14*(1-M$14)/$D29)</f>
        <v>3.8407999166840234</v>
      </c>
      <c r="N29" s="361">
        <f>100*'Constants for CI table'!$B$4*'Constants for CI table'!$B$5*SQRT('Constants for CI table'!$B$6*N$14*(1-N$14)/$D29)</f>
        <v>3.9003507534579502</v>
      </c>
      <c r="O29" s="361">
        <f>100*'Constants for CI table'!$B$4*'Constants for CI table'!$B$5*SQRT('Constants for CI table'!$B$6*O$14*(1-O$14)/$D29)</f>
        <v>3.92</v>
      </c>
    </row>
    <row r="30" spans="4:15" ht="12.75">
      <c r="D30" s="399">
        <v>1000</v>
      </c>
      <c r="F30" s="361">
        <f>100*'Constants for CI table'!$B$4*'Constants for CI table'!$B$5*SQRT('Constants for CI table'!$B$6*F$14*(1-F$14)/$D30)</f>
        <v>1.6210041332458107</v>
      </c>
      <c r="G30" s="361">
        <f>100*'Constants for CI table'!$B$4*'Constants for CI table'!$B$5*SQRT('Constants for CI table'!$B$6*G$14*(1-G$14)/$D30)</f>
        <v>2.231303117014808</v>
      </c>
      <c r="H30" s="361">
        <f>100*'Constants for CI table'!$B$4*'Constants for CI table'!$B$5*SQRT('Constants for CI table'!$B$6*H$14*(1-H$14)/$D30)</f>
        <v>2.6557819187576377</v>
      </c>
      <c r="I30" s="361">
        <f>100*'Constants for CI table'!$B$4*'Constants for CI table'!$B$5*SQRT('Constants for CI table'!$B$6*I$14*(1-I$14)/$D30)</f>
        <v>2.975070822686411</v>
      </c>
      <c r="J30" s="361">
        <f>100*'Constants for CI table'!$B$4*'Constants for CI table'!$B$5*SQRT('Constants for CI table'!$B$6*J$14*(1-J$14)/$D30)</f>
        <v>3.220608638130377</v>
      </c>
      <c r="K30" s="361">
        <f>100*'Constants for CI table'!$B$4*'Constants for CI table'!$B$5*SQRT('Constants for CI table'!$B$6*K$14*(1-K$14)/$D30)</f>
        <v>3.408371810703756</v>
      </c>
      <c r="L30" s="361">
        <f>100*'Constants for CI table'!$B$4*'Constants for CI table'!$B$5*SQRT('Constants for CI table'!$B$6*L$14*(1-L$14)/$D30)</f>
        <v>3.547545855940413</v>
      </c>
      <c r="M30" s="361">
        <f>100*'Constants for CI table'!$B$4*'Constants for CI table'!$B$5*SQRT('Constants for CI table'!$B$6*M$14*(1-M$14)/$D30)</f>
        <v>3.6437027321119375</v>
      </c>
      <c r="N30" s="361">
        <f>100*'Constants for CI table'!$B$4*'Constants for CI table'!$B$5*SQRT('Constants for CI table'!$B$6*N$14*(1-N$14)/$D30)</f>
        <v>3.700197616344295</v>
      </c>
      <c r="O30" s="361">
        <f>100*'Constants for CI table'!$B$4*'Constants for CI table'!$B$5*SQRT('Constants for CI table'!$B$6*O$14*(1-O$14)/$D30)</f>
        <v>3.7188385283580137</v>
      </c>
    </row>
    <row r="31" spans="4:15" ht="12.75">
      <c r="D31" s="399">
        <v>1200</v>
      </c>
      <c r="F31" s="361">
        <f>100*'Constants for CI table'!$B$4*'Constants for CI table'!$B$5*SQRT('Constants for CI table'!$B$6*F$14*(1-F$14)/$D31)</f>
        <v>1.4797675493130675</v>
      </c>
      <c r="G31" s="361">
        <f>100*'Constants for CI table'!$B$4*'Constants for CI table'!$B$5*SQRT('Constants for CI table'!$B$6*G$14*(1-G$14)/$D31)</f>
        <v>2.0368917497009993</v>
      </c>
      <c r="H31" s="361">
        <f>100*'Constants for CI table'!$B$4*'Constants for CI table'!$B$5*SQRT('Constants for CI table'!$B$6*H$14*(1-H$14)/$D31)</f>
        <v>2.4243861078631843</v>
      </c>
      <c r="I31" s="361">
        <f>100*'Constants for CI table'!$B$4*'Constants for CI table'!$B$5*SQRT('Constants for CI table'!$B$6*I$14*(1-I$14)/$D31)</f>
        <v>2.7158556662679993</v>
      </c>
      <c r="J31" s="361">
        <f>100*'Constants for CI table'!$B$4*'Constants for CI table'!$B$5*SQRT('Constants for CI table'!$B$6*J$14*(1-J$14)/$D31)</f>
        <v>2.94</v>
      </c>
      <c r="K31" s="361">
        <f>100*'Constants for CI table'!$B$4*'Constants for CI table'!$B$5*SQRT('Constants for CI table'!$B$6*K$14*(1-K$14)/$D31)</f>
        <v>3.1114035418119586</v>
      </c>
      <c r="L31" s="361">
        <f>100*'Constants for CI table'!$B$4*'Constants for CI table'!$B$5*SQRT('Constants for CI table'!$B$6*L$14*(1-L$14)/$D31)</f>
        <v>3.2384514818042276</v>
      </c>
      <c r="M31" s="361">
        <f>100*'Constants for CI table'!$B$4*'Constants for CI table'!$B$5*SQRT('Constants for CI table'!$B$6*M$14*(1-M$14)/$D31)</f>
        <v>3.3262302987015193</v>
      </c>
      <c r="N31" s="361">
        <f>100*'Constants for CI table'!$B$4*'Constants for CI table'!$B$5*SQRT('Constants for CI table'!$B$6*N$14*(1-N$14)/$D31)</f>
        <v>3.377802836164361</v>
      </c>
      <c r="O31" s="361">
        <f>100*'Constants for CI table'!$B$4*'Constants for CI table'!$B$5*SQRT('Constants for CI table'!$B$6*O$14*(1-O$14)/$D31)</f>
        <v>3.3948195828349994</v>
      </c>
    </row>
    <row r="32" spans="4:15" ht="12.75">
      <c r="D32" s="399">
        <v>1400</v>
      </c>
      <c r="F32" s="361">
        <f>100*'Constants for CI table'!$B$4*'Constants for CI table'!$B$5*SQRT('Constants for CI table'!$B$6*F$14*(1-F$14)/$D32)</f>
        <v>1.369998540145208</v>
      </c>
      <c r="G32" s="361">
        <f>100*'Constants for CI table'!$B$4*'Constants for CI table'!$B$5*SQRT('Constants for CI table'!$B$6*G$14*(1-G$14)/$D32)</f>
        <v>1.8857953229340663</v>
      </c>
      <c r="H32" s="361">
        <f>100*'Constants for CI table'!$B$4*'Constants for CI table'!$B$5*SQRT('Constants for CI table'!$B$6*H$14*(1-H$14)/$D32)</f>
        <v>2.244545388269081</v>
      </c>
      <c r="I32" s="361">
        <f>100*'Constants for CI table'!$B$4*'Constants for CI table'!$B$5*SQRT('Constants for CI table'!$B$6*I$14*(1-I$14)/$D32)</f>
        <v>2.5143937639120884</v>
      </c>
      <c r="J32" s="361">
        <f>100*'Constants for CI table'!$B$4*'Constants for CI table'!$B$5*SQRT('Constants for CI table'!$B$6*J$14*(1-J$14)/$D32)</f>
        <v>2.7219110933313013</v>
      </c>
      <c r="K32" s="361">
        <f>100*'Constants for CI table'!$B$4*'Constants for CI table'!$B$5*SQRT('Constants for CI table'!$B$6*K$14*(1-K$14)/$D32)</f>
        <v>2.8805999375130176</v>
      </c>
      <c r="L32" s="361">
        <f>100*'Constants for CI table'!$B$4*'Constants for CI table'!$B$5*SQRT('Constants for CI table'!$B$6*L$14*(1-L$14)/$D32)</f>
        <v>2.998223473992557</v>
      </c>
      <c r="M32" s="361">
        <f>100*'Constants for CI table'!$B$4*'Constants for CI table'!$B$5*SQRT('Constants for CI table'!$B$6*M$14*(1-M$14)/$D32)</f>
        <v>3.0794908670103243</v>
      </c>
      <c r="N32" s="361">
        <f>100*'Constants for CI table'!$B$4*'Constants for CI table'!$B$5*SQRT('Constants for CI table'!$B$6*N$14*(1-N$14)/$D32)</f>
        <v>3.1272377587896956</v>
      </c>
      <c r="O32" s="361">
        <f>100*'Constants for CI table'!$B$4*'Constants for CI table'!$B$5*SQRT('Constants for CI table'!$B$6*O$14*(1-O$14)/$D32)</f>
        <v>3.1429922048901107</v>
      </c>
    </row>
    <row r="33" spans="4:15" ht="12.75">
      <c r="D33" s="399">
        <v>1600</v>
      </c>
      <c r="F33" s="361">
        <f>100*'Constants for CI table'!$B$4*'Constants for CI table'!$B$5*SQRT('Constants for CI table'!$B$6*F$14*(1-F$14)/$D33)</f>
        <v>1.2815162894009584</v>
      </c>
      <c r="G33" s="361">
        <f>100*'Constants for CI table'!$B$4*'Constants for CI table'!$B$5*SQRT('Constants for CI table'!$B$6*G$14*(1-G$14)/$D33)</f>
        <v>1.7639999999999998</v>
      </c>
      <c r="H33" s="361">
        <f>100*'Constants for CI table'!$B$4*'Constants for CI table'!$B$5*SQRT('Constants for CI table'!$B$6*H$14*(1-H$14)/$D33)</f>
        <v>2.099579957991598</v>
      </c>
      <c r="I33" s="361">
        <f>100*'Constants for CI table'!$B$4*'Constants for CI table'!$B$5*SQRT('Constants for CI table'!$B$6*I$14*(1-I$14)/$D33)</f>
        <v>2.352</v>
      </c>
      <c r="J33" s="361">
        <f>100*'Constants for CI table'!$B$4*'Constants for CI table'!$B$5*SQRT('Constants for CI table'!$B$6*J$14*(1-J$14)/$D33)</f>
        <v>2.5461146871262494</v>
      </c>
      <c r="K33" s="361">
        <f>100*'Constants for CI table'!$B$4*'Constants for CI table'!$B$5*SQRT('Constants for CI table'!$B$6*K$14*(1-K$14)/$D33)</f>
        <v>2.694554508634034</v>
      </c>
      <c r="L33" s="361">
        <f>100*'Constants for CI table'!$B$4*'Constants for CI table'!$B$5*SQRT('Constants for CI table'!$B$6*L$14*(1-L$14)/$D33)</f>
        <v>2.8045812521658195</v>
      </c>
      <c r="M33" s="361">
        <f>100*'Constants for CI table'!$B$4*'Constants for CI table'!$B$5*SQRT('Constants for CI table'!$B$6*M$14*(1-M$14)/$D33)</f>
        <v>2.880599937513017</v>
      </c>
      <c r="N33" s="361">
        <f>100*'Constants for CI table'!$B$4*'Constants for CI table'!$B$5*SQRT('Constants for CI table'!$B$6*N$14*(1-N$14)/$D33)</f>
        <v>2.9252630650934623</v>
      </c>
      <c r="O33" s="361">
        <f>100*'Constants for CI table'!$B$4*'Constants for CI table'!$B$5*SQRT('Constants for CI table'!$B$6*O$14*(1-O$14)/$D33)</f>
        <v>2.94</v>
      </c>
    </row>
    <row r="34" spans="4:15" ht="12.75">
      <c r="D34" s="399">
        <v>1800</v>
      </c>
      <c r="F34" s="361">
        <f>100*'Constants for CI table'!$B$4*'Constants for CI table'!$B$5*SQRT('Constants for CI table'!$B$6*F$14*(1-F$14)/$D34)</f>
        <v>1.2082251445819199</v>
      </c>
      <c r="G34" s="361">
        <f>100*'Constants for CI table'!$B$4*'Constants for CI table'!$B$5*SQRT('Constants for CI table'!$B$6*G$14*(1-G$14)/$D34)</f>
        <v>1.6631151493507594</v>
      </c>
      <c r="H34" s="361">
        <f>100*'Constants for CI table'!$B$4*'Constants for CI table'!$B$5*SQRT('Constants for CI table'!$B$6*H$14*(1-H$14)/$D34)</f>
        <v>1.979502967918967</v>
      </c>
      <c r="I34" s="361">
        <f>100*'Constants for CI table'!$B$4*'Constants for CI table'!$B$5*SQRT('Constants for CI table'!$B$6*I$14*(1-I$14)/$D34)</f>
        <v>2.2174868658010127</v>
      </c>
      <c r="J34" s="361">
        <f>100*'Constants for CI table'!$B$4*'Constants for CI table'!$B$5*SQRT('Constants for CI table'!$B$6*J$14*(1-J$14)/$D34)</f>
        <v>2.4004999479275146</v>
      </c>
      <c r="K34" s="361">
        <f>100*'Constants for CI table'!$B$4*'Constants for CI table'!$B$5*SQRT('Constants for CI table'!$B$6*K$14*(1-K$14)/$D34)</f>
        <v>2.5404503537758814</v>
      </c>
      <c r="L34" s="361">
        <f>100*'Constants for CI table'!$B$4*'Constants for CI table'!$B$5*SQRT('Constants for CI table'!$B$6*L$14*(1-L$14)/$D34)</f>
        <v>2.6441845623934803</v>
      </c>
      <c r="M34" s="361">
        <f>100*'Constants for CI table'!$B$4*'Constants for CI table'!$B$5*SQRT('Constants for CI table'!$B$6*M$14*(1-M$14)/$D34)</f>
        <v>2.715855666268</v>
      </c>
      <c r="N34" s="361">
        <f>100*'Constants for CI table'!$B$4*'Constants for CI table'!$B$5*SQRT('Constants for CI table'!$B$6*N$14*(1-N$14)/$D34)</f>
        <v>2.7579644667761767</v>
      </c>
      <c r="O34" s="361">
        <f>100*'Constants for CI table'!$B$4*'Constants for CI table'!$B$5*SQRT('Constants for CI table'!$B$6*O$14*(1-O$14)/$D34)</f>
        <v>2.7718585822512662</v>
      </c>
    </row>
    <row r="35" spans="4:15" ht="12.75">
      <c r="D35" s="399">
        <v>2000</v>
      </c>
      <c r="F35" s="361">
        <f>100*'Constants for CI table'!$B$4*'Constants for CI table'!$B$5*SQRT('Constants for CI table'!$B$6*F$14*(1-F$14)/$D35)</f>
        <v>1.1462230149495347</v>
      </c>
      <c r="G35" s="361">
        <f>100*'Constants for CI table'!$B$4*'Constants for CI table'!$B$5*SQRT('Constants for CI table'!$B$6*G$14*(1-G$14)/$D35)</f>
        <v>1.5777695649238512</v>
      </c>
      <c r="H35" s="361">
        <f>100*'Constants for CI table'!$B$4*'Constants for CI table'!$B$5*SQRT('Constants for CI table'!$B$6*H$14*(1-H$14)/$D35)</f>
        <v>1.8779214041061465</v>
      </c>
      <c r="I35" s="361">
        <f>100*'Constants for CI table'!$B$4*'Constants for CI table'!$B$5*SQRT('Constants for CI table'!$B$6*I$14*(1-I$14)/$D35)</f>
        <v>2.103692753231802</v>
      </c>
      <c r="J35" s="361">
        <f>100*'Constants for CI table'!$B$4*'Constants for CI table'!$B$5*SQRT('Constants for CI table'!$B$6*J$14*(1-J$14)/$D35)</f>
        <v>2.277314207569961</v>
      </c>
      <c r="K35" s="361">
        <f>100*'Constants for CI table'!$B$4*'Constants for CI table'!$B$5*SQRT('Constants for CI table'!$B$6*K$14*(1-K$14)/$D35)</f>
        <v>2.4100828201536975</v>
      </c>
      <c r="L35" s="361">
        <f>100*'Constants for CI table'!$B$4*'Constants for CI table'!$B$5*SQRT('Constants for CI table'!$B$6*L$14*(1-L$14)/$D35)</f>
        <v>2.508493731305701</v>
      </c>
      <c r="M35" s="361">
        <f>100*'Constants for CI table'!$B$4*'Constants for CI table'!$B$5*SQRT('Constants for CI table'!$B$6*M$14*(1-M$14)/$D35)</f>
        <v>2.5764869105043013</v>
      </c>
      <c r="N35" s="361">
        <f>100*'Constants for CI table'!$B$4*'Constants for CI table'!$B$5*SQRT('Constants for CI table'!$B$6*N$14*(1-N$14)/$D35)</f>
        <v>2.6164348262473496</v>
      </c>
      <c r="O35" s="361">
        <f>100*'Constants for CI table'!$B$4*'Constants for CI table'!$B$5*SQRT('Constants for CI table'!$B$6*O$14*(1-O$14)/$D35)</f>
        <v>2.6296159415397526</v>
      </c>
    </row>
    <row r="36" spans="4:15" ht="12.75">
      <c r="D36" s="399">
        <v>2500</v>
      </c>
      <c r="F36" s="361">
        <f>100*'Constants for CI table'!$B$4*'Constants for CI table'!$B$5*SQRT('Constants for CI table'!$B$6*F$14*(1-F$14)/$D36)</f>
        <v>1.0252130315207668</v>
      </c>
      <c r="G36" s="361">
        <f>100*'Constants for CI table'!$B$4*'Constants for CI table'!$B$5*SQRT('Constants for CI table'!$B$6*G$14*(1-G$14)/$D36)</f>
        <v>1.4111999999999998</v>
      </c>
      <c r="H36" s="361">
        <f>100*'Constants for CI table'!$B$4*'Constants for CI table'!$B$5*SQRT('Constants for CI table'!$B$6*H$14*(1-H$14)/$D36)</f>
        <v>1.6796639663932782</v>
      </c>
      <c r="I36" s="361">
        <f>100*'Constants for CI table'!$B$4*'Constants for CI table'!$B$5*SQRT('Constants for CI table'!$B$6*I$14*(1-I$14)/$D36)</f>
        <v>1.8815999999999995</v>
      </c>
      <c r="J36" s="361">
        <f>100*'Constants for CI table'!$B$4*'Constants for CI table'!$B$5*SQRT('Constants for CI table'!$B$6*J$14*(1-J$14)/$D36)</f>
        <v>2.0368917497009997</v>
      </c>
      <c r="K36" s="361">
        <f>100*'Constants for CI table'!$B$4*'Constants for CI table'!$B$5*SQRT('Constants for CI table'!$B$6*K$14*(1-K$14)/$D36)</f>
        <v>2.155643606907227</v>
      </c>
      <c r="L36" s="361">
        <f>100*'Constants for CI table'!$B$4*'Constants for CI table'!$B$5*SQRT('Constants for CI table'!$B$6*L$14*(1-L$14)/$D36)</f>
        <v>2.243665001732656</v>
      </c>
      <c r="M36" s="361">
        <f>100*'Constants for CI table'!$B$4*'Constants for CI table'!$B$5*SQRT('Constants for CI table'!$B$6*M$14*(1-M$14)/$D36)</f>
        <v>2.304479950010414</v>
      </c>
      <c r="N36" s="361">
        <f>100*'Constants for CI table'!$B$4*'Constants for CI table'!$B$5*SQRT('Constants for CI table'!$B$6*N$14*(1-N$14)/$D36)</f>
        <v>2.34021045207477</v>
      </c>
      <c r="O36" s="361">
        <f>100*'Constants for CI table'!$B$4*'Constants for CI table'!$B$5*SQRT('Constants for CI table'!$B$6*O$14*(1-O$14)/$D36)</f>
        <v>2.352</v>
      </c>
    </row>
    <row r="37" spans="4:15" ht="12.75">
      <c r="D37" s="399">
        <v>3000</v>
      </c>
      <c r="F37" s="361">
        <f>100*'Constants for CI table'!$B$4*'Constants for CI table'!$B$5*SQRT('Constants for CI table'!$B$6*F$14*(1-F$14)/$D37)</f>
        <v>0.9358871726869649</v>
      </c>
      <c r="G37" s="361">
        <f>100*'Constants for CI table'!$B$4*'Constants for CI table'!$B$5*SQRT('Constants for CI table'!$B$6*G$14*(1-G$14)/$D37)</f>
        <v>1.2882434552521504</v>
      </c>
      <c r="H37" s="361">
        <f>100*'Constants for CI table'!$B$4*'Constants for CI table'!$B$5*SQRT('Constants for CI table'!$B$6*H$14*(1-H$14)/$D37)</f>
        <v>1.533316405703663</v>
      </c>
      <c r="I37" s="361">
        <f>100*'Constants for CI table'!$B$4*'Constants for CI table'!$B$5*SQRT('Constants for CI table'!$B$6*I$14*(1-I$14)/$D37)</f>
        <v>1.717657940336201</v>
      </c>
      <c r="J37" s="361">
        <f>100*'Constants for CI table'!$B$4*'Constants for CI table'!$B$5*SQRT('Constants for CI table'!$B$6*J$14*(1-J$14)/$D37)</f>
        <v>1.8594192641790068</v>
      </c>
      <c r="K37" s="361">
        <f>100*'Constants for CI table'!$B$4*'Constants for CI table'!$B$5*SQRT('Constants for CI table'!$B$6*K$14*(1-K$14)/$D37)</f>
        <v>1.9678243824081458</v>
      </c>
      <c r="L37" s="361">
        <f>100*'Constants for CI table'!$B$4*'Constants for CI table'!$B$5*SQRT('Constants for CI table'!$B$6*L$14*(1-L$14)/$D37)</f>
        <v>2.048176554889739</v>
      </c>
      <c r="M37" s="361">
        <f>100*'Constants for CI table'!$B$4*'Constants for CI table'!$B$5*SQRT('Constants for CI table'!$B$6*M$14*(1-M$14)/$D37)</f>
        <v>2.103692753231802</v>
      </c>
      <c r="N37" s="361">
        <f>100*'Constants for CI table'!$B$4*'Constants for CI table'!$B$5*SQRT('Constants for CI table'!$B$6*N$14*(1-N$14)/$D37)</f>
        <v>2.13631008985119</v>
      </c>
      <c r="O37" s="361">
        <f>100*'Constants for CI table'!$B$4*'Constants for CI table'!$B$5*SQRT('Constants for CI table'!$B$6*O$14*(1-O$14)/$D37)</f>
        <v>2.147072425420251</v>
      </c>
    </row>
    <row r="38" spans="4:15" ht="12.75">
      <c r="D38" s="399">
        <v>3500</v>
      </c>
      <c r="F38" s="361">
        <f>100*'Constants for CI table'!$B$4*'Constants for CI table'!$B$5*SQRT('Constants for CI table'!$B$6*F$14*(1-F$14)/$D38)</f>
        <v>0.8664631555928969</v>
      </c>
      <c r="G38" s="361">
        <f>100*'Constants for CI table'!$B$4*'Constants for CI table'!$B$5*SQRT('Constants for CI table'!$B$6*G$14*(1-G$14)/$D38)</f>
        <v>1.1926816842728825</v>
      </c>
      <c r="H38" s="361">
        <f>100*'Constants for CI table'!$B$4*'Constants for CI table'!$B$5*SQRT('Constants for CI table'!$B$6*H$14*(1-H$14)/$D38)</f>
        <v>1.4195751477114553</v>
      </c>
      <c r="I38" s="361">
        <f>100*'Constants for CI table'!$B$4*'Constants for CI table'!$B$5*SQRT('Constants for CI table'!$B$6*I$14*(1-I$14)/$D38)</f>
        <v>1.5902422456971768</v>
      </c>
      <c r="J38" s="361">
        <f>100*'Constants for CI table'!$B$4*'Constants for CI table'!$B$5*SQRT('Constants for CI table'!$B$6*J$14*(1-J$14)/$D38)</f>
        <v>1.7214877286812122</v>
      </c>
      <c r="K38" s="361">
        <f>100*'Constants for CI table'!$B$4*'Constants for CI table'!$B$5*SQRT('Constants for CI table'!$B$6*K$14*(1-K$14)/$D38)</f>
        <v>1.821851366055969</v>
      </c>
      <c r="L38" s="361">
        <f>100*'Constants for CI table'!$B$4*'Constants for CI table'!$B$5*SQRT('Constants for CI table'!$B$6*L$14*(1-L$14)/$D38)</f>
        <v>1.8962430223998188</v>
      </c>
      <c r="M38" s="361">
        <f>100*'Constants for CI table'!$B$4*'Constants for CI table'!$B$5*SQRT('Constants for CI table'!$B$6*M$14*(1-M$14)/$D38)</f>
        <v>1.9476410346878605</v>
      </c>
      <c r="N38" s="361">
        <f>100*'Constants for CI table'!$B$4*'Constants for CI table'!$B$5*SQRT('Constants for CI table'!$B$6*N$14*(1-N$14)/$D38)</f>
        <v>1.977838820531137</v>
      </c>
      <c r="O38" s="361">
        <f>100*'Constants for CI table'!$B$4*'Constants for CI table'!$B$5*SQRT('Constants for CI table'!$B$6*O$14*(1-O$14)/$D38)</f>
        <v>1.987802807121471</v>
      </c>
    </row>
    <row r="39" spans="4:15" ht="12.75">
      <c r="D39" s="399">
        <v>4000</v>
      </c>
      <c r="F39" s="361">
        <f>100*'Constants for CI table'!$B$4*'Constants for CI table'!$B$5*SQRT('Constants for CI table'!$B$6*F$14*(1-F$14)/$D39)</f>
        <v>0.8105020666229054</v>
      </c>
      <c r="G39" s="361">
        <f>100*'Constants for CI table'!$B$4*'Constants for CI table'!$B$5*SQRT('Constants for CI table'!$B$6*G$14*(1-G$14)/$D39)</f>
        <v>1.115651558507404</v>
      </c>
      <c r="H39" s="361">
        <f>100*'Constants for CI table'!$B$4*'Constants for CI table'!$B$5*SQRT('Constants for CI table'!$B$6*H$14*(1-H$14)/$D39)</f>
        <v>1.3278909593788188</v>
      </c>
      <c r="I39" s="361">
        <f>100*'Constants for CI table'!$B$4*'Constants for CI table'!$B$5*SQRT('Constants for CI table'!$B$6*I$14*(1-I$14)/$D39)</f>
        <v>1.4875354113432055</v>
      </c>
      <c r="J39" s="361">
        <f>100*'Constants for CI table'!$B$4*'Constants for CI table'!$B$5*SQRT('Constants for CI table'!$B$6*J$14*(1-J$14)/$D39)</f>
        <v>1.6103043190651884</v>
      </c>
      <c r="K39" s="361">
        <f>100*'Constants for CI table'!$B$4*'Constants for CI table'!$B$5*SQRT('Constants for CI table'!$B$6*K$14*(1-K$14)/$D39)</f>
        <v>1.704185905351878</v>
      </c>
      <c r="L39" s="361">
        <f>100*'Constants for CI table'!$B$4*'Constants for CI table'!$B$5*SQRT('Constants for CI table'!$B$6*L$14*(1-L$14)/$D39)</f>
        <v>1.7737729279702066</v>
      </c>
      <c r="M39" s="361">
        <f>100*'Constants for CI table'!$B$4*'Constants for CI table'!$B$5*SQRT('Constants for CI table'!$B$6*M$14*(1-M$14)/$D39)</f>
        <v>1.8218513660559688</v>
      </c>
      <c r="N39" s="361">
        <f>100*'Constants for CI table'!$B$4*'Constants for CI table'!$B$5*SQRT('Constants for CI table'!$B$6*N$14*(1-N$14)/$D39)</f>
        <v>1.8500988081721474</v>
      </c>
      <c r="O39" s="361">
        <f>100*'Constants for CI table'!$B$4*'Constants for CI table'!$B$5*SQRT('Constants for CI table'!$B$6*O$14*(1-O$14)/$D39)</f>
        <v>1.8594192641790068</v>
      </c>
    </row>
    <row r="40" spans="4:15" ht="12.75">
      <c r="D40" s="399">
        <v>5000</v>
      </c>
      <c r="F40" s="361">
        <f>100*'Constants for CI table'!$B$4*'Constants for CI table'!$B$5*SQRT('Constants for CI table'!$B$6*F$14*(1-F$14)/$D40)</f>
        <v>0.724935086749152</v>
      </c>
      <c r="G40" s="361">
        <f>100*'Constants for CI table'!$B$4*'Constants for CI table'!$B$5*SQRT('Constants for CI table'!$B$6*G$14*(1-G$14)/$D40)</f>
        <v>0.9978690896104557</v>
      </c>
      <c r="H40" s="361">
        <f>100*'Constants for CI table'!$B$4*'Constants for CI table'!$B$5*SQRT('Constants for CI table'!$B$6*H$14*(1-H$14)/$D40)</f>
        <v>1.1877017807513803</v>
      </c>
      <c r="I40" s="361">
        <f>100*'Constants for CI table'!$B$4*'Constants for CI table'!$B$5*SQRT('Constants for CI table'!$B$6*I$14*(1-I$14)/$D40)</f>
        <v>1.3304921194806076</v>
      </c>
      <c r="J40" s="361">
        <f>100*'Constants for CI table'!$B$4*'Constants for CI table'!$B$5*SQRT('Constants for CI table'!$B$6*J$14*(1-J$14)/$D40)</f>
        <v>1.4402999687565086</v>
      </c>
      <c r="K40" s="361">
        <f>100*'Constants for CI table'!$B$4*'Constants for CI table'!$B$5*SQRT('Constants for CI table'!$B$6*K$14*(1-K$14)/$D40)</f>
        <v>1.5242702122655287</v>
      </c>
      <c r="L40" s="361">
        <f>100*'Constants for CI table'!$B$4*'Constants for CI table'!$B$5*SQRT('Constants for CI table'!$B$6*L$14*(1-L$14)/$D40)</f>
        <v>1.5865107374360878</v>
      </c>
      <c r="M40" s="361">
        <f>100*'Constants for CI table'!$B$4*'Constants for CI table'!$B$5*SQRT('Constants for CI table'!$B$6*M$14*(1-M$14)/$D40)</f>
        <v>1.6295133997607998</v>
      </c>
      <c r="N40" s="361">
        <f>100*'Constants for CI table'!$B$4*'Constants for CI table'!$B$5*SQRT('Constants for CI table'!$B$6*N$14*(1-N$14)/$D40)</f>
        <v>1.6547786800657058</v>
      </c>
      <c r="O40" s="361">
        <f>100*'Constants for CI table'!$B$4*'Constants for CI table'!$B$5*SQRT('Constants for CI table'!$B$6*O$14*(1-O$14)/$D40)</f>
        <v>1.6631151493507597</v>
      </c>
    </row>
    <row r="41" spans="4:15" ht="12.75">
      <c r="D41" s="399">
        <v>6000</v>
      </c>
      <c r="F41" s="361">
        <f>100*'Constants for CI table'!$B$4*'Constants for CI table'!$B$5*SQRT('Constants for CI table'!$B$6*F$14*(1-F$14)/$D41)</f>
        <v>0.6617721662324583</v>
      </c>
      <c r="G41" s="361">
        <f>100*'Constants for CI table'!$B$4*'Constants for CI table'!$B$5*SQRT('Constants for CI table'!$B$6*G$14*(1-G$14)/$D41)</f>
        <v>0.9109256830279843</v>
      </c>
      <c r="H41" s="361">
        <f>100*'Constants for CI table'!$B$4*'Constants for CI table'!$B$5*SQRT('Constants for CI table'!$B$6*H$14*(1-H$14)/$D41)</f>
        <v>1.0842184281776435</v>
      </c>
      <c r="I41" s="361">
        <f>100*'Constants for CI table'!$B$4*'Constants for CI table'!$B$5*SQRT('Constants for CI table'!$B$6*I$14*(1-I$14)/$D41)</f>
        <v>1.214567577370646</v>
      </c>
      <c r="J41" s="361">
        <f>100*'Constants for CI table'!$B$4*'Constants for CI table'!$B$5*SQRT('Constants for CI table'!$B$6*J$14*(1-J$14)/$D41)</f>
        <v>1.3148079707698763</v>
      </c>
      <c r="K41" s="361">
        <f>100*'Constants for CI table'!$B$4*'Constants for CI table'!$B$5*SQRT('Constants for CI table'!$B$6*K$14*(1-K$14)/$D41)</f>
        <v>1.3914619649850297</v>
      </c>
      <c r="L41" s="361">
        <f>100*'Constants for CI table'!$B$4*'Constants for CI table'!$B$5*SQRT('Constants for CI table'!$B$6*L$14*(1-L$14)/$D41)</f>
        <v>1.4482795310298353</v>
      </c>
      <c r="M41" s="361">
        <f>100*'Constants for CI table'!$B$4*'Constants for CI table'!$B$5*SQRT('Constants for CI table'!$B$6*M$14*(1-M$14)/$D41)</f>
        <v>1.4875354113432055</v>
      </c>
      <c r="N41" s="361">
        <f>100*'Constants for CI table'!$B$4*'Constants for CI table'!$B$5*SQRT('Constants for CI table'!$B$6*N$14*(1-N$14)/$D41)</f>
        <v>1.5105993512510192</v>
      </c>
      <c r="O41" s="361">
        <f>100*'Constants for CI table'!$B$4*'Constants for CI table'!$B$5*SQRT('Constants for CI table'!$B$6*O$14*(1-O$14)/$D41)</f>
        <v>1.5182094717133074</v>
      </c>
    </row>
    <row r="42" spans="4:15" ht="12.75">
      <c r="D42" s="399">
        <v>7000</v>
      </c>
      <c r="F42" s="361">
        <f>100*'Constants for CI table'!$B$4*'Constants for CI table'!$B$5*SQRT('Constants for CI table'!$B$6*F$14*(1-F$14)/$D42)</f>
        <v>0.6126819729680321</v>
      </c>
      <c r="G42" s="361">
        <f>100*'Constants for CI table'!$B$4*'Constants for CI table'!$B$5*SQRT('Constants for CI table'!$B$6*G$14*(1-G$14)/$D42)</f>
        <v>0.843353306746348</v>
      </c>
      <c r="H42" s="361">
        <f>100*'Constants for CI table'!$B$4*'Constants for CI table'!$B$5*SQRT('Constants for CI table'!$B$6*H$14*(1-H$14)/$D42)</f>
        <v>1.0037912133506648</v>
      </c>
      <c r="I42" s="361">
        <f>100*'Constants for CI table'!$B$4*'Constants for CI table'!$B$5*SQRT('Constants for CI table'!$B$6*I$14*(1-I$14)/$D42)</f>
        <v>1.1244710756617973</v>
      </c>
      <c r="J42" s="361">
        <f>100*'Constants for CI table'!$B$4*'Constants for CI table'!$B$5*SQRT('Constants for CI table'!$B$6*J$14*(1-J$14)/$D42)</f>
        <v>1.2172756466799126</v>
      </c>
      <c r="K42" s="361">
        <f>100*'Constants for CI table'!$B$4*'Constants for CI table'!$B$5*SQRT('Constants for CI table'!$B$6*K$14*(1-K$14)/$D42)</f>
        <v>1.2882434552521507</v>
      </c>
      <c r="L42" s="361">
        <f>100*'Constants for CI table'!$B$4*'Constants for CI table'!$B$5*SQRT('Constants for CI table'!$B$6*L$14*(1-L$14)/$D42)</f>
        <v>1.340846299916586</v>
      </c>
      <c r="M42" s="361">
        <f>100*'Constants for CI table'!$B$4*'Constants for CI table'!$B$5*SQRT('Constants for CI table'!$B$6*M$14*(1-M$14)/$D42)</f>
        <v>1.3771901829449698</v>
      </c>
      <c r="N42" s="361">
        <f>100*'Constants for CI table'!$B$4*'Constants for CI table'!$B$5*SQRT('Constants for CI table'!$B$6*N$14*(1-N$14)/$D42)</f>
        <v>1.39854324209157</v>
      </c>
      <c r="O42" s="361">
        <f>100*'Constants for CI table'!$B$4*'Constants for CI table'!$B$5*SQRT('Constants for CI table'!$B$6*O$14*(1-O$14)/$D42)</f>
        <v>1.4055888445772469</v>
      </c>
    </row>
    <row r="43" spans="4:15" ht="12.75">
      <c r="D43" s="399">
        <v>8000</v>
      </c>
      <c r="F43" s="361">
        <f>100*'Constants for CI table'!$B$4*'Constants for CI table'!$B$5*SQRT('Constants for CI table'!$B$6*F$14*(1-F$14)/$D43)</f>
        <v>0.5731115074747674</v>
      </c>
      <c r="G43" s="361">
        <f>100*'Constants for CI table'!$B$4*'Constants for CI table'!$B$5*SQRT('Constants for CI table'!$B$6*G$14*(1-G$14)/$D43)</f>
        <v>0.7888847824619256</v>
      </c>
      <c r="H43" s="361">
        <f>100*'Constants for CI table'!$B$4*'Constants for CI table'!$B$5*SQRT('Constants for CI table'!$B$6*H$14*(1-H$14)/$D43)</f>
        <v>0.9389607020530732</v>
      </c>
      <c r="I43" s="361">
        <f>100*'Constants for CI table'!$B$4*'Constants for CI table'!$B$5*SQRT('Constants for CI table'!$B$6*I$14*(1-I$14)/$D43)</f>
        <v>1.051846376615901</v>
      </c>
      <c r="J43" s="361">
        <f>100*'Constants for CI table'!$B$4*'Constants for CI table'!$B$5*SQRT('Constants for CI table'!$B$6*J$14*(1-J$14)/$D43)</f>
        <v>1.1386571037849804</v>
      </c>
      <c r="K43" s="361">
        <f>100*'Constants for CI table'!$B$4*'Constants for CI table'!$B$5*SQRT('Constants for CI table'!$B$6*K$14*(1-K$14)/$D43)</f>
        <v>1.2050414100768487</v>
      </c>
      <c r="L43" s="361">
        <f>100*'Constants for CI table'!$B$4*'Constants for CI table'!$B$5*SQRT('Constants for CI table'!$B$6*L$14*(1-L$14)/$D43)</f>
        <v>1.2542468656528505</v>
      </c>
      <c r="M43" s="361">
        <f>100*'Constants for CI table'!$B$4*'Constants for CI table'!$B$5*SQRT('Constants for CI table'!$B$6*M$14*(1-M$14)/$D43)</f>
        <v>1.2882434552521507</v>
      </c>
      <c r="N43" s="361">
        <f>100*'Constants for CI table'!$B$4*'Constants for CI table'!$B$5*SQRT('Constants for CI table'!$B$6*N$14*(1-N$14)/$D43)</f>
        <v>1.3082174131236748</v>
      </c>
      <c r="O43" s="361">
        <f>100*'Constants for CI table'!$B$4*'Constants for CI table'!$B$5*SQRT('Constants for CI table'!$B$6*O$14*(1-O$14)/$D43)</f>
        <v>1.3148079707698763</v>
      </c>
    </row>
    <row r="44" spans="4:15" ht="12.75">
      <c r="D44" s="399">
        <v>9000</v>
      </c>
      <c r="F44" s="361">
        <f>100*'Constants for CI table'!$B$4*'Constants for CI table'!$B$5*SQRT('Constants for CI table'!$B$6*F$14*(1-F$14)/$D44)</f>
        <v>0.5403347110819369</v>
      </c>
      <c r="G44" s="361">
        <f>100*'Constants for CI table'!$B$4*'Constants for CI table'!$B$5*SQRT('Constants for CI table'!$B$6*G$14*(1-G$14)/$D44)</f>
        <v>0.7437677056716027</v>
      </c>
      <c r="H44" s="361">
        <f>100*'Constants for CI table'!$B$4*'Constants for CI table'!$B$5*SQRT('Constants for CI table'!$B$6*H$14*(1-H$14)/$D44)</f>
        <v>0.8852606395858793</v>
      </c>
      <c r="I44" s="361">
        <f>100*'Constants for CI table'!$B$4*'Constants for CI table'!$B$5*SQRT('Constants for CI table'!$B$6*I$14*(1-I$14)/$D44)</f>
        <v>0.9916902742288036</v>
      </c>
      <c r="J44" s="361">
        <f>100*'Constants for CI table'!$B$4*'Constants for CI table'!$B$5*SQRT('Constants for CI table'!$B$6*J$14*(1-J$14)/$D44)</f>
        <v>1.0735362127101256</v>
      </c>
      <c r="K44" s="361">
        <f>100*'Constants for CI table'!$B$4*'Constants for CI table'!$B$5*SQRT('Constants for CI table'!$B$6*K$14*(1-K$14)/$D44)</f>
        <v>1.1361239369012521</v>
      </c>
      <c r="L44" s="361">
        <f>100*'Constants for CI table'!$B$4*'Constants for CI table'!$B$5*SQRT('Constants for CI table'!$B$6*L$14*(1-L$14)/$D44)</f>
        <v>1.182515285313471</v>
      </c>
      <c r="M44" s="361">
        <f>100*'Constants for CI table'!$B$4*'Constants for CI table'!$B$5*SQRT('Constants for CI table'!$B$6*M$14*(1-M$14)/$D44)</f>
        <v>1.214567577370646</v>
      </c>
      <c r="N44" s="361">
        <f>100*'Constants for CI table'!$B$4*'Constants for CI table'!$B$5*SQRT('Constants for CI table'!$B$6*N$14*(1-N$14)/$D44)</f>
        <v>1.233399205448098</v>
      </c>
      <c r="O44" s="361">
        <f>100*'Constants for CI table'!$B$4*'Constants for CI table'!$B$5*SQRT('Constants for CI table'!$B$6*O$14*(1-O$14)/$D44)</f>
        <v>1.2396128427860047</v>
      </c>
    </row>
    <row r="45" spans="4:15" ht="12.75">
      <c r="D45" s="399">
        <v>10000</v>
      </c>
      <c r="F45" s="361">
        <f>100*'Constants for CI table'!$B$4*'Constants for CI table'!$B$5*SQRT('Constants for CI table'!$B$6*F$14*(1-F$14)/$D45)</f>
        <v>0.5126065157603834</v>
      </c>
      <c r="G45" s="361">
        <f>100*'Constants for CI table'!$B$4*'Constants for CI table'!$B$5*SQRT('Constants for CI table'!$B$6*G$14*(1-G$14)/$D45)</f>
        <v>0.7055999999999999</v>
      </c>
      <c r="H45" s="361">
        <f>100*'Constants for CI table'!$B$4*'Constants for CI table'!$B$5*SQRT('Constants for CI table'!$B$6*H$14*(1-H$14)/$D45)</f>
        <v>0.8398319831966391</v>
      </c>
      <c r="I45" s="361">
        <f>100*'Constants for CI table'!$B$4*'Constants for CI table'!$B$5*SQRT('Constants for CI table'!$B$6*I$14*(1-I$14)/$D45)</f>
        <v>0.9407999999999997</v>
      </c>
      <c r="J45" s="361">
        <f>100*'Constants for CI table'!$B$4*'Constants for CI table'!$B$5*SQRT('Constants for CI table'!$B$6*J$14*(1-J$14)/$D45)</f>
        <v>1.0184458748504999</v>
      </c>
      <c r="K45" s="361">
        <f>100*'Constants for CI table'!$B$4*'Constants for CI table'!$B$5*SQRT('Constants for CI table'!$B$6*K$14*(1-K$14)/$D45)</f>
        <v>1.0778218034536136</v>
      </c>
      <c r="L45" s="361">
        <f>100*'Constants for CI table'!$B$4*'Constants for CI table'!$B$5*SQRT('Constants for CI table'!$B$6*L$14*(1-L$14)/$D45)</f>
        <v>1.121832500866328</v>
      </c>
      <c r="M45" s="361">
        <f>100*'Constants for CI table'!$B$4*'Constants for CI table'!$B$5*SQRT('Constants for CI table'!$B$6*M$14*(1-M$14)/$D45)</f>
        <v>1.152239975005207</v>
      </c>
      <c r="N45" s="361">
        <f>100*'Constants for CI table'!$B$4*'Constants for CI table'!$B$5*SQRT('Constants for CI table'!$B$6*N$14*(1-N$14)/$D45)</f>
        <v>1.170105226037385</v>
      </c>
      <c r="O45" s="361">
        <f>100*'Constants for CI table'!$B$4*'Constants for CI table'!$B$5*SQRT('Constants for CI table'!$B$6*O$14*(1-O$14)/$D45)</f>
        <v>1.176</v>
      </c>
    </row>
    <row r="46" spans="4:15" ht="12.75">
      <c r="D46" s="399">
        <v>12000</v>
      </c>
      <c r="F46" s="361">
        <f>100*'Constants for CI table'!$B$4*'Constants for CI table'!$B$5*SQRT('Constants for CI table'!$B$6*F$14*(1-F$14)/$D46)</f>
        <v>0.46794358634348243</v>
      </c>
      <c r="G46" s="361">
        <f>100*'Constants for CI table'!$B$4*'Constants for CI table'!$B$5*SQRT('Constants for CI table'!$B$6*G$14*(1-G$14)/$D46)</f>
        <v>0.6441217276260752</v>
      </c>
      <c r="H46" s="361">
        <f>100*'Constants for CI table'!$B$4*'Constants for CI table'!$B$5*SQRT('Constants for CI table'!$B$6*H$14*(1-H$14)/$D46)</f>
        <v>0.7666582028518315</v>
      </c>
      <c r="I46" s="361">
        <f>100*'Constants for CI table'!$B$4*'Constants for CI table'!$B$5*SQRT('Constants for CI table'!$B$6*I$14*(1-I$14)/$D46)</f>
        <v>0.8588289701681004</v>
      </c>
      <c r="J46" s="361">
        <f>100*'Constants for CI table'!$B$4*'Constants for CI table'!$B$5*SQRT('Constants for CI table'!$B$6*J$14*(1-J$14)/$D46)</f>
        <v>0.9297096320895034</v>
      </c>
      <c r="K46" s="361">
        <f>100*'Constants for CI table'!$B$4*'Constants for CI table'!$B$5*SQRT('Constants for CI table'!$B$6*K$14*(1-K$14)/$D46)</f>
        <v>0.9839121912040729</v>
      </c>
      <c r="L46" s="361">
        <f>100*'Constants for CI table'!$B$4*'Constants for CI table'!$B$5*SQRT('Constants for CI table'!$B$6*L$14*(1-L$14)/$D46)</f>
        <v>1.0240882774448694</v>
      </c>
      <c r="M46" s="361">
        <f>100*'Constants for CI table'!$B$4*'Constants for CI table'!$B$5*SQRT('Constants for CI table'!$B$6*M$14*(1-M$14)/$D46)</f>
        <v>1.051846376615901</v>
      </c>
      <c r="N46" s="361">
        <f>100*'Constants for CI table'!$B$4*'Constants for CI table'!$B$5*SQRT('Constants for CI table'!$B$6*N$14*(1-N$14)/$D46)</f>
        <v>1.068155044925595</v>
      </c>
      <c r="O46" s="361">
        <f>100*'Constants for CI table'!$B$4*'Constants for CI table'!$B$5*SQRT('Constants for CI table'!$B$6*O$14*(1-O$14)/$D46)</f>
        <v>1.0735362127101256</v>
      </c>
    </row>
    <row r="47" spans="4:15" ht="12.75">
      <c r="D47" s="399">
        <v>14000</v>
      </c>
      <c r="F47" s="361">
        <f>100*'Constants for CI table'!$B$4*'Constants for CI table'!$B$5*SQRT('Constants for CI table'!$B$6*F$14*(1-F$14)/$D47)</f>
        <v>0.43323157779644844</v>
      </c>
      <c r="G47" s="361">
        <f>100*'Constants for CI table'!$B$4*'Constants for CI table'!$B$5*SQRT('Constants for CI table'!$B$6*G$14*(1-G$14)/$D47)</f>
        <v>0.5963408421364412</v>
      </c>
      <c r="H47" s="361">
        <f>100*'Constants for CI table'!$B$4*'Constants for CI table'!$B$5*SQRT('Constants for CI table'!$B$6*H$14*(1-H$14)/$D47)</f>
        <v>0.7097875738557277</v>
      </c>
      <c r="I47" s="361">
        <f>100*'Constants for CI table'!$B$4*'Constants for CI table'!$B$5*SQRT('Constants for CI table'!$B$6*I$14*(1-I$14)/$D47)</f>
        <v>0.7951211228485884</v>
      </c>
      <c r="J47" s="361">
        <f>100*'Constants for CI table'!$B$4*'Constants for CI table'!$B$5*SQRT('Constants for CI table'!$B$6*J$14*(1-J$14)/$D47)</f>
        <v>0.8607438643406061</v>
      </c>
      <c r="K47" s="361">
        <f>100*'Constants for CI table'!$B$4*'Constants for CI table'!$B$5*SQRT('Constants for CI table'!$B$6*K$14*(1-K$14)/$D47)</f>
        <v>0.9109256830279845</v>
      </c>
      <c r="L47" s="361">
        <f>100*'Constants for CI table'!$B$4*'Constants for CI table'!$B$5*SQRT('Constants for CI table'!$B$6*L$14*(1-L$14)/$D47)</f>
        <v>0.9481215111999094</v>
      </c>
      <c r="M47" s="361">
        <f>100*'Constants for CI table'!$B$4*'Constants for CI table'!$B$5*SQRT('Constants for CI table'!$B$6*M$14*(1-M$14)/$D47)</f>
        <v>0.9738205173439303</v>
      </c>
      <c r="N47" s="361">
        <f>100*'Constants for CI table'!$B$4*'Constants for CI table'!$B$5*SQRT('Constants for CI table'!$B$6*N$14*(1-N$14)/$D47)</f>
        <v>0.9889194102655685</v>
      </c>
      <c r="O47" s="361">
        <f>100*'Constants for CI table'!$B$4*'Constants for CI table'!$B$5*SQRT('Constants for CI table'!$B$6*O$14*(1-O$14)/$D47)</f>
        <v>0.9939014035607355</v>
      </c>
    </row>
    <row r="48" spans="4:15" ht="12.75">
      <c r="D48" s="399">
        <v>16000</v>
      </c>
      <c r="F48" s="361">
        <f>100*'Constants for CI table'!$B$4*'Constants for CI table'!$B$5*SQRT('Constants for CI table'!$B$6*F$14*(1-F$14)/$D48)</f>
        <v>0.4052510333114527</v>
      </c>
      <c r="G48" s="361">
        <f>100*'Constants for CI table'!$B$4*'Constants for CI table'!$B$5*SQRT('Constants for CI table'!$B$6*G$14*(1-G$14)/$D48)</f>
        <v>0.557825779253702</v>
      </c>
      <c r="H48" s="361">
        <f>100*'Constants for CI table'!$B$4*'Constants for CI table'!$B$5*SQRT('Constants for CI table'!$B$6*H$14*(1-H$14)/$D48)</f>
        <v>0.6639454796894094</v>
      </c>
      <c r="I48" s="361">
        <f>100*'Constants for CI table'!$B$4*'Constants for CI table'!$B$5*SQRT('Constants for CI table'!$B$6*I$14*(1-I$14)/$D48)</f>
        <v>0.7437677056716028</v>
      </c>
      <c r="J48" s="361">
        <f>100*'Constants for CI table'!$B$4*'Constants for CI table'!$B$5*SQRT('Constants for CI table'!$B$6*J$14*(1-J$14)/$D48)</f>
        <v>0.8051521595325942</v>
      </c>
      <c r="K48" s="361">
        <f>100*'Constants for CI table'!$B$4*'Constants for CI table'!$B$5*SQRT('Constants for CI table'!$B$6*K$14*(1-K$14)/$D48)</f>
        <v>0.852092952675939</v>
      </c>
      <c r="L48" s="361">
        <f>100*'Constants for CI table'!$B$4*'Constants for CI table'!$B$5*SQRT('Constants for CI table'!$B$6*L$14*(1-L$14)/$D48)</f>
        <v>0.8868864639851033</v>
      </c>
      <c r="M48" s="361">
        <f>100*'Constants for CI table'!$B$4*'Constants for CI table'!$B$5*SQRT('Constants for CI table'!$B$6*M$14*(1-M$14)/$D48)</f>
        <v>0.9109256830279844</v>
      </c>
      <c r="N48" s="361">
        <f>100*'Constants for CI table'!$B$4*'Constants for CI table'!$B$5*SQRT('Constants for CI table'!$B$6*N$14*(1-N$14)/$D48)</f>
        <v>0.9250494040860737</v>
      </c>
      <c r="O48" s="361">
        <f>100*'Constants for CI table'!$B$4*'Constants for CI table'!$B$5*SQRT('Constants for CI table'!$B$6*O$14*(1-O$14)/$D48)</f>
        <v>0.9297096320895034</v>
      </c>
    </row>
    <row r="49" spans="4:15" ht="12.75">
      <c r="D49" s="399">
        <v>18000</v>
      </c>
      <c r="F49" s="361">
        <f>100*'Constants for CI table'!$B$4*'Constants for CI table'!$B$5*SQRT('Constants for CI table'!$B$6*F$14*(1-F$14)/$D49)</f>
        <v>0.38207433831651155</v>
      </c>
      <c r="G49" s="361">
        <f>100*'Constants for CI table'!$B$4*'Constants for CI table'!$B$5*SQRT('Constants for CI table'!$B$6*G$14*(1-G$14)/$D49)</f>
        <v>0.5259231883079505</v>
      </c>
      <c r="H49" s="361">
        <f>100*'Constants for CI table'!$B$4*'Constants for CI table'!$B$5*SQRT('Constants for CI table'!$B$6*H$14*(1-H$14)/$D49)</f>
        <v>0.6259738013687154</v>
      </c>
      <c r="I49" s="361">
        <f>100*'Constants for CI table'!$B$4*'Constants for CI table'!$B$5*SQRT('Constants for CI table'!$B$6*I$14*(1-I$14)/$D49)</f>
        <v>0.701230917743934</v>
      </c>
      <c r="J49" s="361">
        <f>100*'Constants for CI table'!$B$4*'Constants for CI table'!$B$5*SQRT('Constants for CI table'!$B$6*J$14*(1-J$14)/$D49)</f>
        <v>0.7591047358566537</v>
      </c>
      <c r="K49" s="361">
        <f>100*'Constants for CI table'!$B$4*'Constants for CI table'!$B$5*SQRT('Constants for CI table'!$B$6*K$14*(1-K$14)/$D49)</f>
        <v>0.8033609400512326</v>
      </c>
      <c r="L49" s="361">
        <f>100*'Constants for CI table'!$B$4*'Constants for CI table'!$B$5*SQRT('Constants for CI table'!$B$6*L$14*(1-L$14)/$D49)</f>
        <v>0.8361645771019004</v>
      </c>
      <c r="M49" s="361">
        <f>100*'Constants for CI table'!$B$4*'Constants for CI table'!$B$5*SQRT('Constants for CI table'!$B$6*M$14*(1-M$14)/$D49)</f>
        <v>0.8588289701681004</v>
      </c>
      <c r="N49" s="361">
        <f>100*'Constants for CI table'!$B$4*'Constants for CI table'!$B$5*SQRT('Constants for CI table'!$B$6*N$14*(1-N$14)/$D49)</f>
        <v>0.87214494208245</v>
      </c>
      <c r="O49" s="361">
        <f>100*'Constants for CI table'!$B$4*'Constants for CI table'!$B$5*SQRT('Constants for CI table'!$B$6*O$14*(1-O$14)/$D49)</f>
        <v>0.8765386471799175</v>
      </c>
    </row>
    <row r="50" spans="4:15" ht="12.75">
      <c r="D50" s="399">
        <v>20000</v>
      </c>
      <c r="F50" s="361">
        <f>100*'Constants for CI table'!$B$4*'Constants for CI table'!$B$5*SQRT('Constants for CI table'!$B$6*F$14*(1-F$14)/$D50)</f>
        <v>0.362467543374576</v>
      </c>
      <c r="G50" s="361">
        <f>100*'Constants for CI table'!$B$4*'Constants for CI table'!$B$5*SQRT('Constants for CI table'!$B$6*G$14*(1-G$14)/$D50)</f>
        <v>0.49893454480522786</v>
      </c>
      <c r="H50" s="361">
        <f>100*'Constants for CI table'!$B$4*'Constants for CI table'!$B$5*SQRT('Constants for CI table'!$B$6*H$14*(1-H$14)/$D50)</f>
        <v>0.5938508903756902</v>
      </c>
      <c r="I50" s="361">
        <f>100*'Constants for CI table'!$B$4*'Constants for CI table'!$B$5*SQRT('Constants for CI table'!$B$6*I$14*(1-I$14)/$D50)</f>
        <v>0.6652460597403038</v>
      </c>
      <c r="J50" s="361">
        <f>100*'Constants for CI table'!$B$4*'Constants for CI table'!$B$5*SQRT('Constants for CI table'!$B$6*J$14*(1-J$14)/$D50)</f>
        <v>0.7201499843782543</v>
      </c>
      <c r="K50" s="361">
        <f>100*'Constants for CI table'!$B$4*'Constants for CI table'!$B$5*SQRT('Constants for CI table'!$B$6*K$14*(1-K$14)/$D50)</f>
        <v>0.7621351061327644</v>
      </c>
      <c r="L50" s="361">
        <f>100*'Constants for CI table'!$B$4*'Constants for CI table'!$B$5*SQRT('Constants for CI table'!$B$6*L$14*(1-L$14)/$D50)</f>
        <v>0.7932553687180439</v>
      </c>
      <c r="M50" s="361">
        <f>100*'Constants for CI table'!$B$4*'Constants for CI table'!$B$5*SQRT('Constants for CI table'!$B$6*M$14*(1-M$14)/$D50)</f>
        <v>0.8147566998803999</v>
      </c>
      <c r="N50" s="361">
        <f>100*'Constants for CI table'!$B$4*'Constants for CI table'!$B$5*SQRT('Constants for CI table'!$B$6*N$14*(1-N$14)/$D50)</f>
        <v>0.8273893400328529</v>
      </c>
      <c r="O50" s="361">
        <f>100*'Constants for CI table'!$B$4*'Constants for CI table'!$B$5*SQRT('Constants for CI table'!$B$6*O$14*(1-O$14)/$D50)</f>
        <v>0.8315575746753798</v>
      </c>
    </row>
    <row r="51" spans="4:15" ht="12.75">
      <c r="D51" s="399">
        <v>25000</v>
      </c>
      <c r="F51" s="361">
        <f>100*'Constants for CI table'!$B$4*'Constants for CI table'!$B$5*SQRT('Constants for CI table'!$B$6*F$14*(1-F$14)/$D51)</f>
        <v>0.32420082664916217</v>
      </c>
      <c r="G51" s="361">
        <f>100*'Constants for CI table'!$B$4*'Constants for CI table'!$B$5*SQRT('Constants for CI table'!$B$6*G$14*(1-G$14)/$D51)</f>
        <v>0.44626062340296163</v>
      </c>
      <c r="H51" s="361">
        <f>100*'Constants for CI table'!$B$4*'Constants for CI table'!$B$5*SQRT('Constants for CI table'!$B$6*H$14*(1-H$14)/$D51)</f>
        <v>0.5311563837515275</v>
      </c>
      <c r="I51" s="361">
        <f>100*'Constants for CI table'!$B$4*'Constants for CI table'!$B$5*SQRT('Constants for CI table'!$B$6*I$14*(1-I$14)/$D51)</f>
        <v>0.5950141645372822</v>
      </c>
      <c r="J51" s="361">
        <f>100*'Constants for CI table'!$B$4*'Constants for CI table'!$B$5*SQRT('Constants for CI table'!$B$6*J$14*(1-J$14)/$D51)</f>
        <v>0.6441217276260753</v>
      </c>
      <c r="K51" s="361">
        <f>100*'Constants for CI table'!$B$4*'Constants for CI table'!$B$5*SQRT('Constants for CI table'!$B$6*K$14*(1-K$14)/$D51)</f>
        <v>0.6816743621407512</v>
      </c>
      <c r="L51" s="361">
        <f>100*'Constants for CI table'!$B$4*'Constants for CI table'!$B$5*SQRT('Constants for CI table'!$B$6*L$14*(1-L$14)/$D51)</f>
        <v>0.7095091711880825</v>
      </c>
      <c r="M51" s="361">
        <f>100*'Constants for CI table'!$B$4*'Constants for CI table'!$B$5*SQRT('Constants for CI table'!$B$6*M$14*(1-M$14)/$D51)</f>
        <v>0.7287405464223875</v>
      </c>
      <c r="N51" s="361">
        <f>100*'Constants for CI table'!$B$4*'Constants for CI table'!$B$5*SQRT('Constants for CI table'!$B$6*N$14*(1-N$14)/$D51)</f>
        <v>0.7400395232688589</v>
      </c>
      <c r="O51" s="361">
        <f>100*'Constants for CI table'!$B$4*'Constants for CI table'!$B$5*SQRT('Constants for CI table'!$B$6*O$14*(1-O$14)/$D51)</f>
        <v>0.7437677056716028</v>
      </c>
    </row>
    <row r="52" spans="4:15" ht="12.75">
      <c r="D52" s="399">
        <v>30000</v>
      </c>
      <c r="F52" s="361">
        <f>100*'Constants for CI table'!$B$4*'Constants for CI table'!$B$5*SQRT('Constants for CI table'!$B$6*F$14*(1-F$14)/$D52)</f>
        <v>0.2959535098626135</v>
      </c>
      <c r="G52" s="361">
        <f>100*'Constants for CI table'!$B$4*'Constants for CI table'!$B$5*SQRT('Constants for CI table'!$B$6*G$14*(1-G$14)/$D52)</f>
        <v>0.4073783499401999</v>
      </c>
      <c r="H52" s="361">
        <f>100*'Constants for CI table'!$B$4*'Constants for CI table'!$B$5*SQRT('Constants for CI table'!$B$6*H$14*(1-H$14)/$D52)</f>
        <v>0.48487722157263685</v>
      </c>
      <c r="I52" s="361">
        <f>100*'Constants for CI table'!$B$4*'Constants for CI table'!$B$5*SQRT('Constants for CI table'!$B$6*I$14*(1-I$14)/$D52)</f>
        <v>0.5431711332535998</v>
      </c>
      <c r="J52" s="361">
        <f>100*'Constants for CI table'!$B$4*'Constants for CI table'!$B$5*SQRT('Constants for CI table'!$B$6*J$14*(1-J$14)/$D52)</f>
        <v>0.588</v>
      </c>
      <c r="K52" s="361">
        <f>100*'Constants for CI table'!$B$4*'Constants for CI table'!$B$5*SQRT('Constants for CI table'!$B$6*K$14*(1-K$14)/$D52)</f>
        <v>0.6222807083623917</v>
      </c>
      <c r="L52" s="361">
        <f>100*'Constants for CI table'!$B$4*'Constants for CI table'!$B$5*SQRT('Constants for CI table'!$B$6*L$14*(1-L$14)/$D52)</f>
        <v>0.6476902963608455</v>
      </c>
      <c r="M52" s="361">
        <f>100*'Constants for CI table'!$B$4*'Constants for CI table'!$B$5*SQRT('Constants for CI table'!$B$6*M$14*(1-M$14)/$D52)</f>
        <v>0.6652460597403038</v>
      </c>
      <c r="N52" s="361">
        <f>100*'Constants for CI table'!$B$4*'Constants for CI table'!$B$5*SQRT('Constants for CI table'!$B$6*N$14*(1-N$14)/$D52)</f>
        <v>0.6755605672328722</v>
      </c>
      <c r="O52" s="361">
        <f>100*'Constants for CI table'!$B$4*'Constants for CI table'!$B$5*SQRT('Constants for CI table'!$B$6*O$14*(1-O$14)/$D52)</f>
        <v>0.678963916567</v>
      </c>
    </row>
    <row r="53" spans="4:15" ht="12.75">
      <c r="D53" s="399">
        <v>35000</v>
      </c>
      <c r="F53" s="361">
        <f>100*'Constants for CI table'!$B$4*'Constants for CI table'!$B$5*SQRT('Constants for CI table'!$B$6*F$14*(1-F$14)/$D53)</f>
        <v>0.2739997080290416</v>
      </c>
      <c r="G53" s="361">
        <f>100*'Constants for CI table'!$B$4*'Constants for CI table'!$B$5*SQRT('Constants for CI table'!$B$6*G$14*(1-G$14)/$D53)</f>
        <v>0.3771590645868132</v>
      </c>
      <c r="H53" s="361">
        <f>100*'Constants for CI table'!$B$4*'Constants for CI table'!$B$5*SQRT('Constants for CI table'!$B$6*H$14*(1-H$14)/$D53)</f>
        <v>0.4489090776538162</v>
      </c>
      <c r="I53" s="361">
        <f>100*'Constants for CI table'!$B$4*'Constants for CI table'!$B$5*SQRT('Constants for CI table'!$B$6*I$14*(1-I$14)/$D53)</f>
        <v>0.5028787527824177</v>
      </c>
      <c r="J53" s="361">
        <f>100*'Constants for CI table'!$B$4*'Constants for CI table'!$B$5*SQRT('Constants for CI table'!$B$6*J$14*(1-J$14)/$D53)</f>
        <v>0.5443822186662602</v>
      </c>
      <c r="K53" s="361">
        <f>100*'Constants for CI table'!$B$4*'Constants for CI table'!$B$5*SQRT('Constants for CI table'!$B$6*K$14*(1-K$14)/$D53)</f>
        <v>0.5761199875026035</v>
      </c>
      <c r="L53" s="361">
        <f>100*'Constants for CI table'!$B$4*'Constants for CI table'!$B$5*SQRT('Constants for CI table'!$B$6*L$14*(1-L$14)/$D53)</f>
        <v>0.5996446947985115</v>
      </c>
      <c r="M53" s="361">
        <f>100*'Constants for CI table'!$B$4*'Constants for CI table'!$B$5*SQRT('Constants for CI table'!$B$6*M$14*(1-M$14)/$D53)</f>
        <v>0.6158981734020649</v>
      </c>
      <c r="N53" s="361">
        <f>100*'Constants for CI table'!$B$4*'Constants for CI table'!$B$5*SQRT('Constants for CI table'!$B$6*N$14*(1-N$14)/$D53)</f>
        <v>0.6254475517579392</v>
      </c>
      <c r="O53" s="361">
        <f>100*'Constants for CI table'!$B$4*'Constants for CI table'!$B$5*SQRT('Constants for CI table'!$B$6*O$14*(1-O$14)/$D53)</f>
        <v>0.6285984409780222</v>
      </c>
    </row>
    <row r="54" spans="4:15" ht="12.75">
      <c r="D54" s="399">
        <v>40000</v>
      </c>
      <c r="F54" s="361">
        <f>100*'Constants for CI table'!$B$4*'Constants for CI table'!$B$5*SQRT('Constants for CI table'!$B$6*F$14*(1-F$14)/$D54)</f>
        <v>0.2563032578801917</v>
      </c>
      <c r="G54" s="361">
        <f>100*'Constants for CI table'!$B$4*'Constants for CI table'!$B$5*SQRT('Constants for CI table'!$B$6*G$14*(1-G$14)/$D54)</f>
        <v>0.35279999999999995</v>
      </c>
      <c r="H54" s="361">
        <f>100*'Constants for CI table'!$B$4*'Constants for CI table'!$B$5*SQRT('Constants for CI table'!$B$6*H$14*(1-H$14)/$D54)</f>
        <v>0.41991599159831955</v>
      </c>
      <c r="I54" s="361">
        <f>100*'Constants for CI table'!$B$4*'Constants for CI table'!$B$5*SQRT('Constants for CI table'!$B$6*I$14*(1-I$14)/$D54)</f>
        <v>0.4703999999999999</v>
      </c>
      <c r="J54" s="361">
        <f>100*'Constants for CI table'!$B$4*'Constants for CI table'!$B$5*SQRT('Constants for CI table'!$B$6*J$14*(1-J$14)/$D54)</f>
        <v>0.5092229374252499</v>
      </c>
      <c r="K54" s="361">
        <f>100*'Constants for CI table'!$B$4*'Constants for CI table'!$B$5*SQRT('Constants for CI table'!$B$6*K$14*(1-K$14)/$D54)</f>
        <v>0.5389109017268068</v>
      </c>
      <c r="L54" s="361">
        <f>100*'Constants for CI table'!$B$4*'Constants for CI table'!$B$5*SQRT('Constants for CI table'!$B$6*L$14*(1-L$14)/$D54)</f>
        <v>0.560916250433164</v>
      </c>
      <c r="M54" s="361">
        <f>100*'Constants for CI table'!$B$4*'Constants for CI table'!$B$5*SQRT('Constants for CI table'!$B$6*M$14*(1-M$14)/$D54)</f>
        <v>0.5761199875026035</v>
      </c>
      <c r="N54" s="361">
        <f>100*'Constants for CI table'!$B$4*'Constants for CI table'!$B$5*SQRT('Constants for CI table'!$B$6*N$14*(1-N$14)/$D54)</f>
        <v>0.5850526130186925</v>
      </c>
      <c r="O54" s="361">
        <f>100*'Constants for CI table'!$B$4*'Constants for CI table'!$B$5*SQRT('Constants for CI table'!$B$6*O$14*(1-O$14)/$D54)</f>
        <v>0.588</v>
      </c>
    </row>
    <row r="55" spans="4:15" ht="12.75">
      <c r="D55" s="399">
        <v>45000</v>
      </c>
      <c r="F55" s="361">
        <f>100*'Constants for CI table'!$B$4*'Constants for CI table'!$B$5*SQRT('Constants for CI table'!$B$6*F$14*(1-F$14)/$D55)</f>
        <v>0.24164502891638398</v>
      </c>
      <c r="G55" s="361">
        <f>100*'Constants for CI table'!$B$4*'Constants for CI table'!$B$5*SQRT('Constants for CI table'!$B$6*G$14*(1-G$14)/$D55)</f>
        <v>0.3326230298701519</v>
      </c>
      <c r="H55" s="361">
        <f>100*'Constants for CI table'!$B$4*'Constants for CI table'!$B$5*SQRT('Constants for CI table'!$B$6*H$14*(1-H$14)/$D55)</f>
        <v>0.3959005935837934</v>
      </c>
      <c r="I55" s="361">
        <f>100*'Constants for CI table'!$B$4*'Constants for CI table'!$B$5*SQRT('Constants for CI table'!$B$6*I$14*(1-I$14)/$D55)</f>
        <v>0.44349737316020255</v>
      </c>
      <c r="J55" s="361">
        <f>100*'Constants for CI table'!$B$4*'Constants for CI table'!$B$5*SQRT('Constants for CI table'!$B$6*J$14*(1-J$14)/$D55)</f>
        <v>0.48009998958550293</v>
      </c>
      <c r="K55" s="361">
        <f>100*'Constants for CI table'!$B$4*'Constants for CI table'!$B$5*SQRT('Constants for CI table'!$B$6*K$14*(1-K$14)/$D55)</f>
        <v>0.5080900707551763</v>
      </c>
      <c r="L55" s="361">
        <f>100*'Constants for CI table'!$B$4*'Constants for CI table'!$B$5*SQRT('Constants for CI table'!$B$6*L$14*(1-L$14)/$D55)</f>
        <v>0.528836912478696</v>
      </c>
      <c r="M55" s="361">
        <f>100*'Constants for CI table'!$B$4*'Constants for CI table'!$B$5*SQRT('Constants for CI table'!$B$6*M$14*(1-M$14)/$D55)</f>
        <v>0.5431711332535998</v>
      </c>
      <c r="N55" s="361">
        <f>100*'Constants for CI table'!$B$4*'Constants for CI table'!$B$5*SQRT('Constants for CI table'!$B$6*N$14*(1-N$14)/$D55)</f>
        <v>0.5515928933552353</v>
      </c>
      <c r="O55" s="361">
        <f>100*'Constants for CI table'!$B$4*'Constants for CI table'!$B$5*SQRT('Constants for CI table'!$B$6*O$14*(1-O$14)/$D55)</f>
        <v>0.5543717164502532</v>
      </c>
    </row>
    <row r="56" spans="4:15" ht="12.75">
      <c r="D56" s="399">
        <v>50000</v>
      </c>
      <c r="F56" s="361">
        <f>100*'Constants for CI table'!$B$4*'Constants for CI table'!$B$5*SQRT('Constants for CI table'!$B$6*F$14*(1-F$14)/$D56)</f>
        <v>0.22924460298990693</v>
      </c>
      <c r="G56" s="361">
        <f>100*'Constants for CI table'!$B$4*'Constants for CI table'!$B$5*SQRT('Constants for CI table'!$B$6*G$14*(1-G$14)/$D56)</f>
        <v>0.3155539129847703</v>
      </c>
      <c r="H56" s="361">
        <f>100*'Constants for CI table'!$B$4*'Constants for CI table'!$B$5*SQRT('Constants for CI table'!$B$6*H$14*(1-H$14)/$D56)</f>
        <v>0.37558428082122924</v>
      </c>
      <c r="I56" s="361">
        <f>100*'Constants for CI table'!$B$4*'Constants for CI table'!$B$5*SQRT('Constants for CI table'!$B$6*I$14*(1-I$14)/$D56)</f>
        <v>0.4207385506463604</v>
      </c>
      <c r="J56" s="361">
        <f>100*'Constants for CI table'!$B$4*'Constants for CI table'!$B$5*SQRT('Constants for CI table'!$B$6*J$14*(1-J$14)/$D56)</f>
        <v>0.4554628415139922</v>
      </c>
      <c r="K56" s="361">
        <f>100*'Constants for CI table'!$B$4*'Constants for CI table'!$B$5*SQRT('Constants for CI table'!$B$6*K$14*(1-K$14)/$D56)</f>
        <v>0.48201656403073956</v>
      </c>
      <c r="L56" s="361">
        <f>100*'Constants for CI table'!$B$4*'Constants for CI table'!$B$5*SQRT('Constants for CI table'!$B$6*L$14*(1-L$14)/$D56)</f>
        <v>0.5016987462611402</v>
      </c>
      <c r="M56" s="361">
        <f>100*'Constants for CI table'!$B$4*'Constants for CI table'!$B$5*SQRT('Constants for CI table'!$B$6*M$14*(1-M$14)/$D56)</f>
        <v>0.5152973821008603</v>
      </c>
      <c r="N56" s="361">
        <f>100*'Constants for CI table'!$B$4*'Constants for CI table'!$B$5*SQRT('Constants for CI table'!$B$6*N$14*(1-N$14)/$D56)</f>
        <v>0.5232869652494699</v>
      </c>
      <c r="O56" s="361">
        <f>100*'Constants for CI table'!$B$4*'Constants for CI table'!$B$5*SQRT('Constants for CI table'!$B$6*O$14*(1-O$14)/$D56)</f>
        <v>0.5259231883079506</v>
      </c>
    </row>
    <row r="57" spans="2:15" ht="6" customHeight="1" thickBot="1">
      <c r="B57" s="121"/>
      <c r="C57" s="121"/>
      <c r="D57" s="121"/>
      <c r="E57" s="121"/>
      <c r="F57" s="121"/>
      <c r="G57" s="121"/>
      <c r="H57" s="121"/>
      <c r="I57" s="121"/>
      <c r="J57" s="121"/>
      <c r="K57" s="121"/>
      <c r="L57" s="121"/>
      <c r="M57" s="121"/>
      <c r="N57" s="121"/>
      <c r="O57" s="121"/>
    </row>
    <row r="69" ht="12.75">
      <c r="K69" s="361"/>
    </row>
    <row r="70" ht="12.75">
      <c r="K70" s="361"/>
    </row>
  </sheetData>
  <printOptions/>
  <pageMargins left="0.75" right="0.75" top="1" bottom="1" header="0.5" footer="0.5"/>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portrait" paperSize="9" scale="5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U95"/>
  <sheetViews>
    <sheetView zoomScale="75" zoomScaleNormal="75" workbookViewId="0" topLeftCell="A1">
      <selection activeCell="A1" sqref="A1"/>
    </sheetView>
  </sheetViews>
  <sheetFormatPr defaultColWidth="9.140625" defaultRowHeight="12.75"/>
  <cols>
    <col min="1" max="1" width="1.1484375" style="0" customWidth="1"/>
    <col min="2" max="3" width="1.57421875" style="0" customWidth="1"/>
    <col min="4" max="4" width="10.421875" style="0" customWidth="1"/>
    <col min="5" max="5" width="18.00390625" style="0" customWidth="1"/>
    <col min="6" max="6" width="6.421875" style="0" customWidth="1"/>
    <col min="7" max="7" width="0.85546875" style="0" customWidth="1"/>
    <col min="8" max="12" width="10.28125" style="0" customWidth="1"/>
    <col min="13" max="13" width="11.57421875" style="0" customWidth="1"/>
  </cols>
  <sheetData>
    <row r="1" s="97" customFormat="1" ht="15"/>
    <row r="2" spans="1:15" s="97" customFormat="1" ht="21">
      <c r="A2"/>
      <c r="B2" s="134" t="s">
        <v>797</v>
      </c>
      <c r="D2" s="134"/>
      <c r="E2" s="62" t="s">
        <v>800</v>
      </c>
      <c r="F2" s="17"/>
      <c r="G2" s="8"/>
      <c r="H2" s="7"/>
      <c r="I2" s="8"/>
      <c r="J2" s="8"/>
      <c r="K2" s="7"/>
      <c r="L2" s="8"/>
      <c r="M2" s="8"/>
      <c r="N2" s="87"/>
      <c r="O2" s="87"/>
    </row>
    <row r="3" spans="1:13" s="97" customFormat="1" ht="9" customHeight="1" thickBot="1">
      <c r="A3"/>
      <c r="B3"/>
      <c r="C3"/>
      <c r="D3"/>
      <c r="E3"/>
      <c r="F3"/>
      <c r="G3"/>
      <c r="H3"/>
      <c r="I3"/>
      <c r="J3"/>
      <c r="K3"/>
      <c r="L3"/>
      <c r="M3"/>
    </row>
    <row r="4" spans="1:13" s="97" customFormat="1" ht="16.5" thickBot="1">
      <c r="A4" s="226"/>
      <c r="B4" s="226"/>
      <c r="C4" s="226"/>
      <c r="D4" s="227"/>
      <c r="E4" s="227"/>
      <c r="F4" s="227"/>
      <c r="G4" s="227"/>
      <c r="H4" s="233">
        <v>1999</v>
      </c>
      <c r="I4" s="233">
        <v>2000</v>
      </c>
      <c r="J4" s="233">
        <v>2001</v>
      </c>
      <c r="K4" s="233">
        <v>2002</v>
      </c>
      <c r="L4" s="233">
        <v>2003</v>
      </c>
      <c r="M4" s="233">
        <v>2004</v>
      </c>
    </row>
    <row r="5" spans="1:13" s="97" customFormat="1" ht="3" customHeight="1">
      <c r="A5" s="3"/>
      <c r="B5" s="3"/>
      <c r="C5" s="3"/>
      <c r="D5" s="53"/>
      <c r="E5" s="53"/>
      <c r="F5" s="53"/>
      <c r="G5" s="53"/>
      <c r="H5" s="53"/>
      <c r="I5" s="53"/>
      <c r="J5" s="53"/>
      <c r="K5" s="53"/>
      <c r="L5" s="53"/>
      <c r="M5" s="53"/>
    </row>
    <row r="6" spans="1:15" s="97" customFormat="1" ht="15">
      <c r="A6"/>
      <c r="B6"/>
      <c r="C6"/>
      <c r="M6" s="44" t="s">
        <v>804</v>
      </c>
      <c r="N6"/>
      <c r="O6"/>
    </row>
    <row r="7" spans="1:15" s="97" customFormat="1" ht="3" customHeight="1">
      <c r="A7"/>
      <c r="B7"/>
      <c r="C7"/>
      <c r="M7" s="44"/>
      <c r="N7"/>
      <c r="O7"/>
    </row>
    <row r="8" spans="1:21" s="97" customFormat="1" ht="15">
      <c r="A8"/>
      <c r="B8"/>
      <c r="D8" s="40" t="s">
        <v>796</v>
      </c>
      <c r="E8" s="8"/>
      <c r="H8" s="59">
        <v>63.2</v>
      </c>
      <c r="I8" s="59">
        <v>63.6</v>
      </c>
      <c r="J8" s="59">
        <v>64.2</v>
      </c>
      <c r="K8" s="262">
        <v>63.9</v>
      </c>
      <c r="L8" s="59">
        <v>65.3</v>
      </c>
      <c r="M8" s="59">
        <v>65.4</v>
      </c>
      <c r="N8"/>
      <c r="O8"/>
      <c r="P8" s="257"/>
      <c r="Q8" s="257"/>
      <c r="R8" s="257"/>
      <c r="S8" s="260"/>
      <c r="T8" s="257"/>
      <c r="U8" s="257"/>
    </row>
    <row r="9" spans="1:21" s="97" customFormat="1" ht="3" customHeight="1">
      <c r="A9"/>
      <c r="B9"/>
      <c r="C9"/>
      <c r="H9" s="59">
        <v>0</v>
      </c>
      <c r="I9" s="59">
        <v>0</v>
      </c>
      <c r="J9" s="59">
        <v>0</v>
      </c>
      <c r="K9" s="262">
        <v>0</v>
      </c>
      <c r="L9" s="59">
        <v>0</v>
      </c>
      <c r="M9" s="59">
        <v>0</v>
      </c>
      <c r="N9"/>
      <c r="O9"/>
      <c r="P9" s="258"/>
      <c r="Q9" s="258"/>
      <c r="R9" s="259"/>
      <c r="S9" s="261"/>
      <c r="T9" s="258"/>
      <c r="U9" s="258"/>
    </row>
    <row r="10" spans="1:21" s="97" customFormat="1" ht="15.75">
      <c r="A10"/>
      <c r="B10"/>
      <c r="C10" s="7" t="s">
        <v>805</v>
      </c>
      <c r="D10"/>
      <c r="H10" s="59"/>
      <c r="I10" s="59"/>
      <c r="J10" s="59"/>
      <c r="K10" s="262"/>
      <c r="L10" s="59"/>
      <c r="M10" s="59"/>
      <c r="N10"/>
      <c r="O10"/>
      <c r="P10" s="258"/>
      <c r="Q10" s="258"/>
      <c r="R10" s="259"/>
      <c r="S10" s="261"/>
      <c r="T10" s="258"/>
      <c r="U10" s="258"/>
    </row>
    <row r="11" spans="1:21" s="97" customFormat="1" ht="15">
      <c r="A11"/>
      <c r="B11"/>
      <c r="C11"/>
      <c r="D11" s="97" t="s">
        <v>278</v>
      </c>
      <c r="H11" s="59">
        <v>76.9</v>
      </c>
      <c r="I11" s="59">
        <v>76.3</v>
      </c>
      <c r="J11" s="59">
        <v>75.8</v>
      </c>
      <c r="K11" s="262">
        <v>76.4</v>
      </c>
      <c r="L11" s="59">
        <v>76.7</v>
      </c>
      <c r="M11" s="59">
        <v>76.1</v>
      </c>
      <c r="N11"/>
      <c r="O11"/>
      <c r="P11" s="257"/>
      <c r="Q11" s="257"/>
      <c r="R11" s="257"/>
      <c r="S11" s="260"/>
      <c r="T11" s="257"/>
      <c r="U11" s="257"/>
    </row>
    <row r="12" spans="1:21" s="97" customFormat="1" ht="15">
      <c r="A12"/>
      <c r="B12"/>
      <c r="C12"/>
      <c r="D12" s="97" t="s">
        <v>279</v>
      </c>
      <c r="H12" s="59">
        <v>51.9</v>
      </c>
      <c r="I12" s="59">
        <v>53.2</v>
      </c>
      <c r="J12" s="59">
        <v>54.9</v>
      </c>
      <c r="K12" s="262">
        <v>54.2</v>
      </c>
      <c r="L12" s="59">
        <v>56</v>
      </c>
      <c r="M12" s="59">
        <v>57</v>
      </c>
      <c r="N12"/>
      <c r="O12"/>
      <c r="P12" s="257"/>
      <c r="Q12" s="257"/>
      <c r="R12" s="257"/>
      <c r="S12" s="260"/>
      <c r="T12" s="257"/>
      <c r="U12" s="257"/>
    </row>
    <row r="13" spans="1:19" s="97" customFormat="1" ht="3" customHeight="1">
      <c r="A13"/>
      <c r="B13"/>
      <c r="C13"/>
      <c r="H13" s="131"/>
      <c r="K13" s="229"/>
      <c r="N13"/>
      <c r="O13"/>
      <c r="S13" s="53"/>
    </row>
    <row r="14" spans="1:19" s="97" customFormat="1" ht="15.75">
      <c r="A14"/>
      <c r="B14"/>
      <c r="C14" s="7" t="s">
        <v>887</v>
      </c>
      <c r="D14"/>
      <c r="E14" s="7"/>
      <c r="K14" s="229"/>
      <c r="N14"/>
      <c r="O14"/>
      <c r="S14" s="53"/>
    </row>
    <row r="15" spans="1:21" s="97" customFormat="1" ht="15">
      <c r="A15"/>
      <c r="B15"/>
      <c r="C15"/>
      <c r="D15" s="40" t="s">
        <v>789</v>
      </c>
      <c r="E15" s="8"/>
      <c r="H15" s="102">
        <v>25.6</v>
      </c>
      <c r="I15" s="102">
        <v>25.6</v>
      </c>
      <c r="J15" s="102">
        <v>24.3</v>
      </c>
      <c r="K15" s="238">
        <v>19.6</v>
      </c>
      <c r="L15" s="102">
        <v>26.6</v>
      </c>
      <c r="M15" s="102">
        <v>25.8</v>
      </c>
      <c r="N15"/>
      <c r="O15"/>
      <c r="P15" s="102"/>
      <c r="Q15" s="102"/>
      <c r="R15" s="102"/>
      <c r="S15" s="151"/>
      <c r="T15" s="102"/>
      <c r="U15" s="102"/>
    </row>
    <row r="16" spans="1:21" s="97" customFormat="1" ht="15">
      <c r="A16"/>
      <c r="B16"/>
      <c r="C16"/>
      <c r="D16" s="40" t="s">
        <v>790</v>
      </c>
      <c r="E16" s="8"/>
      <c r="H16" s="102">
        <v>66.4</v>
      </c>
      <c r="I16" s="102">
        <v>63.4</v>
      </c>
      <c r="J16" s="102">
        <v>65</v>
      </c>
      <c r="K16" s="238">
        <v>61.1</v>
      </c>
      <c r="L16" s="102">
        <v>58.6</v>
      </c>
      <c r="M16" s="102">
        <v>60.8</v>
      </c>
      <c r="N16"/>
      <c r="O16"/>
      <c r="P16" s="102"/>
      <c r="Q16" s="102"/>
      <c r="R16" s="102"/>
      <c r="S16" s="151"/>
      <c r="T16" s="102"/>
      <c r="U16" s="102"/>
    </row>
    <row r="17" spans="1:21" s="97" customFormat="1" ht="15">
      <c r="A17"/>
      <c r="B17"/>
      <c r="C17"/>
      <c r="D17" s="40" t="s">
        <v>791</v>
      </c>
      <c r="E17" s="8"/>
      <c r="H17" s="102">
        <v>76.9</v>
      </c>
      <c r="I17" s="102">
        <v>76.8</v>
      </c>
      <c r="J17" s="102">
        <v>75.8</v>
      </c>
      <c r="K17" s="238">
        <v>79.9</v>
      </c>
      <c r="L17" s="102">
        <v>79.6</v>
      </c>
      <c r="M17" s="102">
        <v>78</v>
      </c>
      <c r="N17"/>
      <c r="O17"/>
      <c r="P17" s="102"/>
      <c r="Q17" s="102"/>
      <c r="R17" s="102"/>
      <c r="S17" s="151"/>
      <c r="T17" s="102"/>
      <c r="U17" s="102"/>
    </row>
    <row r="18" spans="1:21" s="97" customFormat="1" ht="15">
      <c r="A18"/>
      <c r="B18"/>
      <c r="C18"/>
      <c r="D18" s="40" t="s">
        <v>792</v>
      </c>
      <c r="E18" s="8"/>
      <c r="H18" s="102">
        <v>75.4</v>
      </c>
      <c r="I18" s="102">
        <v>76</v>
      </c>
      <c r="J18" s="102">
        <v>78.1</v>
      </c>
      <c r="K18" s="238">
        <v>76.7</v>
      </c>
      <c r="L18" s="102">
        <v>79.6</v>
      </c>
      <c r="M18" s="102">
        <v>78.5</v>
      </c>
      <c r="N18"/>
      <c r="O18"/>
      <c r="P18" s="102"/>
      <c r="Q18" s="102"/>
      <c r="R18" s="102"/>
      <c r="S18" s="151"/>
      <c r="T18" s="102"/>
      <c r="U18" s="102"/>
    </row>
    <row r="19" spans="1:21" s="97" customFormat="1" ht="15">
      <c r="A19"/>
      <c r="B19"/>
      <c r="C19"/>
      <c r="D19" s="40" t="s">
        <v>793</v>
      </c>
      <c r="E19" s="8"/>
      <c r="H19" s="102">
        <v>69.2</v>
      </c>
      <c r="I19" s="102">
        <v>72.3</v>
      </c>
      <c r="J19" s="102">
        <v>70.4</v>
      </c>
      <c r="K19" s="238">
        <v>70.3</v>
      </c>
      <c r="L19" s="102">
        <v>72.8</v>
      </c>
      <c r="M19" s="102">
        <v>73.6</v>
      </c>
      <c r="N19"/>
      <c r="O19"/>
      <c r="P19" s="102"/>
      <c r="Q19" s="102"/>
      <c r="R19" s="102"/>
      <c r="S19" s="151"/>
      <c r="T19" s="102"/>
      <c r="U19" s="102"/>
    </row>
    <row r="20" spans="1:21" s="97" customFormat="1" ht="15">
      <c r="A20"/>
      <c r="B20"/>
      <c r="C20"/>
      <c r="D20" s="40" t="s">
        <v>794</v>
      </c>
      <c r="E20" s="8"/>
      <c r="H20" s="102">
        <v>56.1</v>
      </c>
      <c r="I20" s="102">
        <v>58.3</v>
      </c>
      <c r="J20" s="102">
        <v>60.1</v>
      </c>
      <c r="K20" s="238">
        <v>61.2</v>
      </c>
      <c r="L20" s="102">
        <v>63.1</v>
      </c>
      <c r="M20" s="102">
        <v>64.1</v>
      </c>
      <c r="N20"/>
      <c r="O20"/>
      <c r="P20" s="102"/>
      <c r="Q20" s="102"/>
      <c r="R20" s="102"/>
      <c r="S20" s="151"/>
      <c r="T20" s="102"/>
      <c r="U20" s="102"/>
    </row>
    <row r="21" spans="1:21" s="97" customFormat="1" ht="15">
      <c r="A21"/>
      <c r="B21"/>
      <c r="C21"/>
      <c r="D21" s="40" t="s">
        <v>795</v>
      </c>
      <c r="E21" s="8"/>
      <c r="H21" s="102">
        <v>42.8</v>
      </c>
      <c r="I21" s="102">
        <v>40.7</v>
      </c>
      <c r="J21" s="102">
        <v>44.9</v>
      </c>
      <c r="K21" s="238">
        <v>43.1</v>
      </c>
      <c r="L21" s="102">
        <v>44.4</v>
      </c>
      <c r="M21" s="102">
        <v>47.2</v>
      </c>
      <c r="N21"/>
      <c r="O21"/>
      <c r="P21" s="102"/>
      <c r="Q21" s="102"/>
      <c r="R21" s="102"/>
      <c r="S21" s="151"/>
      <c r="T21" s="102"/>
      <c r="U21" s="102"/>
    </row>
    <row r="22" spans="1:21" s="97" customFormat="1" ht="15">
      <c r="A22"/>
      <c r="B22"/>
      <c r="C22"/>
      <c r="D22" s="40" t="s">
        <v>341</v>
      </c>
      <c r="E22" s="8"/>
      <c r="H22" s="102">
        <v>22.1</v>
      </c>
      <c r="I22" s="102">
        <v>24.2</v>
      </c>
      <c r="J22" s="102">
        <v>24.4</v>
      </c>
      <c r="K22" s="238">
        <v>23.9</v>
      </c>
      <c r="L22" s="102">
        <v>27</v>
      </c>
      <c r="M22" s="102">
        <v>28.1</v>
      </c>
      <c r="N22"/>
      <c r="O22"/>
      <c r="P22" s="102"/>
      <c r="Q22" s="102"/>
      <c r="R22" s="102"/>
      <c r="S22" s="151"/>
      <c r="T22" s="102"/>
      <c r="U22" s="102"/>
    </row>
    <row r="23" spans="1:15" s="97" customFormat="1" ht="3" customHeight="1">
      <c r="A23"/>
      <c r="B23"/>
      <c r="C23"/>
      <c r="D23" s="40"/>
      <c r="E23" s="8"/>
      <c r="H23" s="102"/>
      <c r="I23" s="102"/>
      <c r="J23" s="102"/>
      <c r="K23" s="238"/>
      <c r="L23" s="102"/>
      <c r="N23"/>
      <c r="O23"/>
    </row>
    <row r="24" spans="1:15" s="97" customFormat="1" ht="15">
      <c r="A24"/>
      <c r="B24"/>
      <c r="C24"/>
      <c r="D24" s="40"/>
      <c r="E24" s="8"/>
      <c r="K24" s="229"/>
      <c r="N24"/>
      <c r="O24"/>
    </row>
    <row r="25" spans="3:15" s="97" customFormat="1" ht="15">
      <c r="C25" s="11" t="s">
        <v>881</v>
      </c>
      <c r="D25"/>
      <c r="E25" s="8"/>
      <c r="H25" s="12">
        <v>13660</v>
      </c>
      <c r="I25" s="12">
        <v>14440</v>
      </c>
      <c r="J25" s="12">
        <v>14527</v>
      </c>
      <c r="K25" s="230">
        <v>13936</v>
      </c>
      <c r="L25" s="12">
        <v>13850</v>
      </c>
      <c r="M25" s="12">
        <v>14660</v>
      </c>
      <c r="N25"/>
      <c r="O25"/>
    </row>
    <row r="26" spans="1:15" s="97" customFormat="1" ht="5.25" customHeight="1" thickBot="1">
      <c r="A26" s="5"/>
      <c r="B26" s="5"/>
      <c r="C26" s="5"/>
      <c r="D26" s="5"/>
      <c r="E26" s="5"/>
      <c r="F26" s="5"/>
      <c r="G26" s="5"/>
      <c r="H26" s="5"/>
      <c r="I26" s="5"/>
      <c r="J26" s="5"/>
      <c r="K26" s="5"/>
      <c r="L26" s="5"/>
      <c r="M26" s="5"/>
      <c r="N26"/>
      <c r="O26"/>
    </row>
    <row r="27" spans="1:15" s="97" customFormat="1" ht="6.75" customHeight="1">
      <c r="A27"/>
      <c r="B27"/>
      <c r="C27"/>
      <c r="D27"/>
      <c r="E27"/>
      <c r="F27"/>
      <c r="G27"/>
      <c r="H27"/>
      <c r="I27"/>
      <c r="J27"/>
      <c r="K27"/>
      <c r="L27"/>
      <c r="M27"/>
      <c r="N27"/>
      <c r="O27"/>
    </row>
    <row r="28" spans="1:15" s="97" customFormat="1" ht="15">
      <c r="A28"/>
      <c r="B28"/>
      <c r="C28" s="108" t="s">
        <v>422</v>
      </c>
      <c r="D28" s="15" t="s">
        <v>424</v>
      </c>
      <c r="E28" s="8"/>
      <c r="F28" s="8"/>
      <c r="G28" s="8"/>
      <c r="H28" s="8"/>
      <c r="I28" s="8"/>
      <c r="J28" s="8"/>
      <c r="K28"/>
      <c r="L28"/>
      <c r="M28"/>
      <c r="N28"/>
      <c r="O28"/>
    </row>
    <row r="29" spans="1:15" s="97" customFormat="1" ht="15">
      <c r="A29"/>
      <c r="B29"/>
      <c r="C29" s="108" t="s">
        <v>423</v>
      </c>
      <c r="D29" s="15" t="s">
        <v>897</v>
      </c>
      <c r="E29" s="8"/>
      <c r="F29" s="8"/>
      <c r="G29" s="8"/>
      <c r="H29" s="8"/>
      <c r="I29" s="8"/>
      <c r="J29" s="8"/>
      <c r="K29" s="8"/>
      <c r="L29" s="8"/>
      <c r="M29" s="8"/>
      <c r="N29" s="8"/>
      <c r="O29" s="8"/>
    </row>
    <row r="30" spans="1:15" s="97" customFormat="1" ht="15">
      <c r="A30"/>
      <c r="B30"/>
      <c r="C30" s="15"/>
      <c r="D30" s="87" t="s">
        <v>898</v>
      </c>
      <c r="E30" s="8"/>
      <c r="F30" s="8"/>
      <c r="G30" s="8"/>
      <c r="H30" s="8"/>
      <c r="I30" s="8"/>
      <c r="J30" s="8"/>
      <c r="K30" s="8"/>
      <c r="L30" s="8"/>
      <c r="M30" s="8"/>
      <c r="N30" s="8"/>
      <c r="O30" s="8"/>
    </row>
    <row r="31" spans="1:15" s="97" customFormat="1" ht="15">
      <c r="A31"/>
      <c r="B31"/>
      <c r="C31" s="15"/>
      <c r="D31" t="s">
        <v>899</v>
      </c>
      <c r="E31" s="8"/>
      <c r="F31" s="8"/>
      <c r="G31" s="8"/>
      <c r="H31" s="8"/>
      <c r="I31" s="8"/>
      <c r="J31" s="8"/>
      <c r="K31" s="8"/>
      <c r="L31" s="8"/>
      <c r="M31" s="8"/>
      <c r="N31" s="8"/>
      <c r="O31" s="8"/>
    </row>
    <row r="32" s="97" customFormat="1" ht="15">
      <c r="D32" s="152" t="s">
        <v>900</v>
      </c>
    </row>
    <row r="33" s="97" customFormat="1" ht="15"/>
    <row r="34" spans="2:14" ht="21">
      <c r="B34" s="134" t="s">
        <v>799</v>
      </c>
      <c r="C34" s="134"/>
      <c r="D34" s="134"/>
      <c r="E34" s="62" t="s">
        <v>861</v>
      </c>
      <c r="F34" s="17"/>
      <c r="G34" s="8"/>
      <c r="H34" s="7"/>
      <c r="I34" s="8"/>
      <c r="J34" s="8"/>
      <c r="K34" s="7"/>
      <c r="L34" s="8"/>
      <c r="M34" s="8"/>
      <c r="N34" s="87"/>
    </row>
    <row r="35" ht="9" customHeight="1" thickBot="1">
      <c r="N35" s="97"/>
    </row>
    <row r="36" spans="1:14" ht="16.5" thickBot="1">
      <c r="A36" s="226"/>
      <c r="B36" s="226"/>
      <c r="C36" s="226"/>
      <c r="D36" s="227"/>
      <c r="E36" s="227"/>
      <c r="F36" s="227"/>
      <c r="G36" s="227"/>
      <c r="H36" s="233">
        <v>1999</v>
      </c>
      <c r="I36" s="233">
        <v>2000</v>
      </c>
      <c r="J36" s="233">
        <v>2001</v>
      </c>
      <c r="K36" s="233">
        <v>2002</v>
      </c>
      <c r="L36" s="233">
        <v>2003</v>
      </c>
      <c r="M36" s="233">
        <v>2004</v>
      </c>
      <c r="N36" s="97"/>
    </row>
    <row r="37" spans="2:14" ht="15">
      <c r="B37" s="3"/>
      <c r="C37" s="3"/>
      <c r="D37" s="53"/>
      <c r="E37" s="53"/>
      <c r="F37" s="53"/>
      <c r="G37" s="53"/>
      <c r="H37" s="53"/>
      <c r="I37" s="53"/>
      <c r="K37" s="53"/>
      <c r="L37" s="53"/>
      <c r="M37" s="51" t="s">
        <v>235</v>
      </c>
      <c r="N37" s="97"/>
    </row>
    <row r="38" spans="3:13" ht="15">
      <c r="C38" s="97" t="s">
        <v>502</v>
      </c>
      <c r="D38" s="97"/>
      <c r="F38" s="97"/>
      <c r="G38" s="97"/>
      <c r="H38" s="97">
        <v>43.9</v>
      </c>
      <c r="I38" s="97">
        <v>44.3</v>
      </c>
      <c r="J38" s="97">
        <v>44.9</v>
      </c>
      <c r="K38" s="229">
        <v>44.8</v>
      </c>
      <c r="L38" s="97">
        <v>42.5</v>
      </c>
      <c r="M38" s="97">
        <v>40.9</v>
      </c>
    </row>
    <row r="39" spans="3:13" ht="3" customHeight="1">
      <c r="C39" s="97"/>
      <c r="D39" s="97"/>
      <c r="F39" s="97"/>
      <c r="G39" s="97"/>
      <c r="H39" s="97"/>
      <c r="I39" s="97"/>
      <c r="J39" s="97"/>
      <c r="K39" s="229"/>
      <c r="L39" s="97"/>
      <c r="M39" s="97"/>
    </row>
    <row r="40" spans="3:13" ht="15">
      <c r="C40" s="40" t="s">
        <v>806</v>
      </c>
      <c r="D40" s="8"/>
      <c r="F40" s="97"/>
      <c r="G40" s="97"/>
      <c r="H40" s="151">
        <v>7.7</v>
      </c>
      <c r="I40" s="151">
        <v>7.9</v>
      </c>
      <c r="J40" s="151">
        <v>8.2</v>
      </c>
      <c r="K40" s="238">
        <v>8</v>
      </c>
      <c r="L40" s="151">
        <v>10.3</v>
      </c>
      <c r="M40" s="53">
        <v>11.3</v>
      </c>
    </row>
    <row r="41" spans="3:13" ht="15">
      <c r="C41" s="40" t="s">
        <v>504</v>
      </c>
      <c r="D41" s="8"/>
      <c r="F41" s="97"/>
      <c r="G41" s="97"/>
      <c r="H41" s="151">
        <v>4.4</v>
      </c>
      <c r="I41" s="151">
        <v>4.1</v>
      </c>
      <c r="J41" s="151">
        <v>3.9</v>
      </c>
      <c r="K41" s="238">
        <v>4.2</v>
      </c>
      <c r="L41" s="151">
        <v>5.5</v>
      </c>
      <c r="M41" s="53">
        <v>5.6</v>
      </c>
    </row>
    <row r="42" spans="3:13" ht="3" customHeight="1">
      <c r="C42" s="40"/>
      <c r="D42" s="8"/>
      <c r="F42" s="97"/>
      <c r="G42" s="97"/>
      <c r="H42" s="228"/>
      <c r="I42" s="228"/>
      <c r="J42" s="228"/>
      <c r="K42" s="239"/>
      <c r="L42" s="228"/>
      <c r="M42" s="53"/>
    </row>
    <row r="43" spans="3:13" ht="15">
      <c r="C43" s="40" t="s">
        <v>807</v>
      </c>
      <c r="D43" s="8"/>
      <c r="F43" s="97"/>
      <c r="G43" s="97"/>
      <c r="H43" s="151">
        <v>1</v>
      </c>
      <c r="I43" s="151">
        <v>0.9</v>
      </c>
      <c r="J43" s="151">
        <v>0.9</v>
      </c>
      <c r="K43" s="238">
        <v>0.9</v>
      </c>
      <c r="L43" s="151">
        <v>0.7</v>
      </c>
      <c r="M43" s="53">
        <v>0.8</v>
      </c>
    </row>
    <row r="44" spans="3:13" ht="15">
      <c r="C44" s="40" t="s">
        <v>734</v>
      </c>
      <c r="D44" s="8"/>
      <c r="F44" s="97"/>
      <c r="G44" s="97"/>
      <c r="H44" s="151">
        <v>0.5</v>
      </c>
      <c r="I44" s="151">
        <v>0.5</v>
      </c>
      <c r="J44" s="151">
        <v>0.6</v>
      </c>
      <c r="K44" s="238">
        <v>0.4</v>
      </c>
      <c r="L44" s="151">
        <v>0.4</v>
      </c>
      <c r="M44" s="53">
        <v>0.6</v>
      </c>
    </row>
    <row r="45" spans="3:13" ht="15">
      <c r="C45" s="40" t="s">
        <v>735</v>
      </c>
      <c r="D45" s="8"/>
      <c r="F45" s="97"/>
      <c r="G45" s="97"/>
      <c r="H45" s="151">
        <v>1.6</v>
      </c>
      <c r="I45" s="151">
        <v>1.8</v>
      </c>
      <c r="J45" s="151">
        <v>1.9</v>
      </c>
      <c r="K45" s="238">
        <v>2</v>
      </c>
      <c r="L45" s="151">
        <v>1.7</v>
      </c>
      <c r="M45" s="53">
        <v>1.5</v>
      </c>
    </row>
    <row r="46" spans="3:13" ht="3" customHeight="1">
      <c r="C46" s="40"/>
      <c r="D46" s="8"/>
      <c r="F46" s="97"/>
      <c r="G46" s="97"/>
      <c r="H46" s="53"/>
      <c r="I46" s="53"/>
      <c r="J46" s="53"/>
      <c r="K46" s="229"/>
      <c r="L46" s="53"/>
      <c r="M46" s="53"/>
    </row>
    <row r="47" spans="3:13" ht="15">
      <c r="C47" s="40" t="s">
        <v>798</v>
      </c>
      <c r="D47" s="8"/>
      <c r="F47" s="97"/>
      <c r="G47" s="97"/>
      <c r="H47" s="151">
        <v>4.1</v>
      </c>
      <c r="I47" s="151">
        <v>4.1</v>
      </c>
      <c r="J47" s="151">
        <v>3.7</v>
      </c>
      <c r="K47" s="238">
        <v>3.6</v>
      </c>
      <c r="L47" s="151">
        <v>4.2</v>
      </c>
      <c r="M47" s="53">
        <v>4.7</v>
      </c>
    </row>
    <row r="48" spans="3:13" ht="3" customHeight="1">
      <c r="C48" s="40"/>
      <c r="D48" s="8"/>
      <c r="F48" s="97"/>
      <c r="G48" s="97"/>
      <c r="H48" s="228"/>
      <c r="I48" s="228"/>
      <c r="J48" s="228"/>
      <c r="K48" s="239"/>
      <c r="L48" s="228"/>
      <c r="M48" s="53"/>
    </row>
    <row r="49" spans="3:14" ht="15">
      <c r="C49" s="40" t="s">
        <v>889</v>
      </c>
      <c r="D49" s="8"/>
      <c r="F49" s="97"/>
      <c r="G49" s="97"/>
      <c r="H49" s="151">
        <f aca="true" t="shared" si="0" ref="H49:M49">100-H51</f>
        <v>63.2</v>
      </c>
      <c r="I49" s="151">
        <f t="shared" si="0"/>
        <v>63.6</v>
      </c>
      <c r="J49" s="151">
        <f t="shared" si="0"/>
        <v>64.2</v>
      </c>
      <c r="K49" s="151">
        <f t="shared" si="0"/>
        <v>63.9</v>
      </c>
      <c r="L49" s="151">
        <f t="shared" si="0"/>
        <v>65.3</v>
      </c>
      <c r="M49" s="151">
        <f t="shared" si="0"/>
        <v>65.4</v>
      </c>
      <c r="N49" s="100"/>
    </row>
    <row r="50" spans="3:13" ht="3" customHeight="1">
      <c r="C50" s="40"/>
      <c r="D50" s="8"/>
      <c r="F50" s="97"/>
      <c r="G50" s="97"/>
      <c r="H50" s="151"/>
      <c r="I50" s="151"/>
      <c r="J50" s="151"/>
      <c r="K50" s="238"/>
      <c r="L50" s="151"/>
      <c r="M50" s="53"/>
    </row>
    <row r="51" spans="3:13" ht="15">
      <c r="C51" s="40" t="s">
        <v>890</v>
      </c>
      <c r="D51" s="8"/>
      <c r="F51" s="97"/>
      <c r="G51" s="97"/>
      <c r="H51" s="151">
        <v>36.8</v>
      </c>
      <c r="I51" s="151">
        <v>36.4</v>
      </c>
      <c r="J51" s="151">
        <v>35.8</v>
      </c>
      <c r="K51" s="238">
        <v>36.1</v>
      </c>
      <c r="L51" s="151">
        <v>34.7</v>
      </c>
      <c r="M51" s="53">
        <v>34.6</v>
      </c>
    </row>
    <row r="52" spans="3:13" ht="3" customHeight="1">
      <c r="C52" s="40"/>
      <c r="D52" s="8"/>
      <c r="F52" s="97"/>
      <c r="G52" s="97"/>
      <c r="H52" s="151"/>
      <c r="I52" s="151"/>
      <c r="J52" s="151"/>
      <c r="K52" s="238"/>
      <c r="L52" s="151"/>
      <c r="M52" s="53"/>
    </row>
    <row r="53" spans="3:13" ht="15">
      <c r="C53" s="40" t="s">
        <v>197</v>
      </c>
      <c r="D53" s="8"/>
      <c r="F53" s="97"/>
      <c r="G53" s="97"/>
      <c r="H53" s="178">
        <v>100</v>
      </c>
      <c r="I53" s="178">
        <v>100</v>
      </c>
      <c r="J53" s="178">
        <v>100</v>
      </c>
      <c r="K53" s="240">
        <v>100</v>
      </c>
      <c r="L53" s="178">
        <v>100</v>
      </c>
      <c r="M53" s="178">
        <v>100</v>
      </c>
    </row>
    <row r="54" spans="3:13" ht="15">
      <c r="C54" s="40"/>
      <c r="D54" s="8"/>
      <c r="F54" s="97"/>
      <c r="G54" s="97"/>
      <c r="H54" s="151"/>
      <c r="I54" s="151"/>
      <c r="J54" s="151"/>
      <c r="K54" s="238"/>
      <c r="L54" s="151"/>
      <c r="M54" s="53"/>
    </row>
    <row r="55" spans="2:13" ht="15">
      <c r="B55" s="97"/>
      <c r="C55" s="11" t="s">
        <v>786</v>
      </c>
      <c r="D55" s="8"/>
      <c r="E55" s="15"/>
      <c r="F55" s="97"/>
      <c r="G55" s="97"/>
      <c r="H55" s="98">
        <v>13660</v>
      </c>
      <c r="I55" s="98">
        <v>14440</v>
      </c>
      <c r="J55" s="98">
        <v>14527</v>
      </c>
      <c r="K55" s="241">
        <v>13936</v>
      </c>
      <c r="L55" s="98">
        <v>13850</v>
      </c>
      <c r="M55" s="98">
        <v>14660</v>
      </c>
    </row>
    <row r="56" spans="1:13" ht="5.25" customHeight="1" thickBot="1">
      <c r="A56" s="5"/>
      <c r="B56" s="5"/>
      <c r="C56" s="5"/>
      <c r="D56" s="5"/>
      <c r="E56" s="5"/>
      <c r="F56" s="5"/>
      <c r="G56" s="5"/>
      <c r="H56" s="5"/>
      <c r="I56" s="5"/>
      <c r="J56" s="5"/>
      <c r="K56" s="5"/>
      <c r="L56" s="5"/>
      <c r="M56" s="5"/>
    </row>
    <row r="57" ht="6.75" customHeight="1"/>
    <row r="58" spans="2:16" ht="15" customHeight="1">
      <c r="B58" s="164" t="s">
        <v>422</v>
      </c>
      <c r="C58" s="164"/>
      <c r="D58" s="15" t="s">
        <v>901</v>
      </c>
      <c r="E58" s="8"/>
      <c r="F58" s="8"/>
      <c r="G58" s="8"/>
      <c r="H58" s="8"/>
      <c r="I58" s="8"/>
      <c r="J58" s="8"/>
      <c r="K58" s="8"/>
      <c r="L58" s="8"/>
      <c r="M58" s="8"/>
      <c r="N58" s="8"/>
      <c r="O58" s="8"/>
      <c r="P58" s="15"/>
    </row>
    <row r="59" spans="4:16" ht="15" customHeight="1">
      <c r="D59" s="87" t="s">
        <v>902</v>
      </c>
      <c r="E59" s="8"/>
      <c r="F59" s="8"/>
      <c r="G59" s="8"/>
      <c r="H59" s="8"/>
      <c r="I59" s="8"/>
      <c r="J59" s="8"/>
      <c r="K59" s="8"/>
      <c r="L59" s="8"/>
      <c r="M59" s="8"/>
      <c r="N59" s="8"/>
      <c r="O59" s="8"/>
      <c r="P59" s="15"/>
    </row>
    <row r="60" spans="4:16" ht="15" customHeight="1">
      <c r="D60" t="s">
        <v>903</v>
      </c>
      <c r="E60" s="8"/>
      <c r="F60" s="8"/>
      <c r="G60" s="8"/>
      <c r="H60" s="8"/>
      <c r="I60" s="8"/>
      <c r="J60" s="8"/>
      <c r="K60" s="8"/>
      <c r="L60" s="8"/>
      <c r="M60" s="8"/>
      <c r="N60" s="8"/>
      <c r="O60" s="8"/>
      <c r="P60" s="15"/>
    </row>
    <row r="61" spans="4:16" ht="15" customHeight="1">
      <c r="D61" t="s">
        <v>904</v>
      </c>
      <c r="E61" s="8"/>
      <c r="F61" s="8"/>
      <c r="G61" s="8"/>
      <c r="H61" s="8"/>
      <c r="I61" s="8"/>
      <c r="J61" s="8"/>
      <c r="K61" s="8"/>
      <c r="L61" s="8"/>
      <c r="M61" s="8"/>
      <c r="N61" s="8"/>
      <c r="O61" s="8"/>
      <c r="P61" s="15"/>
    </row>
    <row r="62" spans="2:16" ht="15" customHeight="1">
      <c r="B62" s="88" t="s">
        <v>888</v>
      </c>
      <c r="D62" t="s">
        <v>891</v>
      </c>
      <c r="F62" s="8"/>
      <c r="G62" s="8"/>
      <c r="H62" s="8"/>
      <c r="I62" s="8"/>
      <c r="J62" s="8"/>
      <c r="K62" s="8"/>
      <c r="L62" s="8"/>
      <c r="M62" s="8"/>
      <c r="N62" s="8"/>
      <c r="O62" s="8"/>
      <c r="P62" s="15"/>
    </row>
    <row r="63" spans="2:3" s="97" customFormat="1" ht="15">
      <c r="B63" s="232"/>
      <c r="C63" s="232"/>
    </row>
    <row r="64" spans="2:20" s="97" customFormat="1" ht="18">
      <c r="B64" s="134" t="s">
        <v>808</v>
      </c>
      <c r="C64" s="134"/>
      <c r="D64" s="134"/>
      <c r="E64" s="62" t="s">
        <v>729</v>
      </c>
      <c r="F64" s="62" t="s">
        <v>905</v>
      </c>
      <c r="G64"/>
      <c r="H64"/>
      <c r="I64"/>
      <c r="J64"/>
      <c r="K64"/>
      <c r="L64"/>
      <c r="M64"/>
      <c r="N64"/>
      <c r="O64"/>
      <c r="P64"/>
      <c r="Q64"/>
      <c r="R64"/>
      <c r="S64"/>
      <c r="T64"/>
    </row>
    <row r="65" spans="2:20" s="97" customFormat="1" ht="18">
      <c r="B65" s="134"/>
      <c r="C65" s="134"/>
      <c r="D65" s="134"/>
      <c r="E65" s="62" t="s">
        <v>0</v>
      </c>
      <c r="F65" s="62"/>
      <c r="G65" s="8"/>
      <c r="H65" s="8"/>
      <c r="I65" s="8"/>
      <c r="J65" s="8"/>
      <c r="K65" s="8"/>
      <c r="L65" s="8"/>
      <c r="M65" s="8"/>
      <c r="N65" s="8"/>
      <c r="O65" s="8"/>
      <c r="P65" s="8"/>
      <c r="Q65" s="8"/>
      <c r="R65" s="8"/>
      <c r="S65"/>
      <c r="T65"/>
    </row>
    <row r="66" spans="2:20" s="97" customFormat="1" ht="18">
      <c r="B66" s="134"/>
      <c r="C66" s="134"/>
      <c r="D66" s="134"/>
      <c r="E66" s="62" t="s">
        <v>1</v>
      </c>
      <c r="F66" s="62"/>
      <c r="G66" s="8"/>
      <c r="H66" s="8"/>
      <c r="I66" s="8"/>
      <c r="J66" s="8"/>
      <c r="K66" s="8"/>
      <c r="L66" s="8"/>
      <c r="M66" s="8"/>
      <c r="N66" s="8"/>
      <c r="O66" s="8"/>
      <c r="P66" s="8"/>
      <c r="Q66" s="8"/>
      <c r="R66" s="8"/>
      <c r="S66"/>
      <c r="T66"/>
    </row>
    <row r="67" spans="2:19" s="97" customFormat="1" ht="9" customHeight="1" thickBot="1">
      <c r="B67"/>
      <c r="C67"/>
      <c r="D67"/>
      <c r="E67"/>
      <c r="F67" s="62"/>
      <c r="G67" s="8"/>
      <c r="H67" s="8"/>
      <c r="I67" s="8"/>
      <c r="J67" s="8"/>
      <c r="K67" s="8"/>
      <c r="L67" s="8"/>
      <c r="M67" s="8"/>
      <c r="N67" s="8"/>
      <c r="O67" s="8"/>
      <c r="P67" s="8"/>
      <c r="Q67" s="8"/>
      <c r="R67" s="8"/>
      <c r="S67"/>
    </row>
    <row r="68" spans="1:15" s="97" customFormat="1" ht="16.5" thickBot="1">
      <c r="A68" s="227"/>
      <c r="B68" s="226"/>
      <c r="C68" s="226"/>
      <c r="D68" s="227"/>
      <c r="E68" s="227"/>
      <c r="F68" s="227"/>
      <c r="G68" s="227"/>
      <c r="H68" s="233">
        <v>1999</v>
      </c>
      <c r="I68" s="233">
        <v>2000</v>
      </c>
      <c r="J68" s="233">
        <v>2001</v>
      </c>
      <c r="K68" s="233">
        <v>2002</v>
      </c>
      <c r="L68" s="233">
        <v>2003</v>
      </c>
      <c r="M68" s="233">
        <v>2004</v>
      </c>
      <c r="N68" s="10"/>
      <c r="O68" s="10"/>
    </row>
    <row r="69" spans="1:15" s="97" customFormat="1" ht="3" customHeight="1">
      <c r="A69" s="53"/>
      <c r="B69" s="3"/>
      <c r="C69" s="3"/>
      <c r="D69" s="53"/>
      <c r="E69" s="53"/>
      <c r="F69" s="53"/>
      <c r="G69" s="53"/>
      <c r="H69" s="53"/>
      <c r="I69" s="53"/>
      <c r="J69" s="10"/>
      <c r="K69" s="10"/>
      <c r="L69" s="10"/>
      <c r="M69" s="10"/>
      <c r="N69" s="10"/>
      <c r="O69" s="10"/>
    </row>
    <row r="70" spans="2:15" s="97" customFormat="1" ht="15">
      <c r="B70" s="3"/>
      <c r="C70" s="3"/>
      <c r="D70" s="53"/>
      <c r="E70" s="53"/>
      <c r="F70" s="53"/>
      <c r="G70" s="53"/>
      <c r="H70" s="53"/>
      <c r="I70" s="53"/>
      <c r="J70" s="53"/>
      <c r="L70" s="53"/>
      <c r="M70" s="51" t="s">
        <v>235</v>
      </c>
      <c r="N70" s="53"/>
      <c r="O70" s="53"/>
    </row>
    <row r="71" spans="2:15" s="97" customFormat="1" ht="3" customHeight="1">
      <c r="B71" s="3"/>
      <c r="C71" s="3"/>
      <c r="D71" s="53"/>
      <c r="E71" s="53"/>
      <c r="F71" s="53"/>
      <c r="G71" s="53"/>
      <c r="H71" s="53"/>
      <c r="I71" s="53"/>
      <c r="J71" s="53"/>
      <c r="K71" s="13"/>
      <c r="L71" s="53"/>
      <c r="M71" s="53"/>
      <c r="N71" s="53"/>
      <c r="O71" s="53"/>
    </row>
    <row r="72" spans="2:15" s="97" customFormat="1" ht="15.75">
      <c r="B72" s="3"/>
      <c r="C72" s="10" t="s">
        <v>840</v>
      </c>
      <c r="E72" s="53"/>
      <c r="F72" s="53"/>
      <c r="G72" s="53"/>
      <c r="H72" s="53"/>
      <c r="I72" s="53"/>
      <c r="J72" s="53"/>
      <c r="K72" s="13"/>
      <c r="L72" s="53"/>
      <c r="M72" s="53"/>
      <c r="N72" s="53"/>
      <c r="O72" s="53"/>
    </row>
    <row r="73" spans="2:15" s="97" customFormat="1" ht="3" customHeight="1">
      <c r="B73" s="3"/>
      <c r="C73" s="3"/>
      <c r="D73" s="53"/>
      <c r="E73" s="53"/>
      <c r="F73" s="53"/>
      <c r="G73" s="53"/>
      <c r="H73" s="53"/>
      <c r="I73" s="53"/>
      <c r="J73" s="53"/>
      <c r="K73" s="13"/>
      <c r="L73" s="53"/>
      <c r="M73" s="53"/>
      <c r="N73" s="53"/>
      <c r="O73" s="53"/>
    </row>
    <row r="74" spans="2:13" s="97" customFormat="1" ht="15">
      <c r="B74"/>
      <c r="C74"/>
      <c r="D74" s="97" t="s">
        <v>732</v>
      </c>
      <c r="H74" s="148" t="s">
        <v>845</v>
      </c>
      <c r="I74" s="148" t="s">
        <v>845</v>
      </c>
      <c r="J74" s="102">
        <v>2.4</v>
      </c>
      <c r="K74" s="102">
        <v>2.7</v>
      </c>
      <c r="L74" s="102">
        <v>2.5</v>
      </c>
      <c r="M74" s="97">
        <v>2.7</v>
      </c>
    </row>
    <row r="75" spans="2:13" s="97" customFormat="1" ht="15">
      <c r="B75"/>
      <c r="C75"/>
      <c r="D75" s="97" t="s">
        <v>733</v>
      </c>
      <c r="H75" s="148" t="s">
        <v>845</v>
      </c>
      <c r="I75" s="148" t="s">
        <v>845</v>
      </c>
      <c r="J75" s="102">
        <v>7.2</v>
      </c>
      <c r="K75" s="102">
        <v>6.4</v>
      </c>
      <c r="L75" s="102">
        <v>6.5</v>
      </c>
      <c r="M75" s="97">
        <v>5.9</v>
      </c>
    </row>
    <row r="76" spans="2:15" s="97" customFormat="1" ht="15">
      <c r="B76"/>
      <c r="C76"/>
      <c r="D76" s="8" t="s">
        <v>734</v>
      </c>
      <c r="E76" s="8"/>
      <c r="H76" s="148" t="s">
        <v>845</v>
      </c>
      <c r="I76" s="148" t="s">
        <v>845</v>
      </c>
      <c r="J76" s="102">
        <v>4.1</v>
      </c>
      <c r="K76" s="102">
        <v>4</v>
      </c>
      <c r="L76" s="102">
        <v>3.5</v>
      </c>
      <c r="M76" s="53">
        <v>3.6</v>
      </c>
      <c r="N76" s="53"/>
      <c r="O76" s="53"/>
    </row>
    <row r="77" spans="2:15" s="97" customFormat="1" ht="15">
      <c r="B77"/>
      <c r="C77"/>
      <c r="D77" s="8" t="s">
        <v>735</v>
      </c>
      <c r="E77" s="8"/>
      <c r="H77" s="148" t="s">
        <v>845</v>
      </c>
      <c r="I77" s="148" t="s">
        <v>845</v>
      </c>
      <c r="J77" s="102">
        <v>9.6</v>
      </c>
      <c r="K77" s="102">
        <v>9.6</v>
      </c>
      <c r="L77" s="102">
        <v>8.3</v>
      </c>
      <c r="M77" s="53">
        <v>8.4</v>
      </c>
      <c r="N77" s="53"/>
      <c r="O77" s="53"/>
    </row>
    <row r="78" spans="2:15" s="97" customFormat="1" ht="15">
      <c r="B78"/>
      <c r="C78"/>
      <c r="D78" s="40" t="s">
        <v>277</v>
      </c>
      <c r="E78" s="8"/>
      <c r="H78" s="148" t="s">
        <v>845</v>
      </c>
      <c r="I78" s="148" t="s">
        <v>845</v>
      </c>
      <c r="J78" s="102">
        <v>76.4</v>
      </c>
      <c r="K78" s="102">
        <v>77</v>
      </c>
      <c r="L78" s="102">
        <v>78.9</v>
      </c>
      <c r="M78" s="151">
        <v>79.1</v>
      </c>
      <c r="N78" s="151"/>
      <c r="O78" s="53"/>
    </row>
    <row r="79" spans="2:15" s="97" customFormat="1" ht="3" customHeight="1">
      <c r="B79"/>
      <c r="C79"/>
      <c r="D79" s="40"/>
      <c r="E79" s="8"/>
      <c r="J79" s="151"/>
      <c r="K79" s="151"/>
      <c r="L79" s="151"/>
      <c r="M79" s="151"/>
      <c r="N79" s="151"/>
      <c r="O79" s="53"/>
    </row>
    <row r="80" spans="2:15" s="97" customFormat="1" ht="15">
      <c r="B80"/>
      <c r="C80"/>
      <c r="D80" s="40" t="s">
        <v>197</v>
      </c>
      <c r="E80" s="8"/>
      <c r="H80" s="148" t="s">
        <v>845</v>
      </c>
      <c r="I80" s="148" t="s">
        <v>845</v>
      </c>
      <c r="J80" s="234">
        <v>100</v>
      </c>
      <c r="K80" s="234">
        <v>100</v>
      </c>
      <c r="L80" s="234">
        <v>100</v>
      </c>
      <c r="M80" s="234">
        <v>100</v>
      </c>
      <c r="N80" s="228"/>
      <c r="O80" s="53"/>
    </row>
    <row r="81" spans="2:15" s="97" customFormat="1" ht="3" customHeight="1">
      <c r="B81"/>
      <c r="C81"/>
      <c r="D81" s="40"/>
      <c r="E81" s="8"/>
      <c r="J81" s="234"/>
      <c r="K81" s="234"/>
      <c r="L81" s="234"/>
      <c r="M81" s="228"/>
      <c r="N81" s="228"/>
      <c r="O81" s="53"/>
    </row>
    <row r="82" spans="2:15" s="97" customFormat="1" ht="15.75">
      <c r="B82"/>
      <c r="C82" s="231" t="s">
        <v>841</v>
      </c>
      <c r="E82" s="8"/>
      <c r="J82" s="234"/>
      <c r="K82" s="234"/>
      <c r="L82" s="234"/>
      <c r="M82" s="228"/>
      <c r="N82" s="228"/>
      <c r="O82" s="53"/>
    </row>
    <row r="83" spans="2:15" s="97" customFormat="1" ht="3" customHeight="1">
      <c r="B83"/>
      <c r="C83"/>
      <c r="D83" s="40"/>
      <c r="E83" s="8"/>
      <c r="J83" s="234"/>
      <c r="K83" s="234"/>
      <c r="L83" s="234"/>
      <c r="M83" s="228"/>
      <c r="N83" s="228"/>
      <c r="O83" s="53"/>
    </row>
    <row r="84" spans="2:15" s="97" customFormat="1" ht="15">
      <c r="B84"/>
      <c r="C84"/>
      <c r="D84" s="97" t="s">
        <v>809</v>
      </c>
      <c r="H84" s="148" t="s">
        <v>845</v>
      </c>
      <c r="I84" s="148" t="s">
        <v>845</v>
      </c>
      <c r="J84" s="102">
        <v>21.5</v>
      </c>
      <c r="K84" s="102">
        <v>17.1</v>
      </c>
      <c r="L84" s="102">
        <v>14.2</v>
      </c>
      <c r="M84" s="102">
        <v>13.8</v>
      </c>
      <c r="N84" s="228"/>
      <c r="O84" s="53"/>
    </row>
    <row r="85" spans="2:15" s="97" customFormat="1" ht="15">
      <c r="B85"/>
      <c r="C85"/>
      <c r="D85" s="97" t="s">
        <v>810</v>
      </c>
      <c r="H85" s="148" t="s">
        <v>845</v>
      </c>
      <c r="I85" s="148" t="s">
        <v>845</v>
      </c>
      <c r="J85" s="102">
        <v>44.3</v>
      </c>
      <c r="K85" s="102">
        <v>40.2</v>
      </c>
      <c r="L85" s="102">
        <v>38.5</v>
      </c>
      <c r="M85" s="102">
        <v>41.2</v>
      </c>
      <c r="N85" s="228"/>
      <c r="O85" s="53"/>
    </row>
    <row r="86" spans="2:15" s="97" customFormat="1" ht="15">
      <c r="B86"/>
      <c r="C86"/>
      <c r="D86" s="8" t="s">
        <v>811</v>
      </c>
      <c r="E86" s="8"/>
      <c r="H86" s="148" t="s">
        <v>845</v>
      </c>
      <c r="I86" s="148" t="s">
        <v>845</v>
      </c>
      <c r="J86" s="102">
        <v>12</v>
      </c>
      <c r="K86" s="102">
        <v>13.6</v>
      </c>
      <c r="L86" s="102">
        <v>13.5</v>
      </c>
      <c r="M86" s="102">
        <v>15.2</v>
      </c>
      <c r="N86" s="228"/>
      <c r="O86" s="53"/>
    </row>
    <row r="87" spans="2:15" s="97" customFormat="1" ht="15">
      <c r="B87"/>
      <c r="C87"/>
      <c r="D87" s="8" t="s">
        <v>739</v>
      </c>
      <c r="E87" s="8"/>
      <c r="H87" s="148" t="s">
        <v>845</v>
      </c>
      <c r="I87" s="148" t="s">
        <v>845</v>
      </c>
      <c r="J87" s="102">
        <v>6</v>
      </c>
      <c r="K87" s="102">
        <v>7.7</v>
      </c>
      <c r="L87" s="102">
        <v>7.7</v>
      </c>
      <c r="M87" s="102">
        <v>6.7</v>
      </c>
      <c r="N87" s="228"/>
      <c r="O87" s="53"/>
    </row>
    <row r="88" spans="2:15" s="97" customFormat="1" ht="15">
      <c r="B88"/>
      <c r="C88"/>
      <c r="D88" s="40" t="s">
        <v>740</v>
      </c>
      <c r="E88" s="8"/>
      <c r="H88" s="148" t="s">
        <v>845</v>
      </c>
      <c r="I88" s="148" t="s">
        <v>845</v>
      </c>
      <c r="J88" s="102">
        <v>16.2</v>
      </c>
      <c r="K88" s="102">
        <v>21.4</v>
      </c>
      <c r="L88" s="102">
        <v>26.1</v>
      </c>
      <c r="M88" s="102">
        <v>23.1</v>
      </c>
      <c r="N88" s="228"/>
      <c r="O88" s="53"/>
    </row>
    <row r="89" spans="2:15" s="97" customFormat="1" ht="3" customHeight="1">
      <c r="B89"/>
      <c r="C89"/>
      <c r="D89" s="40"/>
      <c r="E89" s="8"/>
      <c r="J89" s="151"/>
      <c r="K89" s="151"/>
      <c r="L89" s="151"/>
      <c r="M89" s="151"/>
      <c r="N89" s="228"/>
      <c r="O89" s="53"/>
    </row>
    <row r="90" spans="2:15" s="97" customFormat="1" ht="15">
      <c r="B90"/>
      <c r="C90"/>
      <c r="D90" s="40" t="s">
        <v>197</v>
      </c>
      <c r="E90" s="8"/>
      <c r="H90" s="148" t="s">
        <v>845</v>
      </c>
      <c r="I90" s="148" t="s">
        <v>845</v>
      </c>
      <c r="J90" s="234">
        <v>100</v>
      </c>
      <c r="K90" s="234">
        <v>100</v>
      </c>
      <c r="L90" s="234">
        <v>100</v>
      </c>
      <c r="M90" s="234">
        <v>100</v>
      </c>
      <c r="N90" s="228"/>
      <c r="O90" s="53"/>
    </row>
    <row r="91" spans="2:15" s="97" customFormat="1" ht="15.75">
      <c r="B91"/>
      <c r="C91"/>
      <c r="D91" s="231"/>
      <c r="E91" s="8"/>
      <c r="J91" s="228"/>
      <c r="K91" s="228"/>
      <c r="L91" s="228"/>
      <c r="M91" s="228"/>
      <c r="N91" s="228"/>
      <c r="O91" s="53"/>
    </row>
    <row r="92" spans="2:15" s="97" customFormat="1" ht="15">
      <c r="B92"/>
      <c r="C92" s="11" t="s">
        <v>786</v>
      </c>
      <c r="E92" s="8"/>
      <c r="H92" s="148" t="s">
        <v>845</v>
      </c>
      <c r="I92" s="148" t="s">
        <v>845</v>
      </c>
      <c r="J92" s="22">
        <v>14643</v>
      </c>
      <c r="K92" s="22">
        <v>14042</v>
      </c>
      <c r="L92" s="22">
        <v>13968</v>
      </c>
      <c r="M92" s="22">
        <v>14778</v>
      </c>
      <c r="N92" s="228"/>
      <c r="O92" s="53"/>
    </row>
    <row r="93" spans="1:15" ht="5.25" customHeight="1" thickBot="1">
      <c r="A93" s="5"/>
      <c r="B93" s="5"/>
      <c r="C93" s="5"/>
      <c r="D93" s="5"/>
      <c r="E93" s="5"/>
      <c r="F93" s="5"/>
      <c r="G93" s="5"/>
      <c r="H93" s="5"/>
      <c r="I93" s="5"/>
      <c r="J93" s="5"/>
      <c r="K93" s="5"/>
      <c r="L93" s="5"/>
      <c r="M93" s="5"/>
      <c r="N93" s="3"/>
      <c r="O93" s="3"/>
    </row>
    <row r="94" s="97" customFormat="1" ht="6.75" customHeight="1"/>
    <row r="95" spans="1:12" ht="15">
      <c r="A95" s="97"/>
      <c r="B95" s="97"/>
      <c r="C95" s="97"/>
      <c r="D95" s="97"/>
      <c r="E95" s="97"/>
      <c r="F95" s="97"/>
      <c r="G95" s="97"/>
      <c r="H95" s="97"/>
      <c r="I95" s="97"/>
      <c r="J95" s="97"/>
      <c r="K95" s="97"/>
      <c r="L95" s="97"/>
    </row>
  </sheetData>
  <printOptions/>
  <pageMargins left="0.75" right="0.75" top="1" bottom="1" header="0.5" footer="0.5"/>
  <pageSetup fitToHeight="1" fitToWidth="1"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2"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A1" sqref="A1"/>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S11" sqref="S11"/>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C4:G28"/>
  <sheetViews>
    <sheetView workbookViewId="0" topLeftCell="A1">
      <selection activeCell="A1" sqref="A1"/>
    </sheetView>
  </sheetViews>
  <sheetFormatPr defaultColWidth="9.140625" defaultRowHeight="12.75"/>
  <cols>
    <col min="1" max="1" width="3.57421875" style="0" customWidth="1"/>
    <col min="2" max="2" width="2.00390625" style="0" customWidth="1"/>
    <col min="3" max="3" width="26.140625" style="0" customWidth="1"/>
  </cols>
  <sheetData>
    <row r="4" spans="3:4" ht="12.75">
      <c r="C4" t="s">
        <v>381</v>
      </c>
      <c r="D4" t="s">
        <v>168</v>
      </c>
    </row>
    <row r="7" spans="4:7" ht="12.75">
      <c r="D7" t="s">
        <v>377</v>
      </c>
      <c r="E7" t="s">
        <v>378</v>
      </c>
      <c r="F7" t="s">
        <v>379</v>
      </c>
      <c r="G7" t="s">
        <v>380</v>
      </c>
    </row>
    <row r="8" spans="3:7" ht="12.75">
      <c r="C8" t="s">
        <v>167</v>
      </c>
      <c r="D8">
        <f>'Table 1'!I37</f>
        <v>0.662</v>
      </c>
      <c r="E8">
        <f>'Table 1'!H37</f>
        <v>4.081</v>
      </c>
      <c r="F8">
        <f>'Table 1'!G37</f>
        <v>29.787</v>
      </c>
      <c r="G8">
        <f>'Table 1'!F37</f>
        <v>65.471</v>
      </c>
    </row>
    <row r="9" spans="3:7" ht="12.75">
      <c r="C9" t="s">
        <v>401</v>
      </c>
      <c r="D9">
        <f>'Table 1'!I38</f>
        <v>0.998</v>
      </c>
      <c r="E9">
        <f>'Table 1'!H38</f>
        <v>6.04</v>
      </c>
      <c r="F9">
        <f>'Table 1'!G38</f>
        <v>45.892</v>
      </c>
      <c r="G9">
        <f>'Table 1'!F38</f>
        <v>47.071</v>
      </c>
    </row>
    <row r="10" spans="3:7" ht="12.75">
      <c r="C10" t="s">
        <v>402</v>
      </c>
      <c r="D10">
        <f>'Table 1'!I39</f>
        <v>2.141</v>
      </c>
      <c r="E10">
        <f>'Table 1'!H39</f>
        <v>13.598</v>
      </c>
      <c r="F10">
        <f>'Table 1'!G39</f>
        <v>61.42</v>
      </c>
      <c r="G10">
        <f>'Table 1'!F39</f>
        <v>22.841</v>
      </c>
    </row>
    <row r="11" spans="3:7" ht="12.75">
      <c r="C11" t="s">
        <v>404</v>
      </c>
      <c r="D11">
        <f>'Table 1'!I40</f>
        <v>3.556</v>
      </c>
      <c r="E11">
        <f>'Table 1'!H40</f>
        <v>25.14</v>
      </c>
      <c r="F11">
        <f>'Table 1'!G40</f>
        <v>60.209</v>
      </c>
      <c r="G11">
        <f>'Table 1'!F40</f>
        <v>11.095</v>
      </c>
    </row>
    <row r="12" spans="3:7" ht="12.75">
      <c r="C12" t="s">
        <v>405</v>
      </c>
      <c r="D12">
        <f>'Table 1'!I41</f>
        <v>7.424</v>
      </c>
      <c r="E12">
        <f>'Table 1'!H41</f>
        <v>37.883</v>
      </c>
      <c r="F12">
        <f>'Table 1'!G41</f>
        <v>49.901</v>
      </c>
      <c r="G12">
        <f>'Table 1'!F41</f>
        <v>4.791</v>
      </c>
    </row>
    <row r="13" spans="3:7" ht="12.75">
      <c r="C13" t="s">
        <v>406</v>
      </c>
      <c r="D13">
        <f>'Table 1'!I42</f>
        <v>9.426</v>
      </c>
      <c r="E13">
        <f>'Table 1'!H42</f>
        <v>54.149</v>
      </c>
      <c r="F13">
        <f>'Table 1'!G42</f>
        <v>33.742</v>
      </c>
      <c r="G13">
        <f>'Table 1'!F42</f>
        <v>2.682</v>
      </c>
    </row>
    <row r="14" spans="3:7" ht="12.75">
      <c r="C14" t="s">
        <v>403</v>
      </c>
      <c r="D14">
        <f>'Table 1'!I43</f>
        <v>11.227</v>
      </c>
      <c r="E14">
        <f>'Table 1'!H43</f>
        <v>59.608</v>
      </c>
      <c r="F14">
        <f>'Table 1'!G43</f>
        <v>26.706</v>
      </c>
      <c r="G14">
        <f>'Table 1'!F43</f>
        <v>2.459</v>
      </c>
    </row>
    <row r="19" ht="47.25" customHeight="1"/>
    <row r="20" spans="3:4" ht="12.75">
      <c r="C20" t="s">
        <v>171</v>
      </c>
      <c r="D20" t="s">
        <v>863</v>
      </c>
    </row>
    <row r="22" spans="4:7" ht="12.75">
      <c r="D22" t="s">
        <v>377</v>
      </c>
      <c r="E22" t="s">
        <v>378</v>
      </c>
      <c r="F22" t="s">
        <v>379</v>
      </c>
      <c r="G22" t="s">
        <v>380</v>
      </c>
    </row>
    <row r="23" spans="3:7" ht="15">
      <c r="C23">
        <v>1999</v>
      </c>
      <c r="D23" s="102">
        <v>2.369</v>
      </c>
      <c r="E23" s="102">
        <v>15.434</v>
      </c>
      <c r="F23" s="102">
        <v>45.051</v>
      </c>
      <c r="G23" s="102">
        <v>37.146</v>
      </c>
    </row>
    <row r="24" spans="3:7" ht="15">
      <c r="C24">
        <v>2000</v>
      </c>
      <c r="D24" s="102">
        <v>2.314</v>
      </c>
      <c r="E24" s="102">
        <v>16.375</v>
      </c>
      <c r="F24" s="102">
        <v>45.449</v>
      </c>
      <c r="G24" s="102">
        <v>35.862</v>
      </c>
    </row>
    <row r="25" spans="3:7" ht="15">
      <c r="C25">
        <v>2001</v>
      </c>
      <c r="D25" s="102">
        <v>2.551</v>
      </c>
      <c r="E25" s="102">
        <v>16.37</v>
      </c>
      <c r="F25" s="102">
        <v>45.488</v>
      </c>
      <c r="G25" s="102">
        <v>35.591</v>
      </c>
    </row>
    <row r="26" spans="3:7" ht="15">
      <c r="C26">
        <v>2002</v>
      </c>
      <c r="D26" s="102">
        <v>2.542</v>
      </c>
      <c r="E26" s="102">
        <v>18.047</v>
      </c>
      <c r="F26" s="102">
        <v>44.361</v>
      </c>
      <c r="G26" s="102">
        <v>35.049</v>
      </c>
    </row>
    <row r="27" spans="3:7" ht="15">
      <c r="C27">
        <v>2003</v>
      </c>
      <c r="D27" s="102">
        <v>2.975</v>
      </c>
      <c r="E27" s="102">
        <v>19.473</v>
      </c>
      <c r="F27" s="102">
        <v>44.59</v>
      </c>
      <c r="G27" s="102">
        <v>32.962</v>
      </c>
    </row>
    <row r="28" spans="3:7" ht="15">
      <c r="C28">
        <v>2004</v>
      </c>
      <c r="D28" s="102">
        <v>3.354</v>
      </c>
      <c r="E28" s="102">
        <v>19.488</v>
      </c>
      <c r="F28" s="102">
        <v>43.109</v>
      </c>
      <c r="G28" s="102">
        <v>34.049</v>
      </c>
    </row>
  </sheetData>
  <printOptions/>
  <pageMargins left="0.75" right="0.75" top="1" bottom="1" header="0.5" footer="0.5"/>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2:F39"/>
  <sheetViews>
    <sheetView workbookViewId="0" topLeftCell="A1">
      <selection activeCell="A1" sqref="A1"/>
    </sheetView>
  </sheetViews>
  <sheetFormatPr defaultColWidth="9.140625" defaultRowHeight="12.75"/>
  <cols>
    <col min="1" max="1" width="4.00390625" style="0" customWidth="1"/>
    <col min="2" max="2" width="23.57421875" style="0" customWidth="1"/>
  </cols>
  <sheetData>
    <row r="2" spans="2:3" ht="12.75">
      <c r="B2" t="s">
        <v>704</v>
      </c>
      <c r="C2" t="s">
        <v>169</v>
      </c>
    </row>
    <row r="4" spans="3:5" ht="51">
      <c r="C4" s="74" t="s">
        <v>518</v>
      </c>
      <c r="D4" s="74" t="s">
        <v>172</v>
      </c>
      <c r="E4" s="74" t="s">
        <v>571</v>
      </c>
    </row>
    <row r="5" spans="2:5" ht="15">
      <c r="B5" s="8" t="s">
        <v>252</v>
      </c>
      <c r="C5" s="8">
        <f>'Table 1'!O18</f>
        <v>89</v>
      </c>
      <c r="D5" s="157">
        <f>'Table 1'!K18</f>
        <v>48.61</v>
      </c>
      <c r="E5" s="157">
        <f>'Table 1'!R18</f>
        <v>27.081</v>
      </c>
    </row>
    <row r="6" spans="2:5" ht="15">
      <c r="B6" s="8" t="s">
        <v>253</v>
      </c>
      <c r="C6" s="8">
        <f>'Table 1'!O19</f>
        <v>87</v>
      </c>
      <c r="D6" s="157">
        <f>'Table 1'!K19</f>
        <v>82.622</v>
      </c>
      <c r="E6" s="157">
        <f>'Table 1'!R19</f>
        <v>42.179</v>
      </c>
    </row>
    <row r="7" spans="2:5" ht="15">
      <c r="B7" s="8" t="s">
        <v>254</v>
      </c>
      <c r="C7" s="8">
        <f>'Table 1'!O20</f>
        <v>93</v>
      </c>
      <c r="D7" s="157">
        <f>'Table 1'!K20</f>
        <v>45.545</v>
      </c>
      <c r="E7" s="157">
        <f>'Table 1'!R20</f>
        <v>34.182</v>
      </c>
    </row>
    <row r="8" spans="2:5" ht="15">
      <c r="B8" s="8" t="s">
        <v>255</v>
      </c>
      <c r="C8" s="8">
        <f>'Table 1'!O21</f>
        <v>88</v>
      </c>
      <c r="D8" s="157">
        <f>'Table 1'!K21</f>
        <v>88.292</v>
      </c>
      <c r="E8" s="157">
        <f>'Table 1'!R21</f>
        <v>59.718</v>
      </c>
    </row>
    <row r="9" spans="2:5" ht="15">
      <c r="B9" s="8" t="s">
        <v>256</v>
      </c>
      <c r="C9" s="8">
        <f>'Table 1'!O22</f>
        <v>88</v>
      </c>
      <c r="D9" s="157">
        <f>'Table 1'!K22</f>
        <v>87.075</v>
      </c>
      <c r="E9" s="157">
        <f>'Table 1'!R22</f>
        <v>63.082</v>
      </c>
    </row>
    <row r="10" spans="2:5" ht="15">
      <c r="B10" s="8" t="s">
        <v>257</v>
      </c>
      <c r="C10" s="8">
        <f>'Table 1'!O23</f>
        <v>85</v>
      </c>
      <c r="D10" s="157">
        <f>'Table 1'!K23</f>
        <v>86.551</v>
      </c>
      <c r="E10" s="157">
        <f>'Table 1'!R23</f>
        <v>52.921</v>
      </c>
    </row>
    <row r="11" spans="2:5" ht="15">
      <c r="B11" s="8" t="s">
        <v>258</v>
      </c>
      <c r="C11" s="8">
        <f>'Table 1'!O24</f>
        <v>83</v>
      </c>
      <c r="D11" s="157">
        <f>'Table 1'!K24</f>
        <v>73.832</v>
      </c>
      <c r="E11" s="157">
        <f>'Table 1'!R24</f>
        <v>17.901</v>
      </c>
    </row>
    <row r="12" spans="2:5" ht="15">
      <c r="B12" s="8" t="s">
        <v>259</v>
      </c>
      <c r="C12" s="8">
        <f>'Table 1'!O25</f>
        <v>83</v>
      </c>
      <c r="D12" s="157">
        <f>'Table 1'!K25</f>
        <v>28.022999999999996</v>
      </c>
      <c r="E12" s="157">
        <f>'Table 1'!R25</f>
        <v>5.805</v>
      </c>
    </row>
    <row r="19" spans="2:5" ht="12.75">
      <c r="B19" t="s">
        <v>862</v>
      </c>
      <c r="E19" s="73" t="s">
        <v>439</v>
      </c>
    </row>
    <row r="23" spans="3:6" ht="12.75">
      <c r="C23" t="s">
        <v>352</v>
      </c>
      <c r="D23" t="s">
        <v>353</v>
      </c>
      <c r="E23" t="s">
        <v>354</v>
      </c>
      <c r="F23" t="s">
        <v>196</v>
      </c>
    </row>
    <row r="24" spans="3:6" ht="12.75">
      <c r="C24" t="s">
        <v>351</v>
      </c>
      <c r="D24" t="s">
        <v>351</v>
      </c>
      <c r="E24" t="s">
        <v>307</v>
      </c>
      <c r="F24" t="s">
        <v>355</v>
      </c>
    </row>
    <row r="25" spans="3:6" ht="12.75">
      <c r="C25" t="s">
        <v>276</v>
      </c>
      <c r="D25" t="s">
        <v>276</v>
      </c>
      <c r="E25" t="s">
        <v>308</v>
      </c>
      <c r="F25" t="s">
        <v>308</v>
      </c>
    </row>
    <row r="26" spans="2:6" ht="12.75">
      <c r="B26" t="s">
        <v>280</v>
      </c>
      <c r="C26">
        <v>31</v>
      </c>
      <c r="D26">
        <v>21</v>
      </c>
      <c r="E26">
        <v>21</v>
      </c>
      <c r="F26">
        <v>11</v>
      </c>
    </row>
    <row r="27" spans="2:6" ht="12.75">
      <c r="B27" t="s">
        <v>294</v>
      </c>
      <c r="C27">
        <v>59</v>
      </c>
      <c r="D27">
        <v>49</v>
      </c>
      <c r="E27">
        <v>38</v>
      </c>
      <c r="F27">
        <v>29</v>
      </c>
    </row>
    <row r="28" spans="2:6" ht="12.75">
      <c r="B28" t="s">
        <v>295</v>
      </c>
      <c r="C28">
        <v>73</v>
      </c>
      <c r="D28">
        <v>63</v>
      </c>
      <c r="E28">
        <v>49</v>
      </c>
      <c r="F28">
        <v>38</v>
      </c>
    </row>
    <row r="29" spans="2:6" ht="12.75">
      <c r="B29" t="s">
        <v>296</v>
      </c>
      <c r="C29">
        <v>83</v>
      </c>
      <c r="D29">
        <v>72</v>
      </c>
      <c r="E29">
        <v>55</v>
      </c>
      <c r="F29">
        <v>54</v>
      </c>
    </row>
    <row r="30" spans="2:6" ht="12.75">
      <c r="B30" t="s">
        <v>297</v>
      </c>
      <c r="C30">
        <v>83</v>
      </c>
      <c r="D30">
        <v>76</v>
      </c>
      <c r="E30">
        <v>56</v>
      </c>
      <c r="F30">
        <v>55</v>
      </c>
    </row>
    <row r="31" spans="2:6" ht="12.75">
      <c r="B31" t="s">
        <v>298</v>
      </c>
      <c r="C31">
        <v>84</v>
      </c>
      <c r="D31">
        <v>75</v>
      </c>
      <c r="E31">
        <v>58</v>
      </c>
      <c r="F31">
        <v>55</v>
      </c>
    </row>
    <row r="32" spans="2:6" ht="12.75">
      <c r="B32" t="s">
        <v>299</v>
      </c>
      <c r="C32">
        <v>85</v>
      </c>
      <c r="D32">
        <v>72</v>
      </c>
      <c r="E32">
        <v>57</v>
      </c>
      <c r="F32">
        <v>52</v>
      </c>
    </row>
    <row r="33" spans="2:6" ht="12.75">
      <c r="B33" t="s">
        <v>300</v>
      </c>
      <c r="C33">
        <v>82</v>
      </c>
      <c r="D33">
        <v>70</v>
      </c>
      <c r="E33">
        <v>53</v>
      </c>
      <c r="F33">
        <v>44</v>
      </c>
    </row>
    <row r="34" spans="2:6" ht="12.75">
      <c r="B34" t="s">
        <v>301</v>
      </c>
      <c r="C34">
        <v>82</v>
      </c>
      <c r="D34">
        <v>64</v>
      </c>
      <c r="E34">
        <v>53</v>
      </c>
      <c r="F34">
        <v>36</v>
      </c>
    </row>
    <row r="35" spans="2:6" ht="12.75">
      <c r="B35" t="s">
        <v>302</v>
      </c>
      <c r="C35">
        <v>81</v>
      </c>
      <c r="D35">
        <v>55</v>
      </c>
      <c r="E35">
        <v>51</v>
      </c>
      <c r="F35">
        <v>28</v>
      </c>
    </row>
    <row r="36" spans="2:6" ht="12.75">
      <c r="B36" t="s">
        <v>303</v>
      </c>
      <c r="C36">
        <v>81</v>
      </c>
      <c r="D36">
        <v>46</v>
      </c>
      <c r="E36">
        <v>43</v>
      </c>
      <c r="F36">
        <v>18</v>
      </c>
    </row>
    <row r="37" spans="2:6" ht="12.75">
      <c r="B37" t="s">
        <v>304</v>
      </c>
      <c r="C37">
        <v>72</v>
      </c>
      <c r="D37">
        <v>36</v>
      </c>
      <c r="E37">
        <v>39</v>
      </c>
      <c r="F37">
        <v>14</v>
      </c>
    </row>
    <row r="38" spans="2:6" ht="12.75">
      <c r="B38" t="s">
        <v>305</v>
      </c>
      <c r="C38">
        <v>67</v>
      </c>
      <c r="D38">
        <v>24</v>
      </c>
      <c r="E38">
        <v>32</v>
      </c>
      <c r="F38">
        <v>8</v>
      </c>
    </row>
    <row r="39" spans="2:6" ht="12.75">
      <c r="B39" t="s">
        <v>306</v>
      </c>
      <c r="C39">
        <v>51</v>
      </c>
      <c r="D39">
        <v>14</v>
      </c>
      <c r="E39">
        <v>22</v>
      </c>
      <c r="F39">
        <v>5</v>
      </c>
    </row>
  </sheetData>
  <printOptions/>
  <pageMargins left="0.75" right="0.75" top="1" bottom="1" header="0.5" footer="0.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
    </sheetView>
  </sheetViews>
  <sheetFormatPr defaultColWidth="9.140625" defaultRowHeight="12.75"/>
  <cols>
    <col min="2" max="2" width="31.00390625" style="0" customWidth="1"/>
    <col min="3" max="3" width="26.57421875" style="0" customWidth="1"/>
    <col min="4" max="4" width="23.00390625" style="0" customWidth="1"/>
    <col min="5" max="5" width="17.57421875" style="0" customWidth="1"/>
  </cols>
  <sheetData>
    <row r="1" spans="5:13" ht="15.75">
      <c r="E1" s="2"/>
      <c r="F1" s="449"/>
      <c r="G1" s="450"/>
      <c r="H1" s="451"/>
      <c r="I1" s="451"/>
      <c r="J1" s="452"/>
      <c r="K1" s="76"/>
      <c r="L1" s="76"/>
      <c r="M1" s="76"/>
    </row>
    <row r="2" spans="1:13" ht="15.75">
      <c r="A2" t="s">
        <v>864</v>
      </c>
      <c r="B2" t="s">
        <v>173</v>
      </c>
      <c r="E2" s="2"/>
      <c r="F2" s="92"/>
      <c r="G2" s="10"/>
      <c r="H2" s="92"/>
      <c r="I2" s="46"/>
      <c r="J2" s="92"/>
      <c r="K2" s="2"/>
      <c r="L2" s="10"/>
      <c r="M2" s="46"/>
    </row>
    <row r="3" spans="5:13" ht="15.75">
      <c r="E3" s="2"/>
      <c r="F3" s="46"/>
      <c r="G3" s="46"/>
      <c r="H3" s="46"/>
      <c r="I3" s="46"/>
      <c r="J3" s="46"/>
      <c r="K3" s="46"/>
      <c r="L3" s="46"/>
      <c r="M3" s="46"/>
    </row>
    <row r="4" spans="1:13" ht="15.75">
      <c r="A4" s="7" t="s">
        <v>289</v>
      </c>
      <c r="B4" s="7"/>
      <c r="E4" s="46"/>
      <c r="F4" s="46"/>
      <c r="G4" s="93"/>
      <c r="H4" s="46"/>
      <c r="I4" s="46"/>
      <c r="J4" s="46"/>
      <c r="K4" s="46"/>
      <c r="L4" s="46"/>
      <c r="M4" s="46"/>
    </row>
    <row r="5" spans="5:13" ht="15.75">
      <c r="E5" s="93"/>
      <c r="F5" s="46"/>
      <c r="G5" s="93"/>
      <c r="H5" s="54"/>
      <c r="I5" s="46"/>
      <c r="J5" s="46"/>
      <c r="K5" s="46"/>
      <c r="L5" s="46"/>
      <c r="M5" s="46"/>
    </row>
    <row r="6" spans="5:13" ht="15.75">
      <c r="E6" s="2"/>
      <c r="F6" s="93"/>
      <c r="G6" s="93"/>
      <c r="H6" s="93"/>
      <c r="I6" s="93"/>
      <c r="J6" s="93"/>
      <c r="K6" s="46"/>
      <c r="L6" s="46"/>
      <c r="M6" s="46"/>
    </row>
    <row r="7" spans="5:9" ht="15.75">
      <c r="E7" s="2"/>
      <c r="F7" s="54"/>
      <c r="G7" s="54"/>
      <c r="H7" s="46"/>
      <c r="I7" s="46"/>
    </row>
    <row r="8" spans="3:10" ht="15">
      <c r="C8" s="49" t="s">
        <v>510</v>
      </c>
      <c r="D8" s="2" t="s">
        <v>511</v>
      </c>
      <c r="E8" s="263" t="s">
        <v>517</v>
      </c>
      <c r="F8" s="2"/>
      <c r="I8" s="65"/>
      <c r="J8" s="3"/>
    </row>
    <row r="9" spans="1:5" ht="15">
      <c r="A9" s="8"/>
      <c r="B9" s="8" t="s">
        <v>167</v>
      </c>
      <c r="C9">
        <f>'Table 3'!M51</f>
        <v>41</v>
      </c>
      <c r="D9">
        <v>18</v>
      </c>
      <c r="E9">
        <v>12</v>
      </c>
    </row>
    <row r="10" spans="1:5" ht="15">
      <c r="A10" s="8"/>
      <c r="B10" s="8" t="s">
        <v>401</v>
      </c>
      <c r="C10">
        <f>'Table 3'!M52</f>
        <v>52</v>
      </c>
      <c r="D10">
        <v>30</v>
      </c>
      <c r="E10">
        <v>13</v>
      </c>
    </row>
    <row r="11" spans="1:5" ht="15">
      <c r="A11" s="8"/>
      <c r="B11" s="8" t="s">
        <v>402</v>
      </c>
      <c r="C11">
        <f>'Table 3'!M53</f>
        <v>67</v>
      </c>
      <c r="D11">
        <v>41</v>
      </c>
      <c r="E11">
        <v>17</v>
      </c>
    </row>
    <row r="12" spans="1:5" ht="15">
      <c r="A12" s="8"/>
      <c r="B12" s="8" t="s">
        <v>404</v>
      </c>
      <c r="C12">
        <f>'Table 3'!M54</f>
        <v>76</v>
      </c>
      <c r="D12">
        <v>50</v>
      </c>
      <c r="E12">
        <v>20</v>
      </c>
    </row>
    <row r="13" spans="1:5" ht="15">
      <c r="A13" s="8"/>
      <c r="B13" s="8" t="s">
        <v>405</v>
      </c>
      <c r="C13">
        <f>'Table 3'!M55</f>
        <v>82</v>
      </c>
      <c r="D13">
        <v>56</v>
      </c>
      <c r="E13">
        <v>21</v>
      </c>
    </row>
    <row r="14" spans="1:5" ht="15">
      <c r="A14" s="8"/>
      <c r="B14" s="8" t="s">
        <v>406</v>
      </c>
      <c r="C14">
        <f>'Table 3'!M56</f>
        <v>89</v>
      </c>
      <c r="D14">
        <v>65</v>
      </c>
      <c r="E14">
        <v>21</v>
      </c>
    </row>
    <row r="15" spans="1:5" ht="15">
      <c r="A15" s="8"/>
      <c r="B15" s="8" t="s">
        <v>403</v>
      </c>
      <c r="C15">
        <f>'Table 3'!M57</f>
        <v>93</v>
      </c>
      <c r="D15">
        <v>68</v>
      </c>
      <c r="E15">
        <v>22</v>
      </c>
    </row>
    <row r="19" spans="1:2" ht="12.75">
      <c r="A19" t="s">
        <v>568</v>
      </c>
      <c r="B19" t="s">
        <v>865</v>
      </c>
    </row>
    <row r="20" spans="3:5" ht="12.75">
      <c r="C20" t="s">
        <v>278</v>
      </c>
      <c r="D20" t="s">
        <v>279</v>
      </c>
      <c r="E20" t="s">
        <v>197</v>
      </c>
    </row>
    <row r="21" spans="2:5" ht="15">
      <c r="B21">
        <v>1999</v>
      </c>
      <c r="C21" s="97">
        <f>'TABLES D-F'!H11</f>
        <v>76.9</v>
      </c>
      <c r="D21" s="97">
        <f>'TABLES D-F'!H12</f>
        <v>51.9</v>
      </c>
      <c r="E21" s="97">
        <f>'TABLES D-F'!H8</f>
        <v>63.2</v>
      </c>
    </row>
    <row r="22" spans="2:5" ht="15">
      <c r="B22">
        <v>2000</v>
      </c>
      <c r="C22" s="97">
        <f>'TABLES D-F'!I11</f>
        <v>76.3</v>
      </c>
      <c r="D22" s="97">
        <f>'TABLES D-F'!I12</f>
        <v>53.2</v>
      </c>
      <c r="E22" s="97">
        <f>'TABLES D-F'!I8</f>
        <v>63.6</v>
      </c>
    </row>
    <row r="23" spans="2:5" ht="15">
      <c r="B23">
        <v>2001</v>
      </c>
      <c r="C23" s="97">
        <f>'TABLES D-F'!J11</f>
        <v>75.8</v>
      </c>
      <c r="D23" s="97">
        <f>'TABLES D-F'!J12</f>
        <v>54.9</v>
      </c>
      <c r="E23" s="97">
        <f>'TABLES D-F'!J8</f>
        <v>64.2</v>
      </c>
    </row>
    <row r="24" spans="2:5" ht="15">
      <c r="B24">
        <v>2002</v>
      </c>
      <c r="C24" s="97">
        <f>'TABLES D-F'!K11</f>
        <v>76.4</v>
      </c>
      <c r="D24" s="97">
        <f>'TABLES D-F'!K12</f>
        <v>54.2</v>
      </c>
      <c r="E24" s="97">
        <f>'TABLES D-F'!K8</f>
        <v>63.9</v>
      </c>
    </row>
    <row r="25" spans="2:5" ht="15">
      <c r="B25">
        <v>2003</v>
      </c>
      <c r="C25" s="97">
        <f>'TABLES D-F'!L11</f>
        <v>76.7</v>
      </c>
      <c r="D25" s="102">
        <f>'TABLES D-F'!L12</f>
        <v>56</v>
      </c>
      <c r="E25" s="102">
        <f>'TABLES D-F'!L8</f>
        <v>65.3</v>
      </c>
    </row>
    <row r="26" spans="2:5" ht="15">
      <c r="B26">
        <v>2004</v>
      </c>
      <c r="C26" s="97">
        <f>'TABLES D-F'!M11</f>
        <v>76.1</v>
      </c>
      <c r="D26" s="102">
        <f>'TABLES D-F'!M12</f>
        <v>57</v>
      </c>
      <c r="E26" s="102">
        <f>'TABLES D-F'!M8</f>
        <v>65.4</v>
      </c>
    </row>
    <row r="27" ht="15">
      <c r="B27" s="40"/>
    </row>
    <row r="28" spans="1:2" ht="15">
      <c r="A28" t="s">
        <v>866</v>
      </c>
      <c r="B28" s="40" t="s">
        <v>867</v>
      </c>
    </row>
    <row r="29" spans="3:5" ht="12.75">
      <c r="C29" t="s">
        <v>511</v>
      </c>
      <c r="D29" t="s">
        <v>868</v>
      </c>
      <c r="E29" t="s">
        <v>869</v>
      </c>
    </row>
    <row r="30" spans="2:5" ht="12.75">
      <c r="B30">
        <v>1999</v>
      </c>
      <c r="C30">
        <f>'TABLES D-F'!$H$38</f>
        <v>43.9</v>
      </c>
      <c r="D30">
        <f>'TABLES D-F'!$H$40</f>
        <v>7.7</v>
      </c>
      <c r="E30">
        <f>'TABLES D-F'!$H$41</f>
        <v>4.4</v>
      </c>
    </row>
    <row r="31" spans="2:5" ht="12.75">
      <c r="B31">
        <v>2000</v>
      </c>
      <c r="C31">
        <f>'TABLES D-F'!$I$38</f>
        <v>44.3</v>
      </c>
      <c r="D31">
        <f>'TABLES D-F'!$I$40</f>
        <v>7.9</v>
      </c>
      <c r="E31">
        <f>'TABLES D-F'!$I$41</f>
        <v>4.1</v>
      </c>
    </row>
    <row r="32" spans="2:5" ht="12.75">
      <c r="B32">
        <v>2001</v>
      </c>
      <c r="C32">
        <f>'TABLES D-F'!$J$38</f>
        <v>44.9</v>
      </c>
      <c r="D32">
        <f>'TABLES D-F'!$J$40</f>
        <v>8.2</v>
      </c>
      <c r="E32">
        <f>'TABLES D-F'!$J$41</f>
        <v>3.9</v>
      </c>
    </row>
    <row r="33" spans="2:5" ht="12.75">
      <c r="B33">
        <v>2002</v>
      </c>
      <c r="C33">
        <f>'TABLES D-F'!$K$38</f>
        <v>44.8</v>
      </c>
      <c r="D33">
        <f>'TABLES D-F'!$K$40</f>
        <v>8</v>
      </c>
      <c r="E33">
        <f>'TABLES D-F'!$K$41</f>
        <v>4.2</v>
      </c>
    </row>
    <row r="34" spans="2:5" ht="12.75">
      <c r="B34">
        <v>2003</v>
      </c>
      <c r="C34">
        <f>'TABLES D-F'!$L$38</f>
        <v>42.5</v>
      </c>
      <c r="D34">
        <f>'TABLES D-F'!$L$40</f>
        <v>10.3</v>
      </c>
      <c r="E34">
        <f>'TABLES D-F'!$L$41</f>
        <v>5.5</v>
      </c>
    </row>
    <row r="35" spans="2:5" ht="12.75">
      <c r="B35">
        <v>2004</v>
      </c>
      <c r="C35">
        <f>'TABLES D-F'!$M$38</f>
        <v>40.9</v>
      </c>
      <c r="D35">
        <f>'TABLES D-F'!$M$40</f>
        <v>11.3</v>
      </c>
      <c r="E35">
        <f>'TABLES D-F'!$M$41</f>
        <v>5.6</v>
      </c>
    </row>
  </sheetData>
  <mergeCells count="2">
    <mergeCell ref="F1:G1"/>
    <mergeCell ref="H1:J1"/>
  </mergeCells>
  <printOptions/>
  <pageMargins left="0.75" right="0.75" top="1" bottom="1" header="0.5" footer="0.5"/>
  <pageSetup fitToHeight="1" fitToWidth="1" horizontalDpi="600" verticalDpi="600" orientation="portrait" paperSize="9" scale="48" r:id="rId1"/>
  <ignoredErrors>
    <ignoredError sqref="D30:D35" formula="1"/>
  </ignoredErrors>
</worksheet>
</file>

<file path=xl/worksheets/sheet3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873</v>
      </c>
      <c r="B2" s="3" t="s">
        <v>174</v>
      </c>
      <c r="C2" s="91"/>
      <c r="D2" s="91"/>
      <c r="E2" s="91"/>
      <c r="F2" s="91"/>
      <c r="G2" s="91"/>
      <c r="H2" s="91"/>
      <c r="I2" s="2"/>
      <c r="J2" s="2"/>
      <c r="K2" s="2"/>
    </row>
    <row r="4" spans="3:5" ht="12.75">
      <c r="C4" t="s">
        <v>614</v>
      </c>
      <c r="D4" t="s">
        <v>615</v>
      </c>
      <c r="E4" t="s">
        <v>616</v>
      </c>
    </row>
    <row r="5" spans="2:5" ht="15">
      <c r="B5" s="8" t="s">
        <v>327</v>
      </c>
      <c r="C5">
        <f>'Tables 6 &amp; 7'!F40</f>
        <v>68</v>
      </c>
      <c r="D5">
        <f>'Tables 6 &amp; 7'!G40</f>
        <v>24</v>
      </c>
      <c r="E5">
        <f>'Tables 6 &amp; 7'!H40</f>
        <v>47</v>
      </c>
    </row>
    <row r="6" spans="2:5" ht="15">
      <c r="B6" s="8" t="s">
        <v>281</v>
      </c>
      <c r="C6">
        <f>'Tables 6 &amp; 7'!F41</f>
        <v>60</v>
      </c>
      <c r="D6">
        <f>'Tables 6 &amp; 7'!G41</f>
        <v>24</v>
      </c>
      <c r="E6">
        <f>'Tables 6 &amp; 7'!H41</f>
        <v>41</v>
      </c>
    </row>
    <row r="7" spans="2:5" ht="15">
      <c r="B7" s="8" t="s">
        <v>282</v>
      </c>
      <c r="C7">
        <f>'Tables 6 &amp; 7'!F42</f>
        <v>53</v>
      </c>
      <c r="D7">
        <f>'Tables 6 &amp; 7'!G42</f>
        <v>17</v>
      </c>
      <c r="E7">
        <f>'Tables 6 &amp; 7'!H42</f>
        <v>34</v>
      </c>
    </row>
    <row r="8" spans="2:5" ht="15">
      <c r="B8" s="8" t="s">
        <v>283</v>
      </c>
      <c r="C8">
        <f>'Tables 6 &amp; 7'!F43</f>
        <v>49</v>
      </c>
      <c r="D8">
        <f>'Tables 6 &amp; 7'!G43</f>
        <v>15</v>
      </c>
      <c r="E8">
        <f>'Tables 6 &amp; 7'!H43</f>
        <v>32</v>
      </c>
    </row>
    <row r="9" spans="2:5" ht="15">
      <c r="B9" s="8" t="s">
        <v>284</v>
      </c>
      <c r="C9">
        <f>'Tables 6 &amp; 7'!F44</f>
        <v>48</v>
      </c>
      <c r="D9">
        <f>'Tables 6 &amp; 7'!G44</f>
        <v>16</v>
      </c>
      <c r="E9">
        <f>'Tables 6 &amp; 7'!H44</f>
        <v>29</v>
      </c>
    </row>
    <row r="10" spans="2:5" ht="15">
      <c r="B10" s="8" t="s">
        <v>285</v>
      </c>
      <c r="C10">
        <f>'Tables 6 &amp; 7'!F45</f>
        <v>40</v>
      </c>
      <c r="D10">
        <f>'Tables 6 &amp; 7'!G45</f>
        <v>17</v>
      </c>
      <c r="E10">
        <f>'Tables 6 &amp; 7'!H45</f>
        <v>24</v>
      </c>
    </row>
    <row r="11" spans="2:5" ht="15">
      <c r="B11" s="8" t="s">
        <v>286</v>
      </c>
      <c r="C11">
        <f>'Tables 6 &amp; 7'!F46</f>
        <v>33</v>
      </c>
      <c r="D11">
        <f>'Tables 6 &amp; 7'!G46</f>
        <v>16</v>
      </c>
      <c r="E11">
        <f>'Tables 6 &amp; 7'!H46</f>
        <v>20</v>
      </c>
    </row>
    <row r="12" spans="2:5" ht="15">
      <c r="B12" s="8" t="s">
        <v>356</v>
      </c>
      <c r="C12">
        <f>'Tables 6 &amp; 7'!F47</f>
        <v>19</v>
      </c>
      <c r="D12">
        <f>'Tables 6 &amp; 7'!G47</f>
        <v>11</v>
      </c>
      <c r="E12">
        <f>'Tables 6 &amp; 7'!H47</f>
        <v>13</v>
      </c>
    </row>
    <row r="13" ht="12.75"/>
    <row r="14" spans="2:5" ht="15">
      <c r="B14" s="8" t="s">
        <v>725</v>
      </c>
      <c r="C14">
        <f>'Tables 6 &amp; 7'!F69</f>
        <v>38</v>
      </c>
      <c r="D14">
        <f>'Tables 6 &amp; 7'!G69</f>
        <v>18</v>
      </c>
      <c r="E14">
        <f>'Tables 6 &amp; 7'!H69</f>
        <v>24</v>
      </c>
    </row>
    <row r="15" spans="2:5" ht="15">
      <c r="B15" s="8" t="s">
        <v>260</v>
      </c>
      <c r="C15">
        <f>'Tables 6 &amp; 7'!F70</f>
        <v>43</v>
      </c>
      <c r="D15">
        <f>'Tables 6 &amp; 7'!G70</f>
        <v>16</v>
      </c>
      <c r="E15">
        <f>'Tables 6 &amp; 7'!H70</f>
        <v>26</v>
      </c>
    </row>
    <row r="16" spans="2:5" ht="15">
      <c r="B16" s="8" t="s">
        <v>261</v>
      </c>
      <c r="C16">
        <f>'Tables 6 &amp; 7'!F71</f>
        <v>49</v>
      </c>
      <c r="D16">
        <f>'Tables 6 &amp; 7'!G71</f>
        <v>18</v>
      </c>
      <c r="E16">
        <f>'Tables 6 &amp; 7'!H71</f>
        <v>31</v>
      </c>
    </row>
    <row r="17" spans="2:5" ht="15">
      <c r="B17" s="8" t="s">
        <v>262</v>
      </c>
      <c r="C17">
        <f>'Tables 6 &amp; 7'!F72</f>
        <v>50</v>
      </c>
      <c r="D17">
        <f>'Tables 6 &amp; 7'!G72</f>
        <v>18</v>
      </c>
      <c r="E17">
        <f>'Tables 6 &amp; 7'!H72</f>
        <v>34</v>
      </c>
    </row>
    <row r="18" spans="2:5" ht="15">
      <c r="B18" s="8" t="s">
        <v>263</v>
      </c>
      <c r="C18">
        <f>'Tables 6 &amp; 7'!F73</f>
        <v>54</v>
      </c>
      <c r="D18">
        <f>'Tables 6 &amp; 7'!G73</f>
        <v>18</v>
      </c>
      <c r="E18">
        <f>'Tables 6 &amp; 7'!H73</f>
        <v>34</v>
      </c>
    </row>
    <row r="19" spans="2:5" ht="15">
      <c r="B19" s="8" t="s">
        <v>264</v>
      </c>
      <c r="C19">
        <f>'Tables 6 &amp; 7'!F74</f>
        <v>51</v>
      </c>
      <c r="D19">
        <f>'Tables 6 &amp; 7'!G74</f>
        <v>14</v>
      </c>
      <c r="E19">
        <f>'Tables 6 &amp; 7'!H74</f>
        <v>33</v>
      </c>
    </row>
    <row r="20" spans="2:5" ht="15">
      <c r="B20" s="2" t="s">
        <v>265</v>
      </c>
      <c r="C20">
        <f>'Tables 6 &amp; 7'!F75</f>
        <v>50</v>
      </c>
      <c r="D20">
        <f>'Tables 6 &amp; 7'!G75</f>
        <v>14</v>
      </c>
      <c r="E20">
        <f>'Tables 6 &amp; 7'!H75</f>
        <v>31</v>
      </c>
    </row>
    <row r="21" ht="12.75"/>
    <row r="22" spans="2:5" ht="15">
      <c r="B22" s="8" t="s">
        <v>185</v>
      </c>
      <c r="C22">
        <f>'Tables 6 &amp; 7'!F78</f>
        <v>56</v>
      </c>
      <c r="D22">
        <f>'Tables 6 &amp; 7'!G78</f>
        <v>19</v>
      </c>
      <c r="E22">
        <f>'Tables 6 &amp; 7'!H78</f>
        <v>40</v>
      </c>
    </row>
    <row r="23" spans="2:5" ht="15">
      <c r="B23" s="8" t="s">
        <v>249</v>
      </c>
      <c r="C23">
        <f>'Tables 6 &amp; 7'!F79</f>
        <v>58</v>
      </c>
      <c r="D23">
        <f>'Tables 6 &amp; 7'!G79</f>
        <v>19</v>
      </c>
      <c r="E23">
        <f>'Tables 6 &amp; 7'!H79</f>
        <v>38</v>
      </c>
    </row>
    <row r="24" spans="2:5" ht="15">
      <c r="B24" s="8" t="s">
        <v>540</v>
      </c>
      <c r="C24">
        <f>'Tables 6 &amp; 7'!F80</f>
        <v>61</v>
      </c>
      <c r="D24">
        <f>'Tables 6 &amp; 7'!G80</f>
        <v>19</v>
      </c>
      <c r="E24">
        <f>'Tables 6 &amp; 7'!H80</f>
        <v>36</v>
      </c>
    </row>
    <row r="25" spans="2:5" ht="15">
      <c r="B25" s="8" t="s">
        <v>541</v>
      </c>
      <c r="C25">
        <f>'Tables 6 &amp; 7'!F81</f>
        <v>44</v>
      </c>
      <c r="D25">
        <f>'Tables 6 &amp; 7'!G81</f>
        <v>19</v>
      </c>
      <c r="E25">
        <f>'Tables 6 &amp; 7'!H81</f>
        <v>31</v>
      </c>
    </row>
    <row r="26" spans="2:5" ht="15">
      <c r="B26" s="8" t="s">
        <v>250</v>
      </c>
      <c r="C26">
        <f>'Tables 6 &amp; 7'!F82</f>
        <v>30</v>
      </c>
      <c r="D26">
        <f>'Tables 6 &amp; 7'!G82</f>
        <v>11</v>
      </c>
      <c r="E26">
        <f>'Tables 6 &amp; 7'!H82</f>
        <v>20</v>
      </c>
    </row>
    <row r="27" spans="2:5" ht="15">
      <c r="B27" s="8" t="s">
        <v>251</v>
      </c>
      <c r="C27">
        <f>'Tables 6 &amp; 7'!F83</f>
        <v>18</v>
      </c>
      <c r="D27">
        <f>'Tables 6 &amp; 7'!G83</f>
        <v>7</v>
      </c>
      <c r="E27">
        <f>'Tables 6 &amp; 7'!H83</f>
        <v>8</v>
      </c>
    </row>
  </sheetData>
  <printOptions/>
  <pageMargins left="0.75" right="0.75" top="1" bottom="1" header="0.5" footer="0.5"/>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D29"/>
  <sheetViews>
    <sheetView workbookViewId="0" topLeftCell="A1">
      <selection activeCell="A1" sqref="A1"/>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515</v>
      </c>
      <c r="C2" t="s">
        <v>848</v>
      </c>
    </row>
    <row r="4" spans="3:4" ht="64.5" customHeight="1" thickBot="1">
      <c r="C4" s="85" t="s">
        <v>181</v>
      </c>
      <c r="D4" s="85" t="s">
        <v>182</v>
      </c>
    </row>
    <row r="5" spans="2:4" ht="15">
      <c r="B5" s="8" t="s">
        <v>278</v>
      </c>
      <c r="C5" s="157">
        <f>100-'Table 9'!J16</f>
        <v>35</v>
      </c>
      <c r="D5">
        <f>100-'Table 9'!O16</f>
        <v>17</v>
      </c>
    </row>
    <row r="6" spans="2:4" ht="15">
      <c r="B6" s="8" t="s">
        <v>279</v>
      </c>
      <c r="C6" s="157">
        <f>100-'Table 9'!J17</f>
        <v>45</v>
      </c>
      <c r="D6">
        <f>100-'Table 9'!O17</f>
        <v>18</v>
      </c>
    </row>
    <row r="7" ht="15">
      <c r="B7" s="8"/>
    </row>
    <row r="8" spans="2:4" ht="15">
      <c r="B8" s="8" t="s">
        <v>327</v>
      </c>
      <c r="C8" s="157">
        <f>100-'Table 9'!J20</f>
        <v>69</v>
      </c>
      <c r="D8">
        <f>100-'Table 9'!O20</f>
        <v>29</v>
      </c>
    </row>
    <row r="9" spans="2:4" ht="15">
      <c r="B9" s="8" t="s">
        <v>281</v>
      </c>
      <c r="C9" s="157">
        <f>100-'Table 9'!J21</f>
        <v>48</v>
      </c>
      <c r="D9">
        <f>100-'Table 9'!O21</f>
        <v>28</v>
      </c>
    </row>
    <row r="10" spans="2:4" ht="15">
      <c r="B10" s="8" t="s">
        <v>282</v>
      </c>
      <c r="C10" s="157">
        <f>100-'Table 9'!J22</f>
        <v>33</v>
      </c>
      <c r="D10">
        <f>100-'Table 9'!O22</f>
        <v>21</v>
      </c>
    </row>
    <row r="11" spans="2:4" ht="15">
      <c r="B11" s="8" t="s">
        <v>283</v>
      </c>
      <c r="C11" s="157">
        <f>100-'Table 9'!J23</f>
        <v>32</v>
      </c>
      <c r="D11">
        <f>100-'Table 9'!O23</f>
        <v>19</v>
      </c>
    </row>
    <row r="12" spans="2:4" ht="15">
      <c r="B12" s="8" t="s">
        <v>284</v>
      </c>
      <c r="C12" s="157">
        <f>100-'Table 9'!J24</f>
        <v>35</v>
      </c>
      <c r="D12">
        <f>100-'Table 9'!O24</f>
        <v>15</v>
      </c>
    </row>
    <row r="13" spans="2:4" ht="15">
      <c r="B13" s="8" t="s">
        <v>285</v>
      </c>
      <c r="C13" s="157">
        <f>100-'Table 9'!J25</f>
        <v>45</v>
      </c>
      <c r="D13">
        <f>100-'Table 9'!O25</f>
        <v>13</v>
      </c>
    </row>
    <row r="14" spans="2:4" ht="15">
      <c r="B14" s="8" t="s">
        <v>286</v>
      </c>
      <c r="C14" s="157">
        <f>100-'Table 9'!J26</f>
        <v>49</v>
      </c>
      <c r="D14">
        <f>100-'Table 9'!O26</f>
        <v>10</v>
      </c>
    </row>
    <row r="15" spans="2:4" ht="15">
      <c r="B15" s="8" t="s">
        <v>356</v>
      </c>
      <c r="C15" s="157">
        <f>100-'Table 9'!J27</f>
        <v>41</v>
      </c>
      <c r="D15">
        <f>100-'Table 9'!O27</f>
        <v>4</v>
      </c>
    </row>
    <row r="16" ht="15">
      <c r="B16" s="8"/>
    </row>
    <row r="17" spans="2:4" ht="15">
      <c r="B17" s="8" t="s">
        <v>185</v>
      </c>
      <c r="C17" s="157">
        <f>100-'Table 9'!J65</f>
        <v>55</v>
      </c>
      <c r="D17">
        <f>100-'Table 9'!O65</f>
        <v>19</v>
      </c>
    </row>
    <row r="18" spans="2:4" ht="15">
      <c r="B18" s="8" t="s">
        <v>249</v>
      </c>
      <c r="C18" s="157">
        <f>100-'Table 9'!J66</f>
        <v>37</v>
      </c>
      <c r="D18">
        <f>100-'Table 9'!O66</f>
        <v>20</v>
      </c>
    </row>
    <row r="19" spans="2:4" ht="15">
      <c r="B19" s="8" t="s">
        <v>540</v>
      </c>
      <c r="C19" s="157">
        <f>100-'Table 9'!J67</f>
        <v>32</v>
      </c>
      <c r="D19">
        <f>100-'Table 9'!O67</f>
        <v>17</v>
      </c>
    </row>
    <row r="20" spans="2:4" ht="15">
      <c r="B20" s="8" t="s">
        <v>541</v>
      </c>
      <c r="C20" s="157">
        <f>100-'Table 9'!J68</f>
        <v>20</v>
      </c>
      <c r="D20">
        <f>100-'Table 9'!O68</f>
        <v>13</v>
      </c>
    </row>
    <row r="21" spans="2:4" ht="15">
      <c r="B21" s="8" t="s">
        <v>250</v>
      </c>
      <c r="C21" s="157">
        <f>100-'Table 9'!J69</f>
        <v>24</v>
      </c>
      <c r="D21">
        <f>100-'Table 9'!O69</f>
        <v>14</v>
      </c>
    </row>
    <row r="22" spans="2:4" ht="15">
      <c r="B22" s="8" t="s">
        <v>251</v>
      </c>
      <c r="C22" s="157">
        <f>100-'Table 9'!J70</f>
        <v>15</v>
      </c>
      <c r="D22">
        <f>100-'Table 9'!O70</f>
        <v>5</v>
      </c>
    </row>
    <row r="23" ht="15">
      <c r="B23" s="8"/>
    </row>
    <row r="24" spans="2:4" ht="15">
      <c r="B24" s="8" t="s">
        <v>511</v>
      </c>
      <c r="C24" s="157">
        <f>100-'Table 9'!J73</f>
        <v>17</v>
      </c>
      <c r="D24">
        <f>100-'Table 9'!O73</f>
        <v>18</v>
      </c>
    </row>
    <row r="25" spans="2:4" ht="15">
      <c r="B25" s="8" t="s">
        <v>177</v>
      </c>
      <c r="C25" s="157">
        <f>100-'Table 9'!J74</f>
        <v>31</v>
      </c>
      <c r="D25">
        <f>100-'Table 9'!O74</f>
        <v>18</v>
      </c>
    </row>
    <row r="26" spans="2:4" ht="15">
      <c r="B26" s="8" t="s">
        <v>178</v>
      </c>
      <c r="C26" s="157">
        <f>100-'Table 9'!J75</f>
        <v>36</v>
      </c>
      <c r="D26">
        <f>100-'Table 9'!O75</f>
        <v>18</v>
      </c>
    </row>
    <row r="27" spans="2:4" ht="15">
      <c r="B27" s="8" t="s">
        <v>179</v>
      </c>
      <c r="C27" s="157">
        <f>100-'Table 9'!J76</f>
        <v>49</v>
      </c>
      <c r="D27">
        <f>100-'Table 9'!O76</f>
        <v>22</v>
      </c>
    </row>
    <row r="28" spans="2:4" ht="15">
      <c r="B28" s="8" t="s">
        <v>180</v>
      </c>
      <c r="C28" s="157">
        <f>100-'Table 9'!J77</f>
        <v>61</v>
      </c>
      <c r="D28">
        <f>100-'Table 9'!O77</f>
        <v>18</v>
      </c>
    </row>
    <row r="29" spans="2:4" ht="15">
      <c r="B29" s="8" t="s">
        <v>175</v>
      </c>
      <c r="C29" s="157">
        <f>100-'Table 9'!J81</f>
        <v>68</v>
      </c>
      <c r="D29">
        <f>100-'Table 9'!O81</f>
        <v>17</v>
      </c>
    </row>
  </sheetData>
  <printOptions/>
  <pageMargins left="0.75" right="0.75" top="1" bottom="1" header="0.5" footer="0.5"/>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C3:G20"/>
  <sheetViews>
    <sheetView workbookViewId="0" topLeftCell="A1">
      <selection activeCell="A1" sqref="A1"/>
    </sheetView>
  </sheetViews>
  <sheetFormatPr defaultColWidth="9.140625" defaultRowHeight="12.75"/>
  <cols>
    <col min="1" max="1" width="3.28125" style="0" customWidth="1"/>
    <col min="2" max="2" width="2.28125" style="0" customWidth="1"/>
  </cols>
  <sheetData>
    <row r="3" spans="3:6" ht="12.75">
      <c r="C3" t="s">
        <v>183</v>
      </c>
      <c r="F3" s="73" t="s">
        <v>439</v>
      </c>
    </row>
    <row r="6" spans="4:7" ht="25.5">
      <c r="D6" s="74" t="s">
        <v>382</v>
      </c>
      <c r="E6" s="74" t="s">
        <v>383</v>
      </c>
      <c r="F6" s="74" t="s">
        <v>384</v>
      </c>
      <c r="G6" s="74" t="s">
        <v>385</v>
      </c>
    </row>
    <row r="7" spans="3:7" ht="12.75">
      <c r="C7" t="s">
        <v>386</v>
      </c>
      <c r="D7" s="77">
        <v>35.1</v>
      </c>
      <c r="E7" s="77">
        <v>36.3</v>
      </c>
      <c r="F7" s="77">
        <v>8.9</v>
      </c>
      <c r="G7" s="77">
        <v>1.4</v>
      </c>
    </row>
    <row r="8" spans="3:7" ht="12.75">
      <c r="C8" t="s">
        <v>387</v>
      </c>
      <c r="D8" s="77">
        <v>39.9</v>
      </c>
      <c r="E8" s="77">
        <v>40.9</v>
      </c>
      <c r="F8" s="77">
        <v>5.8</v>
      </c>
      <c r="G8" s="77">
        <v>1.3</v>
      </c>
    </row>
    <row r="9" spans="3:7" ht="12.75">
      <c r="C9" t="s">
        <v>388</v>
      </c>
      <c r="D9" s="77">
        <v>48.6</v>
      </c>
      <c r="E9" s="77">
        <v>50.5</v>
      </c>
      <c r="F9" s="77">
        <v>7.8</v>
      </c>
      <c r="G9" s="77">
        <v>4.1</v>
      </c>
    </row>
    <row r="10" spans="3:7" ht="12.75">
      <c r="C10" t="s">
        <v>389</v>
      </c>
      <c r="D10" s="77">
        <v>46.3</v>
      </c>
      <c r="E10" s="77">
        <v>48.9</v>
      </c>
      <c r="F10" s="77">
        <v>8.9</v>
      </c>
      <c r="G10" s="77">
        <v>7.3</v>
      </c>
    </row>
    <row r="11" spans="3:7" ht="12.75">
      <c r="C11" t="s">
        <v>390</v>
      </c>
      <c r="D11" s="77">
        <v>53</v>
      </c>
      <c r="E11" s="77">
        <v>52.5</v>
      </c>
      <c r="F11" s="77">
        <v>7</v>
      </c>
      <c r="G11" s="77">
        <v>4.2</v>
      </c>
    </row>
    <row r="12" spans="3:7" ht="12.75">
      <c r="C12" t="s">
        <v>391</v>
      </c>
      <c r="D12" s="77">
        <v>46.8</v>
      </c>
      <c r="E12" s="77">
        <v>48.8</v>
      </c>
      <c r="F12" s="77">
        <v>7.2</v>
      </c>
      <c r="G12" s="77">
        <v>4.1</v>
      </c>
    </row>
    <row r="13" spans="3:7" ht="12.75">
      <c r="C13" t="s">
        <v>392</v>
      </c>
      <c r="D13" s="77">
        <v>47.1</v>
      </c>
      <c r="E13" s="77">
        <v>48.1</v>
      </c>
      <c r="F13" s="77">
        <v>4.5</v>
      </c>
      <c r="G13" s="77">
        <v>2.6</v>
      </c>
    </row>
    <row r="14" spans="3:7" ht="12.75">
      <c r="C14" t="s">
        <v>393</v>
      </c>
      <c r="D14" s="77">
        <v>47.8</v>
      </c>
      <c r="E14" s="77">
        <v>43.8</v>
      </c>
      <c r="F14" s="77">
        <v>4.9</v>
      </c>
      <c r="G14" s="77">
        <v>2.6</v>
      </c>
    </row>
    <row r="15" spans="3:7" ht="12.75">
      <c r="C15" t="s">
        <v>394</v>
      </c>
      <c r="D15" s="77">
        <v>50.2</v>
      </c>
      <c r="E15" s="77">
        <v>44</v>
      </c>
      <c r="F15" s="77">
        <v>2.9</v>
      </c>
      <c r="G15" s="77">
        <v>2.1</v>
      </c>
    </row>
    <row r="16" spans="3:7" ht="12.75">
      <c r="C16" t="s">
        <v>395</v>
      </c>
      <c r="D16" s="77">
        <v>50.7</v>
      </c>
      <c r="E16" s="77">
        <v>48.2</v>
      </c>
      <c r="F16" s="77">
        <v>4.8</v>
      </c>
      <c r="G16" s="77">
        <v>1.4</v>
      </c>
    </row>
    <row r="17" spans="3:7" ht="12.75">
      <c r="C17" t="s">
        <v>396</v>
      </c>
      <c r="D17" s="77">
        <v>52.7</v>
      </c>
      <c r="E17" s="77">
        <v>42.2</v>
      </c>
      <c r="F17" s="77">
        <v>3.1</v>
      </c>
      <c r="G17" s="77">
        <v>1.1</v>
      </c>
    </row>
    <row r="18" spans="3:7" ht="12.75">
      <c r="C18" t="s">
        <v>397</v>
      </c>
      <c r="D18" s="77">
        <v>47</v>
      </c>
      <c r="E18" s="77">
        <v>36.6</v>
      </c>
      <c r="F18" s="77">
        <v>3.3</v>
      </c>
      <c r="G18" s="77">
        <v>0.8</v>
      </c>
    </row>
    <row r="19" spans="3:7" ht="12.75">
      <c r="C19" t="s">
        <v>398</v>
      </c>
      <c r="D19" s="77">
        <v>47.3</v>
      </c>
      <c r="E19" s="77">
        <v>31.3</v>
      </c>
      <c r="F19" s="77">
        <v>0.6</v>
      </c>
      <c r="G19" s="77">
        <v>0.8</v>
      </c>
    </row>
    <row r="20" spans="3:7" ht="12.75">
      <c r="C20" t="s">
        <v>341</v>
      </c>
      <c r="D20" s="77">
        <v>31</v>
      </c>
      <c r="E20" s="77">
        <v>27.3</v>
      </c>
      <c r="F20" s="77">
        <v>0.8</v>
      </c>
      <c r="G20" s="77">
        <v>0.1</v>
      </c>
    </row>
  </sheetData>
  <printOptions/>
  <pageMargins left="0.75" right="0.75" top="1" bottom="1" header="0.5" footer="0.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872</v>
      </c>
      <c r="C3" t="s">
        <v>849</v>
      </c>
    </row>
    <row r="5" spans="2:3" ht="12.75">
      <c r="B5" t="s">
        <v>710</v>
      </c>
      <c r="C5">
        <f>'Table 14'!F12</f>
        <v>8.9</v>
      </c>
    </row>
    <row r="6" spans="2:3" ht="12.75">
      <c r="B6" t="s">
        <v>270</v>
      </c>
      <c r="C6">
        <f>'Table 14'!F27</f>
        <v>51.6</v>
      </c>
    </row>
    <row r="7" spans="2:3" ht="12.75">
      <c r="B7" t="s">
        <v>357</v>
      </c>
      <c r="C7">
        <f>'Table 14'!F28</f>
        <v>4.3</v>
      </c>
    </row>
    <row r="8" spans="2:3" ht="12.75">
      <c r="B8" t="s">
        <v>358</v>
      </c>
      <c r="C8">
        <f>'Table 14'!F29</f>
        <v>6.1</v>
      </c>
    </row>
    <row r="11" spans="2:3" ht="12.75">
      <c r="B11" t="s">
        <v>516</v>
      </c>
      <c r="C11" t="s">
        <v>176</v>
      </c>
    </row>
    <row r="13" spans="3:7" ht="25.5">
      <c r="C13" s="78" t="s">
        <v>399</v>
      </c>
      <c r="D13" s="78" t="s">
        <v>400</v>
      </c>
      <c r="E13" s="78" t="s">
        <v>231</v>
      </c>
      <c r="F13" s="78" t="s">
        <v>232</v>
      </c>
      <c r="G13" s="32" t="s">
        <v>365</v>
      </c>
    </row>
    <row r="14" spans="2:7" ht="12.75">
      <c r="B14" t="s">
        <v>711</v>
      </c>
      <c r="C14">
        <f>'Table 15'!I10</f>
        <v>60</v>
      </c>
      <c r="D14">
        <f>'Table 15'!J10</f>
        <v>8</v>
      </c>
      <c r="E14">
        <f>'Table 15'!H10</f>
        <v>13</v>
      </c>
      <c r="F14">
        <f>'Table 15'!M10</f>
        <v>13</v>
      </c>
      <c r="G14">
        <f>'Table 15'!N10</f>
        <v>3</v>
      </c>
    </row>
    <row r="15" spans="2:7" ht="12.75">
      <c r="B15" s="173" t="s">
        <v>712</v>
      </c>
      <c r="C15">
        <f>'Table 15'!I30</f>
        <v>67</v>
      </c>
      <c r="D15">
        <f>'Table 15'!J30</f>
        <v>2</v>
      </c>
      <c r="E15">
        <f>'Table 15'!H30</f>
        <v>9</v>
      </c>
      <c r="F15">
        <f>'Table 15'!M30</f>
        <v>10</v>
      </c>
      <c r="G15">
        <f>'Table 15'!N30</f>
        <v>7</v>
      </c>
    </row>
    <row r="16" spans="2:7" ht="12.75">
      <c r="B16" s="173" t="s">
        <v>713</v>
      </c>
      <c r="C16">
        <f>'Table 15'!I31</f>
        <v>70</v>
      </c>
      <c r="D16">
        <f>'Table 15'!J31</f>
        <v>5</v>
      </c>
      <c r="E16">
        <f>'Table 15'!H31</f>
        <v>9</v>
      </c>
      <c r="F16">
        <f>'Table 15'!M31</f>
        <v>10</v>
      </c>
      <c r="G16">
        <f>'Table 15'!N31</f>
        <v>4</v>
      </c>
    </row>
    <row r="17" spans="2:7" ht="12.75">
      <c r="B17" s="173" t="s">
        <v>581</v>
      </c>
      <c r="C17">
        <f>'Table 15'!I32</f>
        <v>56</v>
      </c>
      <c r="D17">
        <f>'Table 15'!J32</f>
        <v>7</v>
      </c>
      <c r="E17">
        <f>'Table 15'!H32</f>
        <v>12</v>
      </c>
      <c r="F17">
        <f>'Table 15'!M32</f>
        <v>16</v>
      </c>
      <c r="G17">
        <f>'Table 15'!N32</f>
        <v>5</v>
      </c>
    </row>
    <row r="18" spans="2:7" ht="12.75">
      <c r="B18" s="173" t="s">
        <v>582</v>
      </c>
      <c r="C18">
        <f>'Table 15'!I33</f>
        <v>70</v>
      </c>
      <c r="D18">
        <f>'Table 15'!J33</f>
        <v>11</v>
      </c>
      <c r="E18">
        <f>'Table 15'!H33</f>
        <v>10</v>
      </c>
      <c r="F18">
        <f>'Table 15'!M33</f>
        <v>6</v>
      </c>
      <c r="G18">
        <f>'Table 15'!N33</f>
        <v>1</v>
      </c>
    </row>
    <row r="19" spans="2:7" ht="12.75">
      <c r="B19" s="173" t="s">
        <v>714</v>
      </c>
      <c r="C19">
        <f>'Table 15'!I34</f>
        <v>60</v>
      </c>
      <c r="D19">
        <f>'Table 15'!J34</f>
        <v>8</v>
      </c>
      <c r="E19">
        <f>'Table 15'!H34</f>
        <v>13</v>
      </c>
      <c r="F19">
        <f>'Table 15'!M34</f>
        <v>11</v>
      </c>
      <c r="G19">
        <f>'Table 15'!N34</f>
        <v>2</v>
      </c>
    </row>
    <row r="20" spans="2:7" ht="12.75">
      <c r="B20" s="173" t="s">
        <v>584</v>
      </c>
      <c r="C20">
        <f>'Table 15'!I35</f>
        <v>46</v>
      </c>
      <c r="D20">
        <f>'Table 15'!J35</f>
        <v>10</v>
      </c>
      <c r="E20">
        <f>'Table 15'!H35</f>
        <v>19</v>
      </c>
      <c r="F20">
        <f>'Table 15'!M35</f>
        <v>19</v>
      </c>
      <c r="G20">
        <f>'Table 15'!N35</f>
        <v>1</v>
      </c>
    </row>
    <row r="21" spans="2:7" ht="12.75">
      <c r="B21" s="173" t="s">
        <v>585</v>
      </c>
      <c r="C21">
        <f>'Table 15'!I36</f>
        <v>50</v>
      </c>
      <c r="D21">
        <f>'Table 15'!J36</f>
        <v>14</v>
      </c>
      <c r="E21">
        <f>'Table 15'!H36</f>
        <v>19</v>
      </c>
      <c r="F21">
        <f>'Table 15'!M36</f>
        <v>14</v>
      </c>
      <c r="G21">
        <f>'Table 15'!N36</f>
        <v>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2:T99"/>
  <sheetViews>
    <sheetView zoomScale="75" zoomScaleNormal="75" workbookViewId="0" topLeftCell="A1">
      <selection activeCell="A1" sqref="A1"/>
    </sheetView>
  </sheetViews>
  <sheetFormatPr defaultColWidth="9.140625" defaultRowHeight="12.75"/>
  <cols>
    <col min="1" max="1" width="1.1484375" style="100" customWidth="1"/>
    <col min="2"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11.57421875" style="100" customWidth="1"/>
    <col min="14" max="16384" width="9.140625" style="100" customWidth="1"/>
  </cols>
  <sheetData>
    <row r="2" spans="2:20" s="97" customFormat="1" ht="18">
      <c r="B2" s="134" t="s">
        <v>812</v>
      </c>
      <c r="C2" s="134"/>
      <c r="D2" s="134"/>
      <c r="E2" s="189" t="s">
        <v>729</v>
      </c>
      <c r="F2" s="189" t="s">
        <v>4</v>
      </c>
      <c r="G2" s="112"/>
      <c r="H2" s="112"/>
      <c r="I2" s="112"/>
      <c r="J2" s="112"/>
      <c r="K2" s="112"/>
      <c r="L2" s="112"/>
      <c r="M2" s="112"/>
      <c r="N2" s="112"/>
      <c r="O2" s="112"/>
      <c r="P2" s="112"/>
      <c r="Q2" s="112"/>
      <c r="R2" s="112"/>
      <c r="S2" s="112"/>
      <c r="T2" s="112"/>
    </row>
    <row r="3" spans="2:20" s="97" customFormat="1" ht="18">
      <c r="B3" s="134"/>
      <c r="C3" s="134"/>
      <c r="D3" s="134"/>
      <c r="E3" s="62" t="s">
        <v>0</v>
      </c>
      <c r="F3" s="189"/>
      <c r="S3" s="100"/>
      <c r="T3" s="100"/>
    </row>
    <row r="4" spans="2:20" s="97" customFormat="1" ht="18">
      <c r="B4" s="134"/>
      <c r="C4" s="134"/>
      <c r="D4" s="134"/>
      <c r="E4" s="62" t="s">
        <v>5</v>
      </c>
      <c r="F4" s="189"/>
      <c r="S4" s="100"/>
      <c r="T4" s="100"/>
    </row>
    <row r="5" spans="2:19" s="97" customFormat="1" ht="9" customHeight="1" thickBot="1">
      <c r="B5" s="100"/>
      <c r="C5" s="100"/>
      <c r="D5" s="100"/>
      <c r="E5" s="100"/>
      <c r="F5" s="189"/>
      <c r="S5" s="100"/>
    </row>
    <row r="6" spans="1:15" s="97" customFormat="1" ht="16.5" thickBot="1">
      <c r="A6" s="227"/>
      <c r="B6" s="275"/>
      <c r="C6" s="275"/>
      <c r="D6" s="227"/>
      <c r="E6" s="227"/>
      <c r="F6" s="227"/>
      <c r="G6" s="227"/>
      <c r="H6" s="272">
        <v>1999</v>
      </c>
      <c r="I6" s="272">
        <v>2000</v>
      </c>
      <c r="J6" s="272">
        <v>2001</v>
      </c>
      <c r="K6" s="272">
        <v>2002</v>
      </c>
      <c r="L6" s="272">
        <v>2003</v>
      </c>
      <c r="M6" s="272">
        <v>2004</v>
      </c>
      <c r="N6" s="130"/>
      <c r="O6" s="130"/>
    </row>
    <row r="7" spans="1:15" s="97" customFormat="1" ht="3" customHeight="1">
      <c r="A7" s="53"/>
      <c r="B7" s="150"/>
      <c r="C7" s="150"/>
      <c r="D7" s="53"/>
      <c r="E7" s="53"/>
      <c r="F7" s="53"/>
      <c r="G7" s="53"/>
      <c r="H7" s="53"/>
      <c r="I7" s="53"/>
      <c r="J7" s="130"/>
      <c r="K7" s="130"/>
      <c r="L7" s="130"/>
      <c r="M7" s="130"/>
      <c r="N7" s="130"/>
      <c r="O7" s="130"/>
    </row>
    <row r="8" spans="2:15" s="97" customFormat="1" ht="15">
      <c r="B8" s="150"/>
      <c r="C8" s="150"/>
      <c r="D8" s="53"/>
      <c r="E8" s="53"/>
      <c r="F8" s="53"/>
      <c r="G8" s="53"/>
      <c r="H8" s="53"/>
      <c r="I8" s="53"/>
      <c r="J8" s="53"/>
      <c r="L8" s="53"/>
      <c r="M8" s="196" t="s">
        <v>235</v>
      </c>
      <c r="N8" s="53"/>
      <c r="O8" s="53"/>
    </row>
    <row r="9" spans="2:15" s="97" customFormat="1" ht="3" customHeight="1">
      <c r="B9" s="150"/>
      <c r="C9" s="150"/>
      <c r="D9" s="53"/>
      <c r="E9" s="53"/>
      <c r="F9" s="53"/>
      <c r="G9" s="53"/>
      <c r="H9" s="53"/>
      <c r="I9" s="53"/>
      <c r="J9" s="53"/>
      <c r="K9" s="235"/>
      <c r="L9" s="53"/>
      <c r="M9" s="53"/>
      <c r="N9" s="53"/>
      <c r="O9" s="53"/>
    </row>
    <row r="10" spans="2:15" s="97" customFormat="1" ht="15.75">
      <c r="B10" s="150"/>
      <c r="C10" s="130" t="s">
        <v>854</v>
      </c>
      <c r="E10" s="53"/>
      <c r="F10" s="53"/>
      <c r="G10" s="53"/>
      <c r="H10" s="53"/>
      <c r="I10" s="53"/>
      <c r="J10" s="53"/>
      <c r="K10" s="235"/>
      <c r="L10" s="53"/>
      <c r="M10" s="53"/>
      <c r="N10" s="53"/>
      <c r="O10" s="53"/>
    </row>
    <row r="11" spans="2:15" s="97" customFormat="1" ht="3" customHeight="1">
      <c r="B11" s="150"/>
      <c r="C11" s="150"/>
      <c r="D11" s="53"/>
      <c r="E11" s="53"/>
      <c r="F11" s="53"/>
      <c r="G11" s="53"/>
      <c r="H11" s="53"/>
      <c r="I11" s="53"/>
      <c r="J11" s="53"/>
      <c r="K11" s="235"/>
      <c r="L11" s="53"/>
      <c r="M11" s="53"/>
      <c r="N11" s="53"/>
      <c r="O11" s="53"/>
    </row>
    <row r="12" spans="2:13" s="97" customFormat="1" ht="15">
      <c r="B12" s="100"/>
      <c r="C12" s="100"/>
      <c r="D12" s="97" t="s">
        <v>732</v>
      </c>
      <c r="H12" s="148" t="s">
        <v>845</v>
      </c>
      <c r="I12" s="148" t="s">
        <v>845</v>
      </c>
      <c r="J12" s="102">
        <v>0.6</v>
      </c>
      <c r="K12" s="102">
        <v>0.6</v>
      </c>
      <c r="L12" s="102">
        <v>0.6</v>
      </c>
      <c r="M12" s="102">
        <v>0.6</v>
      </c>
    </row>
    <row r="13" spans="2:13" s="97" customFormat="1" ht="15">
      <c r="B13" s="100"/>
      <c r="C13" s="100"/>
      <c r="D13" s="97" t="s">
        <v>733</v>
      </c>
      <c r="H13" s="148" t="s">
        <v>845</v>
      </c>
      <c r="I13" s="148" t="s">
        <v>845</v>
      </c>
      <c r="J13" s="102">
        <v>2.4</v>
      </c>
      <c r="K13" s="102">
        <v>1.5</v>
      </c>
      <c r="L13" s="102">
        <v>1.7</v>
      </c>
      <c r="M13" s="102">
        <v>1.7</v>
      </c>
    </row>
    <row r="14" spans="2:15" s="97" customFormat="1" ht="15">
      <c r="B14" s="100"/>
      <c r="C14" s="100"/>
      <c r="D14" s="97" t="s">
        <v>734</v>
      </c>
      <c r="H14" s="148" t="s">
        <v>845</v>
      </c>
      <c r="I14" s="148" t="s">
        <v>845</v>
      </c>
      <c r="J14" s="102">
        <v>3.8</v>
      </c>
      <c r="K14" s="102">
        <v>2.9</v>
      </c>
      <c r="L14" s="102">
        <v>2.4</v>
      </c>
      <c r="M14" s="102">
        <v>2.6</v>
      </c>
      <c r="N14" s="53"/>
      <c r="O14" s="53"/>
    </row>
    <row r="15" spans="2:15" s="97" customFormat="1" ht="15">
      <c r="B15" s="100"/>
      <c r="C15" s="100"/>
      <c r="D15" s="97" t="s">
        <v>735</v>
      </c>
      <c r="H15" s="148" t="s">
        <v>845</v>
      </c>
      <c r="I15" s="148" t="s">
        <v>845</v>
      </c>
      <c r="J15" s="102">
        <v>12.5</v>
      </c>
      <c r="K15" s="102">
        <v>9.3</v>
      </c>
      <c r="L15" s="102">
        <v>8.7</v>
      </c>
      <c r="M15" s="102">
        <v>8.7</v>
      </c>
      <c r="N15" s="53"/>
      <c r="O15" s="53"/>
    </row>
    <row r="16" spans="2:15" s="97" customFormat="1" ht="15">
      <c r="B16" s="100"/>
      <c r="C16" s="100"/>
      <c r="D16" s="131" t="s">
        <v>277</v>
      </c>
      <c r="H16" s="148" t="s">
        <v>845</v>
      </c>
      <c r="I16" s="148" t="s">
        <v>845</v>
      </c>
      <c r="J16" s="102">
        <v>80</v>
      </c>
      <c r="K16" s="102">
        <v>84.7</v>
      </c>
      <c r="L16" s="102">
        <v>86</v>
      </c>
      <c r="M16" s="102">
        <v>85.8</v>
      </c>
      <c r="N16" s="151"/>
      <c r="O16" s="53"/>
    </row>
    <row r="17" spans="2:15" s="97" customFormat="1" ht="3" customHeight="1">
      <c r="B17" s="100"/>
      <c r="C17" s="100"/>
      <c r="D17" s="131"/>
      <c r="J17" s="151"/>
      <c r="K17" s="151"/>
      <c r="L17" s="151"/>
      <c r="M17" s="151"/>
      <c r="N17" s="151"/>
      <c r="O17" s="53"/>
    </row>
    <row r="18" spans="2:15" s="97" customFormat="1" ht="15">
      <c r="B18" s="100"/>
      <c r="C18" s="100"/>
      <c r="D18" s="131" t="s">
        <v>892</v>
      </c>
      <c r="H18" s="148" t="s">
        <v>845</v>
      </c>
      <c r="I18" s="148" t="s">
        <v>845</v>
      </c>
      <c r="J18" s="234">
        <v>100</v>
      </c>
      <c r="K18" s="234">
        <v>100</v>
      </c>
      <c r="L18" s="234">
        <v>100</v>
      </c>
      <c r="M18" s="234">
        <v>100</v>
      </c>
      <c r="N18" s="228"/>
      <c r="O18" s="53"/>
    </row>
    <row r="19" spans="2:15" s="97" customFormat="1" ht="3" customHeight="1">
      <c r="B19" s="100"/>
      <c r="C19" s="100"/>
      <c r="D19" s="131"/>
      <c r="J19" s="234"/>
      <c r="K19" s="234"/>
      <c r="L19" s="234"/>
      <c r="M19" s="228"/>
      <c r="N19" s="228"/>
      <c r="O19" s="53"/>
    </row>
    <row r="20" spans="2:15" s="97" customFormat="1" ht="15.75">
      <c r="B20" s="100"/>
      <c r="C20" s="276" t="s">
        <v>855</v>
      </c>
      <c r="J20" s="234"/>
      <c r="K20" s="234"/>
      <c r="L20" s="234"/>
      <c r="M20" s="228"/>
      <c r="N20" s="228"/>
      <c r="O20" s="53"/>
    </row>
    <row r="21" spans="2:15" s="97" customFormat="1" ht="3" customHeight="1">
      <c r="B21" s="100"/>
      <c r="C21" s="100"/>
      <c r="D21" s="131"/>
      <c r="J21" s="234"/>
      <c r="K21" s="234"/>
      <c r="L21" s="234"/>
      <c r="M21" s="228"/>
      <c r="N21" s="228"/>
      <c r="O21" s="53"/>
    </row>
    <row r="22" spans="2:15" s="97" customFormat="1" ht="15">
      <c r="B22" s="100"/>
      <c r="C22" s="100"/>
      <c r="D22" s="97" t="s">
        <v>809</v>
      </c>
      <c r="H22" s="148" t="s">
        <v>845</v>
      </c>
      <c r="I22" s="148" t="s">
        <v>845</v>
      </c>
      <c r="J22" s="102">
        <v>16.5</v>
      </c>
      <c r="K22" s="102">
        <v>13.2</v>
      </c>
      <c r="L22" s="102">
        <v>11.6</v>
      </c>
      <c r="M22" s="102">
        <v>10.7</v>
      </c>
      <c r="N22" s="228"/>
      <c r="O22" s="53"/>
    </row>
    <row r="23" spans="2:15" s="97" customFormat="1" ht="15">
      <c r="B23" s="100"/>
      <c r="C23" s="100"/>
      <c r="D23" s="97" t="s">
        <v>810</v>
      </c>
      <c r="H23" s="148" t="s">
        <v>845</v>
      </c>
      <c r="I23" s="148" t="s">
        <v>845</v>
      </c>
      <c r="J23" s="102">
        <v>35.9</v>
      </c>
      <c r="K23" s="102">
        <v>33.3</v>
      </c>
      <c r="L23" s="102">
        <v>32.6</v>
      </c>
      <c r="M23" s="102">
        <v>34</v>
      </c>
      <c r="N23" s="228"/>
      <c r="O23" s="53"/>
    </row>
    <row r="24" spans="2:15" s="97" customFormat="1" ht="15">
      <c r="B24" s="100"/>
      <c r="C24" s="100"/>
      <c r="D24" s="97" t="s">
        <v>811</v>
      </c>
      <c r="H24" s="148" t="s">
        <v>845</v>
      </c>
      <c r="I24" s="148" t="s">
        <v>845</v>
      </c>
      <c r="J24" s="102">
        <v>11.6</v>
      </c>
      <c r="K24" s="102">
        <v>13.2</v>
      </c>
      <c r="L24" s="102">
        <v>13.1</v>
      </c>
      <c r="M24" s="102">
        <v>14</v>
      </c>
      <c r="N24" s="228"/>
      <c r="O24" s="53"/>
    </row>
    <row r="25" spans="2:15" s="97" customFormat="1" ht="15">
      <c r="B25" s="100"/>
      <c r="C25" s="100"/>
      <c r="D25" s="97" t="s">
        <v>739</v>
      </c>
      <c r="H25" s="148" t="s">
        <v>845</v>
      </c>
      <c r="I25" s="148" t="s">
        <v>845</v>
      </c>
      <c r="J25" s="102">
        <v>7.2</v>
      </c>
      <c r="K25" s="102">
        <v>8.5</v>
      </c>
      <c r="L25" s="102">
        <v>8.2</v>
      </c>
      <c r="M25" s="102">
        <v>8.7</v>
      </c>
      <c r="N25" s="228"/>
      <c r="O25" s="53"/>
    </row>
    <row r="26" spans="2:15" s="97" customFormat="1" ht="15">
      <c r="B26" s="100"/>
      <c r="C26" s="100"/>
      <c r="D26" s="131" t="s">
        <v>740</v>
      </c>
      <c r="H26" s="148" t="s">
        <v>845</v>
      </c>
      <c r="I26" s="148" t="s">
        <v>845</v>
      </c>
      <c r="J26" s="102">
        <v>28.8</v>
      </c>
      <c r="K26" s="102">
        <v>31.8</v>
      </c>
      <c r="L26" s="102">
        <v>34.4</v>
      </c>
      <c r="M26" s="102">
        <v>32.6</v>
      </c>
      <c r="N26" s="228"/>
      <c r="O26" s="53"/>
    </row>
    <row r="27" spans="2:15" s="97" customFormat="1" ht="3" customHeight="1">
      <c r="B27" s="100"/>
      <c r="C27" s="100"/>
      <c r="D27" s="131"/>
      <c r="J27" s="151"/>
      <c r="K27" s="151"/>
      <c r="L27" s="151"/>
      <c r="M27" s="151"/>
      <c r="N27" s="228"/>
      <c r="O27" s="53"/>
    </row>
    <row r="28" spans="2:15" s="97" customFormat="1" ht="15">
      <c r="B28" s="100"/>
      <c r="C28" s="100"/>
      <c r="D28" s="131" t="s">
        <v>197</v>
      </c>
      <c r="H28" s="148" t="s">
        <v>845</v>
      </c>
      <c r="I28" s="148" t="s">
        <v>845</v>
      </c>
      <c r="J28" s="234">
        <v>100</v>
      </c>
      <c r="K28" s="234">
        <v>100</v>
      </c>
      <c r="L28" s="234">
        <v>100</v>
      </c>
      <c r="M28" s="234">
        <v>100</v>
      </c>
      <c r="N28" s="228"/>
      <c r="O28" s="53"/>
    </row>
    <row r="29" spans="2:15" s="97" customFormat="1" ht="15.75">
      <c r="B29" s="100"/>
      <c r="C29" s="100"/>
      <c r="D29" s="276"/>
      <c r="J29" s="228"/>
      <c r="K29" s="228"/>
      <c r="L29" s="228"/>
      <c r="M29" s="228"/>
      <c r="N29" s="228"/>
      <c r="O29" s="53"/>
    </row>
    <row r="30" spans="2:15" s="97" customFormat="1" ht="15">
      <c r="B30" s="100"/>
      <c r="C30" s="137" t="s">
        <v>881</v>
      </c>
      <c r="H30" s="148" t="s">
        <v>845</v>
      </c>
      <c r="I30" s="148" t="s">
        <v>845</v>
      </c>
      <c r="J30" s="174">
        <v>14643</v>
      </c>
      <c r="K30" s="174">
        <v>14042</v>
      </c>
      <c r="L30" s="174">
        <v>13968</v>
      </c>
      <c r="M30" s="174">
        <v>14778</v>
      </c>
      <c r="N30" s="228"/>
      <c r="O30" s="53"/>
    </row>
    <row r="31" spans="1:15" ht="5.25" customHeight="1" thickBot="1">
      <c r="A31" s="121"/>
      <c r="B31" s="121"/>
      <c r="C31" s="121"/>
      <c r="D31" s="121"/>
      <c r="E31" s="121"/>
      <c r="F31" s="121"/>
      <c r="G31" s="121"/>
      <c r="H31" s="121"/>
      <c r="I31" s="121"/>
      <c r="J31" s="121"/>
      <c r="K31" s="121"/>
      <c r="L31" s="121"/>
      <c r="M31" s="121"/>
      <c r="N31" s="150"/>
      <c r="O31" s="150"/>
    </row>
    <row r="32" s="97" customFormat="1" ht="6.75" customHeight="1"/>
    <row r="34" spans="1:15" s="97" customFormat="1" ht="21">
      <c r="A34" s="100"/>
      <c r="B34" s="134" t="s">
        <v>67</v>
      </c>
      <c r="C34" s="134"/>
      <c r="D34" s="134"/>
      <c r="E34" s="189" t="s">
        <v>2</v>
      </c>
      <c r="F34" s="134"/>
      <c r="H34" s="129"/>
      <c r="K34" s="129"/>
      <c r="N34" s="100"/>
      <c r="O34" s="100"/>
    </row>
    <row r="35" spans="1:15" s="97" customFormat="1" ht="9" customHeight="1" thickBot="1">
      <c r="A35" s="100"/>
      <c r="B35" s="100"/>
      <c r="C35" s="100"/>
      <c r="D35" s="100"/>
      <c r="E35" s="100"/>
      <c r="F35" s="100"/>
      <c r="G35" s="100"/>
      <c r="H35" s="100"/>
      <c r="I35" s="100"/>
      <c r="J35" s="100"/>
      <c r="K35" s="100"/>
      <c r="L35" s="100"/>
      <c r="M35" s="100"/>
      <c r="N35" s="100"/>
      <c r="O35" s="100"/>
    </row>
    <row r="36" spans="1:15" s="97" customFormat="1" ht="16.5" thickBot="1">
      <c r="A36" s="275"/>
      <c r="B36" s="275"/>
      <c r="C36" s="275"/>
      <c r="D36" s="227"/>
      <c r="E36" s="227"/>
      <c r="F36" s="227"/>
      <c r="G36" s="227"/>
      <c r="H36" s="272">
        <v>1999</v>
      </c>
      <c r="I36" s="272">
        <v>2000</v>
      </c>
      <c r="J36" s="272">
        <v>2001</v>
      </c>
      <c r="K36" s="272">
        <v>2002</v>
      </c>
      <c r="L36" s="272">
        <v>2003</v>
      </c>
      <c r="M36" s="272">
        <v>2004</v>
      </c>
      <c r="N36" s="100"/>
      <c r="O36" s="100"/>
    </row>
    <row r="37" spans="1:15" s="97" customFormat="1" ht="3" customHeight="1">
      <c r="A37" s="150"/>
      <c r="B37" s="150"/>
      <c r="C37" s="150"/>
      <c r="D37" s="53"/>
      <c r="E37" s="53"/>
      <c r="F37" s="53"/>
      <c r="G37" s="53"/>
      <c r="H37" s="130"/>
      <c r="I37" s="130"/>
      <c r="J37" s="130"/>
      <c r="K37" s="130"/>
      <c r="L37" s="130"/>
      <c r="M37" s="130"/>
      <c r="N37" s="100"/>
      <c r="O37" s="100"/>
    </row>
    <row r="38" spans="1:15" s="97" customFormat="1" ht="15">
      <c r="A38" s="100"/>
      <c r="B38" s="150"/>
      <c r="C38" s="150"/>
      <c r="D38" s="53"/>
      <c r="E38" s="53"/>
      <c r="F38" s="53"/>
      <c r="G38" s="53"/>
      <c r="H38" s="53"/>
      <c r="I38" s="53"/>
      <c r="K38" s="53"/>
      <c r="L38" s="53"/>
      <c r="M38" s="196" t="s">
        <v>235</v>
      </c>
      <c r="N38" s="100"/>
      <c r="O38" s="100"/>
    </row>
    <row r="39" spans="1:15" s="97" customFormat="1" ht="3" customHeight="1">
      <c r="A39" s="100"/>
      <c r="B39" s="150"/>
      <c r="C39" s="150"/>
      <c r="D39" s="53"/>
      <c r="E39" s="53"/>
      <c r="F39" s="53"/>
      <c r="G39" s="53"/>
      <c r="H39" s="53"/>
      <c r="I39" s="53"/>
      <c r="J39" s="235"/>
      <c r="K39" s="53"/>
      <c r="L39" s="53"/>
      <c r="M39" s="53"/>
      <c r="N39" s="100"/>
      <c r="O39" s="100"/>
    </row>
    <row r="40" spans="1:15" s="97" customFormat="1" ht="15.75">
      <c r="A40" s="100"/>
      <c r="B40" s="150"/>
      <c r="C40" s="130" t="s">
        <v>842</v>
      </c>
      <c r="D40" s="100"/>
      <c r="E40" s="53"/>
      <c r="F40" s="53"/>
      <c r="G40" s="53"/>
      <c r="H40" s="53"/>
      <c r="I40" s="53"/>
      <c r="J40" s="235"/>
      <c r="K40" s="53"/>
      <c r="L40" s="53"/>
      <c r="M40" s="53"/>
      <c r="N40" s="100"/>
      <c r="O40" s="100"/>
    </row>
    <row r="41" spans="4:13" s="97" customFormat="1" ht="15">
      <c r="D41" s="97" t="s">
        <v>813</v>
      </c>
      <c r="H41" s="102">
        <v>48.2</v>
      </c>
      <c r="I41" s="102">
        <v>46.9</v>
      </c>
      <c r="J41" s="102">
        <v>45.4</v>
      </c>
      <c r="K41" s="102">
        <v>45.7</v>
      </c>
      <c r="L41" s="102">
        <v>46.3</v>
      </c>
      <c r="M41" s="97">
        <v>46.6</v>
      </c>
    </row>
    <row r="42" spans="4:13" s="97" customFormat="1" ht="15">
      <c r="D42" s="97" t="s">
        <v>814</v>
      </c>
      <c r="H42" s="102">
        <v>18.7</v>
      </c>
      <c r="I42" s="102">
        <v>18.4</v>
      </c>
      <c r="J42" s="102">
        <v>19.1</v>
      </c>
      <c r="K42" s="102">
        <v>18.2</v>
      </c>
      <c r="L42" s="102">
        <v>17.2</v>
      </c>
      <c r="M42" s="97">
        <v>16.6</v>
      </c>
    </row>
    <row r="43" spans="4:13" s="97" customFormat="1" ht="15">
      <c r="D43" s="97" t="s">
        <v>815</v>
      </c>
      <c r="H43" s="102">
        <v>17.9</v>
      </c>
      <c r="I43" s="102">
        <v>20.4</v>
      </c>
      <c r="J43" s="102">
        <v>21.4</v>
      </c>
      <c r="K43" s="102">
        <v>21.9</v>
      </c>
      <c r="L43" s="102">
        <v>21.7</v>
      </c>
      <c r="M43" s="53">
        <v>21.1</v>
      </c>
    </row>
    <row r="44" spans="4:13" s="97" customFormat="1" ht="15">
      <c r="D44" s="97" t="s">
        <v>816</v>
      </c>
      <c r="H44" s="102">
        <v>15.2</v>
      </c>
      <c r="I44" s="102">
        <v>14.3</v>
      </c>
      <c r="J44" s="102">
        <v>14.1</v>
      </c>
      <c r="K44" s="102">
        <v>14.2</v>
      </c>
      <c r="L44" s="102">
        <v>14.7</v>
      </c>
      <c r="M44" s="53">
        <v>15.7</v>
      </c>
    </row>
    <row r="45" s="97" customFormat="1" ht="3" customHeight="1">
      <c r="M45" s="53"/>
    </row>
    <row r="46" spans="4:13" s="97" customFormat="1" ht="15">
      <c r="D46" s="97" t="s">
        <v>817</v>
      </c>
      <c r="H46" s="102">
        <f aca="true" t="shared" si="0" ref="H46:M46">100-H41</f>
        <v>51.8</v>
      </c>
      <c r="I46" s="102">
        <f t="shared" si="0"/>
        <v>53.1</v>
      </c>
      <c r="J46" s="102">
        <f t="shared" si="0"/>
        <v>54.6</v>
      </c>
      <c r="K46" s="102">
        <f t="shared" si="0"/>
        <v>54.3</v>
      </c>
      <c r="L46" s="102">
        <f t="shared" si="0"/>
        <v>53.7</v>
      </c>
      <c r="M46" s="102">
        <f t="shared" si="0"/>
        <v>53.4</v>
      </c>
    </row>
    <row r="47" s="97" customFormat="1" ht="3" customHeight="1"/>
    <row r="48" spans="1:15" s="97" customFormat="1" ht="15">
      <c r="A48" s="100"/>
      <c r="B48" s="100"/>
      <c r="C48" s="100"/>
      <c r="D48" s="131" t="s">
        <v>197</v>
      </c>
      <c r="H48" s="178">
        <v>100</v>
      </c>
      <c r="I48" s="178">
        <v>100</v>
      </c>
      <c r="J48" s="178">
        <v>100</v>
      </c>
      <c r="K48" s="178">
        <v>100</v>
      </c>
      <c r="L48" s="178">
        <v>100</v>
      </c>
      <c r="M48" s="178">
        <v>100</v>
      </c>
      <c r="N48" s="100"/>
      <c r="O48" s="100"/>
    </row>
    <row r="49" spans="1:15" s="97" customFormat="1" ht="3" customHeight="1">
      <c r="A49" s="100"/>
      <c r="B49" s="100"/>
      <c r="C49" s="100"/>
      <c r="D49" s="131"/>
      <c r="H49" s="178"/>
      <c r="I49" s="178"/>
      <c r="J49" s="178"/>
      <c r="K49" s="178"/>
      <c r="L49" s="178"/>
      <c r="M49" s="178"/>
      <c r="N49" s="100"/>
      <c r="O49" s="100"/>
    </row>
    <row r="50" spans="1:15" s="97" customFormat="1" ht="15.75">
      <c r="A50" s="100"/>
      <c r="B50" s="100"/>
      <c r="C50" s="276" t="s">
        <v>843</v>
      </c>
      <c r="D50" s="100"/>
      <c r="H50" s="178"/>
      <c r="I50" s="178"/>
      <c r="J50" s="178"/>
      <c r="K50" s="178"/>
      <c r="L50" s="178"/>
      <c r="M50" s="53"/>
      <c r="N50" s="100"/>
      <c r="O50" s="100"/>
    </row>
    <row r="51" spans="1:15" s="97" customFormat="1" ht="15">
      <c r="A51" s="100"/>
      <c r="B51" s="100"/>
      <c r="C51" s="100"/>
      <c r="D51" s="97" t="s">
        <v>813</v>
      </c>
      <c r="H51" s="102">
        <v>60.3</v>
      </c>
      <c r="I51" s="102">
        <v>58.7</v>
      </c>
      <c r="J51" s="102">
        <v>57</v>
      </c>
      <c r="K51" s="102">
        <v>58.9</v>
      </c>
      <c r="L51" s="102">
        <v>56.3</v>
      </c>
      <c r="M51" s="53">
        <v>56.4</v>
      </c>
      <c r="N51" s="100"/>
      <c r="O51" s="100"/>
    </row>
    <row r="52" spans="1:15" s="97" customFormat="1" ht="15">
      <c r="A52" s="100"/>
      <c r="B52" s="100"/>
      <c r="C52" s="100"/>
      <c r="D52" s="97" t="s">
        <v>814</v>
      </c>
      <c r="H52" s="102">
        <v>15.8</v>
      </c>
      <c r="I52" s="102">
        <v>16.6</v>
      </c>
      <c r="J52" s="102">
        <v>18</v>
      </c>
      <c r="K52" s="102">
        <v>17.9</v>
      </c>
      <c r="L52" s="102">
        <v>17.4</v>
      </c>
      <c r="M52" s="53">
        <v>16.1</v>
      </c>
      <c r="N52" s="100"/>
      <c r="O52" s="100"/>
    </row>
    <row r="53" spans="1:15" s="97" customFormat="1" ht="15">
      <c r="A53" s="100"/>
      <c r="B53" s="100"/>
      <c r="C53" s="100"/>
      <c r="D53" s="97" t="s">
        <v>815</v>
      </c>
      <c r="H53" s="102">
        <v>10.5</v>
      </c>
      <c r="I53" s="102">
        <v>11.7</v>
      </c>
      <c r="J53" s="102">
        <v>12.1</v>
      </c>
      <c r="K53" s="102">
        <v>10.9</v>
      </c>
      <c r="L53" s="102">
        <v>12.4</v>
      </c>
      <c r="M53" s="53">
        <v>13.2</v>
      </c>
      <c r="N53" s="100"/>
      <c r="O53" s="100"/>
    </row>
    <row r="54" spans="1:15" s="97" customFormat="1" ht="15">
      <c r="A54" s="100"/>
      <c r="B54" s="100"/>
      <c r="C54" s="100"/>
      <c r="D54" s="97" t="s">
        <v>816</v>
      </c>
      <c r="H54" s="102">
        <v>13.5</v>
      </c>
      <c r="I54" s="102">
        <v>12.9</v>
      </c>
      <c r="J54" s="102">
        <v>12.9</v>
      </c>
      <c r="K54" s="102">
        <v>12.3</v>
      </c>
      <c r="L54" s="102">
        <v>13.8</v>
      </c>
      <c r="M54" s="53">
        <v>14.3</v>
      </c>
      <c r="N54" s="100"/>
      <c r="O54" s="100"/>
    </row>
    <row r="55" spans="1:15" s="97" customFormat="1" ht="3" customHeight="1">
      <c r="A55" s="100"/>
      <c r="B55" s="100"/>
      <c r="C55" s="100"/>
      <c r="M55" s="53"/>
      <c r="N55" s="100"/>
      <c r="O55" s="100"/>
    </row>
    <row r="56" spans="1:15" s="97" customFormat="1" ht="15">
      <c r="A56" s="100"/>
      <c r="B56" s="100"/>
      <c r="C56" s="100"/>
      <c r="D56" s="97" t="s">
        <v>817</v>
      </c>
      <c r="H56" s="102">
        <f aca="true" t="shared" si="1" ref="H56:M56">100-H51</f>
        <v>39.7</v>
      </c>
      <c r="I56" s="102">
        <f t="shared" si="1"/>
        <v>41.3</v>
      </c>
      <c r="J56" s="102">
        <f t="shared" si="1"/>
        <v>43</v>
      </c>
      <c r="K56" s="102">
        <f t="shared" si="1"/>
        <v>41.1</v>
      </c>
      <c r="L56" s="102">
        <f t="shared" si="1"/>
        <v>43.7</v>
      </c>
      <c r="M56" s="102">
        <f t="shared" si="1"/>
        <v>43.6</v>
      </c>
      <c r="N56" s="100"/>
      <c r="O56" s="100"/>
    </row>
    <row r="57" spans="1:15" s="97" customFormat="1" ht="3" customHeight="1">
      <c r="A57" s="100"/>
      <c r="B57" s="100"/>
      <c r="C57" s="100"/>
      <c r="M57" s="53"/>
      <c r="N57" s="100"/>
      <c r="O57" s="100"/>
    </row>
    <row r="58" spans="1:15" s="97" customFormat="1" ht="15">
      <c r="A58" s="100"/>
      <c r="B58" s="100"/>
      <c r="C58" s="100"/>
      <c r="D58" s="131" t="s">
        <v>197</v>
      </c>
      <c r="H58" s="178">
        <v>100</v>
      </c>
      <c r="I58" s="178">
        <v>100</v>
      </c>
      <c r="J58" s="178">
        <v>100</v>
      </c>
      <c r="K58" s="178">
        <v>100</v>
      </c>
      <c r="L58" s="178">
        <v>100</v>
      </c>
      <c r="M58" s="178">
        <v>100</v>
      </c>
      <c r="N58" s="100"/>
      <c r="O58" s="100"/>
    </row>
    <row r="59" spans="1:15" s="97" customFormat="1" ht="6" customHeight="1">
      <c r="A59" s="100"/>
      <c r="B59" s="100"/>
      <c r="C59" s="100"/>
      <c r="D59" s="131"/>
      <c r="H59" s="178"/>
      <c r="I59" s="178"/>
      <c r="J59" s="178"/>
      <c r="K59" s="178"/>
      <c r="L59" s="178"/>
      <c r="M59" s="178"/>
      <c r="N59" s="100"/>
      <c r="O59" s="100"/>
    </row>
    <row r="60" spans="1:15" s="97" customFormat="1" ht="15">
      <c r="A60" s="100"/>
      <c r="C60" s="137" t="s">
        <v>881</v>
      </c>
      <c r="D60" s="100"/>
      <c r="H60" s="98">
        <v>13780</v>
      </c>
      <c r="I60" s="98">
        <v>14556</v>
      </c>
      <c r="J60" s="98">
        <v>14641</v>
      </c>
      <c r="K60" s="98">
        <v>14037</v>
      </c>
      <c r="L60" s="98">
        <v>13960</v>
      </c>
      <c r="M60" s="98">
        <v>14776</v>
      </c>
      <c r="N60" s="100"/>
      <c r="O60" s="100"/>
    </row>
    <row r="61" spans="1:15" s="97" customFormat="1" ht="5.25" customHeight="1" thickBot="1">
      <c r="A61" s="121"/>
      <c r="B61" s="121"/>
      <c r="C61" s="121"/>
      <c r="D61" s="121"/>
      <c r="E61" s="121"/>
      <c r="F61" s="121"/>
      <c r="G61" s="121"/>
      <c r="H61" s="121"/>
      <c r="I61" s="121"/>
      <c r="J61" s="121"/>
      <c r="K61" s="121"/>
      <c r="L61" s="121"/>
      <c r="M61" s="121"/>
      <c r="N61" s="100"/>
      <c r="O61" s="100"/>
    </row>
    <row r="62" spans="1:15" s="97" customFormat="1" ht="6.75" customHeight="1">
      <c r="A62" s="100"/>
      <c r="B62" s="100"/>
      <c r="C62" s="100"/>
      <c r="D62" s="100"/>
      <c r="E62" s="100"/>
      <c r="F62" s="100"/>
      <c r="G62" s="100"/>
      <c r="H62" s="100"/>
      <c r="I62" s="100"/>
      <c r="J62" s="100"/>
      <c r="K62" s="100"/>
      <c r="L62" s="100"/>
      <c r="M62" s="100"/>
      <c r="N62" s="100"/>
      <c r="O62" s="100"/>
    </row>
    <row r="63" spans="2:15" ht="12.75">
      <c r="B63" s="277" t="s">
        <v>422</v>
      </c>
      <c r="C63" s="277"/>
      <c r="D63" s="150" t="s">
        <v>6</v>
      </c>
      <c r="G63" s="150"/>
      <c r="H63" s="278"/>
      <c r="I63" s="278"/>
      <c r="J63" s="278"/>
      <c r="K63" s="278"/>
      <c r="L63" s="150"/>
      <c r="M63" s="278"/>
      <c r="N63" s="278"/>
      <c r="O63" s="278"/>
    </row>
    <row r="64" spans="2:15" ht="12.75">
      <c r="B64" s="277"/>
      <c r="C64" s="277"/>
      <c r="D64" s="150" t="s">
        <v>7</v>
      </c>
      <c r="G64" s="150"/>
      <c r="H64" s="278"/>
      <c r="I64" s="278"/>
      <c r="J64" s="278"/>
      <c r="K64" s="278"/>
      <c r="L64" s="150"/>
      <c r="M64" s="278"/>
      <c r="N64" s="278"/>
      <c r="O64" s="278"/>
    </row>
    <row r="65" spans="4:15" ht="12.75">
      <c r="D65" s="100" t="s">
        <v>8</v>
      </c>
      <c r="G65" s="150"/>
      <c r="H65" s="278"/>
      <c r="I65" s="278"/>
      <c r="J65" s="278"/>
      <c r="K65" s="278"/>
      <c r="L65" s="150"/>
      <c r="M65" s="278"/>
      <c r="N65" s="278"/>
      <c r="O65" s="278"/>
    </row>
    <row r="66" spans="4:15" ht="12.75">
      <c r="D66" s="100" t="s">
        <v>9</v>
      </c>
      <c r="G66" s="150"/>
      <c r="H66" s="278"/>
      <c r="I66" s="278"/>
      <c r="J66" s="278"/>
      <c r="K66" s="278"/>
      <c r="L66" s="150"/>
      <c r="M66" s="278"/>
      <c r="N66" s="278"/>
      <c r="O66" s="278"/>
    </row>
    <row r="67" spans="1:15" s="97" customFormat="1" ht="15">
      <c r="A67" s="100"/>
      <c r="B67" s="100"/>
      <c r="C67" s="100"/>
      <c r="D67" s="100" t="s">
        <v>10</v>
      </c>
      <c r="E67" s="100"/>
      <c r="F67" s="100"/>
      <c r="G67" s="53"/>
      <c r="H67" s="151"/>
      <c r="I67" s="151"/>
      <c r="J67" s="151"/>
      <c r="K67" s="151"/>
      <c r="L67" s="53"/>
      <c r="M67" s="151"/>
      <c r="N67" s="151"/>
      <c r="O67" s="151"/>
    </row>
    <row r="68" spans="1:15" s="97" customFormat="1" ht="15">
      <c r="A68" s="100"/>
      <c r="B68" s="100"/>
      <c r="C68" s="100"/>
      <c r="D68" s="100"/>
      <c r="E68" s="100"/>
      <c r="F68" s="100"/>
      <c r="G68" s="53"/>
      <c r="H68" s="151"/>
      <c r="I68" s="151"/>
      <c r="J68" s="151"/>
      <c r="K68" s="151"/>
      <c r="L68" s="53"/>
      <c r="M68" s="151"/>
      <c r="N68" s="151"/>
      <c r="O68" s="151"/>
    </row>
    <row r="69" spans="1:11" s="97" customFormat="1" ht="21">
      <c r="A69" s="100"/>
      <c r="B69" s="134" t="s">
        <v>68</v>
      </c>
      <c r="C69" s="134"/>
      <c r="D69" s="134"/>
      <c r="E69" s="189" t="s">
        <v>3</v>
      </c>
      <c r="F69" s="134"/>
      <c r="H69" s="129"/>
      <c r="K69" s="129"/>
    </row>
    <row r="70" spans="1:13" s="97" customFormat="1" ht="9" customHeight="1" thickBot="1">
      <c r="A70" s="100"/>
      <c r="B70" s="100"/>
      <c r="C70" s="100"/>
      <c r="D70" s="100"/>
      <c r="E70" s="100"/>
      <c r="F70" s="100"/>
      <c r="G70" s="100"/>
      <c r="H70" s="100"/>
      <c r="I70" s="100"/>
      <c r="J70" s="100"/>
      <c r="K70" s="100"/>
      <c r="L70" s="100"/>
      <c r="M70" s="100"/>
    </row>
    <row r="71" spans="1:13" s="97" customFormat="1" ht="16.5" thickBot="1">
      <c r="A71" s="275"/>
      <c r="B71" s="275"/>
      <c r="C71" s="275"/>
      <c r="D71" s="227"/>
      <c r="E71" s="227"/>
      <c r="F71" s="227"/>
      <c r="G71" s="227"/>
      <c r="H71" s="272">
        <v>1999</v>
      </c>
      <c r="I71" s="272">
        <v>2000</v>
      </c>
      <c r="J71" s="272">
        <v>2001</v>
      </c>
      <c r="K71" s="272">
        <v>2002</v>
      </c>
      <c r="L71" s="272">
        <v>2003</v>
      </c>
      <c r="M71" s="272">
        <v>2004</v>
      </c>
    </row>
    <row r="72" spans="1:13" s="97" customFormat="1" ht="3" customHeight="1">
      <c r="A72" s="150"/>
      <c r="B72" s="150"/>
      <c r="C72" s="150"/>
      <c r="D72" s="53"/>
      <c r="E72" s="53"/>
      <c r="F72" s="53"/>
      <c r="G72" s="53"/>
      <c r="H72" s="130"/>
      <c r="I72" s="130"/>
      <c r="J72" s="130"/>
      <c r="K72" s="130"/>
      <c r="L72" s="130"/>
      <c r="M72" s="130"/>
    </row>
    <row r="73" spans="1:14" s="97" customFormat="1" ht="15">
      <c r="A73" s="100"/>
      <c r="B73" s="150"/>
      <c r="C73" s="150"/>
      <c r="D73" s="53"/>
      <c r="E73" s="53"/>
      <c r="F73" s="53"/>
      <c r="G73" s="53"/>
      <c r="H73" s="53"/>
      <c r="I73" s="53"/>
      <c r="K73" s="53"/>
      <c r="L73" s="53"/>
      <c r="M73" s="196" t="s">
        <v>235</v>
      </c>
      <c r="N73" s="151"/>
    </row>
    <row r="74" spans="1:14" s="97" customFormat="1" ht="3" customHeight="1">
      <c r="A74" s="100"/>
      <c r="B74" s="150"/>
      <c r="C74" s="150"/>
      <c r="D74" s="53"/>
      <c r="E74" s="53"/>
      <c r="F74" s="53"/>
      <c r="G74" s="53"/>
      <c r="H74" s="53"/>
      <c r="I74" s="53"/>
      <c r="J74" s="235"/>
      <c r="K74" s="53"/>
      <c r="L74" s="53"/>
      <c r="M74" s="53"/>
      <c r="N74" s="151"/>
    </row>
    <row r="75" spans="1:14" s="97" customFormat="1" ht="15.75">
      <c r="A75" s="100"/>
      <c r="B75" s="150"/>
      <c r="C75" s="130" t="s">
        <v>842</v>
      </c>
      <c r="E75" s="130"/>
      <c r="F75" s="53"/>
      <c r="G75" s="53"/>
      <c r="H75" s="53"/>
      <c r="I75" s="53"/>
      <c r="J75" s="235"/>
      <c r="K75" s="53"/>
      <c r="L75" s="53"/>
      <c r="M75" s="53"/>
      <c r="N75" s="151"/>
    </row>
    <row r="76" spans="4:14" s="97" customFormat="1" ht="15">
      <c r="D76" s="97" t="s">
        <v>813</v>
      </c>
      <c r="H76" s="102">
        <v>96.9</v>
      </c>
      <c r="I76" s="102">
        <v>97</v>
      </c>
      <c r="J76" s="102">
        <v>97.2</v>
      </c>
      <c r="K76" s="102">
        <v>97.4</v>
      </c>
      <c r="L76" s="102">
        <v>97.2</v>
      </c>
      <c r="M76" s="97">
        <v>97.4</v>
      </c>
      <c r="N76" s="151"/>
    </row>
    <row r="77" spans="4:13" s="97" customFormat="1" ht="15">
      <c r="D77" s="97" t="s">
        <v>814</v>
      </c>
      <c r="H77" s="102">
        <v>1.5</v>
      </c>
      <c r="I77" s="102">
        <v>1.4</v>
      </c>
      <c r="J77" s="102">
        <v>1.2</v>
      </c>
      <c r="K77" s="102">
        <v>1.1</v>
      </c>
      <c r="L77" s="102">
        <v>1.2</v>
      </c>
      <c r="M77" s="97">
        <v>1.1</v>
      </c>
    </row>
    <row r="78" spans="4:13" s="97" customFormat="1" ht="15">
      <c r="D78" s="97" t="s">
        <v>815</v>
      </c>
      <c r="H78" s="102">
        <v>0.9</v>
      </c>
      <c r="I78" s="102">
        <v>1</v>
      </c>
      <c r="J78" s="102">
        <v>1.1</v>
      </c>
      <c r="K78" s="102">
        <v>1.1</v>
      </c>
      <c r="L78" s="102">
        <v>1</v>
      </c>
      <c r="M78" s="53">
        <v>1.1</v>
      </c>
    </row>
    <row r="79" spans="4:13" s="97" customFormat="1" ht="15">
      <c r="D79" s="97" t="s">
        <v>816</v>
      </c>
      <c r="H79" s="102">
        <v>0.7</v>
      </c>
      <c r="I79" s="102">
        <v>0.6</v>
      </c>
      <c r="J79" s="102">
        <v>0.5</v>
      </c>
      <c r="K79" s="102">
        <v>0.4</v>
      </c>
      <c r="L79" s="102">
        <v>0.5</v>
      </c>
      <c r="M79" s="53">
        <v>0.5</v>
      </c>
    </row>
    <row r="80" s="97" customFormat="1" ht="3" customHeight="1">
      <c r="M80" s="53"/>
    </row>
    <row r="81" spans="4:13" s="97" customFormat="1" ht="15">
      <c r="D81" s="97" t="s">
        <v>817</v>
      </c>
      <c r="H81" s="102">
        <f aca="true" t="shared" si="2" ref="H81:M81">100-H76</f>
        <v>3.0999999999999943</v>
      </c>
      <c r="I81" s="102">
        <f t="shared" si="2"/>
        <v>3</v>
      </c>
      <c r="J81" s="102">
        <f t="shared" si="2"/>
        <v>2.799999999999997</v>
      </c>
      <c r="K81" s="102">
        <f t="shared" si="2"/>
        <v>2.5999999999999943</v>
      </c>
      <c r="L81" s="102">
        <f t="shared" si="2"/>
        <v>2.799999999999997</v>
      </c>
      <c r="M81" s="102">
        <f t="shared" si="2"/>
        <v>2.5999999999999943</v>
      </c>
    </row>
    <row r="82" s="97" customFormat="1" ht="3" customHeight="1">
      <c r="M82" s="53"/>
    </row>
    <row r="83" spans="1:13" s="97" customFormat="1" ht="15">
      <c r="A83" s="100"/>
      <c r="B83" s="100"/>
      <c r="C83" s="100"/>
      <c r="D83" s="131" t="s">
        <v>197</v>
      </c>
      <c r="H83" s="178">
        <v>100</v>
      </c>
      <c r="I83" s="178">
        <v>100</v>
      </c>
      <c r="J83" s="178">
        <v>100</v>
      </c>
      <c r="K83" s="178">
        <v>100</v>
      </c>
      <c r="L83" s="178">
        <v>100</v>
      </c>
      <c r="M83" s="178">
        <v>100</v>
      </c>
    </row>
    <row r="84" spans="1:13" s="97" customFormat="1" ht="3" customHeight="1">
      <c r="A84" s="100"/>
      <c r="B84" s="100"/>
      <c r="C84" s="100"/>
      <c r="D84" s="131"/>
      <c r="H84" s="178"/>
      <c r="I84" s="178"/>
      <c r="J84" s="178"/>
      <c r="K84" s="178"/>
      <c r="L84" s="178"/>
      <c r="M84" s="53"/>
    </row>
    <row r="85" spans="1:13" s="97" customFormat="1" ht="15.75">
      <c r="A85" s="100"/>
      <c r="B85" s="100"/>
      <c r="C85" s="276" t="s">
        <v>843</v>
      </c>
      <c r="H85" s="178"/>
      <c r="I85" s="178"/>
      <c r="J85" s="178"/>
      <c r="K85" s="178"/>
      <c r="L85" s="178"/>
      <c r="M85" s="53"/>
    </row>
    <row r="86" spans="1:13" s="97" customFormat="1" ht="15">
      <c r="A86" s="100"/>
      <c r="B86" s="100"/>
      <c r="C86" s="100"/>
      <c r="D86" s="97" t="s">
        <v>813</v>
      </c>
      <c r="H86" s="102">
        <v>96.1</v>
      </c>
      <c r="I86" s="102">
        <v>96.6</v>
      </c>
      <c r="J86" s="102">
        <v>96.6</v>
      </c>
      <c r="K86" s="102">
        <v>97.1</v>
      </c>
      <c r="L86" s="102">
        <v>96.2</v>
      </c>
      <c r="M86" s="53">
        <v>96.4</v>
      </c>
    </row>
    <row r="87" spans="1:13" s="97" customFormat="1" ht="15">
      <c r="A87" s="100"/>
      <c r="B87" s="100"/>
      <c r="C87" s="100"/>
      <c r="D87" s="97" t="s">
        <v>814</v>
      </c>
      <c r="H87" s="102">
        <v>2.7</v>
      </c>
      <c r="I87" s="102">
        <v>2.5</v>
      </c>
      <c r="J87" s="102">
        <v>2.4</v>
      </c>
      <c r="K87" s="102">
        <v>2.1</v>
      </c>
      <c r="L87" s="102">
        <v>2.7</v>
      </c>
      <c r="M87" s="53">
        <v>2.6</v>
      </c>
    </row>
    <row r="88" spans="1:13" s="97" customFormat="1" ht="15">
      <c r="A88" s="100"/>
      <c r="B88" s="100"/>
      <c r="C88" s="100"/>
      <c r="D88" s="97" t="s">
        <v>815</v>
      </c>
      <c r="H88" s="102">
        <v>0.8</v>
      </c>
      <c r="I88" s="102">
        <v>0.6</v>
      </c>
      <c r="J88" s="102">
        <v>0.7</v>
      </c>
      <c r="K88" s="102">
        <v>0.5</v>
      </c>
      <c r="L88" s="102">
        <v>0.8</v>
      </c>
      <c r="M88" s="53">
        <v>0.6</v>
      </c>
    </row>
    <row r="89" spans="1:13" s="97" customFormat="1" ht="15">
      <c r="A89" s="100"/>
      <c r="B89" s="100"/>
      <c r="C89" s="100"/>
      <c r="D89" s="97" t="s">
        <v>816</v>
      </c>
      <c r="H89" s="102">
        <v>0.4</v>
      </c>
      <c r="I89" s="102">
        <v>0.4</v>
      </c>
      <c r="J89" s="102">
        <v>0.3</v>
      </c>
      <c r="K89" s="102">
        <v>0.3</v>
      </c>
      <c r="L89" s="102">
        <v>0.3</v>
      </c>
      <c r="M89" s="53">
        <v>0.4</v>
      </c>
    </row>
    <row r="90" spans="1:13" s="97" customFormat="1" ht="3" customHeight="1">
      <c r="A90" s="100"/>
      <c r="B90" s="100"/>
      <c r="C90" s="100"/>
      <c r="M90" s="53"/>
    </row>
    <row r="91" spans="1:13" s="97" customFormat="1" ht="15">
      <c r="A91" s="100"/>
      <c r="B91" s="100"/>
      <c r="C91" s="100"/>
      <c r="D91" s="97" t="s">
        <v>817</v>
      </c>
      <c r="H91" s="102">
        <f aca="true" t="shared" si="3" ref="H91:M91">100-H86</f>
        <v>3.9000000000000057</v>
      </c>
      <c r="I91" s="102">
        <f t="shared" si="3"/>
        <v>3.4000000000000057</v>
      </c>
      <c r="J91" s="102">
        <f t="shared" si="3"/>
        <v>3.4000000000000057</v>
      </c>
      <c r="K91" s="102">
        <f t="shared" si="3"/>
        <v>2.9000000000000057</v>
      </c>
      <c r="L91" s="102">
        <f t="shared" si="3"/>
        <v>3.799999999999997</v>
      </c>
      <c r="M91" s="102">
        <f t="shared" si="3"/>
        <v>3.5999999999999943</v>
      </c>
    </row>
    <row r="92" spans="1:13" s="97" customFormat="1" ht="3" customHeight="1">
      <c r="A92" s="100"/>
      <c r="B92" s="100"/>
      <c r="C92" s="100"/>
      <c r="M92" s="53"/>
    </row>
    <row r="93" spans="1:13" s="97" customFormat="1" ht="15">
      <c r="A93" s="100"/>
      <c r="B93" s="100"/>
      <c r="C93" s="100"/>
      <c r="D93" s="131" t="s">
        <v>197</v>
      </c>
      <c r="H93" s="178">
        <v>100</v>
      </c>
      <c r="I93" s="178">
        <v>100</v>
      </c>
      <c r="J93" s="178">
        <v>100</v>
      </c>
      <c r="K93" s="178">
        <v>100</v>
      </c>
      <c r="L93" s="178">
        <v>100</v>
      </c>
      <c r="M93" s="178">
        <v>100</v>
      </c>
    </row>
    <row r="94" spans="1:13" s="97" customFormat="1" ht="6" customHeight="1">
      <c r="A94" s="100"/>
      <c r="B94" s="100"/>
      <c r="C94" s="100"/>
      <c r="D94" s="131"/>
      <c r="H94" s="151"/>
      <c r="I94" s="151"/>
      <c r="J94" s="151"/>
      <c r="K94" s="151"/>
      <c r="L94" s="151"/>
      <c r="M94" s="53"/>
    </row>
    <row r="95" spans="1:13" s="97" customFormat="1" ht="15">
      <c r="A95" s="100"/>
      <c r="C95" s="137" t="s">
        <v>881</v>
      </c>
      <c r="H95" s="98">
        <v>13742</v>
      </c>
      <c r="I95" s="98">
        <v>14534</v>
      </c>
      <c r="J95" s="98">
        <v>14633</v>
      </c>
      <c r="K95" s="98">
        <v>14004</v>
      </c>
      <c r="L95" s="98">
        <v>13942</v>
      </c>
      <c r="M95" s="98">
        <v>14752</v>
      </c>
    </row>
    <row r="96" spans="1:13" s="97" customFormat="1" ht="5.25" customHeight="1" thickBot="1">
      <c r="A96" s="121"/>
      <c r="B96" s="121"/>
      <c r="C96" s="121"/>
      <c r="D96" s="121"/>
      <c r="E96" s="121"/>
      <c r="F96" s="121"/>
      <c r="G96" s="121"/>
      <c r="H96" s="121"/>
      <c r="I96" s="121"/>
      <c r="J96" s="121"/>
      <c r="K96" s="121"/>
      <c r="L96" s="121"/>
      <c r="M96" s="121"/>
    </row>
    <row r="97" s="97" customFormat="1" ht="6.75" customHeight="1"/>
    <row r="98" spans="2:18" s="97" customFormat="1" ht="15">
      <c r="B98" s="277" t="s">
        <v>422</v>
      </c>
      <c r="C98" s="277"/>
      <c r="D98" s="150" t="s">
        <v>11</v>
      </c>
      <c r="E98" s="100"/>
      <c r="F98" s="150"/>
      <c r="G98" s="100"/>
      <c r="H98" s="100"/>
      <c r="I98" s="100"/>
      <c r="J98" s="100"/>
      <c r="K98" s="100"/>
      <c r="L98" s="100"/>
      <c r="M98" s="100"/>
      <c r="N98" s="100"/>
      <c r="O98" s="100"/>
      <c r="P98" s="100"/>
      <c r="Q98" s="100"/>
      <c r="R98" s="100"/>
    </row>
    <row r="99" spans="4:13" s="97" customFormat="1" ht="15">
      <c r="D99" s="152" t="s">
        <v>7</v>
      </c>
      <c r="M99" s="100"/>
    </row>
  </sheetData>
  <printOptions/>
  <pageMargins left="0.75" right="0.75" top="1" bottom="1" header="0.5" footer="0.5"/>
  <pageSetup fitToHeight="1" fitToWidth="1" horizontalDpi="600" verticalDpi="600" orientation="portrait"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A1" sqref="A1"/>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73" t="s">
        <v>871</v>
      </c>
      <c r="B2" s="73" t="s">
        <v>465</v>
      </c>
      <c r="D2" s="73" t="s">
        <v>850</v>
      </c>
    </row>
    <row r="3" ht="12.75">
      <c r="B3" s="73"/>
    </row>
    <row r="4" ht="12.75">
      <c r="B4" s="73"/>
    </row>
    <row r="5" spans="3:12" ht="15">
      <c r="C5" s="2" t="s">
        <v>231</v>
      </c>
      <c r="D5" s="2" t="s">
        <v>519</v>
      </c>
      <c r="E5" s="2" t="s">
        <v>520</v>
      </c>
      <c r="F5" s="49" t="s">
        <v>233</v>
      </c>
      <c r="G5" s="49" t="s">
        <v>232</v>
      </c>
      <c r="H5" s="79" t="s">
        <v>466</v>
      </c>
      <c r="I5" s="79" t="s">
        <v>467</v>
      </c>
      <c r="J5" s="3"/>
      <c r="L5" s="3"/>
    </row>
    <row r="6" spans="2:9" ht="15">
      <c r="B6" s="8" t="s">
        <v>453</v>
      </c>
      <c r="C6" s="24">
        <f>'Table 15'!H56</f>
        <v>60</v>
      </c>
      <c r="D6" s="24">
        <f>'Table 15'!I56</f>
        <v>31</v>
      </c>
      <c r="E6" s="24">
        <f>'Table 15'!J56</f>
        <v>4</v>
      </c>
      <c r="F6" s="24">
        <f>'Table 15'!L56</f>
        <v>2</v>
      </c>
      <c r="G6" s="24">
        <f>'Table 15'!M56</f>
        <v>3</v>
      </c>
      <c r="H6" s="24">
        <f>'Table 15'!N56</f>
        <v>0</v>
      </c>
      <c r="I6" s="24">
        <f>'Table 15'!O56</f>
        <v>1</v>
      </c>
    </row>
    <row r="7" spans="2:9" ht="15">
      <c r="B7" s="8" t="s">
        <v>454</v>
      </c>
      <c r="C7" s="24">
        <f>'Table 15'!H57</f>
        <v>26</v>
      </c>
      <c r="D7" s="24">
        <f>'Table 15'!I57</f>
        <v>47</v>
      </c>
      <c r="E7" s="24">
        <f>'Table 15'!J57</f>
        <v>10</v>
      </c>
      <c r="F7" s="24">
        <f>'Table 15'!L57</f>
        <v>4</v>
      </c>
      <c r="G7" s="24">
        <f>'Table 15'!M57</f>
        <v>10</v>
      </c>
      <c r="H7" s="24">
        <f>'Table 15'!N57</f>
        <v>0</v>
      </c>
      <c r="I7" s="24">
        <f>'Table 15'!O57</f>
        <v>2</v>
      </c>
    </row>
    <row r="8" spans="2:9" ht="15">
      <c r="B8" s="8" t="s">
        <v>455</v>
      </c>
      <c r="C8" s="24">
        <f>'Table 15'!H58</f>
        <v>9</v>
      </c>
      <c r="D8" s="24">
        <f>'Table 15'!I58</f>
        <v>54</v>
      </c>
      <c r="E8" s="24">
        <f>'Table 15'!J58</f>
        <v>12</v>
      </c>
      <c r="F8" s="24">
        <f>'Table 15'!L58</f>
        <v>3</v>
      </c>
      <c r="G8" s="24">
        <f>'Table 15'!M58</f>
        <v>19</v>
      </c>
      <c r="H8" s="24">
        <f>'Table 15'!N58</f>
        <v>1</v>
      </c>
      <c r="I8" s="24">
        <f>'Table 15'!O58</f>
        <v>2</v>
      </c>
    </row>
    <row r="9" spans="2:9" ht="15">
      <c r="B9" s="8" t="s">
        <v>456</v>
      </c>
      <c r="C9" s="24">
        <f>'Table 15'!H59</f>
        <v>2</v>
      </c>
      <c r="D9" s="24">
        <f>'Table 15'!I59</f>
        <v>57</v>
      </c>
      <c r="E9" s="24">
        <f>'Table 15'!J59</f>
        <v>9</v>
      </c>
      <c r="F9" s="24">
        <f>'Table 15'!L59</f>
        <v>3</v>
      </c>
      <c r="G9" s="24">
        <f>'Table 15'!M59</f>
        <v>25</v>
      </c>
      <c r="H9" s="24">
        <f>'Table 15'!N59</f>
        <v>3</v>
      </c>
      <c r="I9" s="24">
        <f>'Table 15'!O59</f>
        <v>2</v>
      </c>
    </row>
    <row r="10" spans="2:9" ht="15">
      <c r="B10" s="8" t="s">
        <v>457</v>
      </c>
      <c r="C10" s="24">
        <f>'Table 15'!H60</f>
        <v>1</v>
      </c>
      <c r="D10" s="24">
        <f>'Table 15'!I60</f>
        <v>66</v>
      </c>
      <c r="E10" s="24">
        <f>'Table 15'!J60</f>
        <v>8</v>
      </c>
      <c r="F10" s="24">
        <f>'Table 15'!L60</f>
        <v>1</v>
      </c>
      <c r="G10" s="24">
        <f>'Table 15'!M60</f>
        <v>18</v>
      </c>
      <c r="H10" s="24">
        <f>'Table 15'!N60</f>
        <v>3</v>
      </c>
      <c r="I10" s="24">
        <f>'Table 15'!O60</f>
        <v>1</v>
      </c>
    </row>
    <row r="11" spans="2:9" ht="15">
      <c r="B11" s="8" t="s">
        <v>458</v>
      </c>
      <c r="C11" s="24">
        <f>'Table 15'!H61</f>
        <v>0</v>
      </c>
      <c r="D11" s="24">
        <f>'Table 15'!I61</f>
        <v>75</v>
      </c>
      <c r="E11" s="24">
        <f>'Table 15'!J61</f>
        <v>9</v>
      </c>
      <c r="F11" s="24">
        <f>'Table 15'!L61</f>
        <v>1</v>
      </c>
      <c r="G11" s="24">
        <f>'Table 15'!M61</f>
        <v>9</v>
      </c>
      <c r="H11" s="24">
        <f>'Table 15'!N61</f>
        <v>5</v>
      </c>
      <c r="I11" s="24">
        <f>'Table 15'!O61</f>
        <v>1</v>
      </c>
    </row>
    <row r="12" spans="2:9" ht="15">
      <c r="B12" s="8" t="s">
        <v>459</v>
      </c>
      <c r="C12" s="24">
        <f>'Table 15'!H62</f>
        <v>0</v>
      </c>
      <c r="D12" s="24">
        <f>'Table 15'!I62</f>
        <v>78</v>
      </c>
      <c r="E12" s="24">
        <f>'Table 15'!J62</f>
        <v>6</v>
      </c>
      <c r="F12" s="24">
        <f>'Table 15'!L62</f>
        <v>0</v>
      </c>
      <c r="G12" s="24">
        <f>'Table 15'!M62</f>
        <v>9</v>
      </c>
      <c r="H12" s="24">
        <f>'Table 15'!N62</f>
        <v>6</v>
      </c>
      <c r="I12" s="24">
        <f>'Table 15'!O62</f>
        <v>1</v>
      </c>
    </row>
    <row r="13" spans="2:9" ht="15">
      <c r="B13" s="8" t="s">
        <v>460</v>
      </c>
      <c r="C13" s="24">
        <f>'Table 15'!H63</f>
        <v>1</v>
      </c>
      <c r="D13" s="24">
        <f>'Table 15'!I63</f>
        <v>78</v>
      </c>
      <c r="E13" s="24">
        <f>'Table 15'!J63</f>
        <v>5</v>
      </c>
      <c r="F13" s="24">
        <f>'Table 15'!L63</f>
        <v>0</v>
      </c>
      <c r="G13" s="24">
        <f>'Table 15'!M63</f>
        <v>6</v>
      </c>
      <c r="H13" s="24">
        <f>'Table 15'!N63</f>
        <v>9</v>
      </c>
      <c r="I13" s="24">
        <f>'Table 15'!O63</f>
        <v>1</v>
      </c>
    </row>
    <row r="14" spans="2:9" ht="15">
      <c r="B14" s="8" t="s">
        <v>461</v>
      </c>
      <c r="C14" s="24">
        <f>'Table 15'!H64</f>
        <v>5</v>
      </c>
      <c r="D14" s="24">
        <f>'Table 15'!I64</f>
        <v>73</v>
      </c>
      <c r="E14" s="24">
        <f>'Table 15'!J64</f>
        <v>5</v>
      </c>
      <c r="F14" s="24">
        <f>'Table 15'!L64</f>
        <v>0</v>
      </c>
      <c r="G14" s="24">
        <f>'Table 15'!M64</f>
        <v>5</v>
      </c>
      <c r="H14" s="24">
        <f>'Table 15'!N64</f>
        <v>9</v>
      </c>
      <c r="I14" s="24">
        <f>'Table 15'!O64</f>
        <v>3</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3:G21"/>
  <sheetViews>
    <sheetView workbookViewId="0" topLeftCell="A1">
      <selection activeCell="A1" sqref="A1"/>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870</v>
      </c>
      <c r="E3" s="73" t="s">
        <v>439</v>
      </c>
    </row>
    <row r="5" ht="12.75">
      <c r="C5" t="s">
        <v>313</v>
      </c>
    </row>
    <row r="7" spans="3:7" ht="12.75">
      <c r="C7" s="32" t="s">
        <v>231</v>
      </c>
      <c r="D7" s="32" t="s">
        <v>309</v>
      </c>
      <c r="E7" s="32" t="s">
        <v>375</v>
      </c>
      <c r="F7" s="32" t="s">
        <v>234</v>
      </c>
      <c r="G7" s="32" t="s">
        <v>233</v>
      </c>
    </row>
    <row r="8" spans="2:7" ht="12.75">
      <c r="B8">
        <v>4</v>
      </c>
      <c r="C8">
        <v>60</v>
      </c>
      <c r="D8">
        <v>29</v>
      </c>
      <c r="E8">
        <v>11</v>
      </c>
      <c r="F8">
        <v>0</v>
      </c>
      <c r="G8">
        <v>0</v>
      </c>
    </row>
    <row r="9" spans="2:7" ht="12.75">
      <c r="B9">
        <v>5</v>
      </c>
      <c r="C9">
        <v>57</v>
      </c>
      <c r="D9">
        <v>29</v>
      </c>
      <c r="E9">
        <v>10</v>
      </c>
      <c r="F9">
        <v>3</v>
      </c>
      <c r="G9">
        <v>0</v>
      </c>
    </row>
    <row r="10" spans="2:7" ht="12.75">
      <c r="B10">
        <v>6</v>
      </c>
      <c r="C10">
        <v>57</v>
      </c>
      <c r="D10">
        <v>30</v>
      </c>
      <c r="E10">
        <v>9</v>
      </c>
      <c r="F10">
        <v>3</v>
      </c>
      <c r="G10">
        <v>1</v>
      </c>
    </row>
    <row r="11" spans="2:7" ht="12.75">
      <c r="B11">
        <v>7</v>
      </c>
      <c r="C11">
        <v>54</v>
      </c>
      <c r="D11">
        <v>29</v>
      </c>
      <c r="E11">
        <v>12</v>
      </c>
      <c r="F11">
        <v>4</v>
      </c>
      <c r="G11">
        <v>1</v>
      </c>
    </row>
    <row r="12" spans="2:7" ht="12.75">
      <c r="B12">
        <v>8</v>
      </c>
      <c r="C12">
        <v>55</v>
      </c>
      <c r="D12">
        <v>28</v>
      </c>
      <c r="E12">
        <v>13</v>
      </c>
      <c r="F12">
        <v>4</v>
      </c>
      <c r="G12">
        <v>0</v>
      </c>
    </row>
    <row r="13" spans="2:7" ht="12.75">
      <c r="B13">
        <v>9</v>
      </c>
      <c r="C13">
        <v>54</v>
      </c>
      <c r="D13">
        <v>27</v>
      </c>
      <c r="E13">
        <v>13</v>
      </c>
      <c r="F13">
        <v>5</v>
      </c>
      <c r="G13">
        <v>2</v>
      </c>
    </row>
    <row r="14" spans="2:7" ht="12.75">
      <c r="B14">
        <v>10</v>
      </c>
      <c r="C14">
        <v>65</v>
      </c>
      <c r="D14">
        <v>24</v>
      </c>
      <c r="E14">
        <v>9</v>
      </c>
      <c r="F14">
        <v>1</v>
      </c>
      <c r="G14">
        <v>1</v>
      </c>
    </row>
    <row r="15" spans="2:7" ht="12.75">
      <c r="B15">
        <v>11</v>
      </c>
      <c r="C15">
        <v>59</v>
      </c>
      <c r="D15">
        <v>22</v>
      </c>
      <c r="E15">
        <v>16</v>
      </c>
      <c r="F15">
        <v>2</v>
      </c>
      <c r="G15">
        <v>1</v>
      </c>
    </row>
    <row r="16" spans="2:7" ht="12.75">
      <c r="B16">
        <v>12</v>
      </c>
      <c r="C16">
        <v>43</v>
      </c>
      <c r="D16">
        <v>18</v>
      </c>
      <c r="E16">
        <v>35</v>
      </c>
      <c r="F16">
        <v>3</v>
      </c>
      <c r="G16">
        <v>1</v>
      </c>
    </row>
    <row r="17" spans="2:7" ht="12.75">
      <c r="B17">
        <v>13</v>
      </c>
      <c r="C17">
        <v>47</v>
      </c>
      <c r="D17">
        <v>12</v>
      </c>
      <c r="E17">
        <v>37</v>
      </c>
      <c r="F17">
        <v>3</v>
      </c>
      <c r="G17">
        <v>1</v>
      </c>
    </row>
    <row r="18" spans="2:7" ht="12.75">
      <c r="B18">
        <v>14</v>
      </c>
      <c r="C18">
        <v>37</v>
      </c>
      <c r="D18">
        <v>16</v>
      </c>
      <c r="E18">
        <v>40</v>
      </c>
      <c r="F18">
        <v>4</v>
      </c>
      <c r="G18">
        <v>2</v>
      </c>
    </row>
    <row r="19" spans="2:7" ht="12.75">
      <c r="B19">
        <v>15</v>
      </c>
      <c r="C19">
        <v>41</v>
      </c>
      <c r="D19">
        <v>12</v>
      </c>
      <c r="E19">
        <v>42</v>
      </c>
      <c r="F19">
        <v>5</v>
      </c>
      <c r="G19">
        <v>1</v>
      </c>
    </row>
    <row r="20" spans="2:7" ht="12.75">
      <c r="B20">
        <v>16</v>
      </c>
      <c r="C20">
        <v>44</v>
      </c>
      <c r="D20">
        <v>13</v>
      </c>
      <c r="E20">
        <v>41</v>
      </c>
      <c r="F20">
        <v>2</v>
      </c>
      <c r="G20">
        <v>0</v>
      </c>
    </row>
    <row r="21" spans="2:7" ht="12.75">
      <c r="B21">
        <v>17</v>
      </c>
      <c r="C21">
        <v>40</v>
      </c>
      <c r="D21">
        <v>19</v>
      </c>
      <c r="E21">
        <v>37</v>
      </c>
      <c r="F21">
        <v>4</v>
      </c>
      <c r="G21">
        <v>0</v>
      </c>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9.140625" defaultRowHeight="12.75"/>
  <sheetData>
    <row r="2" ht="12.75">
      <c r="B2" t="s">
        <v>497</v>
      </c>
    </row>
    <row r="4" spans="2:4" ht="12.75">
      <c r="B4" s="15">
        <v>1.96</v>
      </c>
      <c r="D4" s="15" t="s">
        <v>494</v>
      </c>
    </row>
    <row r="5" spans="2:4" ht="12.75">
      <c r="B5" s="15">
        <v>1.2</v>
      </c>
      <c r="D5" s="15" t="s">
        <v>495</v>
      </c>
    </row>
    <row r="6" spans="2:4" ht="12.75">
      <c r="B6" s="84">
        <v>1</v>
      </c>
      <c r="D6" s="15" t="s">
        <v>496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pageSetUpPr fitToPage="1"/>
  </sheetPr>
  <dimension ref="A2:N82"/>
  <sheetViews>
    <sheetView zoomScale="75" zoomScaleNormal="75" workbookViewId="0" topLeftCell="A1">
      <selection activeCell="A1" sqref="A1"/>
    </sheetView>
  </sheetViews>
  <sheetFormatPr defaultColWidth="9.140625" defaultRowHeight="12.75"/>
  <cols>
    <col min="1" max="1" width="1.1484375" style="100" customWidth="1"/>
    <col min="2" max="2" width="1.421875" style="100" customWidth="1"/>
    <col min="3" max="3" width="1.57421875" style="100" customWidth="1"/>
    <col min="4" max="4" width="13.140625" style="100" customWidth="1"/>
    <col min="5" max="5" width="15.140625" style="100" customWidth="1"/>
    <col min="6" max="6" width="6.421875" style="100" customWidth="1"/>
    <col min="7" max="7" width="0.85546875" style="100" customWidth="1"/>
    <col min="8" max="12" width="10.28125" style="100" customWidth="1"/>
    <col min="13" max="13" width="9.421875" style="100" bestFit="1" customWidth="1"/>
    <col min="14" max="16384" width="9.140625" style="100" customWidth="1"/>
  </cols>
  <sheetData>
    <row r="2" spans="1:11" s="97" customFormat="1" ht="21">
      <c r="A2" s="152"/>
      <c r="B2" s="134" t="s">
        <v>69</v>
      </c>
      <c r="C2" s="110"/>
      <c r="D2" s="110"/>
      <c r="E2" s="189" t="s">
        <v>12</v>
      </c>
      <c r="F2" s="134"/>
      <c r="H2" s="129"/>
      <c r="K2" s="129"/>
    </row>
    <row r="3" spans="1:13" s="97" customFormat="1" ht="9" customHeight="1" thickBot="1">
      <c r="A3" s="100"/>
      <c r="B3" s="100"/>
      <c r="C3" s="100"/>
      <c r="D3" s="100"/>
      <c r="E3" s="100"/>
      <c r="F3" s="100"/>
      <c r="G3" s="100"/>
      <c r="H3" s="100"/>
      <c r="I3" s="100"/>
      <c r="J3" s="100"/>
      <c r="K3" s="100"/>
      <c r="L3" s="100"/>
      <c r="M3" s="100"/>
    </row>
    <row r="4" spans="1:13" s="97" customFormat="1" ht="16.5" thickBot="1">
      <c r="A4" s="275"/>
      <c r="B4" s="275"/>
      <c r="C4" s="275"/>
      <c r="D4" s="227"/>
      <c r="E4" s="227"/>
      <c r="F4" s="227"/>
      <c r="G4" s="227"/>
      <c r="H4" s="272">
        <v>1999</v>
      </c>
      <c r="I4" s="272">
        <v>2000</v>
      </c>
      <c r="J4" s="272">
        <v>2001</v>
      </c>
      <c r="K4" s="272">
        <v>2002</v>
      </c>
      <c r="L4" s="272">
        <v>2003</v>
      </c>
      <c r="M4" s="272">
        <v>2004</v>
      </c>
    </row>
    <row r="5" spans="1:13" s="97" customFormat="1" ht="3" customHeight="1">
      <c r="A5" s="150"/>
      <c r="B5" s="150"/>
      <c r="C5" s="150"/>
      <c r="D5" s="53"/>
      <c r="E5" s="53"/>
      <c r="F5" s="53"/>
      <c r="G5" s="53"/>
      <c r="H5" s="130"/>
      <c r="I5" s="130"/>
      <c r="J5" s="130"/>
      <c r="K5" s="130"/>
      <c r="L5" s="130"/>
      <c r="M5" s="130"/>
    </row>
    <row r="6" spans="1:13" s="97" customFormat="1" ht="15">
      <c r="A6" s="100"/>
      <c r="B6" s="100"/>
      <c r="C6" s="150"/>
      <c r="D6" s="53"/>
      <c r="E6" s="53"/>
      <c r="F6" s="53"/>
      <c r="G6" s="53"/>
      <c r="H6" s="53"/>
      <c r="I6" s="53"/>
      <c r="K6" s="53"/>
      <c r="L6" s="53"/>
      <c r="M6" s="196" t="s">
        <v>235</v>
      </c>
    </row>
    <row r="7" spans="1:13" s="97" customFormat="1" ht="3" customHeight="1">
      <c r="A7" s="100"/>
      <c r="B7" s="100"/>
      <c r="C7" s="150"/>
      <c r="D7" s="53"/>
      <c r="E7" s="53"/>
      <c r="F7" s="53"/>
      <c r="G7" s="53"/>
      <c r="H7" s="53"/>
      <c r="I7" s="53"/>
      <c r="J7" s="235"/>
      <c r="K7" s="53"/>
      <c r="L7" s="53"/>
      <c r="M7" s="53"/>
    </row>
    <row r="8" spans="3:13" s="97" customFormat="1" ht="15">
      <c r="C8" s="97" t="s">
        <v>231</v>
      </c>
      <c r="H8" s="102">
        <v>13.8</v>
      </c>
      <c r="I8" s="102">
        <v>13.7</v>
      </c>
      <c r="J8" s="102">
        <v>13.1</v>
      </c>
      <c r="K8" s="102">
        <v>13.4</v>
      </c>
      <c r="L8" s="102">
        <v>12.9</v>
      </c>
      <c r="M8" s="97">
        <v>12.7</v>
      </c>
    </row>
    <row r="9" spans="3:13" s="97" customFormat="1" ht="15.75">
      <c r="C9" s="97" t="s">
        <v>749</v>
      </c>
      <c r="D9" s="129"/>
      <c r="H9" s="102">
        <v>66.5</v>
      </c>
      <c r="I9" s="102">
        <v>67.1</v>
      </c>
      <c r="J9" s="102">
        <v>68.4</v>
      </c>
      <c r="K9" s="102">
        <v>67.8</v>
      </c>
      <c r="L9" s="102">
        <v>68.6</v>
      </c>
      <c r="M9" s="97">
        <v>67.4</v>
      </c>
    </row>
    <row r="10" spans="4:13" s="97" customFormat="1" ht="15">
      <c r="D10" s="97" t="s">
        <v>846</v>
      </c>
      <c r="E10" s="97" t="s">
        <v>310</v>
      </c>
      <c r="H10" s="102">
        <v>54.7</v>
      </c>
      <c r="I10" s="102">
        <v>56.8</v>
      </c>
      <c r="J10" s="102">
        <v>58</v>
      </c>
      <c r="K10" s="102">
        <v>56.7</v>
      </c>
      <c r="L10" s="102">
        <v>60</v>
      </c>
      <c r="M10" s="97">
        <v>59.5</v>
      </c>
    </row>
    <row r="11" spans="5:13" s="97" customFormat="1" ht="15">
      <c r="E11" s="97" t="s">
        <v>130</v>
      </c>
      <c r="H11" s="102">
        <v>11.8</v>
      </c>
      <c r="I11" s="102">
        <v>10.3</v>
      </c>
      <c r="J11" s="102">
        <v>10.4</v>
      </c>
      <c r="K11" s="102">
        <v>11.1</v>
      </c>
      <c r="L11" s="102">
        <v>8.6</v>
      </c>
      <c r="M11" s="97">
        <v>7.9</v>
      </c>
    </row>
    <row r="12" spans="3:13" s="97" customFormat="1" ht="15">
      <c r="C12" s="97" t="s">
        <v>233</v>
      </c>
      <c r="D12" s="100"/>
      <c r="H12" s="102">
        <v>1.7</v>
      </c>
      <c r="I12" s="102">
        <v>1.7</v>
      </c>
      <c r="J12" s="102">
        <v>1.6</v>
      </c>
      <c r="K12" s="102">
        <v>1.4</v>
      </c>
      <c r="L12" s="102">
        <v>1.7</v>
      </c>
      <c r="M12" s="53">
        <v>1.8</v>
      </c>
    </row>
    <row r="13" spans="3:13" s="97" customFormat="1" ht="15">
      <c r="C13" s="97" t="s">
        <v>232</v>
      </c>
      <c r="D13" s="100"/>
      <c r="H13" s="102">
        <v>12.2</v>
      </c>
      <c r="I13" s="102">
        <v>12.5</v>
      </c>
      <c r="J13" s="102">
        <v>12.3</v>
      </c>
      <c r="K13" s="102">
        <v>12.2</v>
      </c>
      <c r="L13" s="102">
        <v>11.5</v>
      </c>
      <c r="M13" s="53">
        <v>12.5</v>
      </c>
    </row>
    <row r="14" spans="3:13" s="97" customFormat="1" ht="18">
      <c r="C14" s="97" t="s">
        <v>13</v>
      </c>
      <c r="D14" s="100"/>
      <c r="H14" s="102">
        <v>3</v>
      </c>
      <c r="I14" s="102">
        <v>2.2</v>
      </c>
      <c r="J14" s="102">
        <v>2.3</v>
      </c>
      <c r="K14" s="102">
        <v>3</v>
      </c>
      <c r="L14" s="102">
        <v>2.8</v>
      </c>
      <c r="M14" s="53">
        <v>3.4</v>
      </c>
    </row>
    <row r="15" spans="3:13" s="97" customFormat="1" ht="18">
      <c r="C15" s="97" t="s">
        <v>14</v>
      </c>
      <c r="D15" s="131"/>
      <c r="H15" s="102">
        <v>2.9</v>
      </c>
      <c r="I15" s="102">
        <v>2.7</v>
      </c>
      <c r="J15" s="102">
        <v>2.3</v>
      </c>
      <c r="K15" s="102">
        <v>2.2</v>
      </c>
      <c r="L15" s="102">
        <v>2.5</v>
      </c>
      <c r="M15" s="53">
        <v>2.2</v>
      </c>
    </row>
    <row r="16" spans="4:13" s="97" customFormat="1" ht="3" customHeight="1">
      <c r="D16" s="131"/>
      <c r="H16" s="102"/>
      <c r="I16" s="102"/>
      <c r="J16" s="102"/>
      <c r="K16" s="102"/>
      <c r="L16" s="102"/>
      <c r="M16" s="53"/>
    </row>
    <row r="17" spans="3:13" s="97" customFormat="1" ht="15">
      <c r="C17" s="97" t="s">
        <v>197</v>
      </c>
      <c r="D17" s="131"/>
      <c r="H17" s="104">
        <v>100</v>
      </c>
      <c r="I17" s="104">
        <v>100</v>
      </c>
      <c r="J17" s="104">
        <v>100</v>
      </c>
      <c r="K17" s="104">
        <v>100</v>
      </c>
      <c r="L17" s="104">
        <v>100</v>
      </c>
      <c r="M17" s="104">
        <v>100</v>
      </c>
    </row>
    <row r="18" spans="4:13" s="97" customFormat="1" ht="6" customHeight="1">
      <c r="D18" s="131"/>
      <c r="M18" s="53"/>
    </row>
    <row r="19" spans="1:13" s="97" customFormat="1" ht="15">
      <c r="A19" s="100"/>
      <c r="B19" s="100"/>
      <c r="C19" s="137" t="s">
        <v>881</v>
      </c>
      <c r="D19" s="100"/>
      <c r="H19" s="174">
        <v>6020</v>
      </c>
      <c r="I19" s="174">
        <v>6253</v>
      </c>
      <c r="J19" s="174">
        <v>6276</v>
      </c>
      <c r="K19" s="174">
        <v>5973</v>
      </c>
      <c r="L19" s="174">
        <v>6033</v>
      </c>
      <c r="M19" s="174">
        <v>6359</v>
      </c>
    </row>
    <row r="20" spans="1:13" s="97" customFormat="1" ht="5.25" customHeight="1" thickBot="1">
      <c r="A20" s="121"/>
      <c r="B20" s="121"/>
      <c r="C20" s="121"/>
      <c r="D20" s="121"/>
      <c r="E20" s="121"/>
      <c r="F20" s="121"/>
      <c r="G20" s="121"/>
      <c r="H20" s="121"/>
      <c r="I20" s="121"/>
      <c r="J20" s="121"/>
      <c r="K20" s="121"/>
      <c r="L20" s="121"/>
      <c r="M20" s="121"/>
    </row>
    <row r="21" spans="1:13" ht="6.75" customHeight="1">
      <c r="A21" s="97"/>
      <c r="B21" s="97"/>
      <c r="C21" s="97"/>
      <c r="D21" s="97"/>
      <c r="E21" s="97"/>
      <c r="F21" s="97"/>
      <c r="G21" s="97"/>
      <c r="H21" s="97"/>
      <c r="I21" s="97"/>
      <c r="J21" s="97"/>
      <c r="K21" s="97"/>
      <c r="L21" s="97"/>
      <c r="M21" s="97"/>
    </row>
    <row r="22" spans="2:3" ht="12.75">
      <c r="B22" s="277" t="s">
        <v>422</v>
      </c>
      <c r="C22" s="100" t="s">
        <v>362</v>
      </c>
    </row>
    <row r="23" spans="2:12" ht="15.75">
      <c r="B23" s="277" t="s">
        <v>423</v>
      </c>
      <c r="C23" s="100" t="s">
        <v>364</v>
      </c>
      <c r="D23" s="130"/>
      <c r="E23" s="130"/>
      <c r="F23" s="130"/>
      <c r="G23" s="130"/>
      <c r="H23" s="97"/>
      <c r="I23" s="97"/>
      <c r="J23" s="97"/>
      <c r="K23" s="97"/>
      <c r="L23" s="97"/>
    </row>
    <row r="24" spans="2:12" ht="15.75">
      <c r="B24" s="277" t="s">
        <v>528</v>
      </c>
      <c r="C24" s="100" t="s">
        <v>370</v>
      </c>
      <c r="D24" s="97"/>
      <c r="E24" s="130"/>
      <c r="F24" s="130"/>
      <c r="G24" s="130"/>
      <c r="H24" s="97"/>
      <c r="I24" s="97"/>
      <c r="J24" s="97"/>
      <c r="K24" s="97"/>
      <c r="L24" s="97"/>
    </row>
    <row r="25" spans="1:7" s="237" customFormat="1" ht="15">
      <c r="A25" s="100"/>
      <c r="B25" s="277" t="s">
        <v>829</v>
      </c>
      <c r="C25" s="100" t="s">
        <v>371</v>
      </c>
      <c r="D25" s="97"/>
      <c r="E25" s="236"/>
      <c r="F25" s="236"/>
      <c r="G25" s="236"/>
    </row>
    <row r="26" s="97" customFormat="1" ht="15"/>
    <row r="27" spans="1:11" s="97" customFormat="1" ht="21">
      <c r="A27" s="100"/>
      <c r="B27" s="134" t="s">
        <v>70</v>
      </c>
      <c r="D27" s="134"/>
      <c r="E27" s="189" t="s">
        <v>15</v>
      </c>
      <c r="F27" s="134"/>
      <c r="H27" s="129"/>
      <c r="K27" s="129"/>
    </row>
    <row r="28" spans="1:13" s="97" customFormat="1" ht="9" customHeight="1" thickBot="1">
      <c r="A28" s="100"/>
      <c r="B28" s="100"/>
      <c r="C28" s="100"/>
      <c r="D28" s="100"/>
      <c r="E28" s="100"/>
      <c r="F28" s="100"/>
      <c r="G28" s="100"/>
      <c r="H28" s="100"/>
      <c r="I28" s="100"/>
      <c r="J28" s="100"/>
      <c r="K28" s="100"/>
      <c r="L28" s="100"/>
      <c r="M28" s="100"/>
    </row>
    <row r="29" spans="1:13" s="97" customFormat="1" ht="16.5" thickBot="1">
      <c r="A29" s="275"/>
      <c r="B29" s="275"/>
      <c r="C29" s="275"/>
      <c r="D29" s="227"/>
      <c r="E29" s="227"/>
      <c r="F29" s="227"/>
      <c r="G29" s="227"/>
      <c r="H29" s="272">
        <v>1999</v>
      </c>
      <c r="I29" s="272">
        <v>2000</v>
      </c>
      <c r="J29" s="272">
        <v>2001</v>
      </c>
      <c r="K29" s="272">
        <v>2002</v>
      </c>
      <c r="L29" s="272">
        <v>2003</v>
      </c>
      <c r="M29" s="272">
        <v>2004</v>
      </c>
    </row>
    <row r="30" spans="1:13" s="97" customFormat="1" ht="3" customHeight="1">
      <c r="A30" s="150"/>
      <c r="B30" s="150"/>
      <c r="C30" s="150"/>
      <c r="D30" s="53"/>
      <c r="E30" s="53"/>
      <c r="F30" s="53"/>
      <c r="G30" s="53"/>
      <c r="H30" s="130"/>
      <c r="I30" s="130"/>
      <c r="J30" s="130"/>
      <c r="K30" s="130"/>
      <c r="L30" s="130"/>
      <c r="M30" s="130"/>
    </row>
    <row r="31" spans="1:14" s="97" customFormat="1" ht="15">
      <c r="A31" s="100"/>
      <c r="B31" s="100"/>
      <c r="C31" s="150"/>
      <c r="D31" s="53"/>
      <c r="E31" s="53"/>
      <c r="F31" s="53"/>
      <c r="G31" s="53"/>
      <c r="H31" s="53"/>
      <c r="I31" s="53"/>
      <c r="K31" s="53"/>
      <c r="L31" s="53"/>
      <c r="M31" s="196" t="s">
        <v>235</v>
      </c>
      <c r="N31" s="151"/>
    </row>
    <row r="32" spans="1:14" s="97" customFormat="1" ht="3" customHeight="1">
      <c r="A32" s="100"/>
      <c r="B32" s="100"/>
      <c r="C32" s="150"/>
      <c r="D32" s="53"/>
      <c r="E32" s="53"/>
      <c r="F32" s="53"/>
      <c r="G32" s="53"/>
      <c r="H32" s="53"/>
      <c r="I32" s="53"/>
      <c r="K32" s="53"/>
      <c r="L32" s="53"/>
      <c r="M32" s="196"/>
      <c r="N32" s="151"/>
    </row>
    <row r="33" spans="3:14" s="97" customFormat="1" ht="15">
      <c r="C33" s="97" t="s">
        <v>231</v>
      </c>
      <c r="H33" s="102">
        <v>54.7</v>
      </c>
      <c r="I33" s="102">
        <v>53.7</v>
      </c>
      <c r="J33" s="102">
        <v>52.5</v>
      </c>
      <c r="K33" s="102">
        <v>56.2</v>
      </c>
      <c r="L33" s="102">
        <v>52.6</v>
      </c>
      <c r="M33" s="102">
        <v>51.1</v>
      </c>
      <c r="N33" s="151"/>
    </row>
    <row r="34" spans="3:13" s="97" customFormat="1" ht="15">
      <c r="C34" s="97" t="s">
        <v>749</v>
      </c>
      <c r="H34" s="102">
        <v>18.3</v>
      </c>
      <c r="I34" s="102">
        <v>19.9</v>
      </c>
      <c r="J34" s="102">
        <v>20.8</v>
      </c>
      <c r="K34" s="102">
        <v>18.7</v>
      </c>
      <c r="L34" s="102">
        <v>21.6</v>
      </c>
      <c r="M34" s="97">
        <v>21.7</v>
      </c>
    </row>
    <row r="35" spans="3:13" s="97" customFormat="1" ht="15">
      <c r="C35" s="97" t="s">
        <v>233</v>
      </c>
      <c r="H35" s="102">
        <v>0.7</v>
      </c>
      <c r="I35" s="102">
        <v>0.6</v>
      </c>
      <c r="J35" s="102">
        <v>0.6</v>
      </c>
      <c r="K35" s="102">
        <v>0.7</v>
      </c>
      <c r="L35" s="102">
        <v>1</v>
      </c>
      <c r="M35" s="53">
        <v>0.9</v>
      </c>
    </row>
    <row r="36" spans="3:13" s="97" customFormat="1" ht="15">
      <c r="C36" s="97" t="s">
        <v>232</v>
      </c>
      <c r="H36" s="102">
        <f aca="true" t="shared" si="0" ref="H36:M36">H37+H38</f>
        <v>24.1</v>
      </c>
      <c r="I36" s="102">
        <f t="shared" si="0"/>
        <v>23.5</v>
      </c>
      <c r="J36" s="102">
        <f t="shared" si="0"/>
        <v>23.900000000000002</v>
      </c>
      <c r="K36" s="102">
        <f t="shared" si="0"/>
        <v>22</v>
      </c>
      <c r="L36" s="102">
        <f t="shared" si="0"/>
        <v>22.4</v>
      </c>
      <c r="M36" s="102">
        <f t="shared" si="0"/>
        <v>23.5</v>
      </c>
    </row>
    <row r="37" spans="4:13" s="97" customFormat="1" ht="18">
      <c r="D37" s="97" t="s">
        <v>846</v>
      </c>
      <c r="E37" s="97" t="s">
        <v>16</v>
      </c>
      <c r="H37" s="102">
        <v>16.3</v>
      </c>
      <c r="I37" s="102">
        <v>16.3</v>
      </c>
      <c r="J37" s="102">
        <v>16.6</v>
      </c>
      <c r="K37" s="102">
        <v>14.2</v>
      </c>
      <c r="L37" s="102">
        <v>16.5</v>
      </c>
      <c r="M37" s="53">
        <v>16.5</v>
      </c>
    </row>
    <row r="38" spans="5:13" s="97" customFormat="1" ht="15.75" customHeight="1">
      <c r="E38" s="97" t="s">
        <v>751</v>
      </c>
      <c r="H38" s="102">
        <v>7.8</v>
      </c>
      <c r="I38" s="102">
        <v>7.2</v>
      </c>
      <c r="J38" s="102">
        <v>7.3</v>
      </c>
      <c r="K38" s="102">
        <v>7.8</v>
      </c>
      <c r="L38" s="102">
        <v>5.9</v>
      </c>
      <c r="M38" s="151">
        <v>7</v>
      </c>
    </row>
    <row r="39" spans="3:13" s="97" customFormat="1" ht="18">
      <c r="C39" s="97" t="s">
        <v>13</v>
      </c>
      <c r="H39" s="102">
        <v>0.6</v>
      </c>
      <c r="I39" s="102">
        <v>0.6</v>
      </c>
      <c r="J39" s="102">
        <v>0.5</v>
      </c>
      <c r="K39" s="102">
        <v>0.3</v>
      </c>
      <c r="L39" s="102">
        <v>0.6</v>
      </c>
      <c r="M39" s="53">
        <v>0.9</v>
      </c>
    </row>
    <row r="40" spans="3:13" s="97" customFormat="1" ht="18">
      <c r="C40" s="131" t="s">
        <v>17</v>
      </c>
      <c r="H40" s="102">
        <v>1.7</v>
      </c>
      <c r="I40" s="102">
        <v>1.7</v>
      </c>
      <c r="J40" s="102">
        <v>1.9</v>
      </c>
      <c r="K40" s="102">
        <v>2.1</v>
      </c>
      <c r="L40" s="102">
        <v>2.2</v>
      </c>
      <c r="M40" s="53">
        <v>2.4</v>
      </c>
    </row>
    <row r="41" spans="3:13" s="97" customFormat="1" ht="3" customHeight="1">
      <c r="C41" s="131"/>
      <c r="H41" s="178"/>
      <c r="I41" s="178"/>
      <c r="J41" s="178"/>
      <c r="K41" s="178"/>
      <c r="L41" s="178"/>
      <c r="M41" s="53"/>
    </row>
    <row r="42" spans="3:13" s="97" customFormat="1" ht="15">
      <c r="C42" s="131" t="s">
        <v>197</v>
      </c>
      <c r="H42" s="178">
        <v>100</v>
      </c>
      <c r="I42" s="178">
        <v>100</v>
      </c>
      <c r="J42" s="178">
        <v>100</v>
      </c>
      <c r="K42" s="178">
        <v>100</v>
      </c>
      <c r="L42" s="178">
        <v>100</v>
      </c>
      <c r="M42" s="53">
        <v>100</v>
      </c>
    </row>
    <row r="43" spans="4:13" s="97" customFormat="1" ht="15">
      <c r="D43" s="131"/>
      <c r="H43" s="151"/>
      <c r="I43" s="151"/>
      <c r="J43" s="151"/>
      <c r="K43" s="151"/>
      <c r="L43" s="151"/>
      <c r="M43" s="53"/>
    </row>
    <row r="44" spans="3:13" s="97" customFormat="1" ht="15">
      <c r="C44" s="137" t="s">
        <v>881</v>
      </c>
      <c r="H44" s="174">
        <v>2636</v>
      </c>
      <c r="I44" s="174">
        <v>3475</v>
      </c>
      <c r="J44" s="174">
        <v>3463</v>
      </c>
      <c r="K44" s="174">
        <v>3295</v>
      </c>
      <c r="L44" s="174">
        <v>3255</v>
      </c>
      <c r="M44" s="174">
        <v>3356</v>
      </c>
    </row>
    <row r="45" spans="1:13" s="97" customFormat="1" ht="5.25" customHeight="1" thickBot="1">
      <c r="A45" s="121"/>
      <c r="B45" s="121"/>
      <c r="C45" s="121"/>
      <c r="D45" s="121"/>
      <c r="E45" s="121"/>
      <c r="F45" s="121"/>
      <c r="G45" s="121"/>
      <c r="H45" s="121"/>
      <c r="I45" s="121"/>
      <c r="J45" s="121"/>
      <c r="K45" s="121"/>
      <c r="L45" s="121"/>
      <c r="M45" s="121"/>
    </row>
    <row r="46" s="97" customFormat="1" ht="6.75" customHeight="1"/>
    <row r="47" spans="2:12" ht="15.75">
      <c r="B47" s="277" t="s">
        <v>422</v>
      </c>
      <c r="C47" s="100" t="s">
        <v>364</v>
      </c>
      <c r="D47" s="130"/>
      <c r="E47" s="130"/>
      <c r="F47" s="130"/>
      <c r="G47" s="130"/>
      <c r="H47" s="97"/>
      <c r="I47" s="97"/>
      <c r="J47" s="97"/>
      <c r="K47" s="97"/>
      <c r="L47" s="97"/>
    </row>
    <row r="48" spans="2:12" ht="15.75">
      <c r="B48" s="277" t="s">
        <v>423</v>
      </c>
      <c r="C48" s="100" t="s">
        <v>893</v>
      </c>
      <c r="D48" s="130"/>
      <c r="E48" s="130"/>
      <c r="F48" s="130"/>
      <c r="G48" s="130"/>
      <c r="H48" s="97"/>
      <c r="I48" s="97"/>
      <c r="J48" s="97"/>
      <c r="K48" s="97"/>
      <c r="L48" s="97"/>
    </row>
    <row r="49" spans="2:12" ht="15.75">
      <c r="B49" s="277" t="s">
        <v>528</v>
      </c>
      <c r="C49" s="100" t="s">
        <v>370</v>
      </c>
      <c r="D49" s="97"/>
      <c r="E49" s="130"/>
      <c r="F49" s="130"/>
      <c r="G49" s="130"/>
      <c r="H49" s="97"/>
      <c r="I49" s="97"/>
      <c r="J49" s="97"/>
      <c r="K49" s="97"/>
      <c r="L49" s="97"/>
    </row>
    <row r="50" spans="1:7" s="237" customFormat="1" ht="15">
      <c r="A50" s="100"/>
      <c r="B50" s="277" t="s">
        <v>829</v>
      </c>
      <c r="C50" s="100" t="s">
        <v>371</v>
      </c>
      <c r="D50" s="97"/>
      <c r="E50" s="236"/>
      <c r="F50" s="236"/>
      <c r="G50" s="236"/>
    </row>
    <row r="51" s="237" customFormat="1" ht="12.75"/>
    <row r="52" spans="1:11" s="97" customFormat="1" ht="21">
      <c r="A52" s="237"/>
      <c r="B52" s="237"/>
      <c r="C52" s="134" t="s">
        <v>71</v>
      </c>
      <c r="D52" s="134"/>
      <c r="E52" s="189" t="s">
        <v>18</v>
      </c>
      <c r="F52" s="134"/>
      <c r="H52" s="129"/>
      <c r="K52" s="129"/>
    </row>
    <row r="53" spans="1:13" s="97" customFormat="1" ht="9" customHeight="1" thickBot="1">
      <c r="A53" s="100"/>
      <c r="B53" s="100"/>
      <c r="C53" s="100"/>
      <c r="D53" s="100"/>
      <c r="E53" s="100"/>
      <c r="F53" s="100"/>
      <c r="G53" s="100"/>
      <c r="H53" s="100"/>
      <c r="I53" s="100"/>
      <c r="J53" s="100"/>
      <c r="K53" s="100"/>
      <c r="L53" s="100"/>
      <c r="M53" s="100"/>
    </row>
    <row r="54" spans="1:13" s="97" customFormat="1" ht="16.5" thickBot="1">
      <c r="A54" s="275"/>
      <c r="B54" s="275"/>
      <c r="C54" s="275"/>
      <c r="D54" s="227"/>
      <c r="E54" s="227"/>
      <c r="F54" s="227"/>
      <c r="G54" s="227"/>
      <c r="H54" s="272">
        <v>1999</v>
      </c>
      <c r="I54" s="272">
        <v>2000</v>
      </c>
      <c r="J54" s="272">
        <v>2001</v>
      </c>
      <c r="K54" s="272">
        <v>2002</v>
      </c>
      <c r="L54" s="272">
        <v>2003</v>
      </c>
      <c r="M54" s="272">
        <v>2004</v>
      </c>
    </row>
    <row r="55" spans="1:13" s="97" customFormat="1" ht="3" customHeight="1">
      <c r="A55" s="150"/>
      <c r="B55" s="150"/>
      <c r="C55" s="150"/>
      <c r="D55" s="53"/>
      <c r="E55" s="53"/>
      <c r="F55" s="53"/>
      <c r="G55" s="53"/>
      <c r="H55" s="130"/>
      <c r="I55" s="130"/>
      <c r="J55" s="130"/>
      <c r="K55" s="130"/>
      <c r="L55" s="130"/>
      <c r="M55" s="130"/>
    </row>
    <row r="56" spans="3:13" s="97" customFormat="1" ht="15">
      <c r="C56" s="53"/>
      <c r="D56" s="53"/>
      <c r="E56" s="53"/>
      <c r="F56" s="53"/>
      <c r="G56" s="53"/>
      <c r="H56" s="53"/>
      <c r="I56" s="53"/>
      <c r="K56" s="53"/>
      <c r="L56" s="53"/>
      <c r="M56" s="196" t="s">
        <v>235</v>
      </c>
    </row>
    <row r="57" spans="3:13" s="97" customFormat="1" ht="3" customHeight="1">
      <c r="C57" s="53"/>
      <c r="D57" s="53"/>
      <c r="E57" s="53"/>
      <c r="F57" s="53"/>
      <c r="G57" s="53"/>
      <c r="H57" s="53"/>
      <c r="I57" s="53"/>
      <c r="J57" s="235"/>
      <c r="K57" s="53"/>
      <c r="L57" s="53"/>
      <c r="M57" s="53"/>
    </row>
    <row r="58" s="97" customFormat="1" ht="15.75">
      <c r="C58" s="129" t="s">
        <v>823</v>
      </c>
    </row>
    <row r="59" s="97" customFormat="1" ht="3" customHeight="1"/>
    <row r="60" spans="4:13" s="97" customFormat="1" ht="15">
      <c r="D60" s="97" t="s">
        <v>818</v>
      </c>
      <c r="H60" s="102">
        <v>10.2</v>
      </c>
      <c r="I60" s="102">
        <v>10.1</v>
      </c>
      <c r="J60" s="102">
        <v>10</v>
      </c>
      <c r="K60" s="102">
        <v>10.3</v>
      </c>
      <c r="L60" s="97">
        <v>9.9</v>
      </c>
      <c r="M60" s="97">
        <v>10.1</v>
      </c>
    </row>
    <row r="61" spans="4:13" s="97" customFormat="1" ht="15">
      <c r="D61" s="97" t="s">
        <v>819</v>
      </c>
      <c r="H61" s="102">
        <v>2.2</v>
      </c>
      <c r="I61" s="102">
        <v>2.4</v>
      </c>
      <c r="J61" s="102">
        <v>2.1</v>
      </c>
      <c r="K61" s="102">
        <v>2.1</v>
      </c>
      <c r="L61" s="97">
        <v>2.2</v>
      </c>
      <c r="M61" s="97">
        <v>2.2</v>
      </c>
    </row>
    <row r="62" spans="4:13" s="97" customFormat="1" ht="15">
      <c r="D62" s="97" t="s">
        <v>820</v>
      </c>
      <c r="H62" s="102">
        <v>2.1</v>
      </c>
      <c r="I62" s="102">
        <v>2.2</v>
      </c>
      <c r="J62" s="102">
        <v>1.9</v>
      </c>
      <c r="K62" s="102">
        <v>2.1</v>
      </c>
      <c r="L62" s="97">
        <v>2.2</v>
      </c>
      <c r="M62" s="97">
        <v>2.4</v>
      </c>
    </row>
    <row r="63" spans="4:13" s="97" customFormat="1" ht="15">
      <c r="D63" s="97" t="s">
        <v>821</v>
      </c>
      <c r="H63" s="102">
        <v>6.8</v>
      </c>
      <c r="I63" s="102">
        <v>6.6</v>
      </c>
      <c r="J63" s="102">
        <v>6</v>
      </c>
      <c r="K63" s="102">
        <v>6.2</v>
      </c>
      <c r="L63" s="97">
        <v>5.8</v>
      </c>
      <c r="M63" s="97">
        <v>6.2</v>
      </c>
    </row>
    <row r="64" spans="4:13" s="97" customFormat="1" ht="15">
      <c r="D64" s="97" t="s">
        <v>822</v>
      </c>
      <c r="H64" s="102">
        <v>4.9</v>
      </c>
      <c r="I64" s="102">
        <v>4.8</v>
      </c>
      <c r="J64" s="102">
        <v>4.5</v>
      </c>
      <c r="K64" s="102">
        <v>5.2</v>
      </c>
      <c r="L64" s="97">
        <v>4.4</v>
      </c>
      <c r="M64" s="97">
        <v>4.5</v>
      </c>
    </row>
    <row r="65" s="97" customFormat="1" ht="3" customHeight="1"/>
    <row r="66" spans="3:10" s="97" customFormat="1" ht="15.75">
      <c r="C66" s="129" t="s">
        <v>824</v>
      </c>
      <c r="E66" s="129"/>
      <c r="F66" s="129"/>
      <c r="G66" s="129"/>
      <c r="H66" s="129"/>
      <c r="I66" s="129"/>
      <c r="J66" s="129"/>
    </row>
    <row r="67" spans="3:10" s="97" customFormat="1" ht="15.75">
      <c r="C67" s="129" t="s">
        <v>825</v>
      </c>
      <c r="E67" s="129"/>
      <c r="F67" s="129"/>
      <c r="G67" s="129"/>
      <c r="H67" s="129"/>
      <c r="I67" s="129"/>
      <c r="J67" s="129"/>
    </row>
    <row r="68" s="97" customFormat="1" ht="3" customHeight="1"/>
    <row r="69" spans="4:13" s="97" customFormat="1" ht="15">
      <c r="D69" s="97" t="s">
        <v>187</v>
      </c>
      <c r="H69" s="102">
        <v>88</v>
      </c>
      <c r="I69" s="102">
        <v>88.2</v>
      </c>
      <c r="J69" s="102">
        <v>88.7</v>
      </c>
      <c r="K69" s="102">
        <v>88.3</v>
      </c>
      <c r="L69" s="97">
        <v>88.6</v>
      </c>
      <c r="M69" s="97">
        <v>88.2</v>
      </c>
    </row>
    <row r="70" spans="4:13" s="97" customFormat="1" ht="15">
      <c r="D70" s="97" t="s">
        <v>188</v>
      </c>
      <c r="H70" s="102">
        <v>5.4</v>
      </c>
      <c r="I70" s="102">
        <v>5.3</v>
      </c>
      <c r="J70" s="102">
        <v>5.2</v>
      </c>
      <c r="K70" s="102">
        <v>5.4</v>
      </c>
      <c r="L70" s="97">
        <v>5.7</v>
      </c>
      <c r="M70" s="97">
        <v>5.7</v>
      </c>
    </row>
    <row r="71" spans="4:13" s="97" customFormat="1" ht="15">
      <c r="D71" s="97" t="s">
        <v>826</v>
      </c>
      <c r="H71" s="102">
        <v>4.6</v>
      </c>
      <c r="I71" s="102">
        <v>4.4</v>
      </c>
      <c r="J71" s="102">
        <v>4.2</v>
      </c>
      <c r="K71" s="102">
        <v>4.3</v>
      </c>
      <c r="L71" s="97">
        <v>3.7</v>
      </c>
      <c r="M71" s="102">
        <v>4</v>
      </c>
    </row>
    <row r="72" spans="4:13" s="97" customFormat="1" ht="15">
      <c r="D72" s="97" t="s">
        <v>827</v>
      </c>
      <c r="H72" s="102">
        <v>2</v>
      </c>
      <c r="I72" s="102">
        <v>2.1</v>
      </c>
      <c r="J72" s="102">
        <v>1.9</v>
      </c>
      <c r="K72" s="102">
        <v>2</v>
      </c>
      <c r="L72" s="97">
        <v>2.1</v>
      </c>
      <c r="M72" s="97">
        <v>2.1</v>
      </c>
    </row>
    <row r="73" spans="4:14" s="97" customFormat="1" ht="3" customHeight="1">
      <c r="D73" s="100"/>
      <c r="E73" s="100"/>
      <c r="F73" s="100"/>
      <c r="G73" s="100"/>
      <c r="H73" s="225"/>
      <c r="I73" s="225"/>
      <c r="J73" s="225"/>
      <c r="K73" s="225"/>
      <c r="L73" s="100"/>
      <c r="M73" s="100"/>
      <c r="N73" s="100"/>
    </row>
    <row r="74" spans="1:14" ht="15">
      <c r="A74" s="97"/>
      <c r="B74" s="97"/>
      <c r="C74" s="97"/>
      <c r="D74" s="97" t="s">
        <v>828</v>
      </c>
      <c r="E74" s="97"/>
      <c r="F74" s="97"/>
      <c r="G74" s="97"/>
      <c r="H74" s="102">
        <f aca="true" t="shared" si="1" ref="H74:M74">100-H69</f>
        <v>12</v>
      </c>
      <c r="I74" s="102">
        <f t="shared" si="1"/>
        <v>11.799999999999997</v>
      </c>
      <c r="J74" s="102">
        <f t="shared" si="1"/>
        <v>11.299999999999997</v>
      </c>
      <c r="K74" s="102">
        <f t="shared" si="1"/>
        <v>11.700000000000003</v>
      </c>
      <c r="L74" s="102">
        <f t="shared" si="1"/>
        <v>11.400000000000006</v>
      </c>
      <c r="M74" s="102">
        <f t="shared" si="1"/>
        <v>11.799999999999997</v>
      </c>
      <c r="N74" s="97"/>
    </row>
    <row r="75" spans="1:13" ht="3" customHeight="1">
      <c r="A75" s="97"/>
      <c r="B75" s="97"/>
      <c r="C75" s="97"/>
      <c r="D75" s="97"/>
      <c r="E75" s="97"/>
      <c r="F75" s="97"/>
      <c r="G75" s="97"/>
      <c r="H75" s="97"/>
      <c r="I75" s="97"/>
      <c r="J75" s="97"/>
      <c r="K75" s="97"/>
      <c r="L75" s="97"/>
      <c r="M75" s="53"/>
    </row>
    <row r="76" spans="4:13" ht="15">
      <c r="D76" s="131" t="s">
        <v>197</v>
      </c>
      <c r="E76" s="97"/>
      <c r="F76" s="97"/>
      <c r="G76" s="97"/>
      <c r="H76" s="178">
        <v>100</v>
      </c>
      <c r="I76" s="178">
        <v>100</v>
      </c>
      <c r="J76" s="178">
        <v>100</v>
      </c>
      <c r="K76" s="178">
        <v>100</v>
      </c>
      <c r="L76" s="178">
        <v>100</v>
      </c>
      <c r="M76" s="178">
        <v>100</v>
      </c>
    </row>
    <row r="77" spans="4:13" ht="15">
      <c r="D77" s="131"/>
      <c r="E77" s="97"/>
      <c r="F77" s="97"/>
      <c r="G77" s="97"/>
      <c r="H77" s="151"/>
      <c r="I77" s="151"/>
      <c r="J77" s="151"/>
      <c r="K77" s="151"/>
      <c r="L77" s="151"/>
      <c r="M77" s="53"/>
    </row>
    <row r="78" spans="3:13" ht="15">
      <c r="C78" s="137" t="s">
        <v>881</v>
      </c>
      <c r="E78" s="97"/>
      <c r="F78" s="97"/>
      <c r="G78" s="97"/>
      <c r="H78" s="199">
        <v>13780</v>
      </c>
      <c r="I78" s="199">
        <v>14557</v>
      </c>
      <c r="J78" s="199">
        <v>14643</v>
      </c>
      <c r="K78" s="199">
        <v>14041</v>
      </c>
      <c r="L78" s="98">
        <v>13968</v>
      </c>
      <c r="M78" s="98">
        <v>14778</v>
      </c>
    </row>
    <row r="79" spans="1:13" ht="5.25" customHeight="1" thickBot="1">
      <c r="A79" s="121"/>
      <c r="B79" s="121"/>
      <c r="C79" s="121"/>
      <c r="D79" s="121"/>
      <c r="E79" s="121"/>
      <c r="F79" s="121"/>
      <c r="G79" s="121"/>
      <c r="H79" s="121"/>
      <c r="I79" s="121"/>
      <c r="J79" s="121"/>
      <c r="K79" s="121"/>
      <c r="L79" s="121"/>
      <c r="M79" s="121"/>
    </row>
    <row r="80" spans="1:13" ht="6.75" customHeight="1">
      <c r="A80" s="97"/>
      <c r="B80" s="97"/>
      <c r="C80" s="97"/>
      <c r="D80" s="97"/>
      <c r="E80" s="97"/>
      <c r="F80" s="97"/>
      <c r="G80" s="97"/>
      <c r="H80" s="97"/>
      <c r="I80" s="97"/>
      <c r="J80" s="97"/>
      <c r="K80" s="97"/>
      <c r="L80" s="97"/>
      <c r="M80" s="97"/>
    </row>
    <row r="81" spans="3:4" ht="12.75">
      <c r="C81" s="277" t="s">
        <v>422</v>
      </c>
      <c r="D81" s="100" t="s">
        <v>109</v>
      </c>
    </row>
    <row r="82" ht="12.75">
      <c r="D82" s="100" t="s">
        <v>110</v>
      </c>
    </row>
  </sheetData>
  <printOptions/>
  <pageMargins left="0.75" right="0.75" top="1" bottom="1" header="0.5" footer="0.5"/>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2:W74"/>
  <sheetViews>
    <sheetView zoomScale="75" zoomScaleNormal="75" workbookViewId="0" topLeftCell="A1">
      <selection activeCell="A1" sqref="A1"/>
    </sheetView>
  </sheetViews>
  <sheetFormatPr defaultColWidth="9.140625" defaultRowHeight="12.75"/>
  <cols>
    <col min="1" max="1" width="1.1484375" style="100" customWidth="1"/>
    <col min="2" max="2" width="1.57421875" style="100" customWidth="1"/>
    <col min="3" max="3" width="11.28125" style="100" customWidth="1"/>
    <col min="4" max="4" width="23.140625" style="100" customWidth="1"/>
    <col min="5" max="5" width="0.85546875" style="100" customWidth="1"/>
    <col min="6" max="9" width="6.7109375" style="100" customWidth="1"/>
    <col min="10" max="10" width="0.9921875" style="100" customWidth="1"/>
    <col min="11" max="11" width="6.7109375" style="100" customWidth="1"/>
    <col min="12" max="12" width="0.9921875" style="100" customWidth="1"/>
    <col min="13" max="13" width="6.57421875" style="100" customWidth="1"/>
    <col min="14" max="14" width="0.9921875" style="100" customWidth="1"/>
    <col min="15" max="15" width="9.8515625" style="100" customWidth="1"/>
    <col min="16" max="16" width="11.8515625" style="100" customWidth="1"/>
    <col min="17" max="17" width="0.9921875" style="100" customWidth="1"/>
    <col min="18" max="18" width="9.8515625" style="100" customWidth="1"/>
    <col min="19" max="19" width="0.9921875" style="100" customWidth="1"/>
    <col min="20" max="20" width="10.57421875" style="100" bestFit="1" customWidth="1"/>
    <col min="21" max="16384" width="9.140625" style="100" customWidth="1"/>
  </cols>
  <sheetData>
    <row r="2" spans="1:20" ht="18">
      <c r="A2" s="152"/>
      <c r="B2" s="132" t="s">
        <v>442</v>
      </c>
      <c r="C2" s="132"/>
      <c r="D2" s="133" t="s">
        <v>170</v>
      </c>
      <c r="E2" s="53"/>
      <c r="F2" s="53"/>
      <c r="G2" s="53"/>
      <c r="H2" s="53"/>
      <c r="I2" s="53"/>
      <c r="J2" s="53"/>
      <c r="K2" s="150"/>
      <c r="L2" s="150"/>
      <c r="M2" s="150"/>
      <c r="N2" s="150"/>
      <c r="O2" s="150"/>
      <c r="P2" s="150"/>
      <c r="Q2" s="150"/>
      <c r="R2" s="150"/>
      <c r="S2" s="150"/>
      <c r="T2" s="150"/>
    </row>
    <row r="3" spans="2:20" ht="18">
      <c r="B3" s="132"/>
      <c r="C3" s="132"/>
      <c r="D3" s="133" t="s">
        <v>575</v>
      </c>
      <c r="E3" s="53"/>
      <c r="F3" s="53"/>
      <c r="G3" s="53"/>
      <c r="H3" s="53"/>
      <c r="I3" s="53"/>
      <c r="J3" s="53"/>
      <c r="K3" s="150"/>
      <c r="L3" s="150"/>
      <c r="M3" s="150"/>
      <c r="N3" s="150"/>
      <c r="P3" s="150"/>
      <c r="Q3" s="150"/>
      <c r="R3" s="150"/>
      <c r="S3" s="150"/>
      <c r="T3" s="150"/>
    </row>
    <row r="4" spans="3:20" ht="18">
      <c r="C4" s="132"/>
      <c r="D4" s="133" t="s">
        <v>89</v>
      </c>
      <c r="E4" s="112"/>
      <c r="F4" s="112"/>
      <c r="G4" s="53"/>
      <c r="H4" s="53"/>
      <c r="I4" s="53"/>
      <c r="J4" s="53"/>
      <c r="K4" s="150"/>
      <c r="L4" s="150"/>
      <c r="M4" s="150"/>
      <c r="N4" s="150"/>
      <c r="O4" s="150"/>
      <c r="P4" s="150"/>
      <c r="Q4" s="150"/>
      <c r="R4" s="150"/>
      <c r="S4" s="150"/>
      <c r="T4" s="150"/>
    </row>
    <row r="5" spans="1:20" ht="3" customHeight="1" thickBot="1">
      <c r="A5" s="190"/>
      <c r="B5" s="190"/>
      <c r="C5" s="113"/>
      <c r="D5" s="113"/>
      <c r="E5" s="106"/>
      <c r="F5" s="106"/>
      <c r="G5" s="106"/>
      <c r="H5" s="106"/>
      <c r="I5" s="106"/>
      <c r="J5" s="106"/>
      <c r="K5" s="121"/>
      <c r="L5" s="121"/>
      <c r="M5" s="121"/>
      <c r="N5" s="121"/>
      <c r="O5" s="121"/>
      <c r="P5" s="121"/>
      <c r="Q5" s="121"/>
      <c r="R5" s="121"/>
      <c r="S5" s="121"/>
      <c r="T5" s="121"/>
    </row>
    <row r="6" spans="1:20" ht="18">
      <c r="A6" s="133"/>
      <c r="B6" s="133"/>
      <c r="C6" s="279"/>
      <c r="D6" s="279"/>
      <c r="E6" s="53"/>
      <c r="F6" s="53"/>
      <c r="G6" s="53"/>
      <c r="H6" s="53"/>
      <c r="I6" s="53"/>
      <c r="J6" s="53"/>
      <c r="K6" s="150"/>
      <c r="L6" s="150"/>
      <c r="M6" s="280"/>
      <c r="N6" s="150"/>
      <c r="O6" s="281" t="s">
        <v>483</v>
      </c>
      <c r="P6" s="281"/>
      <c r="Q6" s="150"/>
      <c r="R6" s="280" t="s">
        <v>548</v>
      </c>
      <c r="S6" s="150"/>
      <c r="T6" s="150"/>
    </row>
    <row r="7" spans="1:20" ht="15.75">
      <c r="A7" s="129"/>
      <c r="B7" s="129"/>
      <c r="C7" s="97"/>
      <c r="D7" s="97"/>
      <c r="E7" s="97"/>
      <c r="F7" s="129" t="s">
        <v>268</v>
      </c>
      <c r="G7" s="129"/>
      <c r="H7" s="129"/>
      <c r="I7" s="97"/>
      <c r="J7" s="53"/>
      <c r="M7" s="117"/>
      <c r="N7" s="280"/>
      <c r="O7" s="280" t="s">
        <v>490</v>
      </c>
      <c r="P7" s="280" t="s">
        <v>482</v>
      </c>
      <c r="R7" s="280" t="s">
        <v>547</v>
      </c>
      <c r="T7" s="53"/>
    </row>
    <row r="8" spans="2:23" ht="15.75">
      <c r="B8" s="129"/>
      <c r="E8" s="97"/>
      <c r="F8" s="282"/>
      <c r="G8" s="282"/>
      <c r="H8" s="101"/>
      <c r="I8" s="101"/>
      <c r="J8" s="101"/>
      <c r="K8" s="101"/>
      <c r="L8" s="53"/>
      <c r="M8" s="280"/>
      <c r="N8" s="117"/>
      <c r="O8" s="117" t="s">
        <v>488</v>
      </c>
      <c r="P8" s="280" t="s">
        <v>464</v>
      </c>
      <c r="Q8" s="53"/>
      <c r="R8" s="280" t="s">
        <v>572</v>
      </c>
      <c r="S8" s="53"/>
      <c r="T8" s="283" t="s">
        <v>207</v>
      </c>
      <c r="U8" s="119"/>
      <c r="V8" s="119"/>
      <c r="W8" s="117"/>
    </row>
    <row r="9" spans="2:23" ht="15.75">
      <c r="B9" s="129"/>
      <c r="C9" s="97"/>
      <c r="D9" s="97"/>
      <c r="E9" s="97"/>
      <c r="F9" s="284" t="s">
        <v>187</v>
      </c>
      <c r="G9" s="284" t="s">
        <v>188</v>
      </c>
      <c r="H9" s="284" t="s">
        <v>189</v>
      </c>
      <c r="I9" s="285" t="s">
        <v>266</v>
      </c>
      <c r="J9" s="285"/>
      <c r="K9" s="280" t="s">
        <v>188</v>
      </c>
      <c r="L9" s="286"/>
      <c r="M9" s="285" t="s">
        <v>189</v>
      </c>
      <c r="N9" s="280"/>
      <c r="O9" s="280" t="s">
        <v>489</v>
      </c>
      <c r="P9" s="117" t="s">
        <v>481</v>
      </c>
      <c r="Q9" s="287"/>
      <c r="R9" s="280" t="s">
        <v>573</v>
      </c>
      <c r="S9" s="287"/>
      <c r="T9" s="288" t="s">
        <v>190</v>
      </c>
      <c r="U9" s="119"/>
      <c r="V9" s="119"/>
      <c r="W9" s="117"/>
    </row>
    <row r="10" spans="1:23" s="237" customFormat="1" ht="15.75">
      <c r="A10" s="100"/>
      <c r="B10" s="129"/>
      <c r="C10" s="97"/>
      <c r="D10" s="97"/>
      <c r="E10" s="97"/>
      <c r="F10" s="284"/>
      <c r="G10" s="284"/>
      <c r="H10" s="284"/>
      <c r="I10" s="117" t="s">
        <v>267</v>
      </c>
      <c r="J10" s="117"/>
      <c r="K10" s="280" t="s">
        <v>267</v>
      </c>
      <c r="L10" s="287"/>
      <c r="M10" s="280" t="s">
        <v>267</v>
      </c>
      <c r="N10" s="280"/>
      <c r="O10" s="280" t="s">
        <v>462</v>
      </c>
      <c r="P10" s="280" t="s">
        <v>491</v>
      </c>
      <c r="Q10" s="287"/>
      <c r="R10" s="280" t="s">
        <v>574</v>
      </c>
      <c r="S10" s="287"/>
      <c r="T10" s="289" t="s">
        <v>192</v>
      </c>
      <c r="W10" s="290"/>
    </row>
    <row r="11" spans="1:20" s="237" customFormat="1" ht="16.5" thickBot="1">
      <c r="A11" s="106"/>
      <c r="B11" s="106"/>
      <c r="C11" s="106"/>
      <c r="D11" s="106"/>
      <c r="E11" s="106"/>
      <c r="F11" s="106"/>
      <c r="G11" s="106"/>
      <c r="H11" s="106"/>
      <c r="I11" s="194" t="s">
        <v>191</v>
      </c>
      <c r="J11" s="194"/>
      <c r="K11" s="194" t="s">
        <v>191</v>
      </c>
      <c r="L11" s="291"/>
      <c r="M11" s="194" t="s">
        <v>191</v>
      </c>
      <c r="N11" s="194"/>
      <c r="O11" s="194" t="s">
        <v>463</v>
      </c>
      <c r="P11" s="194" t="s">
        <v>492</v>
      </c>
      <c r="Q11" s="291"/>
      <c r="R11" s="194" t="s">
        <v>248</v>
      </c>
      <c r="S11" s="291"/>
      <c r="T11" s="292"/>
    </row>
    <row r="12" spans="1:20" s="237" customFormat="1" ht="3" customHeight="1">
      <c r="A12" s="53"/>
      <c r="B12" s="53"/>
      <c r="C12" s="53"/>
      <c r="D12" s="53"/>
      <c r="E12" s="53"/>
      <c r="F12" s="53"/>
      <c r="G12" s="53"/>
      <c r="H12" s="53"/>
      <c r="I12" s="117"/>
      <c r="J12" s="117"/>
      <c r="K12" s="117"/>
      <c r="L12" s="293"/>
      <c r="M12" s="117"/>
      <c r="N12" s="117"/>
      <c r="O12" s="117"/>
      <c r="P12" s="117"/>
      <c r="Q12" s="293"/>
      <c r="R12" s="293"/>
      <c r="S12" s="293"/>
      <c r="T12" s="236"/>
    </row>
    <row r="13" spans="1:20" ht="15">
      <c r="A13" s="97"/>
      <c r="B13" s="97"/>
      <c r="C13" s="97"/>
      <c r="D13" s="97"/>
      <c r="E13" s="97"/>
      <c r="G13" s="97"/>
      <c r="N13" s="137"/>
      <c r="O13" s="137"/>
      <c r="P13" s="126" t="s">
        <v>219</v>
      </c>
      <c r="T13" s="127" t="s">
        <v>339</v>
      </c>
    </row>
    <row r="14" spans="1:20" ht="3" customHeight="1">
      <c r="A14" s="97"/>
      <c r="B14" s="97"/>
      <c r="C14" s="97"/>
      <c r="D14" s="97"/>
      <c r="E14" s="97"/>
      <c r="G14" s="97"/>
      <c r="K14" s="137"/>
      <c r="T14" s="137"/>
    </row>
    <row r="15" spans="1:20" ht="15.75">
      <c r="A15" s="97"/>
      <c r="B15" s="129" t="s">
        <v>90</v>
      </c>
      <c r="C15" s="97"/>
      <c r="D15" s="97"/>
      <c r="E15" s="97"/>
      <c r="F15" s="104">
        <v>34.049</v>
      </c>
      <c r="G15" s="104">
        <v>43.109</v>
      </c>
      <c r="H15" s="104">
        <v>19.488</v>
      </c>
      <c r="I15" s="104">
        <v>3.354</v>
      </c>
      <c r="J15" s="104"/>
      <c r="K15" s="104">
        <f>100-F15</f>
        <v>65.951</v>
      </c>
      <c r="L15" s="104"/>
      <c r="M15" s="104">
        <f>H15+I15</f>
        <v>22.842</v>
      </c>
      <c r="N15" s="97"/>
      <c r="O15" s="97">
        <v>87</v>
      </c>
      <c r="P15" s="97">
        <v>24</v>
      </c>
      <c r="Q15" s="97"/>
      <c r="R15" s="104">
        <v>34.303</v>
      </c>
      <c r="S15" s="97"/>
      <c r="T15" s="98">
        <v>15942</v>
      </c>
    </row>
    <row r="16" spans="1:20" ht="3" customHeight="1">
      <c r="A16" s="97"/>
      <c r="F16" s="104"/>
      <c r="G16" s="104"/>
      <c r="H16" s="104"/>
      <c r="I16" s="104"/>
      <c r="J16" s="104"/>
      <c r="K16" s="104"/>
      <c r="L16" s="104"/>
      <c r="M16" s="104"/>
      <c r="N16" s="97"/>
      <c r="O16" s="97"/>
      <c r="P16" s="97"/>
      <c r="Q16" s="97"/>
      <c r="R16" s="104"/>
      <c r="S16" s="97"/>
      <c r="T16" s="98"/>
    </row>
    <row r="17" spans="1:20" ht="15.75">
      <c r="A17" s="97"/>
      <c r="B17" s="129" t="s">
        <v>477</v>
      </c>
      <c r="C17" s="97"/>
      <c r="D17" s="97"/>
      <c r="E17" s="97"/>
      <c r="F17" s="104"/>
      <c r="G17" s="104"/>
      <c r="H17" s="104"/>
      <c r="I17" s="104"/>
      <c r="J17" s="104"/>
      <c r="K17" s="104"/>
      <c r="L17" s="104"/>
      <c r="M17" s="104"/>
      <c r="N17" s="97"/>
      <c r="O17" s="97"/>
      <c r="P17" s="97"/>
      <c r="Q17" s="97"/>
      <c r="R17" s="104"/>
      <c r="S17" s="97"/>
      <c r="T17" s="99"/>
    </row>
    <row r="18" spans="1:20" ht="15">
      <c r="A18" s="97"/>
      <c r="B18" s="97"/>
      <c r="C18" s="97" t="s">
        <v>252</v>
      </c>
      <c r="D18" s="97"/>
      <c r="E18" s="97"/>
      <c r="F18" s="104">
        <v>51.39</v>
      </c>
      <c r="G18" s="104">
        <v>46.051</v>
      </c>
      <c r="H18" s="104">
        <v>2.144</v>
      </c>
      <c r="I18" s="104">
        <v>0.415</v>
      </c>
      <c r="J18" s="104"/>
      <c r="K18" s="104">
        <f aca="true" t="shared" si="0" ref="K18:K25">100-F18</f>
        <v>48.61</v>
      </c>
      <c r="L18" s="104"/>
      <c r="M18" s="104">
        <f aca="true" t="shared" si="1" ref="M18:M71">H18+I18</f>
        <v>2.559</v>
      </c>
      <c r="N18" s="97"/>
      <c r="O18" s="97">
        <v>89</v>
      </c>
      <c r="P18" s="97">
        <v>29</v>
      </c>
      <c r="Q18" s="97"/>
      <c r="R18" s="104">
        <v>27.081</v>
      </c>
      <c r="S18" s="97"/>
      <c r="T18" s="99">
        <v>2635</v>
      </c>
    </row>
    <row r="19" spans="1:20" ht="15">
      <c r="A19" s="97"/>
      <c r="B19" s="97"/>
      <c r="C19" s="97" t="s">
        <v>253</v>
      </c>
      <c r="D19" s="97"/>
      <c r="E19" s="97"/>
      <c r="F19" s="104">
        <v>17.378</v>
      </c>
      <c r="G19" s="104">
        <v>45.987</v>
      </c>
      <c r="H19" s="104">
        <v>34.364</v>
      </c>
      <c r="I19" s="104">
        <v>2.271</v>
      </c>
      <c r="J19" s="104"/>
      <c r="K19" s="104">
        <f t="shared" si="0"/>
        <v>82.622</v>
      </c>
      <c r="L19" s="104"/>
      <c r="M19" s="104">
        <f t="shared" si="1"/>
        <v>36.635</v>
      </c>
      <c r="N19" s="97"/>
      <c r="O19" s="97">
        <v>87</v>
      </c>
      <c r="P19" s="97">
        <v>25</v>
      </c>
      <c r="Q19" s="97"/>
      <c r="R19" s="104">
        <v>42.179</v>
      </c>
      <c r="S19" s="97"/>
      <c r="T19" s="99">
        <v>2641</v>
      </c>
    </row>
    <row r="20" spans="1:20" ht="15">
      <c r="A20" s="97"/>
      <c r="B20" s="97"/>
      <c r="C20" s="97" t="s">
        <v>254</v>
      </c>
      <c r="D20" s="97"/>
      <c r="E20" s="97"/>
      <c r="F20" s="104">
        <v>54.455</v>
      </c>
      <c r="G20" s="104">
        <v>42.887</v>
      </c>
      <c r="H20" s="104">
        <v>2.603</v>
      </c>
      <c r="I20" s="104">
        <v>0.055</v>
      </c>
      <c r="J20" s="104"/>
      <c r="K20" s="104">
        <f t="shared" si="0"/>
        <v>45.545</v>
      </c>
      <c r="L20" s="104"/>
      <c r="M20" s="104">
        <f t="shared" si="1"/>
        <v>2.6580000000000004</v>
      </c>
      <c r="N20" s="97"/>
      <c r="O20" s="97">
        <v>93</v>
      </c>
      <c r="P20" s="97">
        <v>31</v>
      </c>
      <c r="Q20" s="97"/>
      <c r="R20" s="104">
        <v>34.182</v>
      </c>
      <c r="S20" s="97"/>
      <c r="T20" s="99">
        <v>933</v>
      </c>
    </row>
    <row r="21" spans="1:20" ht="15">
      <c r="A21" s="97"/>
      <c r="B21" s="97"/>
      <c r="C21" s="97" t="s">
        <v>255</v>
      </c>
      <c r="D21" s="97"/>
      <c r="E21" s="97"/>
      <c r="F21" s="104">
        <v>11.708</v>
      </c>
      <c r="G21" s="104">
        <v>47.686</v>
      </c>
      <c r="H21" s="104">
        <v>38.396</v>
      </c>
      <c r="I21" s="104">
        <v>2.209</v>
      </c>
      <c r="J21" s="104"/>
      <c r="K21" s="104">
        <f t="shared" si="0"/>
        <v>88.292</v>
      </c>
      <c r="L21" s="104"/>
      <c r="M21" s="104">
        <f t="shared" si="1"/>
        <v>40.605000000000004</v>
      </c>
      <c r="N21" s="97"/>
      <c r="O21" s="97">
        <v>88</v>
      </c>
      <c r="P21" s="97">
        <v>20</v>
      </c>
      <c r="Q21" s="97"/>
      <c r="R21" s="104">
        <v>59.718</v>
      </c>
      <c r="S21" s="97"/>
      <c r="T21" s="99">
        <v>2186</v>
      </c>
    </row>
    <row r="22" spans="1:20" ht="15">
      <c r="A22" s="97"/>
      <c r="B22" s="97"/>
      <c r="C22" s="97" t="s">
        <v>256</v>
      </c>
      <c r="D22" s="97"/>
      <c r="E22" s="97"/>
      <c r="F22" s="104">
        <v>12.925</v>
      </c>
      <c r="G22" s="104">
        <v>38.83</v>
      </c>
      <c r="H22" s="104">
        <v>39.217</v>
      </c>
      <c r="I22" s="104">
        <v>9.028</v>
      </c>
      <c r="J22" s="104"/>
      <c r="K22" s="104">
        <f t="shared" si="0"/>
        <v>87.075</v>
      </c>
      <c r="L22" s="104"/>
      <c r="M22" s="104">
        <f t="shared" si="1"/>
        <v>48.245</v>
      </c>
      <c r="N22" s="97"/>
      <c r="O22" s="97">
        <v>88</v>
      </c>
      <c r="P22" s="97">
        <v>19</v>
      </c>
      <c r="Q22" s="97"/>
      <c r="R22" s="104">
        <v>63.082</v>
      </c>
      <c r="S22" s="97"/>
      <c r="T22" s="99">
        <v>1011</v>
      </c>
    </row>
    <row r="23" spans="1:20" ht="15">
      <c r="A23" s="97"/>
      <c r="B23" s="97"/>
      <c r="C23" s="97" t="s">
        <v>257</v>
      </c>
      <c r="D23" s="97"/>
      <c r="E23" s="97"/>
      <c r="F23" s="104">
        <v>13.449</v>
      </c>
      <c r="G23" s="104">
        <v>30.317</v>
      </c>
      <c r="H23" s="104">
        <v>36.135</v>
      </c>
      <c r="I23" s="104">
        <v>20.098</v>
      </c>
      <c r="J23" s="104"/>
      <c r="K23" s="104">
        <f t="shared" si="0"/>
        <v>86.551</v>
      </c>
      <c r="L23" s="104"/>
      <c r="M23" s="104">
        <f t="shared" si="1"/>
        <v>56.233</v>
      </c>
      <c r="N23" s="97"/>
      <c r="O23" s="97">
        <v>85</v>
      </c>
      <c r="P23" s="97">
        <v>24</v>
      </c>
      <c r="Q23" s="97"/>
      <c r="R23" s="104">
        <v>52.921</v>
      </c>
      <c r="S23" s="97"/>
      <c r="T23" s="99">
        <v>1509</v>
      </c>
    </row>
    <row r="24" spans="1:20" ht="15">
      <c r="A24" s="97"/>
      <c r="B24" s="97"/>
      <c r="C24" s="97" t="s">
        <v>258</v>
      </c>
      <c r="D24" s="97"/>
      <c r="E24" s="97"/>
      <c r="F24" s="104">
        <v>26.168</v>
      </c>
      <c r="G24" s="104">
        <v>59.527</v>
      </c>
      <c r="H24" s="104">
        <v>13.641</v>
      </c>
      <c r="I24" s="104">
        <v>0.664</v>
      </c>
      <c r="J24" s="104"/>
      <c r="K24" s="104">
        <f t="shared" si="0"/>
        <v>73.832</v>
      </c>
      <c r="L24" s="104"/>
      <c r="M24" s="104">
        <f t="shared" si="1"/>
        <v>14.305</v>
      </c>
      <c r="N24" s="97"/>
      <c r="O24" s="97">
        <v>83</v>
      </c>
      <c r="P24" s="97">
        <v>23</v>
      </c>
      <c r="Q24" s="97"/>
      <c r="R24" s="104">
        <v>17.901</v>
      </c>
      <c r="S24" s="97"/>
      <c r="T24" s="99">
        <v>2420</v>
      </c>
    </row>
    <row r="25" spans="1:20" ht="15">
      <c r="A25" s="97"/>
      <c r="B25" s="97"/>
      <c r="C25" s="97" t="s">
        <v>259</v>
      </c>
      <c r="D25" s="97"/>
      <c r="E25" s="97"/>
      <c r="F25" s="104">
        <v>71.977</v>
      </c>
      <c r="G25" s="104">
        <v>27.346</v>
      </c>
      <c r="H25" s="104">
        <v>0.496</v>
      </c>
      <c r="I25" s="104">
        <v>0.181</v>
      </c>
      <c r="J25" s="104"/>
      <c r="K25" s="104">
        <f t="shared" si="0"/>
        <v>28.022999999999996</v>
      </c>
      <c r="L25" s="104"/>
      <c r="M25" s="104">
        <f t="shared" si="1"/>
        <v>0.677</v>
      </c>
      <c r="N25" s="97"/>
      <c r="O25" s="97">
        <v>83</v>
      </c>
      <c r="P25" s="97">
        <v>25</v>
      </c>
      <c r="Q25" s="97"/>
      <c r="R25" s="104">
        <v>5.805</v>
      </c>
      <c r="S25" s="97"/>
      <c r="T25" s="99">
        <v>2607</v>
      </c>
    </row>
    <row r="26" spans="1:20" ht="3" customHeight="1">
      <c r="A26" s="97"/>
      <c r="B26" s="97"/>
      <c r="C26" s="97"/>
      <c r="D26" s="97"/>
      <c r="E26" s="97"/>
      <c r="F26" s="177"/>
      <c r="G26" s="177"/>
      <c r="H26" s="177"/>
      <c r="I26" s="177"/>
      <c r="J26" s="104"/>
      <c r="K26" s="104"/>
      <c r="L26" s="104"/>
      <c r="M26" s="104"/>
      <c r="N26" s="97"/>
      <c r="O26" s="97"/>
      <c r="P26" s="97"/>
      <c r="Q26" s="97"/>
      <c r="R26" s="177"/>
      <c r="S26" s="97"/>
      <c r="T26" s="99"/>
    </row>
    <row r="27" spans="1:20" ht="15.75">
      <c r="A27" s="97"/>
      <c r="B27" s="129" t="s">
        <v>586</v>
      </c>
      <c r="C27" s="97"/>
      <c r="D27" s="97"/>
      <c r="E27" s="97"/>
      <c r="F27" s="104"/>
      <c r="G27" s="104"/>
      <c r="H27" s="104"/>
      <c r="I27" s="104"/>
      <c r="J27" s="104"/>
      <c r="K27" s="104"/>
      <c r="L27" s="104"/>
      <c r="M27" s="104"/>
      <c r="N27" s="97"/>
      <c r="O27" s="97"/>
      <c r="P27" s="97"/>
      <c r="Q27" s="97"/>
      <c r="R27" s="104"/>
      <c r="S27" s="97"/>
      <c r="T27" s="99"/>
    </row>
    <row r="28" spans="1:20" ht="15">
      <c r="A28" s="97"/>
      <c r="B28" s="97"/>
      <c r="C28" s="204" t="s">
        <v>579</v>
      </c>
      <c r="D28" s="97"/>
      <c r="E28" s="97"/>
      <c r="F28" s="104">
        <v>8.313</v>
      </c>
      <c r="G28" s="104">
        <v>43.886</v>
      </c>
      <c r="H28" s="104">
        <v>40.082</v>
      </c>
      <c r="I28" s="104">
        <v>7.72</v>
      </c>
      <c r="J28" s="104"/>
      <c r="K28" s="104">
        <f aca="true" t="shared" si="2" ref="K28:K34">100-F28</f>
        <v>91.687</v>
      </c>
      <c r="L28" s="104"/>
      <c r="M28" s="104">
        <f t="shared" si="1"/>
        <v>47.802</v>
      </c>
      <c r="N28" s="97"/>
      <c r="O28" s="97">
        <v>83</v>
      </c>
      <c r="P28" s="97">
        <v>22</v>
      </c>
      <c r="Q28" s="97"/>
      <c r="R28" s="104">
        <v>59.936</v>
      </c>
      <c r="S28" s="97"/>
      <c r="T28" s="99">
        <v>1016</v>
      </c>
    </row>
    <row r="29" spans="1:20" ht="15">
      <c r="A29" s="97"/>
      <c r="B29" s="97"/>
      <c r="C29" s="204" t="s">
        <v>580</v>
      </c>
      <c r="D29" s="97"/>
      <c r="E29" s="97"/>
      <c r="F29" s="104">
        <v>9.495</v>
      </c>
      <c r="G29" s="104">
        <v>46.118</v>
      </c>
      <c r="H29" s="104">
        <v>37.73</v>
      </c>
      <c r="I29" s="104">
        <v>6.657</v>
      </c>
      <c r="J29" s="104"/>
      <c r="K29" s="104">
        <f t="shared" si="2"/>
        <v>90.505</v>
      </c>
      <c r="L29" s="104"/>
      <c r="M29" s="104">
        <f t="shared" si="1"/>
        <v>44.387</v>
      </c>
      <c r="N29" s="97"/>
      <c r="O29" s="97">
        <v>86</v>
      </c>
      <c r="P29" s="97">
        <v>21</v>
      </c>
      <c r="Q29" s="97"/>
      <c r="R29" s="104">
        <v>54.897</v>
      </c>
      <c r="S29" s="97"/>
      <c r="T29" s="99">
        <v>3006</v>
      </c>
    </row>
    <row r="30" spans="1:20" ht="15">
      <c r="A30" s="97"/>
      <c r="B30" s="97"/>
      <c r="C30" s="204" t="s">
        <v>581</v>
      </c>
      <c r="D30" s="97"/>
      <c r="E30" s="97"/>
      <c r="F30" s="104">
        <v>23.178</v>
      </c>
      <c r="G30" s="104">
        <v>52.746</v>
      </c>
      <c r="H30" s="104">
        <v>21.04</v>
      </c>
      <c r="I30" s="104">
        <v>3.036</v>
      </c>
      <c r="J30" s="104"/>
      <c r="K30" s="104">
        <f t="shared" si="2"/>
        <v>76.822</v>
      </c>
      <c r="L30" s="104"/>
      <c r="M30" s="104">
        <f t="shared" si="1"/>
        <v>24.076</v>
      </c>
      <c r="N30" s="97"/>
      <c r="O30" s="97">
        <v>91</v>
      </c>
      <c r="P30" s="97">
        <v>27</v>
      </c>
      <c r="Q30" s="97"/>
      <c r="R30" s="104">
        <v>39.531</v>
      </c>
      <c r="S30" s="97"/>
      <c r="T30" s="99">
        <v>877</v>
      </c>
    </row>
    <row r="31" spans="1:20" ht="15">
      <c r="A31" s="97"/>
      <c r="B31" s="97"/>
      <c r="C31" s="204" t="s">
        <v>582</v>
      </c>
      <c r="D31" s="97"/>
      <c r="E31" s="97"/>
      <c r="F31" s="104">
        <v>7.264</v>
      </c>
      <c r="G31" s="104">
        <v>45.746</v>
      </c>
      <c r="H31" s="104">
        <v>39.284</v>
      </c>
      <c r="I31" s="104">
        <v>7.706</v>
      </c>
      <c r="J31" s="104"/>
      <c r="K31" s="104">
        <f t="shared" si="2"/>
        <v>92.736</v>
      </c>
      <c r="L31" s="104"/>
      <c r="M31" s="104">
        <f t="shared" si="1"/>
        <v>46.99</v>
      </c>
      <c r="N31" s="97"/>
      <c r="O31" s="97">
        <v>82</v>
      </c>
      <c r="P31" s="97">
        <v>15</v>
      </c>
      <c r="Q31" s="97"/>
      <c r="R31" s="104">
        <v>49.34</v>
      </c>
      <c r="S31" s="97"/>
      <c r="T31" s="99">
        <v>739</v>
      </c>
    </row>
    <row r="32" spans="1:20" ht="15">
      <c r="A32" s="97"/>
      <c r="B32" s="97"/>
      <c r="C32" s="204" t="s">
        <v>583</v>
      </c>
      <c r="D32" s="97"/>
      <c r="E32" s="97"/>
      <c r="F32" s="104">
        <v>17.116</v>
      </c>
      <c r="G32" s="104">
        <v>53.803</v>
      </c>
      <c r="H32" s="104">
        <v>24.299</v>
      </c>
      <c r="I32" s="104">
        <v>4.782</v>
      </c>
      <c r="J32" s="104"/>
      <c r="K32" s="104">
        <f t="shared" si="2"/>
        <v>82.884</v>
      </c>
      <c r="L32" s="104"/>
      <c r="M32" s="104">
        <f t="shared" si="1"/>
        <v>29.081</v>
      </c>
      <c r="N32" s="97"/>
      <c r="O32" s="97">
        <v>89</v>
      </c>
      <c r="P32" s="97">
        <v>21</v>
      </c>
      <c r="Q32" s="97"/>
      <c r="R32" s="104">
        <v>49.144</v>
      </c>
      <c r="S32" s="97"/>
      <c r="T32" s="98">
        <v>1340</v>
      </c>
    </row>
    <row r="33" spans="1:20" ht="15">
      <c r="A33" s="97"/>
      <c r="B33" s="97"/>
      <c r="C33" s="204" t="s">
        <v>584</v>
      </c>
      <c r="D33" s="97"/>
      <c r="E33" s="97"/>
      <c r="F33" s="104">
        <v>36.622</v>
      </c>
      <c r="G33" s="104">
        <v>46.075</v>
      </c>
      <c r="H33" s="104">
        <v>15.027</v>
      </c>
      <c r="I33" s="104">
        <v>2.276</v>
      </c>
      <c r="J33" s="104"/>
      <c r="K33" s="104">
        <f t="shared" si="2"/>
        <v>63.378</v>
      </c>
      <c r="L33" s="104"/>
      <c r="M33" s="104">
        <f t="shared" si="1"/>
        <v>17.302999999999997</v>
      </c>
      <c r="N33" s="97"/>
      <c r="O33" s="97">
        <v>91</v>
      </c>
      <c r="P33" s="97">
        <v>29</v>
      </c>
      <c r="Q33" s="97"/>
      <c r="R33" s="104">
        <v>37.277</v>
      </c>
      <c r="S33" s="97"/>
      <c r="T33" s="98">
        <v>1229</v>
      </c>
    </row>
    <row r="34" spans="2:20" ht="15">
      <c r="B34" s="97"/>
      <c r="C34" s="204" t="s">
        <v>585</v>
      </c>
      <c r="D34" s="97"/>
      <c r="E34" s="97"/>
      <c r="F34" s="104">
        <v>31.59</v>
      </c>
      <c r="G34" s="104">
        <v>47.569</v>
      </c>
      <c r="H34" s="104">
        <v>17.435</v>
      </c>
      <c r="I34" s="104">
        <v>3.406</v>
      </c>
      <c r="J34" s="104"/>
      <c r="K34" s="104">
        <f t="shared" si="2"/>
        <v>68.41</v>
      </c>
      <c r="L34" s="104"/>
      <c r="M34" s="104">
        <f t="shared" si="1"/>
        <v>20.840999999999998</v>
      </c>
      <c r="N34" s="97"/>
      <c r="O34" s="97">
        <v>90</v>
      </c>
      <c r="P34" s="97">
        <v>22</v>
      </c>
      <c r="Q34" s="97"/>
      <c r="R34" s="104">
        <v>35.929</v>
      </c>
      <c r="S34" s="97"/>
      <c r="T34" s="98">
        <v>1189</v>
      </c>
    </row>
    <row r="35" spans="2:20" ht="3" customHeight="1">
      <c r="B35" s="97"/>
      <c r="C35" s="97"/>
      <c r="D35" s="97"/>
      <c r="E35" s="97"/>
      <c r="F35" s="104"/>
      <c r="G35" s="177"/>
      <c r="H35" s="104"/>
      <c r="I35" s="104"/>
      <c r="J35" s="104"/>
      <c r="K35" s="104"/>
      <c r="L35" s="104"/>
      <c r="M35" s="104"/>
      <c r="N35" s="97"/>
      <c r="O35" s="97"/>
      <c r="P35" s="97"/>
      <c r="Q35" s="97"/>
      <c r="R35" s="104"/>
      <c r="S35" s="97"/>
      <c r="T35" s="98"/>
    </row>
    <row r="36" spans="2:20" ht="15.75">
      <c r="B36" s="129" t="s">
        <v>289</v>
      </c>
      <c r="C36" s="97"/>
      <c r="D36" s="97"/>
      <c r="E36" s="97"/>
      <c r="F36" s="104"/>
      <c r="G36" s="104"/>
      <c r="H36" s="104"/>
      <c r="I36" s="104"/>
      <c r="J36" s="104"/>
      <c r="K36" s="104"/>
      <c r="L36" s="104"/>
      <c r="M36" s="104"/>
      <c r="N36" s="97"/>
      <c r="O36" s="97"/>
      <c r="P36" s="97"/>
      <c r="Q36" s="97"/>
      <c r="R36" s="104"/>
      <c r="S36" s="97"/>
      <c r="T36" s="98"/>
    </row>
    <row r="37" spans="2:20" ht="15">
      <c r="B37" s="97"/>
      <c r="C37" s="97" t="s">
        <v>578</v>
      </c>
      <c r="D37" s="97"/>
      <c r="E37" s="97"/>
      <c r="F37" s="104">
        <v>65.471</v>
      </c>
      <c r="G37" s="104">
        <v>29.787</v>
      </c>
      <c r="H37" s="104">
        <v>4.081</v>
      </c>
      <c r="I37" s="104">
        <v>0.662</v>
      </c>
      <c r="J37" s="104"/>
      <c r="K37" s="104">
        <f aca="true" t="shared" si="3" ref="K37:K43">100-F37</f>
        <v>34.528999999999996</v>
      </c>
      <c r="L37" s="104"/>
      <c r="M37" s="104">
        <f t="shared" si="1"/>
        <v>4.743</v>
      </c>
      <c r="N37" s="97"/>
      <c r="O37" s="97">
        <v>88</v>
      </c>
      <c r="P37" s="97">
        <v>27</v>
      </c>
      <c r="Q37" s="97"/>
      <c r="R37" s="104">
        <v>15.461</v>
      </c>
      <c r="S37" s="97"/>
      <c r="T37" s="98">
        <v>4203</v>
      </c>
    </row>
    <row r="38" spans="2:20" ht="15">
      <c r="B38" s="97"/>
      <c r="C38" s="97" t="s">
        <v>260</v>
      </c>
      <c r="D38" s="97"/>
      <c r="E38" s="97"/>
      <c r="F38" s="104">
        <v>47.071</v>
      </c>
      <c r="G38" s="104">
        <v>45.892</v>
      </c>
      <c r="H38" s="104">
        <v>6.04</v>
      </c>
      <c r="I38" s="104">
        <v>0.998</v>
      </c>
      <c r="J38" s="104"/>
      <c r="K38" s="104">
        <f t="shared" si="3"/>
        <v>52.929</v>
      </c>
      <c r="L38" s="104"/>
      <c r="M38" s="104">
        <f t="shared" si="1"/>
        <v>7.038</v>
      </c>
      <c r="N38" s="97"/>
      <c r="O38" s="97">
        <v>87</v>
      </c>
      <c r="P38" s="97">
        <v>30</v>
      </c>
      <c r="Q38" s="97"/>
      <c r="R38" s="104">
        <v>23.859</v>
      </c>
      <c r="S38" s="97"/>
      <c r="T38" s="98">
        <v>3166</v>
      </c>
    </row>
    <row r="39" spans="2:20" ht="15">
      <c r="B39" s="97"/>
      <c r="C39" s="97" t="s">
        <v>261</v>
      </c>
      <c r="D39" s="97"/>
      <c r="E39" s="97"/>
      <c r="F39" s="104">
        <v>22.841</v>
      </c>
      <c r="G39" s="104">
        <v>61.42</v>
      </c>
      <c r="H39" s="104">
        <v>13.598</v>
      </c>
      <c r="I39" s="104">
        <v>2.141</v>
      </c>
      <c r="J39" s="104"/>
      <c r="K39" s="104">
        <f t="shared" si="3"/>
        <v>77.15899999999999</v>
      </c>
      <c r="L39" s="104"/>
      <c r="M39" s="104">
        <f t="shared" si="1"/>
        <v>15.739</v>
      </c>
      <c r="N39" s="97"/>
      <c r="O39" s="97">
        <v>87</v>
      </c>
      <c r="P39" s="97">
        <v>22</v>
      </c>
      <c r="Q39" s="97"/>
      <c r="R39" s="104">
        <v>34.004</v>
      </c>
      <c r="S39" s="97"/>
      <c r="T39" s="98">
        <v>2230</v>
      </c>
    </row>
    <row r="40" spans="2:20" ht="15">
      <c r="B40" s="97"/>
      <c r="C40" s="97" t="s">
        <v>262</v>
      </c>
      <c r="D40" s="97"/>
      <c r="E40" s="97"/>
      <c r="F40" s="104">
        <v>11.095</v>
      </c>
      <c r="G40" s="104">
        <v>60.209</v>
      </c>
      <c r="H40" s="104">
        <v>25.14</v>
      </c>
      <c r="I40" s="104">
        <v>3.556</v>
      </c>
      <c r="J40" s="104"/>
      <c r="K40" s="104">
        <f t="shared" si="3"/>
        <v>88.905</v>
      </c>
      <c r="L40" s="104"/>
      <c r="M40" s="104">
        <f t="shared" si="1"/>
        <v>28.696</v>
      </c>
      <c r="N40" s="97"/>
      <c r="O40" s="97">
        <v>87</v>
      </c>
      <c r="P40" s="97">
        <v>23</v>
      </c>
      <c r="Q40" s="97"/>
      <c r="R40" s="104">
        <v>45.077</v>
      </c>
      <c r="S40" s="97"/>
      <c r="T40" s="98">
        <v>1772</v>
      </c>
    </row>
    <row r="41" spans="2:20" ht="15">
      <c r="B41" s="97"/>
      <c r="C41" s="97" t="s">
        <v>263</v>
      </c>
      <c r="D41" s="97"/>
      <c r="E41" s="97"/>
      <c r="F41" s="104">
        <v>4.791</v>
      </c>
      <c r="G41" s="104">
        <v>49.901</v>
      </c>
      <c r="H41" s="104">
        <v>37.883</v>
      </c>
      <c r="I41" s="104">
        <v>7.424</v>
      </c>
      <c r="J41" s="104"/>
      <c r="K41" s="104">
        <f t="shared" si="3"/>
        <v>95.209</v>
      </c>
      <c r="L41" s="104"/>
      <c r="M41" s="104">
        <f t="shared" si="1"/>
        <v>45.307</v>
      </c>
      <c r="N41" s="97"/>
      <c r="O41" s="97">
        <v>87</v>
      </c>
      <c r="P41" s="97">
        <v>21</v>
      </c>
      <c r="Q41" s="97"/>
      <c r="R41" s="104">
        <v>53.806</v>
      </c>
      <c r="S41" s="97"/>
      <c r="T41" s="98">
        <v>1490</v>
      </c>
    </row>
    <row r="42" spans="2:20" ht="15">
      <c r="B42" s="97"/>
      <c r="C42" s="97" t="s">
        <v>264</v>
      </c>
      <c r="D42" s="97"/>
      <c r="E42" s="97"/>
      <c r="F42" s="104">
        <v>2.682</v>
      </c>
      <c r="G42" s="104">
        <v>33.742</v>
      </c>
      <c r="H42" s="104">
        <v>54.149</v>
      </c>
      <c r="I42" s="104">
        <v>9.426</v>
      </c>
      <c r="J42" s="104"/>
      <c r="K42" s="104">
        <f t="shared" si="3"/>
        <v>97.318</v>
      </c>
      <c r="L42" s="104"/>
      <c r="M42" s="104">
        <f t="shared" si="1"/>
        <v>63.575</v>
      </c>
      <c r="N42" s="97"/>
      <c r="O42" s="97">
        <v>85</v>
      </c>
      <c r="P42" s="97">
        <v>18</v>
      </c>
      <c r="Q42" s="97"/>
      <c r="R42" s="104">
        <v>61.711</v>
      </c>
      <c r="S42" s="97"/>
      <c r="T42" s="98">
        <v>1620</v>
      </c>
    </row>
    <row r="43" spans="2:20" ht="15">
      <c r="B43" s="97"/>
      <c r="C43" s="97" t="s">
        <v>265</v>
      </c>
      <c r="D43" s="97"/>
      <c r="E43" s="97"/>
      <c r="F43" s="104">
        <v>2.459</v>
      </c>
      <c r="G43" s="104">
        <v>26.706</v>
      </c>
      <c r="H43" s="104">
        <v>59.608</v>
      </c>
      <c r="I43" s="104">
        <v>11.227</v>
      </c>
      <c r="J43" s="104"/>
      <c r="K43" s="104">
        <f t="shared" si="3"/>
        <v>97.541</v>
      </c>
      <c r="L43" s="104"/>
      <c r="M43" s="104">
        <f t="shared" si="1"/>
        <v>70.835</v>
      </c>
      <c r="N43" s="97"/>
      <c r="O43" s="97">
        <v>83</v>
      </c>
      <c r="P43" s="97">
        <v>17</v>
      </c>
      <c r="Q43" s="97"/>
      <c r="R43" s="104">
        <v>71.881</v>
      </c>
      <c r="S43" s="97"/>
      <c r="T43" s="98">
        <v>881</v>
      </c>
    </row>
    <row r="44" spans="2:20" ht="3" customHeight="1">
      <c r="B44" s="97"/>
      <c r="C44" s="97"/>
      <c r="D44" s="97"/>
      <c r="E44" s="97"/>
      <c r="F44" s="104"/>
      <c r="G44" s="104"/>
      <c r="H44" s="104"/>
      <c r="I44" s="104"/>
      <c r="J44" s="104"/>
      <c r="K44" s="104"/>
      <c r="L44" s="104"/>
      <c r="M44" s="104"/>
      <c r="N44" s="97"/>
      <c r="O44" s="97"/>
      <c r="P44" s="97"/>
      <c r="Q44" s="97"/>
      <c r="R44" s="104"/>
      <c r="S44" s="97"/>
      <c r="T44" s="98"/>
    </row>
    <row r="45" spans="2:20" ht="15.75" customHeight="1">
      <c r="B45" s="129" t="s">
        <v>588</v>
      </c>
      <c r="C45" s="97"/>
      <c r="D45" s="97"/>
      <c r="E45" s="97"/>
      <c r="F45" s="104"/>
      <c r="G45" s="104"/>
      <c r="H45" s="104"/>
      <c r="I45" s="104"/>
      <c r="J45" s="104"/>
      <c r="K45" s="104"/>
      <c r="L45" s="104"/>
      <c r="M45" s="104"/>
      <c r="N45" s="97"/>
      <c r="O45" s="97"/>
      <c r="P45" s="97"/>
      <c r="Q45" s="97"/>
      <c r="R45" s="104"/>
      <c r="S45" s="97"/>
      <c r="T45" s="98"/>
    </row>
    <row r="46" spans="2:20" ht="15" customHeight="1">
      <c r="B46" s="97"/>
      <c r="C46" s="97" t="s">
        <v>722</v>
      </c>
      <c r="D46" s="97"/>
      <c r="E46" s="97"/>
      <c r="F46" s="104">
        <v>60.557</v>
      </c>
      <c r="G46" s="104">
        <v>32.116</v>
      </c>
      <c r="H46" s="104">
        <v>6.443</v>
      </c>
      <c r="I46" s="104">
        <v>0.883</v>
      </c>
      <c r="J46" s="104"/>
      <c r="K46" s="104">
        <f>100-F46</f>
        <v>39.443</v>
      </c>
      <c r="L46" s="104"/>
      <c r="M46" s="104">
        <f t="shared" si="1"/>
        <v>7.326</v>
      </c>
      <c r="N46" s="97"/>
      <c r="O46" s="97">
        <v>92</v>
      </c>
      <c r="P46" s="97">
        <v>36</v>
      </c>
      <c r="Q46" s="97"/>
      <c r="R46" s="104">
        <v>19.518</v>
      </c>
      <c r="S46" s="97"/>
      <c r="T46" s="98">
        <v>3295</v>
      </c>
    </row>
    <row r="47" spans="2:20" ht="15" customHeight="1">
      <c r="B47" s="97"/>
      <c r="C47" s="131">
        <v>2</v>
      </c>
      <c r="D47" s="97"/>
      <c r="E47" s="97"/>
      <c r="F47" s="104">
        <v>41.904</v>
      </c>
      <c r="G47" s="104">
        <v>43.169</v>
      </c>
      <c r="H47" s="104">
        <v>13.074</v>
      </c>
      <c r="I47" s="104">
        <v>1.853</v>
      </c>
      <c r="J47" s="104"/>
      <c r="K47" s="104">
        <f>100-F47</f>
        <v>58.096</v>
      </c>
      <c r="L47" s="104"/>
      <c r="M47" s="104">
        <f t="shared" si="1"/>
        <v>14.927</v>
      </c>
      <c r="N47" s="97"/>
      <c r="O47" s="97">
        <v>90</v>
      </c>
      <c r="P47" s="97">
        <v>28</v>
      </c>
      <c r="Q47" s="97"/>
      <c r="R47" s="104">
        <v>27.853</v>
      </c>
      <c r="S47" s="97"/>
      <c r="T47" s="98">
        <v>3373</v>
      </c>
    </row>
    <row r="48" spans="2:20" ht="15" customHeight="1">
      <c r="B48" s="97"/>
      <c r="C48" s="131">
        <v>3</v>
      </c>
      <c r="D48" s="97"/>
      <c r="E48" s="97"/>
      <c r="F48" s="104">
        <v>29.41</v>
      </c>
      <c r="G48" s="104">
        <v>47.219</v>
      </c>
      <c r="H48" s="104">
        <v>19.506</v>
      </c>
      <c r="I48" s="104">
        <v>3.865</v>
      </c>
      <c r="J48" s="104"/>
      <c r="K48" s="104">
        <f>100-F48</f>
        <v>70.59</v>
      </c>
      <c r="L48" s="104"/>
      <c r="M48" s="104">
        <f t="shared" si="1"/>
        <v>23.371000000000002</v>
      </c>
      <c r="N48" s="97"/>
      <c r="O48" s="97">
        <v>84</v>
      </c>
      <c r="P48" s="97">
        <v>18</v>
      </c>
      <c r="Q48" s="97"/>
      <c r="R48" s="104">
        <v>37.491</v>
      </c>
      <c r="S48" s="97"/>
      <c r="T48" s="98">
        <v>3207</v>
      </c>
    </row>
    <row r="49" spans="2:20" ht="15" customHeight="1">
      <c r="B49" s="97"/>
      <c r="C49" s="131">
        <v>4</v>
      </c>
      <c r="D49" s="97"/>
      <c r="E49" s="97"/>
      <c r="F49" s="104">
        <v>19.133</v>
      </c>
      <c r="G49" s="104">
        <v>46.717</v>
      </c>
      <c r="H49" s="104">
        <v>28.658</v>
      </c>
      <c r="I49" s="104">
        <v>5.492</v>
      </c>
      <c r="J49" s="104"/>
      <c r="K49" s="104">
        <f>100-F49</f>
        <v>80.867</v>
      </c>
      <c r="L49" s="104"/>
      <c r="M49" s="104">
        <f t="shared" si="1"/>
        <v>34.15</v>
      </c>
      <c r="N49" s="97"/>
      <c r="O49" s="97">
        <v>80</v>
      </c>
      <c r="P49" s="97">
        <v>17</v>
      </c>
      <c r="Q49" s="97"/>
      <c r="R49" s="104">
        <v>44.031</v>
      </c>
      <c r="S49" s="97"/>
      <c r="T49" s="98">
        <v>3257</v>
      </c>
    </row>
    <row r="50" spans="2:20" ht="15" customHeight="1">
      <c r="B50" s="97"/>
      <c r="C50" s="97" t="s">
        <v>723</v>
      </c>
      <c r="D50" s="97"/>
      <c r="E50" s="97"/>
      <c r="F50" s="104">
        <v>12.806</v>
      </c>
      <c r="G50" s="104">
        <v>48.355</v>
      </c>
      <c r="H50" s="104">
        <v>33.469</v>
      </c>
      <c r="I50" s="104">
        <v>5.37</v>
      </c>
      <c r="J50" s="104"/>
      <c r="K50" s="104">
        <f>100-F50</f>
        <v>87.194</v>
      </c>
      <c r="L50" s="104"/>
      <c r="M50" s="104">
        <f t="shared" si="1"/>
        <v>38.839</v>
      </c>
      <c r="N50" s="97"/>
      <c r="O50" s="97">
        <v>85</v>
      </c>
      <c r="P50" s="97">
        <v>21</v>
      </c>
      <c r="Q50" s="97"/>
      <c r="R50" s="104">
        <v>46.479</v>
      </c>
      <c r="S50" s="97"/>
      <c r="T50" s="98">
        <v>2806</v>
      </c>
    </row>
    <row r="51" spans="2:20" ht="3" customHeight="1">
      <c r="B51" s="97"/>
      <c r="C51" s="97"/>
      <c r="D51" s="97"/>
      <c r="E51" s="97"/>
      <c r="F51" s="104"/>
      <c r="G51" s="104"/>
      <c r="H51" s="104"/>
      <c r="I51" s="104"/>
      <c r="J51" s="104"/>
      <c r="K51" s="104"/>
      <c r="L51" s="104"/>
      <c r="M51" s="104"/>
      <c r="N51" s="97"/>
      <c r="O51" s="97"/>
      <c r="P51" s="97"/>
      <c r="Q51" s="97"/>
      <c r="R51" s="104"/>
      <c r="S51" s="97"/>
      <c r="T51" s="98"/>
    </row>
    <row r="52" spans="2:20" ht="15.75">
      <c r="B52" s="129" t="s">
        <v>288</v>
      </c>
      <c r="C52" s="97"/>
      <c r="D52" s="97"/>
      <c r="E52" s="97"/>
      <c r="F52" s="104"/>
      <c r="G52" s="104"/>
      <c r="H52" s="104"/>
      <c r="I52" s="104"/>
      <c r="J52" s="104"/>
      <c r="K52" s="104"/>
      <c r="L52" s="104"/>
      <c r="M52" s="104"/>
      <c r="N52" s="97"/>
      <c r="O52" s="97"/>
      <c r="P52" s="97"/>
      <c r="Q52" s="97"/>
      <c r="R52" s="104"/>
      <c r="S52" s="97"/>
      <c r="T52" s="98"/>
    </row>
    <row r="53" spans="2:20" ht="15">
      <c r="B53" s="97"/>
      <c r="C53" s="97" t="s">
        <v>185</v>
      </c>
      <c r="D53" s="97"/>
      <c r="E53" s="97"/>
      <c r="F53" s="104">
        <v>43.838</v>
      </c>
      <c r="G53" s="104">
        <v>39.708</v>
      </c>
      <c r="H53" s="104">
        <v>14.334</v>
      </c>
      <c r="I53" s="104">
        <v>2.12</v>
      </c>
      <c r="J53" s="104"/>
      <c r="K53" s="104">
        <f aca="true" t="shared" si="4" ref="K53:K58">100-F53</f>
        <v>56.162</v>
      </c>
      <c r="L53" s="104"/>
      <c r="M53" s="104">
        <f t="shared" si="1"/>
        <v>16.454</v>
      </c>
      <c r="N53" s="97"/>
      <c r="O53" s="97">
        <v>90</v>
      </c>
      <c r="P53" s="97">
        <v>44</v>
      </c>
      <c r="Q53" s="97"/>
      <c r="R53" s="104">
        <v>26.896</v>
      </c>
      <c r="S53" s="97"/>
      <c r="T53" s="98">
        <v>5917</v>
      </c>
    </row>
    <row r="54" spans="2:20" ht="15">
      <c r="B54" s="97"/>
      <c r="C54" s="97" t="s">
        <v>249</v>
      </c>
      <c r="D54" s="97"/>
      <c r="E54" s="97"/>
      <c r="F54" s="104">
        <v>32.591</v>
      </c>
      <c r="G54" s="104">
        <v>45.609</v>
      </c>
      <c r="H54" s="104">
        <v>18.829</v>
      </c>
      <c r="I54" s="104">
        <v>2.971</v>
      </c>
      <c r="J54" s="104"/>
      <c r="K54" s="104">
        <f t="shared" si="4"/>
        <v>67.40899999999999</v>
      </c>
      <c r="L54" s="104"/>
      <c r="M54" s="104">
        <f t="shared" si="1"/>
        <v>21.8</v>
      </c>
      <c r="N54" s="97"/>
      <c r="O54" s="97">
        <v>91</v>
      </c>
      <c r="P54" s="97">
        <v>20</v>
      </c>
      <c r="Q54" s="97"/>
      <c r="R54" s="104">
        <v>34.66</v>
      </c>
      <c r="S54" s="97"/>
      <c r="T54" s="98">
        <v>4446</v>
      </c>
    </row>
    <row r="55" spans="2:20" ht="15">
      <c r="B55" s="97"/>
      <c r="C55" s="97" t="s">
        <v>540</v>
      </c>
      <c r="D55" s="97"/>
      <c r="E55" s="97"/>
      <c r="F55" s="104">
        <v>27.848</v>
      </c>
      <c r="G55" s="104">
        <v>46.229</v>
      </c>
      <c r="H55" s="104">
        <v>21.626</v>
      </c>
      <c r="I55" s="104">
        <v>4.298</v>
      </c>
      <c r="J55" s="104"/>
      <c r="K55" s="104">
        <f t="shared" si="4"/>
        <v>72.152</v>
      </c>
      <c r="L55" s="104"/>
      <c r="M55" s="104">
        <f t="shared" si="1"/>
        <v>25.924</v>
      </c>
      <c r="N55" s="97"/>
      <c r="O55" s="97">
        <v>89</v>
      </c>
      <c r="P55" s="97">
        <v>4</v>
      </c>
      <c r="Q55" s="97"/>
      <c r="R55" s="104">
        <v>39.557</v>
      </c>
      <c r="S55" s="97"/>
      <c r="T55" s="98">
        <v>1654</v>
      </c>
    </row>
    <row r="56" spans="2:20" ht="15">
      <c r="B56" s="97"/>
      <c r="C56" s="97" t="s">
        <v>541</v>
      </c>
      <c r="D56" s="97"/>
      <c r="E56" s="97"/>
      <c r="F56" s="104">
        <v>37.15</v>
      </c>
      <c r="G56" s="104">
        <v>45.928</v>
      </c>
      <c r="H56" s="104">
        <v>15.305</v>
      </c>
      <c r="I56" s="104">
        <v>1.616</v>
      </c>
      <c r="J56" s="104"/>
      <c r="K56" s="104">
        <f t="shared" si="4"/>
        <v>62.85</v>
      </c>
      <c r="L56" s="104"/>
      <c r="M56" s="104">
        <f t="shared" si="1"/>
        <v>16.921</v>
      </c>
      <c r="N56" s="97"/>
      <c r="O56" s="97">
        <v>90</v>
      </c>
      <c r="P56" s="97">
        <v>1</v>
      </c>
      <c r="Q56" s="97"/>
      <c r="R56" s="104">
        <v>31.196</v>
      </c>
      <c r="S56" s="97"/>
      <c r="T56" s="98">
        <v>687</v>
      </c>
    </row>
    <row r="57" spans="2:20" ht="15">
      <c r="B57" s="97"/>
      <c r="C57" s="97" t="s">
        <v>250</v>
      </c>
      <c r="D57" s="97"/>
      <c r="E57" s="97"/>
      <c r="F57" s="104">
        <v>16.67</v>
      </c>
      <c r="G57" s="104">
        <v>43.463</v>
      </c>
      <c r="H57" s="104">
        <v>33.272</v>
      </c>
      <c r="I57" s="104">
        <v>6.595</v>
      </c>
      <c r="J57" s="104"/>
      <c r="K57" s="104">
        <f t="shared" si="4"/>
        <v>83.33</v>
      </c>
      <c r="L57" s="104"/>
      <c r="M57" s="104">
        <f t="shared" si="1"/>
        <v>39.867</v>
      </c>
      <c r="N57" s="97"/>
      <c r="O57" s="97">
        <v>74</v>
      </c>
      <c r="P57" s="97">
        <v>2</v>
      </c>
      <c r="Q57" s="97"/>
      <c r="R57" s="104">
        <v>48.401</v>
      </c>
      <c r="S57" s="97"/>
      <c r="T57" s="98">
        <v>1930</v>
      </c>
    </row>
    <row r="58" spans="2:20" ht="15">
      <c r="B58" s="97"/>
      <c r="C58" s="97" t="s">
        <v>251</v>
      </c>
      <c r="D58" s="97"/>
      <c r="E58" s="97"/>
      <c r="F58" s="104">
        <v>16.471</v>
      </c>
      <c r="G58" s="104">
        <v>48.131</v>
      </c>
      <c r="H58" s="104">
        <v>28.913</v>
      </c>
      <c r="I58" s="104">
        <v>6.484</v>
      </c>
      <c r="J58" s="104"/>
      <c r="K58" s="104">
        <f t="shared" si="4"/>
        <v>83.529</v>
      </c>
      <c r="L58" s="104"/>
      <c r="M58" s="104">
        <f t="shared" si="1"/>
        <v>35.397</v>
      </c>
      <c r="N58" s="97"/>
      <c r="O58" s="97">
        <v>62</v>
      </c>
      <c r="P58" s="97">
        <v>1</v>
      </c>
      <c r="Q58" s="97"/>
      <c r="R58" s="104">
        <v>48.568</v>
      </c>
      <c r="S58" s="97"/>
      <c r="T58" s="98">
        <v>1305</v>
      </c>
    </row>
    <row r="59" spans="3:20" ht="3" customHeight="1">
      <c r="C59" s="97"/>
      <c r="D59" s="97"/>
      <c r="E59" s="97"/>
      <c r="F59" s="104"/>
      <c r="G59" s="104"/>
      <c r="H59" s="104"/>
      <c r="I59" s="104"/>
      <c r="J59" s="104"/>
      <c r="K59" s="104"/>
      <c r="L59" s="104"/>
      <c r="M59" s="104"/>
      <c r="N59" s="97"/>
      <c r="O59" s="97"/>
      <c r="P59" s="97"/>
      <c r="Q59" s="97"/>
      <c r="R59" s="104"/>
      <c r="S59" s="97"/>
      <c r="T59" s="98"/>
    </row>
    <row r="60" spans="2:20" ht="15.75">
      <c r="B60" s="129" t="s">
        <v>478</v>
      </c>
      <c r="C60" s="97"/>
      <c r="D60" s="97"/>
      <c r="E60" s="97"/>
      <c r="F60" s="104"/>
      <c r="G60" s="104"/>
      <c r="H60" s="104"/>
      <c r="I60" s="104"/>
      <c r="J60" s="104"/>
      <c r="K60" s="104"/>
      <c r="L60" s="104"/>
      <c r="M60" s="104"/>
      <c r="N60" s="97"/>
      <c r="O60" s="97"/>
      <c r="P60" s="97"/>
      <c r="Q60" s="97"/>
      <c r="R60" s="104"/>
      <c r="S60" s="97"/>
      <c r="T60" s="98"/>
    </row>
    <row r="61" spans="2:20" ht="15">
      <c r="B61" s="97"/>
      <c r="C61" s="97" t="s">
        <v>443</v>
      </c>
      <c r="D61" s="97"/>
      <c r="E61" s="97"/>
      <c r="F61" s="104">
        <v>5.782</v>
      </c>
      <c r="G61" s="104">
        <v>41.9</v>
      </c>
      <c r="H61" s="104">
        <v>43.149</v>
      </c>
      <c r="I61" s="104">
        <v>9.169</v>
      </c>
      <c r="J61" s="104"/>
      <c r="K61" s="104">
        <f>100-F61</f>
        <v>94.218</v>
      </c>
      <c r="L61" s="104"/>
      <c r="M61" s="104">
        <f t="shared" si="1"/>
        <v>52.318</v>
      </c>
      <c r="N61" s="97"/>
      <c r="O61" s="97">
        <v>73</v>
      </c>
      <c r="P61" s="97">
        <v>8</v>
      </c>
      <c r="Q61" s="97"/>
      <c r="R61" s="104">
        <v>53.434</v>
      </c>
      <c r="S61" s="97"/>
      <c r="T61" s="98">
        <v>3469</v>
      </c>
    </row>
    <row r="62" spans="3:20" ht="15">
      <c r="C62" s="97" t="s">
        <v>444</v>
      </c>
      <c r="D62" s="97"/>
      <c r="E62" s="97"/>
      <c r="F62" s="104">
        <v>20.36</v>
      </c>
      <c r="G62" s="104">
        <v>50.39</v>
      </c>
      <c r="H62" s="104">
        <v>25.391</v>
      </c>
      <c r="I62" s="104">
        <v>3.859</v>
      </c>
      <c r="J62" s="104"/>
      <c r="K62" s="104">
        <f>100-F62</f>
        <v>79.64</v>
      </c>
      <c r="L62" s="104"/>
      <c r="M62" s="104">
        <f t="shared" si="1"/>
        <v>29.25</v>
      </c>
      <c r="N62" s="97"/>
      <c r="O62" s="97">
        <v>86</v>
      </c>
      <c r="P62" s="97">
        <v>19</v>
      </c>
      <c r="Q62" s="97"/>
      <c r="R62" s="104">
        <v>40.469</v>
      </c>
      <c r="S62" s="97"/>
      <c r="T62" s="99">
        <v>3579</v>
      </c>
    </row>
    <row r="63" spans="2:20" ht="15">
      <c r="B63" s="97"/>
      <c r="C63" s="97" t="s">
        <v>445</v>
      </c>
      <c r="D63" s="97"/>
      <c r="E63" s="97"/>
      <c r="F63" s="104">
        <v>33.753</v>
      </c>
      <c r="G63" s="104">
        <v>49.154</v>
      </c>
      <c r="H63" s="104">
        <v>15.046</v>
      </c>
      <c r="I63" s="104">
        <v>2.047</v>
      </c>
      <c r="J63" s="104"/>
      <c r="K63" s="104">
        <f>100-F63</f>
        <v>66.247</v>
      </c>
      <c r="L63" s="104"/>
      <c r="M63" s="104">
        <f t="shared" si="1"/>
        <v>17.093</v>
      </c>
      <c r="N63" s="97"/>
      <c r="O63" s="97">
        <v>90</v>
      </c>
      <c r="P63" s="97">
        <v>24</v>
      </c>
      <c r="Q63" s="97"/>
      <c r="R63" s="104">
        <v>32.901</v>
      </c>
      <c r="S63" s="97"/>
      <c r="T63" s="99">
        <v>3521</v>
      </c>
    </row>
    <row r="64" spans="3:20" ht="15">
      <c r="C64" s="97" t="s">
        <v>446</v>
      </c>
      <c r="F64" s="104">
        <v>58.13</v>
      </c>
      <c r="G64" s="104">
        <v>35.535</v>
      </c>
      <c r="H64" s="104">
        <v>5.669</v>
      </c>
      <c r="I64" s="104">
        <v>0.667</v>
      </c>
      <c r="J64" s="104"/>
      <c r="K64" s="104">
        <f>100-F64</f>
        <v>41.87</v>
      </c>
      <c r="L64" s="104"/>
      <c r="M64" s="104">
        <f t="shared" si="1"/>
        <v>6.335999999999999</v>
      </c>
      <c r="N64" s="97"/>
      <c r="O64" s="97">
        <v>92</v>
      </c>
      <c r="P64" s="97">
        <v>37</v>
      </c>
      <c r="Q64" s="97"/>
      <c r="R64" s="104">
        <v>20.984</v>
      </c>
      <c r="S64" s="97"/>
      <c r="T64" s="99">
        <v>5328</v>
      </c>
    </row>
    <row r="65" spans="6:20" ht="3" customHeight="1">
      <c r="F65" s="104"/>
      <c r="G65" s="104"/>
      <c r="H65" s="104"/>
      <c r="I65" s="104"/>
      <c r="J65" s="104"/>
      <c r="K65" s="104"/>
      <c r="L65" s="104"/>
      <c r="M65" s="104"/>
      <c r="N65" s="97"/>
      <c r="O65" s="97"/>
      <c r="P65" s="97"/>
      <c r="Q65" s="97"/>
      <c r="R65" s="104"/>
      <c r="S65" s="97"/>
      <c r="T65" s="99"/>
    </row>
    <row r="66" spans="2:20" ht="15.75">
      <c r="B66" s="129" t="s">
        <v>479</v>
      </c>
      <c r="F66" s="104"/>
      <c r="G66" s="104"/>
      <c r="H66" s="104"/>
      <c r="I66" s="104"/>
      <c r="J66" s="104"/>
      <c r="K66" s="104"/>
      <c r="L66" s="104"/>
      <c r="M66" s="104"/>
      <c r="N66" s="97"/>
      <c r="O66" s="97"/>
      <c r="P66" s="97"/>
      <c r="Q66" s="97"/>
      <c r="R66" s="104"/>
      <c r="S66" s="97"/>
      <c r="T66" s="99"/>
    </row>
    <row r="67" spans="2:20" ht="15.75">
      <c r="B67" s="129"/>
      <c r="C67" s="97" t="s">
        <v>447</v>
      </c>
      <c r="F67" s="104">
        <v>25.59</v>
      </c>
      <c r="G67" s="104">
        <v>51.6</v>
      </c>
      <c r="H67" s="104">
        <v>19.057</v>
      </c>
      <c r="I67" s="104">
        <v>3.752</v>
      </c>
      <c r="J67" s="104"/>
      <c r="K67" s="104">
        <f>100-F67</f>
        <v>74.41</v>
      </c>
      <c r="L67" s="104"/>
      <c r="M67" s="104">
        <f t="shared" si="1"/>
        <v>22.808999999999997</v>
      </c>
      <c r="N67" s="97"/>
      <c r="O67" s="97">
        <v>82</v>
      </c>
      <c r="P67" s="97">
        <v>22</v>
      </c>
      <c r="Q67" s="97"/>
      <c r="R67" s="104">
        <v>26.288</v>
      </c>
      <c r="S67" s="97"/>
      <c r="T67" s="99">
        <v>4624</v>
      </c>
    </row>
    <row r="68" spans="2:20" ht="15.75">
      <c r="B68" s="129"/>
      <c r="C68" s="97" t="s">
        <v>448</v>
      </c>
      <c r="D68" s="97"/>
      <c r="F68" s="104">
        <v>12.167</v>
      </c>
      <c r="G68" s="104">
        <v>48.764</v>
      </c>
      <c r="H68" s="104">
        <v>33.36</v>
      </c>
      <c r="I68" s="104">
        <v>5.709</v>
      </c>
      <c r="J68" s="104"/>
      <c r="K68" s="104">
        <f>100-F68</f>
        <v>87.833</v>
      </c>
      <c r="L68" s="104"/>
      <c r="M68" s="104">
        <f t="shared" si="1"/>
        <v>39.069</v>
      </c>
      <c r="N68" s="97"/>
      <c r="O68" s="97">
        <v>88</v>
      </c>
      <c r="P68" s="97">
        <v>23</v>
      </c>
      <c r="Q68" s="97"/>
      <c r="R68" s="104">
        <v>52.784</v>
      </c>
      <c r="S68" s="97"/>
      <c r="T68" s="99">
        <v>5737</v>
      </c>
    </row>
    <row r="69" spans="2:20" ht="15.75">
      <c r="B69" s="129"/>
      <c r="C69" s="97" t="s">
        <v>449</v>
      </c>
      <c r="D69" s="97"/>
      <c r="F69" s="104">
        <v>67.804</v>
      </c>
      <c r="G69" s="104">
        <v>28.399</v>
      </c>
      <c r="H69" s="104">
        <v>3.281</v>
      </c>
      <c r="I69" s="104">
        <v>0.517</v>
      </c>
      <c r="J69" s="104"/>
      <c r="K69" s="104">
        <f>100-F69</f>
        <v>32.196</v>
      </c>
      <c r="L69" s="104"/>
      <c r="M69" s="104">
        <f t="shared" si="1"/>
        <v>3.798</v>
      </c>
      <c r="N69" s="97"/>
      <c r="O69" s="97">
        <v>91</v>
      </c>
      <c r="P69" s="97">
        <v>25</v>
      </c>
      <c r="Q69" s="97"/>
      <c r="R69" s="104">
        <v>19.228</v>
      </c>
      <c r="S69" s="97"/>
      <c r="T69" s="99">
        <v>3040</v>
      </c>
    </row>
    <row r="70" spans="2:20" ht="15.75">
      <c r="B70" s="129"/>
      <c r="C70" s="97" t="s">
        <v>450</v>
      </c>
      <c r="D70" s="97"/>
      <c r="F70" s="104">
        <v>68.265</v>
      </c>
      <c r="G70" s="104">
        <v>27.32</v>
      </c>
      <c r="H70" s="104">
        <v>4.261</v>
      </c>
      <c r="I70" s="104">
        <v>0.155</v>
      </c>
      <c r="J70" s="104"/>
      <c r="K70" s="104">
        <f>100-F70</f>
        <v>31.735</v>
      </c>
      <c r="L70" s="104"/>
      <c r="M70" s="104">
        <f t="shared" si="1"/>
        <v>4.416</v>
      </c>
      <c r="N70" s="97"/>
      <c r="O70" s="97">
        <v>89</v>
      </c>
      <c r="P70" s="97">
        <v>33</v>
      </c>
      <c r="Q70" s="97"/>
      <c r="R70" s="104">
        <v>17.978</v>
      </c>
      <c r="S70" s="97"/>
      <c r="T70" s="99">
        <v>1182</v>
      </c>
    </row>
    <row r="71" spans="2:20" ht="15.75">
      <c r="B71" s="129"/>
      <c r="C71" s="97" t="s">
        <v>451</v>
      </c>
      <c r="D71" s="97"/>
      <c r="F71" s="104">
        <v>49.035</v>
      </c>
      <c r="G71" s="104">
        <v>37.904</v>
      </c>
      <c r="H71" s="104">
        <v>12.228</v>
      </c>
      <c r="I71" s="104">
        <v>0.833</v>
      </c>
      <c r="J71" s="104"/>
      <c r="K71" s="104">
        <f>100-F71</f>
        <v>50.965</v>
      </c>
      <c r="L71" s="104"/>
      <c r="M71" s="104">
        <f t="shared" si="1"/>
        <v>13.061</v>
      </c>
      <c r="N71" s="97"/>
      <c r="O71" s="97">
        <v>84</v>
      </c>
      <c r="P71" s="97">
        <v>33</v>
      </c>
      <c r="Q71" s="97"/>
      <c r="R71" s="104">
        <v>31.374</v>
      </c>
      <c r="S71" s="97"/>
      <c r="T71" s="99">
        <v>1039</v>
      </c>
    </row>
    <row r="72" spans="1:20" ht="5.25" customHeight="1" thickBot="1">
      <c r="A72" s="121"/>
      <c r="B72" s="121"/>
      <c r="C72" s="121"/>
      <c r="D72" s="121"/>
      <c r="E72" s="121"/>
      <c r="F72" s="121"/>
      <c r="G72" s="121"/>
      <c r="H72" s="121"/>
      <c r="I72" s="121"/>
      <c r="J72" s="121"/>
      <c r="K72" s="121"/>
      <c r="L72" s="121"/>
      <c r="M72" s="121"/>
      <c r="N72" s="121"/>
      <c r="O72" s="121"/>
      <c r="P72" s="121"/>
      <c r="Q72" s="121"/>
      <c r="R72" s="121"/>
      <c r="S72" s="121"/>
      <c r="T72" s="121"/>
    </row>
    <row r="73" ht="6.75" customHeight="1"/>
    <row r="74" ht="12.75">
      <c r="A74" s="100" t="s">
        <v>512</v>
      </c>
    </row>
  </sheetData>
  <printOptions/>
  <pageMargins left="0.53" right="0.54" top="0.37" bottom="0.61" header="0.31" footer="0.35"/>
  <pageSetup fitToHeight="1" fitToWidth="1" horizontalDpi="96" verticalDpi="96" orientation="portrait" paperSize="9" scale="75"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Z64"/>
  <sheetViews>
    <sheetView zoomScale="75" zoomScaleNormal="75" workbookViewId="0" topLeftCell="A1">
      <selection activeCell="A1" sqref="A1"/>
    </sheetView>
  </sheetViews>
  <sheetFormatPr defaultColWidth="9.140625" defaultRowHeight="12.75"/>
  <cols>
    <col min="1" max="2" width="1.7109375" style="15" customWidth="1"/>
    <col min="3" max="3" width="10.57421875" style="15" customWidth="1"/>
    <col min="4" max="4" width="25.28125" style="15" customWidth="1"/>
    <col min="5" max="5" width="1.28515625" style="15" customWidth="1"/>
    <col min="6" max="6" width="7.8515625" style="15" customWidth="1"/>
    <col min="7" max="7" width="7.7109375" style="15" customWidth="1"/>
    <col min="8" max="8" width="8.57421875" style="15" customWidth="1"/>
    <col min="9" max="13" width="7.7109375" style="15" customWidth="1"/>
    <col min="14" max="14" width="9.421875" style="15" customWidth="1"/>
    <col min="15" max="15" width="1.1484375" style="15" customWidth="1"/>
    <col min="16" max="16" width="13.00390625" style="15" customWidth="1"/>
    <col min="17" max="16384" width="9.140625" style="15" customWidth="1"/>
  </cols>
  <sheetData>
    <row r="1" ht="15">
      <c r="A1" s="31"/>
    </row>
    <row r="2" spans="2:16" ht="21">
      <c r="B2" s="1" t="s">
        <v>92</v>
      </c>
      <c r="C2" s="1"/>
      <c r="D2" s="45" t="s">
        <v>97</v>
      </c>
      <c r="E2" s="87"/>
      <c r="F2" s="87"/>
      <c r="G2" s="87"/>
      <c r="H2" s="87"/>
      <c r="I2" s="87"/>
      <c r="J2" s="87"/>
      <c r="K2" s="87"/>
      <c r="L2" s="87"/>
      <c r="M2" s="87"/>
      <c r="N2" s="87"/>
      <c r="O2" s="2"/>
      <c r="P2" s="2"/>
    </row>
    <row r="3" spans="2:16" ht="18.75" thickBot="1">
      <c r="B3" s="16"/>
      <c r="C3" s="16"/>
      <c r="D3" s="57"/>
      <c r="E3" s="57"/>
      <c r="F3" s="57"/>
      <c r="G3" s="57"/>
      <c r="H3" s="57"/>
      <c r="I3" s="57"/>
      <c r="J3" s="57"/>
      <c r="K3" s="57"/>
      <c r="L3" s="57"/>
      <c r="M3" s="57"/>
      <c r="N3" s="57"/>
      <c r="O3" s="6"/>
      <c r="P3" s="6"/>
    </row>
    <row r="4" spans="2:16" ht="15.75">
      <c r="B4" s="8"/>
      <c r="C4" s="8"/>
      <c r="D4" s="7"/>
      <c r="F4" s="107"/>
      <c r="G4" s="72"/>
      <c r="H4" s="72" t="s">
        <v>193</v>
      </c>
      <c r="I4" s="72"/>
      <c r="J4" s="72"/>
      <c r="K4" s="72"/>
      <c r="L4" s="94"/>
      <c r="M4" s="94"/>
      <c r="N4" s="250" t="s">
        <v>420</v>
      </c>
      <c r="O4" s="245"/>
      <c r="P4" s="253" t="s">
        <v>186</v>
      </c>
    </row>
    <row r="5" spans="2:16" ht="18">
      <c r="B5" s="8"/>
      <c r="C5" s="8"/>
      <c r="D5" s="7"/>
      <c r="E5" s="17"/>
      <c r="F5" s="9">
        <v>17</v>
      </c>
      <c r="G5" s="7">
        <v>20</v>
      </c>
      <c r="H5" s="7">
        <v>30</v>
      </c>
      <c r="I5" s="7">
        <v>40</v>
      </c>
      <c r="J5" s="7">
        <v>50</v>
      </c>
      <c r="K5" s="7">
        <v>60</v>
      </c>
      <c r="L5" s="7">
        <v>70</v>
      </c>
      <c r="M5" s="64"/>
      <c r="N5" s="250" t="s">
        <v>421</v>
      </c>
      <c r="O5" s="245"/>
      <c r="P5" s="254" t="s">
        <v>190</v>
      </c>
    </row>
    <row r="6" spans="2:16" ht="16.5" thickBot="1">
      <c r="B6" s="6"/>
      <c r="C6" s="6"/>
      <c r="D6" s="6"/>
      <c r="E6" s="6"/>
      <c r="F6" s="18" t="s">
        <v>342</v>
      </c>
      <c r="G6" s="18" t="s">
        <v>343</v>
      </c>
      <c r="H6" s="18" t="s">
        <v>344</v>
      </c>
      <c r="I6" s="18" t="s">
        <v>345</v>
      </c>
      <c r="J6" s="18" t="s">
        <v>346</v>
      </c>
      <c r="K6" s="18" t="s">
        <v>347</v>
      </c>
      <c r="L6" s="18" t="s">
        <v>348</v>
      </c>
      <c r="M6" s="18" t="s">
        <v>341</v>
      </c>
      <c r="N6" s="251" t="s">
        <v>194</v>
      </c>
      <c r="O6" s="255"/>
      <c r="P6" s="256"/>
    </row>
    <row r="7" spans="2:15" ht="6" customHeight="1">
      <c r="B7" s="8"/>
      <c r="C7" s="8"/>
      <c r="D7" s="8"/>
      <c r="G7" s="8"/>
      <c r="H7" s="8"/>
      <c r="I7" s="8"/>
      <c r="K7" s="8"/>
      <c r="O7" s="8"/>
    </row>
    <row r="8" spans="2:16" ht="18">
      <c r="B8" s="8"/>
      <c r="C8" s="8"/>
      <c r="D8" s="8"/>
      <c r="G8" s="8"/>
      <c r="H8" s="8"/>
      <c r="I8" s="8"/>
      <c r="K8" s="8"/>
      <c r="N8" s="44" t="s">
        <v>430</v>
      </c>
      <c r="O8" s="8"/>
      <c r="P8" s="28" t="s">
        <v>349</v>
      </c>
    </row>
    <row r="9" spans="2:16" ht="6" customHeight="1">
      <c r="B9" s="8"/>
      <c r="C9" s="8"/>
      <c r="D9" s="8"/>
      <c r="G9" s="8"/>
      <c r="H9" s="8"/>
      <c r="I9" s="8"/>
      <c r="J9" s="8"/>
      <c r="K9" s="8"/>
      <c r="L9" s="20"/>
      <c r="M9" s="20"/>
      <c r="N9" s="8"/>
      <c r="O9" s="8"/>
      <c r="P9" s="11"/>
    </row>
    <row r="10" spans="2:26" ht="15.75">
      <c r="B10" s="7" t="s">
        <v>98</v>
      </c>
      <c r="C10" s="7"/>
      <c r="D10" s="8"/>
      <c r="F10" s="294">
        <v>26</v>
      </c>
      <c r="G10" s="294">
        <v>61</v>
      </c>
      <c r="H10" s="294">
        <v>78</v>
      </c>
      <c r="I10" s="294">
        <v>78</v>
      </c>
      <c r="J10" s="294">
        <v>74</v>
      </c>
      <c r="K10" s="294">
        <v>64</v>
      </c>
      <c r="L10" s="294">
        <v>47</v>
      </c>
      <c r="M10" s="294">
        <v>28</v>
      </c>
      <c r="N10" s="294">
        <v>65</v>
      </c>
      <c r="P10" s="81">
        <v>14660</v>
      </c>
      <c r="R10" s="294"/>
      <c r="S10" s="294"/>
      <c r="T10" s="294"/>
      <c r="U10" s="294"/>
      <c r="V10" s="294"/>
      <c r="W10" s="294"/>
      <c r="X10" s="294"/>
      <c r="Y10" s="294"/>
      <c r="Z10" s="294"/>
    </row>
    <row r="11" spans="2:26" ht="6" customHeight="1">
      <c r="B11" s="8"/>
      <c r="C11" s="8"/>
      <c r="D11" s="8"/>
      <c r="F11" s="294"/>
      <c r="G11" s="294"/>
      <c r="H11" s="294"/>
      <c r="I11" s="294"/>
      <c r="J11" s="294"/>
      <c r="K11" s="294"/>
      <c r="L11" s="295"/>
      <c r="M11" s="295"/>
      <c r="N11" s="294"/>
      <c r="O11" s="8"/>
      <c r="P11" s="12"/>
      <c r="R11" s="294"/>
      <c r="S11" s="294"/>
      <c r="T11" s="294"/>
      <c r="U11" s="294"/>
      <c r="V11" s="294"/>
      <c r="W11" s="294"/>
      <c r="X11" s="295"/>
      <c r="Y11" s="295"/>
      <c r="Z11" s="294"/>
    </row>
    <row r="12" spans="2:26" ht="15.75">
      <c r="B12" s="7" t="s">
        <v>220</v>
      </c>
      <c r="C12" s="7"/>
      <c r="D12" s="8"/>
      <c r="F12" s="294"/>
      <c r="G12" s="294"/>
      <c r="H12" s="294"/>
      <c r="I12" s="294"/>
      <c r="J12" s="294"/>
      <c r="K12" s="294"/>
      <c r="L12" s="295"/>
      <c r="M12" s="295"/>
      <c r="N12" s="294"/>
      <c r="O12" s="8"/>
      <c r="P12" s="12"/>
      <c r="R12" s="294"/>
      <c r="S12" s="294"/>
      <c r="T12" s="294"/>
      <c r="U12" s="294"/>
      <c r="V12" s="294"/>
      <c r="W12" s="294"/>
      <c r="X12" s="295"/>
      <c r="Y12" s="295"/>
      <c r="Z12" s="294"/>
    </row>
    <row r="13" spans="3:26" ht="15">
      <c r="C13" s="8" t="s">
        <v>195</v>
      </c>
      <c r="F13" s="294">
        <v>31</v>
      </c>
      <c r="G13" s="294">
        <v>66</v>
      </c>
      <c r="H13" s="294">
        <v>83</v>
      </c>
      <c r="I13" s="294">
        <v>85</v>
      </c>
      <c r="J13" s="294">
        <v>82</v>
      </c>
      <c r="K13" s="294">
        <v>81</v>
      </c>
      <c r="L13" s="294">
        <v>70</v>
      </c>
      <c r="M13" s="294">
        <v>51</v>
      </c>
      <c r="N13" s="294">
        <v>76</v>
      </c>
      <c r="P13" s="81">
        <v>6222</v>
      </c>
      <c r="R13" s="294"/>
      <c r="S13" s="294"/>
      <c r="T13" s="294"/>
      <c r="U13" s="294"/>
      <c r="V13" s="294"/>
      <c r="W13" s="294"/>
      <c r="X13" s="294"/>
      <c r="Y13" s="294"/>
      <c r="Z13" s="294"/>
    </row>
    <row r="14" spans="3:26" ht="15">
      <c r="C14" s="8" t="s">
        <v>196</v>
      </c>
      <c r="F14" s="294">
        <v>21</v>
      </c>
      <c r="G14" s="294">
        <v>56</v>
      </c>
      <c r="H14" s="294">
        <v>74</v>
      </c>
      <c r="I14" s="294">
        <v>73</v>
      </c>
      <c r="J14" s="294">
        <v>67</v>
      </c>
      <c r="K14" s="294">
        <v>50</v>
      </c>
      <c r="L14" s="294">
        <v>31</v>
      </c>
      <c r="M14" s="294">
        <v>14</v>
      </c>
      <c r="N14" s="294">
        <v>57</v>
      </c>
      <c r="P14" s="81">
        <v>8438</v>
      </c>
      <c r="R14" s="294"/>
      <c r="S14" s="294"/>
      <c r="T14" s="294"/>
      <c r="U14" s="294"/>
      <c r="V14" s="294"/>
      <c r="W14" s="294"/>
      <c r="X14" s="294"/>
      <c r="Y14" s="294"/>
      <c r="Z14" s="294"/>
    </row>
    <row r="15" spans="4:26" ht="6" customHeight="1">
      <c r="D15" s="8"/>
      <c r="F15" s="294"/>
      <c r="G15" s="294"/>
      <c r="H15" s="294"/>
      <c r="I15" s="294"/>
      <c r="J15" s="294"/>
      <c r="K15" s="294"/>
      <c r="L15" s="294"/>
      <c r="M15" s="294"/>
      <c r="N15" s="294"/>
      <c r="P15" s="81"/>
      <c r="R15" s="294"/>
      <c r="S15" s="294"/>
      <c r="T15" s="294"/>
      <c r="U15" s="294"/>
      <c r="V15" s="294"/>
      <c r="W15" s="294"/>
      <c r="X15" s="294"/>
      <c r="Y15" s="294"/>
      <c r="Z15" s="294"/>
    </row>
    <row r="16" spans="2:26" ht="15.75" customHeight="1">
      <c r="B16" s="10" t="s">
        <v>290</v>
      </c>
      <c r="C16" s="10"/>
      <c r="D16" s="8"/>
      <c r="F16" s="294"/>
      <c r="G16" s="294"/>
      <c r="H16" s="294"/>
      <c r="I16" s="294"/>
      <c r="J16" s="294"/>
      <c r="K16" s="294"/>
      <c r="L16" s="294"/>
      <c r="M16" s="294"/>
      <c r="N16" s="294"/>
      <c r="P16" s="81"/>
      <c r="R16" s="294"/>
      <c r="S16" s="294"/>
      <c r="T16" s="294"/>
      <c r="U16" s="294"/>
      <c r="V16" s="294"/>
      <c r="W16" s="294"/>
      <c r="X16" s="294"/>
      <c r="Y16" s="294"/>
      <c r="Z16" s="294"/>
    </row>
    <row r="17" spans="2:26" ht="15.75" customHeight="1">
      <c r="B17" s="2"/>
      <c r="C17" s="2" t="s">
        <v>270</v>
      </c>
      <c r="D17" s="8"/>
      <c r="F17" s="294" t="s">
        <v>426</v>
      </c>
      <c r="G17" s="294" t="s">
        <v>426</v>
      </c>
      <c r="H17" s="294">
        <v>94</v>
      </c>
      <c r="I17" s="294">
        <v>91</v>
      </c>
      <c r="J17" s="294">
        <v>93</v>
      </c>
      <c r="K17" s="294" t="s">
        <v>426</v>
      </c>
      <c r="L17" s="294" t="s">
        <v>426</v>
      </c>
      <c r="M17" s="294" t="s">
        <v>426</v>
      </c>
      <c r="N17" s="294">
        <v>92</v>
      </c>
      <c r="P17" s="81">
        <v>649</v>
      </c>
      <c r="R17" s="294"/>
      <c r="S17" s="294"/>
      <c r="T17" s="294"/>
      <c r="U17" s="294"/>
      <c r="V17" s="294"/>
      <c r="W17" s="294"/>
      <c r="X17" s="294"/>
      <c r="Y17" s="294"/>
      <c r="Z17" s="294"/>
    </row>
    <row r="18" spans="2:26" ht="15.75" customHeight="1">
      <c r="B18" s="2"/>
      <c r="C18" s="2" t="s">
        <v>314</v>
      </c>
      <c r="D18" s="8"/>
      <c r="F18" s="294" t="s">
        <v>426</v>
      </c>
      <c r="G18" s="294">
        <v>73</v>
      </c>
      <c r="H18" s="294">
        <v>86</v>
      </c>
      <c r="I18" s="294">
        <v>87</v>
      </c>
      <c r="J18" s="294">
        <v>86</v>
      </c>
      <c r="K18" s="294">
        <v>88</v>
      </c>
      <c r="L18" s="294" t="s">
        <v>426</v>
      </c>
      <c r="M18" s="294" t="s">
        <v>426</v>
      </c>
      <c r="N18" s="294">
        <v>83</v>
      </c>
      <c r="P18" s="81">
        <v>4876</v>
      </c>
      <c r="R18" s="294"/>
      <c r="S18" s="294"/>
      <c r="T18" s="294"/>
      <c r="U18" s="294"/>
      <c r="V18" s="294"/>
      <c r="W18" s="294"/>
      <c r="X18" s="294"/>
      <c r="Y18" s="294"/>
      <c r="Z18" s="294"/>
    </row>
    <row r="19" spans="2:26" ht="15.75" customHeight="1">
      <c r="B19" s="2"/>
      <c r="C19" s="2" t="s">
        <v>315</v>
      </c>
      <c r="D19" s="8"/>
      <c r="F19" s="294" t="s">
        <v>426</v>
      </c>
      <c r="G19" s="294">
        <v>51</v>
      </c>
      <c r="H19" s="294">
        <v>77</v>
      </c>
      <c r="I19" s="294">
        <v>79</v>
      </c>
      <c r="J19" s="294">
        <v>64</v>
      </c>
      <c r="K19" s="294">
        <v>77</v>
      </c>
      <c r="L19" s="294" t="s">
        <v>426</v>
      </c>
      <c r="M19" s="294" t="s">
        <v>426</v>
      </c>
      <c r="N19" s="294">
        <v>71</v>
      </c>
      <c r="P19" s="81">
        <v>1522</v>
      </c>
      <c r="R19" s="294"/>
      <c r="S19" s="294"/>
      <c r="T19" s="294"/>
      <c r="U19" s="294"/>
      <c r="V19" s="294"/>
      <c r="W19" s="294"/>
      <c r="X19" s="294"/>
      <c r="Y19" s="294"/>
      <c r="Z19" s="294"/>
    </row>
    <row r="20" spans="2:26" ht="15.75" customHeight="1">
      <c r="B20" s="2"/>
      <c r="C20" s="2" t="s">
        <v>271</v>
      </c>
      <c r="D20" s="8"/>
      <c r="F20" s="294" t="s">
        <v>426</v>
      </c>
      <c r="G20" s="294">
        <v>33</v>
      </c>
      <c r="H20" s="294">
        <v>58</v>
      </c>
      <c r="I20" s="294">
        <v>56</v>
      </c>
      <c r="J20" s="294">
        <v>60</v>
      </c>
      <c r="K20" s="294" t="s">
        <v>426</v>
      </c>
      <c r="L20" s="294" t="s">
        <v>426</v>
      </c>
      <c r="M20" s="294" t="s">
        <v>426</v>
      </c>
      <c r="N20" s="294">
        <v>52</v>
      </c>
      <c r="P20" s="81">
        <v>999</v>
      </c>
      <c r="R20" s="294"/>
      <c r="S20" s="294"/>
      <c r="T20" s="294"/>
      <c r="U20" s="294"/>
      <c r="V20" s="294"/>
      <c r="W20" s="294"/>
      <c r="X20" s="294"/>
      <c r="Y20" s="294"/>
      <c r="Z20" s="294"/>
    </row>
    <row r="21" spans="2:26" ht="15.75" customHeight="1">
      <c r="B21" s="2"/>
      <c r="C21" s="2" t="s">
        <v>272</v>
      </c>
      <c r="D21" s="8"/>
      <c r="F21" s="294" t="s">
        <v>426</v>
      </c>
      <c r="G21" s="294" t="s">
        <v>426</v>
      </c>
      <c r="H21" s="294" t="s">
        <v>426</v>
      </c>
      <c r="I21" s="294" t="s">
        <v>426</v>
      </c>
      <c r="J21" s="294">
        <v>76</v>
      </c>
      <c r="K21" s="294">
        <v>60</v>
      </c>
      <c r="L21" s="294">
        <v>47</v>
      </c>
      <c r="M21" s="294">
        <v>28</v>
      </c>
      <c r="N21" s="294">
        <v>50</v>
      </c>
      <c r="P21" s="81">
        <v>4645</v>
      </c>
      <c r="R21" s="294"/>
      <c r="S21" s="294"/>
      <c r="T21" s="294"/>
      <c r="U21" s="294"/>
      <c r="V21" s="294"/>
      <c r="W21" s="294"/>
      <c r="X21" s="294"/>
      <c r="Y21" s="294"/>
      <c r="Z21" s="294"/>
    </row>
    <row r="22" spans="2:26" ht="15.75" customHeight="1">
      <c r="B22" s="2"/>
      <c r="C22" s="2" t="s">
        <v>273</v>
      </c>
      <c r="D22" s="8"/>
      <c r="F22" s="294" t="s">
        <v>426</v>
      </c>
      <c r="G22" s="294">
        <v>27</v>
      </c>
      <c r="H22" s="294">
        <v>46</v>
      </c>
      <c r="I22" s="294">
        <v>49</v>
      </c>
      <c r="J22" s="294" t="s">
        <v>426</v>
      </c>
      <c r="K22" s="294" t="s">
        <v>426</v>
      </c>
      <c r="L22" s="294" t="s">
        <v>426</v>
      </c>
      <c r="M22" s="294" t="s">
        <v>426</v>
      </c>
      <c r="N22" s="294">
        <v>41</v>
      </c>
      <c r="P22" s="81">
        <v>504</v>
      </c>
      <c r="R22" s="294"/>
      <c r="S22" s="294"/>
      <c r="T22" s="294"/>
      <c r="U22" s="294"/>
      <c r="V22" s="294"/>
      <c r="W22" s="294"/>
      <c r="X22" s="294"/>
      <c r="Y22" s="294"/>
      <c r="Z22" s="294"/>
    </row>
    <row r="23" spans="2:26" ht="15.75" customHeight="1">
      <c r="B23" s="2"/>
      <c r="C23" s="2" t="s">
        <v>274</v>
      </c>
      <c r="D23" s="8"/>
      <c r="F23" s="294">
        <v>30</v>
      </c>
      <c r="G23" s="294">
        <v>59</v>
      </c>
      <c r="H23" s="294" t="s">
        <v>426</v>
      </c>
      <c r="I23" s="294" t="s">
        <v>426</v>
      </c>
      <c r="J23" s="294" t="s">
        <v>426</v>
      </c>
      <c r="K23" s="294" t="s">
        <v>426</v>
      </c>
      <c r="L23" s="294" t="s">
        <v>426</v>
      </c>
      <c r="M23" s="294" t="s">
        <v>426</v>
      </c>
      <c r="N23" s="294">
        <v>52</v>
      </c>
      <c r="P23" s="81">
        <v>399</v>
      </c>
      <c r="R23" s="294"/>
      <c r="S23" s="294"/>
      <c r="T23" s="294"/>
      <c r="U23" s="294"/>
      <c r="V23" s="294"/>
      <c r="W23" s="294"/>
      <c r="X23" s="294"/>
      <c r="Y23" s="294"/>
      <c r="Z23" s="294"/>
    </row>
    <row r="24" spans="2:26" ht="15.75" customHeight="1">
      <c r="B24" s="2"/>
      <c r="C24" s="2" t="s">
        <v>275</v>
      </c>
      <c r="D24" s="8"/>
      <c r="F24" s="294" t="s">
        <v>426</v>
      </c>
      <c r="G24" s="294" t="s">
        <v>426</v>
      </c>
      <c r="H24" s="294">
        <v>37</v>
      </c>
      <c r="I24" s="294">
        <v>47</v>
      </c>
      <c r="J24" s="294">
        <v>43</v>
      </c>
      <c r="K24" s="294">
        <v>52</v>
      </c>
      <c r="L24" s="294" t="s">
        <v>426</v>
      </c>
      <c r="M24" s="294" t="s">
        <v>426</v>
      </c>
      <c r="N24" s="294">
        <v>43</v>
      </c>
      <c r="P24" s="81">
        <v>824</v>
      </c>
      <c r="R24" s="294"/>
      <c r="S24" s="294"/>
      <c r="T24" s="294"/>
      <c r="U24" s="294"/>
      <c r="V24" s="294"/>
      <c r="W24" s="294"/>
      <c r="X24" s="294"/>
      <c r="Y24" s="294"/>
      <c r="Z24" s="294"/>
    </row>
    <row r="25" spans="2:26" ht="6" customHeight="1">
      <c r="B25" s="2"/>
      <c r="C25" s="2"/>
      <c r="D25" s="8"/>
      <c r="F25" s="294"/>
      <c r="G25" s="294"/>
      <c r="H25" s="294"/>
      <c r="I25" s="294"/>
      <c r="J25" s="294"/>
      <c r="K25" s="294"/>
      <c r="L25" s="294"/>
      <c r="M25" s="294"/>
      <c r="N25" s="294"/>
      <c r="P25" s="81"/>
      <c r="R25" s="294"/>
      <c r="S25" s="294"/>
      <c r="T25" s="294"/>
      <c r="U25" s="294"/>
      <c r="V25" s="294"/>
      <c r="W25" s="294"/>
      <c r="X25" s="294"/>
      <c r="Y25" s="294"/>
      <c r="Z25" s="294"/>
    </row>
    <row r="26" spans="2:26" ht="15.75" customHeight="1">
      <c r="B26" s="244" t="s">
        <v>587</v>
      </c>
      <c r="C26" s="245"/>
      <c r="D26" s="245"/>
      <c r="F26" s="294"/>
      <c r="G26" s="294"/>
      <c r="H26" s="294"/>
      <c r="I26" s="294"/>
      <c r="J26" s="294"/>
      <c r="K26" s="294"/>
      <c r="L26" s="294"/>
      <c r="M26" s="294"/>
      <c r="N26" s="294"/>
      <c r="P26" s="81"/>
      <c r="R26" s="294"/>
      <c r="S26" s="294"/>
      <c r="T26" s="294"/>
      <c r="U26" s="294"/>
      <c r="V26" s="294"/>
      <c r="W26" s="294"/>
      <c r="X26" s="294"/>
      <c r="Y26" s="294"/>
      <c r="Z26" s="294"/>
    </row>
    <row r="27" spans="2:26" ht="15.75" customHeight="1">
      <c r="B27" s="245"/>
      <c r="C27" s="246" t="s">
        <v>579</v>
      </c>
      <c r="D27" s="245"/>
      <c r="F27" s="294" t="s">
        <v>426</v>
      </c>
      <c r="G27" s="294">
        <v>85</v>
      </c>
      <c r="H27" s="294">
        <v>97</v>
      </c>
      <c r="I27" s="294">
        <v>97</v>
      </c>
      <c r="J27" s="294">
        <v>96</v>
      </c>
      <c r="K27" s="294" t="s">
        <v>426</v>
      </c>
      <c r="L27" s="294" t="s">
        <v>426</v>
      </c>
      <c r="M27" s="294" t="s">
        <v>426</v>
      </c>
      <c r="N27" s="294">
        <v>94</v>
      </c>
      <c r="P27" s="81">
        <v>687</v>
      </c>
      <c r="R27" s="294"/>
      <c r="S27" s="294"/>
      <c r="T27" s="294"/>
      <c r="U27" s="294"/>
      <c r="V27" s="294"/>
      <c r="W27" s="294"/>
      <c r="X27" s="294"/>
      <c r="Y27" s="294"/>
      <c r="Z27" s="294"/>
    </row>
    <row r="28" spans="2:26" ht="15.75" customHeight="1">
      <c r="B28" s="245"/>
      <c r="C28" s="246" t="s">
        <v>580</v>
      </c>
      <c r="D28" s="245"/>
      <c r="F28" s="294" t="s">
        <v>426</v>
      </c>
      <c r="G28" s="294">
        <v>75</v>
      </c>
      <c r="H28" s="294">
        <v>91</v>
      </c>
      <c r="I28" s="294">
        <v>92</v>
      </c>
      <c r="J28" s="294">
        <v>92</v>
      </c>
      <c r="K28" s="294">
        <v>90</v>
      </c>
      <c r="L28" s="294" t="s">
        <v>426</v>
      </c>
      <c r="M28" s="294" t="s">
        <v>426</v>
      </c>
      <c r="N28" s="294">
        <v>89</v>
      </c>
      <c r="P28" s="81">
        <v>2182</v>
      </c>
      <c r="R28" s="294"/>
      <c r="S28" s="294"/>
      <c r="T28" s="294"/>
      <c r="U28" s="294"/>
      <c r="V28" s="294"/>
      <c r="W28" s="294"/>
      <c r="X28" s="294"/>
      <c r="Y28" s="294"/>
      <c r="Z28" s="294"/>
    </row>
    <row r="29" spans="2:26" ht="15.75" customHeight="1">
      <c r="B29" s="245"/>
      <c r="C29" s="246" t="s">
        <v>581</v>
      </c>
      <c r="D29" s="245"/>
      <c r="F29" s="294" t="s">
        <v>426</v>
      </c>
      <c r="G29" s="294">
        <v>67</v>
      </c>
      <c r="H29" s="294">
        <v>85</v>
      </c>
      <c r="I29" s="294">
        <v>87</v>
      </c>
      <c r="J29" s="294">
        <v>80</v>
      </c>
      <c r="K29" s="294" t="s">
        <v>426</v>
      </c>
      <c r="L29" s="294" t="s">
        <v>426</v>
      </c>
      <c r="M29" s="294" t="s">
        <v>426</v>
      </c>
      <c r="N29" s="294">
        <v>78</v>
      </c>
      <c r="P29" s="81">
        <v>924</v>
      </c>
      <c r="R29" s="294"/>
      <c r="S29" s="294"/>
      <c r="T29" s="294"/>
      <c r="U29" s="294"/>
      <c r="V29" s="294"/>
      <c r="W29" s="294"/>
      <c r="X29" s="294"/>
      <c r="Y29" s="294"/>
      <c r="Z29" s="294"/>
    </row>
    <row r="30" spans="2:26" ht="15.75" customHeight="1">
      <c r="B30" s="245"/>
      <c r="C30" s="246" t="s">
        <v>582</v>
      </c>
      <c r="D30" s="245"/>
      <c r="F30" s="294" t="s">
        <v>426</v>
      </c>
      <c r="G30" s="294" t="s">
        <v>426</v>
      </c>
      <c r="H30" s="294">
        <v>95</v>
      </c>
      <c r="I30" s="294">
        <v>92</v>
      </c>
      <c r="J30" s="294">
        <v>91</v>
      </c>
      <c r="K30" s="294" t="s">
        <v>426</v>
      </c>
      <c r="L30" s="294" t="s">
        <v>426</v>
      </c>
      <c r="M30" s="294" t="s">
        <v>426</v>
      </c>
      <c r="N30" s="294">
        <v>90</v>
      </c>
      <c r="P30" s="81">
        <v>521</v>
      </c>
      <c r="R30" s="294"/>
      <c r="S30" s="294"/>
      <c r="T30" s="294"/>
      <c r="U30" s="294"/>
      <c r="V30" s="294"/>
      <c r="W30" s="294"/>
      <c r="X30" s="294"/>
      <c r="Y30" s="294"/>
      <c r="Z30" s="294"/>
    </row>
    <row r="31" spans="2:26" ht="15.75" customHeight="1">
      <c r="B31" s="245"/>
      <c r="C31" s="246" t="s">
        <v>583</v>
      </c>
      <c r="D31" s="245"/>
      <c r="F31" s="294" t="s">
        <v>426</v>
      </c>
      <c r="G31" s="294">
        <v>72</v>
      </c>
      <c r="H31" s="294">
        <v>83</v>
      </c>
      <c r="I31" s="294">
        <v>82</v>
      </c>
      <c r="J31" s="294">
        <v>79</v>
      </c>
      <c r="K31" s="294" t="s">
        <v>426</v>
      </c>
      <c r="L31" s="294" t="s">
        <v>426</v>
      </c>
      <c r="M31" s="294" t="s">
        <v>426</v>
      </c>
      <c r="N31" s="294">
        <v>76</v>
      </c>
      <c r="P31" s="81">
        <v>954</v>
      </c>
      <c r="R31" s="294"/>
      <c r="S31" s="294"/>
      <c r="T31" s="294"/>
      <c r="U31" s="294"/>
      <c r="V31" s="294"/>
      <c r="W31" s="294"/>
      <c r="X31" s="294"/>
      <c r="Y31" s="294"/>
      <c r="Z31" s="294"/>
    </row>
    <row r="32" spans="2:26" ht="15.75" customHeight="1">
      <c r="B32" s="245"/>
      <c r="C32" s="246" t="s">
        <v>584</v>
      </c>
      <c r="D32" s="245"/>
      <c r="F32" s="294" t="s">
        <v>426</v>
      </c>
      <c r="G32" s="294">
        <v>54</v>
      </c>
      <c r="H32" s="294">
        <v>60</v>
      </c>
      <c r="I32" s="294">
        <v>70</v>
      </c>
      <c r="J32" s="294">
        <v>66</v>
      </c>
      <c r="K32" s="294">
        <v>66</v>
      </c>
      <c r="L32" s="294" t="s">
        <v>426</v>
      </c>
      <c r="M32" s="294" t="s">
        <v>426</v>
      </c>
      <c r="N32" s="294">
        <v>60</v>
      </c>
      <c r="P32" s="81">
        <v>1240</v>
      </c>
      <c r="R32" s="294"/>
      <c r="S32" s="294"/>
      <c r="T32" s="294"/>
      <c r="U32" s="294"/>
      <c r="V32" s="294"/>
      <c r="W32" s="294"/>
      <c r="X32" s="294"/>
      <c r="Y32" s="294"/>
      <c r="Z32" s="294"/>
    </row>
    <row r="33" spans="2:26" ht="15.75" customHeight="1">
      <c r="B33" s="245"/>
      <c r="C33" s="246" t="s">
        <v>585</v>
      </c>
      <c r="D33" s="245"/>
      <c r="F33" s="294" t="s">
        <v>426</v>
      </c>
      <c r="G33" s="294">
        <v>47</v>
      </c>
      <c r="H33" s="294">
        <v>76</v>
      </c>
      <c r="I33" s="294">
        <v>69</v>
      </c>
      <c r="J33" s="294">
        <v>63</v>
      </c>
      <c r="K33" s="294">
        <v>68</v>
      </c>
      <c r="L33" s="294" t="s">
        <v>426</v>
      </c>
      <c r="M33" s="294" t="s">
        <v>426</v>
      </c>
      <c r="N33" s="294">
        <v>63</v>
      </c>
      <c r="P33" s="81">
        <v>930</v>
      </c>
      <c r="R33" s="294"/>
      <c r="S33" s="294"/>
      <c r="T33" s="294"/>
      <c r="U33" s="294"/>
      <c r="V33" s="294"/>
      <c r="W33" s="294"/>
      <c r="X33" s="294"/>
      <c r="Y33" s="294"/>
      <c r="Z33" s="294"/>
    </row>
    <row r="34" spans="2:26" ht="6" customHeight="1">
      <c r="B34" s="247"/>
      <c r="C34" s="247"/>
      <c r="D34" s="245"/>
      <c r="F34" s="294"/>
      <c r="G34" s="294"/>
      <c r="H34" s="294"/>
      <c r="I34" s="294"/>
      <c r="J34" s="294"/>
      <c r="K34" s="294"/>
      <c r="L34" s="294"/>
      <c r="M34" s="294"/>
      <c r="N34" s="294"/>
      <c r="P34" s="81"/>
      <c r="R34" s="294"/>
      <c r="S34" s="294"/>
      <c r="T34" s="294"/>
      <c r="U34" s="294"/>
      <c r="V34" s="294"/>
      <c r="W34" s="294"/>
      <c r="X34" s="294"/>
      <c r="Y34" s="294"/>
      <c r="Z34" s="294"/>
    </row>
    <row r="35" spans="2:26" ht="15.75" customHeight="1">
      <c r="B35" s="244" t="s">
        <v>289</v>
      </c>
      <c r="C35" s="244"/>
      <c r="D35" s="245"/>
      <c r="F35" s="294"/>
      <c r="G35" s="294"/>
      <c r="H35" s="294"/>
      <c r="I35" s="294"/>
      <c r="J35" s="294"/>
      <c r="K35" s="294"/>
      <c r="L35" s="294"/>
      <c r="M35" s="294"/>
      <c r="N35" s="294"/>
      <c r="P35" s="81"/>
      <c r="R35" s="294"/>
      <c r="S35" s="294"/>
      <c r="T35" s="294"/>
      <c r="U35" s="294"/>
      <c r="V35" s="294"/>
      <c r="W35" s="294"/>
      <c r="X35" s="294"/>
      <c r="Y35" s="294"/>
      <c r="Z35" s="294"/>
    </row>
    <row r="36" spans="2:26" ht="15.75" customHeight="1">
      <c r="B36" s="245"/>
      <c r="C36" s="245" t="s">
        <v>578</v>
      </c>
      <c r="D36" s="245"/>
      <c r="F36" s="294" t="s">
        <v>426</v>
      </c>
      <c r="G36" s="294">
        <v>37</v>
      </c>
      <c r="H36" s="294">
        <v>48</v>
      </c>
      <c r="I36" s="294">
        <v>47</v>
      </c>
      <c r="J36" s="294">
        <v>49</v>
      </c>
      <c r="K36" s="294">
        <v>52</v>
      </c>
      <c r="L36" s="294">
        <v>36</v>
      </c>
      <c r="M36" s="294">
        <v>21</v>
      </c>
      <c r="N36" s="294">
        <v>41</v>
      </c>
      <c r="P36" s="81">
        <v>4022</v>
      </c>
      <c r="R36" s="294"/>
      <c r="S36" s="294"/>
      <c r="T36" s="294"/>
      <c r="U36" s="294"/>
      <c r="V36" s="294"/>
      <c r="W36" s="294"/>
      <c r="X36" s="294"/>
      <c r="Y36" s="294"/>
      <c r="Z36" s="294"/>
    </row>
    <row r="37" spans="2:26" ht="15.75" customHeight="1">
      <c r="B37" s="245"/>
      <c r="C37" s="245" t="s">
        <v>260</v>
      </c>
      <c r="D37" s="245"/>
      <c r="F37" s="294" t="s">
        <v>426</v>
      </c>
      <c r="G37" s="294">
        <v>50</v>
      </c>
      <c r="H37" s="294">
        <v>55</v>
      </c>
      <c r="I37" s="294">
        <v>62</v>
      </c>
      <c r="J37" s="294">
        <v>59</v>
      </c>
      <c r="K37" s="294">
        <v>58</v>
      </c>
      <c r="L37" s="294">
        <v>45</v>
      </c>
      <c r="M37" s="294">
        <v>30</v>
      </c>
      <c r="N37" s="294">
        <v>52</v>
      </c>
      <c r="P37" s="81">
        <v>2970</v>
      </c>
      <c r="R37" s="294"/>
      <c r="S37" s="294"/>
      <c r="T37" s="294"/>
      <c r="U37" s="294"/>
      <c r="V37" s="294"/>
      <c r="W37" s="294"/>
      <c r="X37" s="294"/>
      <c r="Y37" s="294"/>
      <c r="Z37" s="294"/>
    </row>
    <row r="38" spans="2:26" ht="15.75" customHeight="1">
      <c r="B38" s="245"/>
      <c r="C38" s="245" t="s">
        <v>261</v>
      </c>
      <c r="D38" s="245"/>
      <c r="F38" s="294" t="s">
        <v>426</v>
      </c>
      <c r="G38" s="294">
        <v>62</v>
      </c>
      <c r="H38" s="294">
        <v>73</v>
      </c>
      <c r="I38" s="294">
        <v>72</v>
      </c>
      <c r="J38" s="294">
        <v>72</v>
      </c>
      <c r="K38" s="294">
        <v>71</v>
      </c>
      <c r="L38" s="294">
        <v>60</v>
      </c>
      <c r="M38" s="294" t="s">
        <v>426</v>
      </c>
      <c r="N38" s="294">
        <v>67</v>
      </c>
      <c r="P38" s="81">
        <v>2040</v>
      </c>
      <c r="R38" s="294"/>
      <c r="S38" s="294"/>
      <c r="T38" s="294"/>
      <c r="U38" s="294"/>
      <c r="V38" s="294"/>
      <c r="W38" s="294"/>
      <c r="X38" s="294"/>
      <c r="Y38" s="294"/>
      <c r="Z38" s="294"/>
    </row>
    <row r="39" spans="2:26" ht="15.75" customHeight="1">
      <c r="B39" s="245"/>
      <c r="C39" s="245" t="s">
        <v>262</v>
      </c>
      <c r="D39" s="245"/>
      <c r="F39" s="294" t="s">
        <v>426</v>
      </c>
      <c r="G39" s="294">
        <v>68</v>
      </c>
      <c r="H39" s="294">
        <v>85</v>
      </c>
      <c r="I39" s="294">
        <v>85</v>
      </c>
      <c r="J39" s="294">
        <v>77</v>
      </c>
      <c r="K39" s="294">
        <v>78</v>
      </c>
      <c r="L39" s="294" t="s">
        <v>426</v>
      </c>
      <c r="M39" s="294" t="s">
        <v>426</v>
      </c>
      <c r="N39" s="294">
        <v>76</v>
      </c>
      <c r="P39" s="81">
        <v>1605</v>
      </c>
      <c r="R39" s="294"/>
      <c r="S39" s="294"/>
      <c r="T39" s="294"/>
      <c r="U39" s="294"/>
      <c r="V39" s="294"/>
      <c r="W39" s="294"/>
      <c r="X39" s="294"/>
      <c r="Y39" s="294"/>
      <c r="Z39" s="294"/>
    </row>
    <row r="40" spans="2:26" ht="15.75" customHeight="1">
      <c r="B40" s="245"/>
      <c r="C40" s="245" t="s">
        <v>263</v>
      </c>
      <c r="D40" s="245"/>
      <c r="F40" s="294" t="s">
        <v>426</v>
      </c>
      <c r="G40" s="294">
        <v>73</v>
      </c>
      <c r="H40" s="294">
        <v>85</v>
      </c>
      <c r="I40" s="294">
        <v>87</v>
      </c>
      <c r="J40" s="294">
        <v>86</v>
      </c>
      <c r="K40" s="294" t="s">
        <v>426</v>
      </c>
      <c r="L40" s="294" t="s">
        <v>426</v>
      </c>
      <c r="M40" s="294" t="s">
        <v>426</v>
      </c>
      <c r="N40" s="294">
        <v>82</v>
      </c>
      <c r="P40" s="81">
        <v>1303</v>
      </c>
      <c r="R40" s="294"/>
      <c r="S40" s="294"/>
      <c r="T40" s="294"/>
      <c r="U40" s="294"/>
      <c r="V40" s="294"/>
      <c r="W40" s="294"/>
      <c r="X40" s="294"/>
      <c r="Y40" s="294"/>
      <c r="Z40" s="294"/>
    </row>
    <row r="41" spans="2:26" ht="15.75" customHeight="1">
      <c r="B41" s="245"/>
      <c r="C41" s="245" t="s">
        <v>264</v>
      </c>
      <c r="D41" s="245"/>
      <c r="F41" s="294" t="s">
        <v>426</v>
      </c>
      <c r="G41" s="294">
        <v>85</v>
      </c>
      <c r="H41" s="294">
        <v>93</v>
      </c>
      <c r="I41" s="294">
        <v>93</v>
      </c>
      <c r="J41" s="294">
        <v>95</v>
      </c>
      <c r="K41" s="294" t="s">
        <v>426</v>
      </c>
      <c r="L41" s="294" t="s">
        <v>426</v>
      </c>
      <c r="M41" s="294" t="s">
        <v>426</v>
      </c>
      <c r="N41" s="294">
        <v>89</v>
      </c>
      <c r="P41" s="81">
        <v>1402</v>
      </c>
      <c r="R41" s="294"/>
      <c r="S41" s="294"/>
      <c r="T41" s="294"/>
      <c r="U41" s="294"/>
      <c r="V41" s="294"/>
      <c r="W41" s="294"/>
      <c r="X41" s="294"/>
      <c r="Y41" s="294"/>
      <c r="Z41" s="294"/>
    </row>
    <row r="42" spans="2:26" ht="15.75" customHeight="1">
      <c r="B42" s="245"/>
      <c r="C42" s="245" t="s">
        <v>265</v>
      </c>
      <c r="D42" s="245"/>
      <c r="F42" s="294" t="s">
        <v>426</v>
      </c>
      <c r="G42" s="294" t="s">
        <v>426</v>
      </c>
      <c r="H42" s="294">
        <v>97</v>
      </c>
      <c r="I42" s="294">
        <v>96</v>
      </c>
      <c r="J42" s="294">
        <v>93</v>
      </c>
      <c r="K42" s="294" t="s">
        <v>426</v>
      </c>
      <c r="L42" s="294" t="s">
        <v>426</v>
      </c>
      <c r="M42" s="294" t="s">
        <v>426</v>
      </c>
      <c r="N42" s="294">
        <v>93</v>
      </c>
      <c r="P42" s="81">
        <v>770</v>
      </c>
      <c r="R42" s="294"/>
      <c r="S42" s="294"/>
      <c r="T42" s="294"/>
      <c r="U42" s="294"/>
      <c r="V42" s="294"/>
      <c r="W42" s="294"/>
      <c r="X42" s="294"/>
      <c r="Y42" s="294"/>
      <c r="Z42" s="294"/>
    </row>
    <row r="43" spans="2:26" ht="6" customHeight="1">
      <c r="B43" s="245"/>
      <c r="C43" s="245"/>
      <c r="D43" s="245"/>
      <c r="F43" s="294"/>
      <c r="G43" s="294"/>
      <c r="H43" s="294"/>
      <c r="I43" s="294"/>
      <c r="J43" s="294"/>
      <c r="K43" s="294"/>
      <c r="L43" s="294"/>
      <c r="M43" s="294"/>
      <c r="N43" s="294"/>
      <c r="P43" s="81"/>
      <c r="R43" s="294"/>
      <c r="S43" s="294"/>
      <c r="T43" s="294"/>
      <c r="U43" s="294"/>
      <c r="V43" s="294"/>
      <c r="W43" s="294"/>
      <c r="X43" s="294"/>
      <c r="Y43" s="294"/>
      <c r="Z43" s="294"/>
    </row>
    <row r="44" spans="2:26" ht="15.75" customHeight="1">
      <c r="B44" s="244" t="s">
        <v>588</v>
      </c>
      <c r="C44" s="245"/>
      <c r="D44" s="245"/>
      <c r="E44" s="248"/>
      <c r="F44" s="294"/>
      <c r="G44" s="294"/>
      <c r="H44" s="294"/>
      <c r="I44" s="294"/>
      <c r="J44" s="294"/>
      <c r="K44" s="294"/>
      <c r="L44" s="294"/>
      <c r="M44" s="294"/>
      <c r="N44" s="294"/>
      <c r="P44" s="81"/>
      <c r="R44" s="294"/>
      <c r="S44" s="294"/>
      <c r="T44" s="294"/>
      <c r="U44" s="294"/>
      <c r="V44" s="294"/>
      <c r="W44" s="294"/>
      <c r="X44" s="294"/>
      <c r="Y44" s="294"/>
      <c r="Z44" s="294"/>
    </row>
    <row r="45" spans="2:26" ht="15" customHeight="1">
      <c r="B45" s="245"/>
      <c r="C45" s="245" t="s">
        <v>722</v>
      </c>
      <c r="D45" s="245"/>
      <c r="E45" s="248"/>
      <c r="F45" s="294" t="s">
        <v>426</v>
      </c>
      <c r="G45" s="294">
        <v>39</v>
      </c>
      <c r="H45" s="294">
        <v>57</v>
      </c>
      <c r="I45" s="294">
        <v>53</v>
      </c>
      <c r="J45" s="294">
        <v>46</v>
      </c>
      <c r="K45" s="294">
        <v>38</v>
      </c>
      <c r="L45" s="294">
        <v>24</v>
      </c>
      <c r="M45" s="294">
        <v>9</v>
      </c>
      <c r="N45" s="294">
        <v>41</v>
      </c>
      <c r="P45" s="81">
        <v>3061</v>
      </c>
      <c r="R45" s="294"/>
      <c r="S45" s="294"/>
      <c r="T45" s="294"/>
      <c r="U45" s="294"/>
      <c r="V45" s="294"/>
      <c r="W45" s="294"/>
      <c r="X45" s="294"/>
      <c r="Y45" s="294"/>
      <c r="Z45" s="294"/>
    </row>
    <row r="46" spans="2:26" ht="15" customHeight="1">
      <c r="B46" s="245"/>
      <c r="C46" s="249">
        <v>2</v>
      </c>
      <c r="D46" s="245"/>
      <c r="E46" s="248"/>
      <c r="F46" s="294" t="s">
        <v>426</v>
      </c>
      <c r="G46" s="294">
        <v>52</v>
      </c>
      <c r="H46" s="294">
        <v>70</v>
      </c>
      <c r="I46" s="294">
        <v>69</v>
      </c>
      <c r="J46" s="294">
        <v>66</v>
      </c>
      <c r="K46" s="294">
        <v>58</v>
      </c>
      <c r="L46" s="294">
        <v>39</v>
      </c>
      <c r="M46" s="294">
        <v>18</v>
      </c>
      <c r="N46" s="294">
        <v>57</v>
      </c>
      <c r="P46" s="81">
        <v>3099</v>
      </c>
      <c r="R46" s="294"/>
      <c r="S46" s="294"/>
      <c r="T46" s="294"/>
      <c r="U46" s="294"/>
      <c r="V46" s="294"/>
      <c r="W46" s="294"/>
      <c r="X46" s="294"/>
      <c r="Y46" s="294"/>
      <c r="Z46" s="294"/>
    </row>
    <row r="47" spans="2:26" ht="15" customHeight="1">
      <c r="B47" s="245"/>
      <c r="C47" s="249">
        <v>3</v>
      </c>
      <c r="D47" s="245"/>
      <c r="E47" s="248"/>
      <c r="F47" s="294" t="s">
        <v>426</v>
      </c>
      <c r="G47" s="294">
        <v>66</v>
      </c>
      <c r="H47" s="294">
        <v>80</v>
      </c>
      <c r="I47" s="294">
        <v>84</v>
      </c>
      <c r="J47" s="294">
        <v>76</v>
      </c>
      <c r="K47" s="294">
        <v>65</v>
      </c>
      <c r="L47" s="294">
        <v>52</v>
      </c>
      <c r="M47" s="294">
        <v>31</v>
      </c>
      <c r="N47" s="294">
        <v>68</v>
      </c>
      <c r="P47" s="81">
        <v>2950</v>
      </c>
      <c r="R47" s="294"/>
      <c r="S47" s="294"/>
      <c r="T47" s="294"/>
      <c r="U47" s="294"/>
      <c r="V47" s="294"/>
      <c r="W47" s="294"/>
      <c r="X47" s="294"/>
      <c r="Y47" s="294"/>
      <c r="Z47" s="294"/>
    </row>
    <row r="48" spans="2:26" ht="15" customHeight="1">
      <c r="B48" s="245"/>
      <c r="C48" s="249">
        <v>4</v>
      </c>
      <c r="D48" s="245"/>
      <c r="E48" s="248"/>
      <c r="F48" s="294" t="s">
        <v>426</v>
      </c>
      <c r="G48" s="294">
        <v>76</v>
      </c>
      <c r="H48" s="294">
        <v>91</v>
      </c>
      <c r="I48" s="294">
        <v>89</v>
      </c>
      <c r="J48" s="294">
        <v>86</v>
      </c>
      <c r="K48" s="294">
        <v>78</v>
      </c>
      <c r="L48" s="294">
        <v>59</v>
      </c>
      <c r="M48" s="294">
        <v>37</v>
      </c>
      <c r="N48" s="294">
        <v>79</v>
      </c>
      <c r="P48" s="81">
        <v>2965</v>
      </c>
      <c r="R48" s="294"/>
      <c r="S48" s="294"/>
      <c r="T48" s="294"/>
      <c r="U48" s="294"/>
      <c r="V48" s="294"/>
      <c r="W48" s="294"/>
      <c r="X48" s="294"/>
      <c r="Y48" s="294"/>
      <c r="Z48" s="294"/>
    </row>
    <row r="49" spans="2:26" ht="15" customHeight="1">
      <c r="B49" s="245"/>
      <c r="C49" s="245" t="s">
        <v>723</v>
      </c>
      <c r="D49" s="245"/>
      <c r="E49" s="248"/>
      <c r="F49" s="294" t="s">
        <v>426</v>
      </c>
      <c r="G49" s="294">
        <v>81</v>
      </c>
      <c r="H49" s="294">
        <v>93</v>
      </c>
      <c r="I49" s="294">
        <v>93</v>
      </c>
      <c r="J49" s="294">
        <v>89</v>
      </c>
      <c r="K49" s="294">
        <v>86</v>
      </c>
      <c r="L49" s="294">
        <v>66</v>
      </c>
      <c r="M49" s="294">
        <v>52</v>
      </c>
      <c r="N49" s="294">
        <v>84</v>
      </c>
      <c r="P49" s="81">
        <v>2581</v>
      </c>
      <c r="R49" s="294"/>
      <c r="S49" s="294"/>
      <c r="T49" s="294"/>
      <c r="U49" s="294"/>
      <c r="V49" s="294"/>
      <c r="W49" s="294"/>
      <c r="X49" s="294"/>
      <c r="Y49" s="294"/>
      <c r="Z49" s="294"/>
    </row>
    <row r="50" spans="2:26" ht="6" customHeight="1">
      <c r="B50" s="248"/>
      <c r="C50" s="248"/>
      <c r="D50" s="245"/>
      <c r="E50" s="248"/>
      <c r="F50" s="294"/>
      <c r="G50" s="294"/>
      <c r="H50" s="294"/>
      <c r="I50" s="294"/>
      <c r="J50" s="294"/>
      <c r="K50" s="294"/>
      <c r="L50" s="294"/>
      <c r="M50" s="294"/>
      <c r="N50" s="294"/>
      <c r="P50" s="81"/>
      <c r="R50" s="294"/>
      <c r="S50" s="294"/>
      <c r="T50" s="294"/>
      <c r="U50" s="294"/>
      <c r="V50" s="294"/>
      <c r="W50" s="294"/>
      <c r="X50" s="294"/>
      <c r="Y50" s="294"/>
      <c r="Z50" s="294"/>
    </row>
    <row r="51" spans="2:26" ht="15.75">
      <c r="B51" s="244" t="s">
        <v>288</v>
      </c>
      <c r="C51" s="244"/>
      <c r="D51" s="245"/>
      <c r="E51" s="8"/>
      <c r="F51" s="294"/>
      <c r="G51" s="294"/>
      <c r="H51" s="294"/>
      <c r="I51" s="294"/>
      <c r="J51" s="294"/>
      <c r="K51" s="294"/>
      <c r="L51" s="294"/>
      <c r="M51" s="294"/>
      <c r="N51" s="294"/>
      <c r="P51" s="82"/>
      <c r="R51" s="294"/>
      <c r="S51" s="294"/>
      <c r="T51" s="294"/>
      <c r="U51" s="294"/>
      <c r="V51" s="294"/>
      <c r="W51" s="294"/>
      <c r="X51" s="294"/>
      <c r="Y51" s="294"/>
      <c r="Z51" s="294"/>
    </row>
    <row r="52" spans="2:26" ht="15">
      <c r="B52" s="245"/>
      <c r="C52" s="245" t="s">
        <v>185</v>
      </c>
      <c r="D52" s="248"/>
      <c r="E52" s="8"/>
      <c r="F52" s="294">
        <v>25</v>
      </c>
      <c r="G52" s="294">
        <v>55</v>
      </c>
      <c r="H52" s="294">
        <v>72</v>
      </c>
      <c r="I52" s="294">
        <v>73</v>
      </c>
      <c r="J52" s="294">
        <v>66</v>
      </c>
      <c r="K52" s="294">
        <v>54</v>
      </c>
      <c r="L52" s="294">
        <v>36</v>
      </c>
      <c r="M52" s="294">
        <v>25</v>
      </c>
      <c r="N52" s="294">
        <v>58</v>
      </c>
      <c r="P52" s="81">
        <v>5435</v>
      </c>
      <c r="R52" s="294"/>
      <c r="S52" s="294"/>
      <c r="T52" s="294"/>
      <c r="U52" s="294"/>
      <c r="V52" s="294"/>
      <c r="W52" s="294"/>
      <c r="X52" s="294"/>
      <c r="Y52" s="294"/>
      <c r="Z52" s="294"/>
    </row>
    <row r="53" spans="2:26" ht="15">
      <c r="B53" s="245"/>
      <c r="C53" s="245" t="s">
        <v>249</v>
      </c>
      <c r="D53" s="248"/>
      <c r="E53" s="8"/>
      <c r="F53" s="294" t="s">
        <v>426</v>
      </c>
      <c r="G53" s="294">
        <v>60</v>
      </c>
      <c r="H53" s="294">
        <v>78</v>
      </c>
      <c r="I53" s="294">
        <v>79</v>
      </c>
      <c r="J53" s="294">
        <v>73</v>
      </c>
      <c r="K53" s="294">
        <v>65</v>
      </c>
      <c r="L53" s="294">
        <v>47</v>
      </c>
      <c r="M53" s="294">
        <v>23</v>
      </c>
      <c r="N53" s="294">
        <v>65</v>
      </c>
      <c r="P53" s="81">
        <v>4105</v>
      </c>
      <c r="R53" s="294"/>
      <c r="S53" s="294"/>
      <c r="T53" s="294"/>
      <c r="U53" s="294"/>
      <c r="V53" s="294"/>
      <c r="W53" s="294"/>
      <c r="X53" s="294"/>
      <c r="Y53" s="294"/>
      <c r="Z53" s="294"/>
    </row>
    <row r="54" spans="2:26" ht="15">
      <c r="B54" s="245"/>
      <c r="C54" s="245" t="s">
        <v>540</v>
      </c>
      <c r="D54" s="248"/>
      <c r="E54" s="8"/>
      <c r="F54" s="294" t="s">
        <v>426</v>
      </c>
      <c r="G54" s="294">
        <v>70</v>
      </c>
      <c r="H54" s="294">
        <v>82</v>
      </c>
      <c r="I54" s="294">
        <v>80</v>
      </c>
      <c r="J54" s="294">
        <v>73</v>
      </c>
      <c r="K54" s="294">
        <v>66</v>
      </c>
      <c r="L54" s="294">
        <v>55</v>
      </c>
      <c r="M54" s="294">
        <v>33</v>
      </c>
      <c r="N54" s="294">
        <v>69</v>
      </c>
      <c r="P54" s="81">
        <v>1508</v>
      </c>
      <c r="R54" s="294"/>
      <c r="S54" s="294"/>
      <c r="T54" s="294"/>
      <c r="U54" s="294"/>
      <c r="V54" s="294"/>
      <c r="W54" s="294"/>
      <c r="X54" s="294"/>
      <c r="Y54" s="294"/>
      <c r="Z54" s="294"/>
    </row>
    <row r="55" spans="2:26" ht="15">
      <c r="B55" s="245"/>
      <c r="C55" s="245" t="s">
        <v>541</v>
      </c>
      <c r="D55" s="248"/>
      <c r="E55" s="8"/>
      <c r="F55" s="294" t="s">
        <v>426</v>
      </c>
      <c r="G55" s="294" t="s">
        <v>426</v>
      </c>
      <c r="H55" s="294">
        <v>78</v>
      </c>
      <c r="I55" s="294">
        <v>72</v>
      </c>
      <c r="J55" s="294" t="s">
        <v>426</v>
      </c>
      <c r="K55" s="294" t="s">
        <v>426</v>
      </c>
      <c r="L55" s="294">
        <v>54</v>
      </c>
      <c r="M55" s="294" t="s">
        <v>426</v>
      </c>
      <c r="N55" s="294">
        <v>62</v>
      </c>
      <c r="P55" s="81">
        <v>648</v>
      </c>
      <c r="R55" s="294"/>
      <c r="S55" s="294"/>
      <c r="T55" s="294"/>
      <c r="U55" s="294"/>
      <c r="V55" s="294"/>
      <c r="W55" s="294"/>
      <c r="X55" s="294"/>
      <c r="Y55" s="294"/>
      <c r="Z55" s="294"/>
    </row>
    <row r="56" spans="2:26" ht="15">
      <c r="B56" s="245"/>
      <c r="C56" s="245" t="s">
        <v>250</v>
      </c>
      <c r="D56" s="248"/>
      <c r="E56" s="8"/>
      <c r="F56" s="294" t="s">
        <v>426</v>
      </c>
      <c r="G56" s="294">
        <v>73</v>
      </c>
      <c r="H56" s="294">
        <v>91</v>
      </c>
      <c r="I56" s="294">
        <v>89</v>
      </c>
      <c r="J56" s="294">
        <v>88</v>
      </c>
      <c r="K56" s="294">
        <v>76</v>
      </c>
      <c r="L56" s="294">
        <v>65</v>
      </c>
      <c r="M56" s="294">
        <v>43</v>
      </c>
      <c r="N56" s="294">
        <v>79</v>
      </c>
      <c r="P56" s="81">
        <v>1736</v>
      </c>
      <c r="R56" s="294"/>
      <c r="S56" s="294"/>
      <c r="T56" s="294"/>
      <c r="U56" s="294"/>
      <c r="V56" s="294"/>
      <c r="W56" s="294"/>
      <c r="X56" s="294"/>
      <c r="Y56" s="294"/>
      <c r="Z56" s="294"/>
    </row>
    <row r="57" spans="2:26" ht="15">
      <c r="B57" s="245"/>
      <c r="C57" s="245" t="s">
        <v>251</v>
      </c>
      <c r="D57" s="248"/>
      <c r="E57" s="8"/>
      <c r="F57" s="294" t="s">
        <v>426</v>
      </c>
      <c r="G57" s="294" t="s">
        <v>426</v>
      </c>
      <c r="H57" s="294">
        <v>89</v>
      </c>
      <c r="I57" s="294">
        <v>92</v>
      </c>
      <c r="J57" s="294">
        <v>87</v>
      </c>
      <c r="K57" s="294">
        <v>89</v>
      </c>
      <c r="L57" s="294">
        <v>67</v>
      </c>
      <c r="M57" s="294">
        <v>39</v>
      </c>
      <c r="N57" s="294">
        <v>82</v>
      </c>
      <c r="P57" s="81">
        <v>1225</v>
      </c>
      <c r="R57" s="294"/>
      <c r="S57" s="294"/>
      <c r="T57" s="294"/>
      <c r="U57" s="294"/>
      <c r="V57" s="294"/>
      <c r="W57" s="294"/>
      <c r="X57" s="294"/>
      <c r="Y57" s="294"/>
      <c r="Z57" s="294"/>
    </row>
    <row r="58" spans="2:16" ht="6" customHeight="1">
      <c r="B58" s="2"/>
      <c r="C58" s="2"/>
      <c r="D58" s="2"/>
      <c r="E58" s="2"/>
      <c r="F58" s="2"/>
      <c r="G58" s="2"/>
      <c r="H58" s="2"/>
      <c r="I58" s="2"/>
      <c r="J58" s="2"/>
      <c r="K58" s="2"/>
      <c r="L58" s="2"/>
      <c r="M58" s="2"/>
      <c r="N58" s="2"/>
      <c r="O58" s="87"/>
      <c r="P58" s="22"/>
    </row>
    <row r="59" spans="2:16" ht="15">
      <c r="B59" s="252" t="s">
        <v>427</v>
      </c>
      <c r="C59" s="252"/>
      <c r="D59" s="2"/>
      <c r="E59" s="2"/>
      <c r="F59" s="14">
        <v>329</v>
      </c>
      <c r="G59" s="14">
        <v>1709</v>
      </c>
      <c r="H59" s="14">
        <v>2598</v>
      </c>
      <c r="I59" s="14">
        <v>2513</v>
      </c>
      <c r="J59" s="14">
        <v>2341</v>
      </c>
      <c r="K59" s="14">
        <v>2213</v>
      </c>
      <c r="L59" s="14">
        <v>1904</v>
      </c>
      <c r="M59" s="14">
        <v>1053</v>
      </c>
      <c r="N59" s="14">
        <v>14660</v>
      </c>
      <c r="O59" s="87"/>
      <c r="P59" s="22"/>
    </row>
    <row r="60" spans="2:16" ht="6" customHeight="1" thickBot="1">
      <c r="B60" s="19"/>
      <c r="C60" s="57"/>
      <c r="D60" s="57"/>
      <c r="E60" s="57"/>
      <c r="F60" s="57"/>
      <c r="G60" s="57"/>
      <c r="H60" s="57"/>
      <c r="I60" s="57"/>
      <c r="J60" s="57"/>
      <c r="K60" s="57"/>
      <c r="L60" s="57"/>
      <c r="M60" s="57"/>
      <c r="N60" s="57"/>
      <c r="O60" s="57"/>
      <c r="P60" s="57"/>
    </row>
    <row r="61" spans="2:14" ht="15">
      <c r="B61" s="108" t="s">
        <v>422</v>
      </c>
      <c r="C61" s="15" t="s">
        <v>424</v>
      </c>
      <c r="D61" s="8"/>
      <c r="E61" s="8"/>
      <c r="F61" s="8"/>
      <c r="G61" s="8"/>
      <c r="H61" s="8"/>
      <c r="I61" s="8"/>
      <c r="J61" s="8"/>
      <c r="K61" s="8"/>
      <c r="L61" s="8"/>
      <c r="M61" s="8"/>
      <c r="N61" s="8"/>
    </row>
    <row r="62" spans="2:14" ht="15">
      <c r="B62" s="108" t="s">
        <v>423</v>
      </c>
      <c r="C62" s="15" t="s">
        <v>513</v>
      </c>
      <c r="D62" s="8"/>
      <c r="E62" s="8"/>
      <c r="F62" s="8"/>
      <c r="G62" s="8"/>
      <c r="H62" s="8"/>
      <c r="I62" s="8"/>
      <c r="J62" s="8"/>
      <c r="K62" s="8"/>
      <c r="L62" s="8"/>
      <c r="M62" s="8"/>
      <c r="N62" s="8"/>
    </row>
    <row r="63" spans="2:14" ht="15">
      <c r="B63" s="30" t="s">
        <v>350</v>
      </c>
      <c r="C63" s="15" t="s">
        <v>425</v>
      </c>
      <c r="D63" s="8"/>
      <c r="E63" s="8"/>
      <c r="F63" s="8"/>
      <c r="G63" s="8"/>
      <c r="H63" s="8"/>
      <c r="I63" s="8"/>
      <c r="J63" s="8"/>
      <c r="K63" s="59"/>
      <c r="L63" s="8"/>
      <c r="M63" s="8"/>
      <c r="N63" s="8"/>
    </row>
    <row r="64" spans="2:11" ht="15">
      <c r="B64" s="108" t="s">
        <v>426</v>
      </c>
      <c r="C64" s="15" t="s">
        <v>431</v>
      </c>
      <c r="K64" s="59"/>
    </row>
  </sheetData>
  <printOptions/>
  <pageMargins left="0.48" right="0.37" top="0.54" bottom="0.57" header="0.5118110236220472" footer="0.5118110236220472"/>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2:P75"/>
  <sheetViews>
    <sheetView zoomScale="75" zoomScaleNormal="75" workbookViewId="0" topLeftCell="A1">
      <selection activeCell="A1" sqref="A1"/>
    </sheetView>
  </sheetViews>
  <sheetFormatPr defaultColWidth="9.140625" defaultRowHeight="12.75"/>
  <cols>
    <col min="1" max="1" width="2.421875" style="100" customWidth="1"/>
    <col min="2" max="3" width="1.7109375" style="100" customWidth="1"/>
    <col min="4" max="4" width="9.00390625" style="100" customWidth="1"/>
    <col min="5" max="5" width="25.421875" style="100" customWidth="1"/>
    <col min="6" max="14" width="9.140625" style="100" customWidth="1"/>
    <col min="15" max="15" width="1.8515625" style="100" customWidth="1"/>
    <col min="16" max="16" width="11.00390625" style="100" customWidth="1"/>
    <col min="17" max="16384" width="9.140625" style="100" customWidth="1"/>
  </cols>
  <sheetData>
    <row r="2" spans="2:5" s="112" customFormat="1" ht="21">
      <c r="B2" s="109" t="s">
        <v>589</v>
      </c>
      <c r="C2" s="110"/>
      <c r="D2" s="110"/>
      <c r="E2" s="111" t="s">
        <v>19</v>
      </c>
    </row>
    <row r="3" spans="2:16" s="110" customFormat="1" ht="9" customHeight="1" thickBot="1">
      <c r="B3" s="113"/>
      <c r="C3" s="113"/>
      <c r="D3" s="113"/>
      <c r="E3" s="113"/>
      <c r="F3" s="114"/>
      <c r="G3" s="114"/>
      <c r="H3" s="114"/>
      <c r="I3" s="114"/>
      <c r="J3" s="114"/>
      <c r="K3" s="114"/>
      <c r="L3" s="114"/>
      <c r="M3" s="114"/>
      <c r="N3" s="114"/>
      <c r="O3" s="114"/>
      <c r="P3" s="114"/>
    </row>
    <row r="4" spans="2:16" ht="15.75">
      <c r="B4" s="110"/>
      <c r="C4" s="110"/>
      <c r="D4" s="110"/>
      <c r="E4" s="110"/>
      <c r="F4" s="296"/>
      <c r="G4" s="405" t="s">
        <v>198</v>
      </c>
      <c r="H4" s="406"/>
      <c r="I4" s="405" t="s">
        <v>199</v>
      </c>
      <c r="J4" s="407"/>
      <c r="K4" s="408"/>
      <c r="L4" s="297"/>
      <c r="M4" s="297"/>
      <c r="N4" s="297"/>
      <c r="O4" s="115"/>
      <c r="P4" s="117"/>
    </row>
    <row r="5" spans="5:16" ht="15.75">
      <c r="E5" s="100" t="s">
        <v>200</v>
      </c>
      <c r="F5" s="298"/>
      <c r="G5" s="299"/>
      <c r="H5" s="300"/>
      <c r="I5" s="299"/>
      <c r="J5" s="301"/>
      <c r="K5" s="302"/>
      <c r="L5" s="97"/>
      <c r="M5" s="115"/>
      <c r="N5" s="116" t="s">
        <v>324</v>
      </c>
      <c r="O5" s="116"/>
      <c r="P5" s="117"/>
    </row>
    <row r="6" spans="6:16" ht="15.75">
      <c r="F6" s="298"/>
      <c r="G6" s="116" t="s">
        <v>317</v>
      </c>
      <c r="H6" s="303"/>
      <c r="I6" s="116" t="s">
        <v>317</v>
      </c>
      <c r="J6" s="116" t="s">
        <v>317</v>
      </c>
      <c r="K6" s="303"/>
      <c r="L6" s="116" t="s">
        <v>201</v>
      </c>
      <c r="M6" s="116" t="s">
        <v>202</v>
      </c>
      <c r="N6" s="116" t="s">
        <v>323</v>
      </c>
      <c r="O6" s="116"/>
      <c r="P6" s="117"/>
    </row>
    <row r="7" spans="2:16" s="119" customFormat="1" ht="15.75">
      <c r="B7" s="100"/>
      <c r="C7" s="100"/>
      <c r="D7" s="100"/>
      <c r="E7" s="100"/>
      <c r="F7" s="116" t="s">
        <v>203</v>
      </c>
      <c r="G7" s="116" t="s">
        <v>318</v>
      </c>
      <c r="H7" s="304" t="s">
        <v>319</v>
      </c>
      <c r="I7" s="116" t="s">
        <v>321</v>
      </c>
      <c r="J7" s="116" t="s">
        <v>321</v>
      </c>
      <c r="K7" s="303" t="s">
        <v>322</v>
      </c>
      <c r="L7" s="116" t="s">
        <v>204</v>
      </c>
      <c r="M7" s="116" t="s">
        <v>205</v>
      </c>
      <c r="N7" s="116" t="s">
        <v>206</v>
      </c>
      <c r="O7" s="116"/>
      <c r="P7" s="118" t="s">
        <v>207</v>
      </c>
    </row>
    <row r="8" spans="6:16" s="119" customFormat="1" ht="15.75">
      <c r="F8" s="305" t="s">
        <v>208</v>
      </c>
      <c r="G8" s="116">
        <v>3</v>
      </c>
      <c r="H8" s="304" t="s">
        <v>267</v>
      </c>
      <c r="I8" s="306" t="s">
        <v>216</v>
      </c>
      <c r="J8" s="116" t="s">
        <v>209</v>
      </c>
      <c r="K8" s="303" t="s">
        <v>210</v>
      </c>
      <c r="L8" s="280" t="s">
        <v>211</v>
      </c>
      <c r="M8" s="116" t="s">
        <v>212</v>
      </c>
      <c r="N8" s="116" t="s">
        <v>212</v>
      </c>
      <c r="O8" s="116"/>
      <c r="P8" s="118" t="s">
        <v>190</v>
      </c>
    </row>
    <row r="9" spans="6:16" s="119" customFormat="1" ht="15.75">
      <c r="F9" s="298"/>
      <c r="G9" s="305" t="s">
        <v>213</v>
      </c>
      <c r="H9" s="304" t="s">
        <v>320</v>
      </c>
      <c r="I9" s="304" t="s">
        <v>213</v>
      </c>
      <c r="J9" s="307"/>
      <c r="K9" s="304" t="s">
        <v>209</v>
      </c>
      <c r="L9" s="116" t="s">
        <v>214</v>
      </c>
      <c r="M9" s="116" t="s">
        <v>215</v>
      </c>
      <c r="N9" s="116" t="s">
        <v>215</v>
      </c>
      <c r="O9" s="116"/>
      <c r="P9" s="120" t="s">
        <v>192</v>
      </c>
    </row>
    <row r="10" spans="2:16" ht="15.75">
      <c r="B10" s="119"/>
      <c r="C10" s="119"/>
      <c r="D10" s="119"/>
      <c r="E10" s="119"/>
      <c r="F10" s="298"/>
      <c r="G10" s="308"/>
      <c r="H10" s="309"/>
      <c r="J10" s="306"/>
      <c r="K10" s="304"/>
      <c r="L10" s="116" t="s">
        <v>217</v>
      </c>
      <c r="M10" s="116" t="s">
        <v>218</v>
      </c>
      <c r="N10" s="116" t="s">
        <v>218</v>
      </c>
      <c r="O10" s="116"/>
      <c r="P10" s="117"/>
    </row>
    <row r="11" spans="2:16" ht="16.5" thickBot="1">
      <c r="B11" s="121"/>
      <c r="C11" s="121"/>
      <c r="D11" s="121"/>
      <c r="E11" s="121"/>
      <c r="F11" s="310"/>
      <c r="G11" s="311"/>
      <c r="H11" s="312"/>
      <c r="I11" s="313"/>
      <c r="J11" s="314"/>
      <c r="K11" s="315"/>
      <c r="L11" s="316"/>
      <c r="M11" s="316"/>
      <c r="N11" s="316"/>
      <c r="O11" s="122"/>
      <c r="P11" s="123"/>
    </row>
    <row r="12" spans="7:12" ht="4.5" customHeight="1">
      <c r="G12" s="124"/>
      <c r="H12" s="124"/>
      <c r="I12" s="125"/>
      <c r="L12" s="23"/>
    </row>
    <row r="13" spans="7:16" ht="15">
      <c r="G13" s="124"/>
      <c r="H13" s="124"/>
      <c r="I13" s="125"/>
      <c r="L13" s="23"/>
      <c r="N13" s="126" t="s">
        <v>219</v>
      </c>
      <c r="O13" s="23"/>
      <c r="P13" s="127" t="s">
        <v>340</v>
      </c>
    </row>
    <row r="14" spans="7:16" ht="9" customHeight="1">
      <c r="G14" s="124"/>
      <c r="H14" s="124"/>
      <c r="I14" s="125"/>
      <c r="L14" s="23"/>
      <c r="N14" s="23"/>
      <c r="O14" s="23"/>
      <c r="P14" s="128"/>
    </row>
    <row r="15" spans="3:16" ht="15.75">
      <c r="C15" s="129" t="s">
        <v>98</v>
      </c>
      <c r="D15" s="129"/>
      <c r="F15" s="97">
        <v>41</v>
      </c>
      <c r="G15" s="97">
        <v>11</v>
      </c>
      <c r="H15" s="97">
        <v>6</v>
      </c>
      <c r="I15" s="97">
        <v>1</v>
      </c>
      <c r="J15" s="97">
        <v>1</v>
      </c>
      <c r="K15" s="97">
        <v>2</v>
      </c>
      <c r="L15" s="97">
        <v>5</v>
      </c>
      <c r="M15" s="97">
        <f>100-N15</f>
        <v>65</v>
      </c>
      <c r="N15" s="97">
        <v>35</v>
      </c>
      <c r="O15" s="97"/>
      <c r="P15" s="174">
        <v>14660</v>
      </c>
    </row>
    <row r="16" spans="5:16" ht="6" customHeight="1">
      <c r="E16" s="97"/>
      <c r="F16" s="97"/>
      <c r="G16" s="97"/>
      <c r="H16" s="97"/>
      <c r="I16" s="97"/>
      <c r="J16" s="97"/>
      <c r="K16" s="97"/>
      <c r="L16" s="97"/>
      <c r="M16" s="97"/>
      <c r="N16" s="97"/>
      <c r="O16" s="97"/>
      <c r="P16" s="174"/>
    </row>
    <row r="17" spans="3:16" ht="15.75">
      <c r="C17" s="129" t="s">
        <v>220</v>
      </c>
      <c r="D17" s="129"/>
      <c r="F17" s="97"/>
      <c r="G17" s="97"/>
      <c r="H17" s="97"/>
      <c r="I17" s="97"/>
      <c r="J17" s="97"/>
      <c r="K17" s="97"/>
      <c r="L17" s="97"/>
      <c r="M17" s="97"/>
      <c r="N17" s="97"/>
      <c r="O17" s="97"/>
      <c r="P17" s="174"/>
    </row>
    <row r="18" spans="4:16" ht="15">
      <c r="D18" s="97" t="s">
        <v>278</v>
      </c>
      <c r="F18" s="97">
        <v>48</v>
      </c>
      <c r="G18" s="97">
        <v>13</v>
      </c>
      <c r="H18" s="97">
        <v>7</v>
      </c>
      <c r="I18" s="97">
        <v>1</v>
      </c>
      <c r="J18" s="97">
        <v>1</v>
      </c>
      <c r="K18" s="97">
        <v>1</v>
      </c>
      <c r="L18" s="97">
        <v>5</v>
      </c>
      <c r="M18" s="97">
        <f aca="true" t="shared" si="0" ref="M18:M29">100-N18</f>
        <v>76</v>
      </c>
      <c r="N18" s="97">
        <v>24</v>
      </c>
      <c r="O18" s="97"/>
      <c r="P18" s="174">
        <v>6222</v>
      </c>
    </row>
    <row r="19" spans="4:16" ht="15">
      <c r="D19" s="97" t="s">
        <v>279</v>
      </c>
      <c r="F19" s="97">
        <v>35</v>
      </c>
      <c r="G19" s="97">
        <v>10</v>
      </c>
      <c r="H19" s="97">
        <v>4</v>
      </c>
      <c r="I19" s="97">
        <v>1</v>
      </c>
      <c r="J19" s="97">
        <v>1</v>
      </c>
      <c r="K19" s="97">
        <v>2</v>
      </c>
      <c r="L19" s="97">
        <v>4</v>
      </c>
      <c r="M19" s="97">
        <f t="shared" si="0"/>
        <v>57</v>
      </c>
      <c r="N19" s="97">
        <v>43</v>
      </c>
      <c r="O19" s="97"/>
      <c r="P19" s="174">
        <v>8438</v>
      </c>
    </row>
    <row r="20" spans="5:16" ht="6" customHeight="1">
      <c r="E20" s="97"/>
      <c r="F20" s="97"/>
      <c r="G20" s="97"/>
      <c r="H20" s="97"/>
      <c r="I20" s="97"/>
      <c r="J20" s="97"/>
      <c r="K20" s="97"/>
      <c r="L20" s="97"/>
      <c r="M20" s="97"/>
      <c r="N20" s="97"/>
      <c r="O20" s="97"/>
      <c r="P20" s="174"/>
    </row>
    <row r="21" spans="3:16" ht="15.75">
      <c r="C21" s="129" t="s">
        <v>221</v>
      </c>
      <c r="D21" s="129"/>
      <c r="E21" s="97"/>
      <c r="F21" s="97"/>
      <c r="G21" s="97"/>
      <c r="H21" s="97"/>
      <c r="I21" s="97"/>
      <c r="J21" s="97"/>
      <c r="K21" s="97"/>
      <c r="L21" s="97"/>
      <c r="M21" s="97"/>
      <c r="N21" s="97"/>
      <c r="O21" s="97"/>
      <c r="P21" s="174"/>
    </row>
    <row r="22" spans="4:16" ht="15">
      <c r="D22" s="97" t="s">
        <v>280</v>
      </c>
      <c r="F22" s="97">
        <v>16</v>
      </c>
      <c r="G22" s="97">
        <v>6</v>
      </c>
      <c r="H22" s="97">
        <v>2</v>
      </c>
      <c r="I22" s="97">
        <v>0</v>
      </c>
      <c r="J22" s="97">
        <v>1</v>
      </c>
      <c r="K22" s="97">
        <v>2</v>
      </c>
      <c r="L22" s="97">
        <v>1</v>
      </c>
      <c r="M22" s="97">
        <f t="shared" si="0"/>
        <v>26</v>
      </c>
      <c r="N22" s="97">
        <v>74</v>
      </c>
      <c r="O22" s="97"/>
      <c r="P22" s="174">
        <v>329</v>
      </c>
    </row>
    <row r="23" spans="4:16" ht="15">
      <c r="D23" s="97" t="s">
        <v>281</v>
      </c>
      <c r="F23" s="97">
        <v>38</v>
      </c>
      <c r="G23" s="97">
        <v>9</v>
      </c>
      <c r="H23" s="97">
        <v>6</v>
      </c>
      <c r="I23" s="97">
        <v>1</v>
      </c>
      <c r="J23" s="97">
        <v>1</v>
      </c>
      <c r="K23" s="97">
        <v>3</v>
      </c>
      <c r="L23" s="97">
        <v>4</v>
      </c>
      <c r="M23" s="97">
        <f t="shared" si="0"/>
        <v>61</v>
      </c>
      <c r="N23" s="97">
        <v>39</v>
      </c>
      <c r="O23" s="97"/>
      <c r="P23" s="174">
        <v>1709</v>
      </c>
    </row>
    <row r="24" spans="4:16" ht="15">
      <c r="D24" s="97" t="s">
        <v>282</v>
      </c>
      <c r="F24" s="97">
        <v>55</v>
      </c>
      <c r="G24" s="97">
        <v>11</v>
      </c>
      <c r="H24" s="97">
        <v>6</v>
      </c>
      <c r="I24" s="97">
        <v>1</v>
      </c>
      <c r="J24" s="97">
        <v>1</v>
      </c>
      <c r="K24" s="97">
        <v>2</v>
      </c>
      <c r="L24" s="97">
        <v>3</v>
      </c>
      <c r="M24" s="97">
        <f t="shared" si="0"/>
        <v>78</v>
      </c>
      <c r="N24" s="97">
        <v>22</v>
      </c>
      <c r="O24" s="97"/>
      <c r="P24" s="174">
        <v>2598</v>
      </c>
    </row>
    <row r="25" spans="4:16" ht="15">
      <c r="D25" s="97" t="s">
        <v>283</v>
      </c>
      <c r="F25" s="97">
        <v>55</v>
      </c>
      <c r="G25" s="97">
        <v>11</v>
      </c>
      <c r="H25" s="97">
        <v>6</v>
      </c>
      <c r="I25" s="97">
        <v>1</v>
      </c>
      <c r="J25" s="97">
        <v>0</v>
      </c>
      <c r="K25" s="97">
        <v>1</v>
      </c>
      <c r="L25" s="97">
        <v>4</v>
      </c>
      <c r="M25" s="97">
        <f t="shared" si="0"/>
        <v>78</v>
      </c>
      <c r="N25" s="97">
        <v>22</v>
      </c>
      <c r="O25" s="97"/>
      <c r="P25" s="174">
        <v>2513</v>
      </c>
    </row>
    <row r="26" spans="4:16" ht="15">
      <c r="D26" s="97" t="s">
        <v>284</v>
      </c>
      <c r="F26" s="97">
        <v>46</v>
      </c>
      <c r="G26" s="97">
        <v>13</v>
      </c>
      <c r="H26" s="97">
        <v>7</v>
      </c>
      <c r="I26" s="97">
        <v>1</v>
      </c>
      <c r="J26" s="97">
        <v>1</v>
      </c>
      <c r="K26" s="97">
        <v>1</v>
      </c>
      <c r="L26" s="97">
        <v>5</v>
      </c>
      <c r="M26" s="97">
        <f t="shared" si="0"/>
        <v>74</v>
      </c>
      <c r="N26" s="97">
        <v>26</v>
      </c>
      <c r="O26" s="97"/>
      <c r="P26" s="174">
        <v>2341</v>
      </c>
    </row>
    <row r="27" spans="4:16" ht="15">
      <c r="D27" s="97" t="s">
        <v>285</v>
      </c>
      <c r="F27" s="97">
        <v>34</v>
      </c>
      <c r="G27" s="97">
        <v>14</v>
      </c>
      <c r="H27" s="97">
        <v>5</v>
      </c>
      <c r="I27" s="97">
        <v>1</v>
      </c>
      <c r="J27" s="97">
        <v>0</v>
      </c>
      <c r="K27" s="97">
        <v>2</v>
      </c>
      <c r="L27" s="97">
        <v>7</v>
      </c>
      <c r="M27" s="97">
        <f t="shared" si="0"/>
        <v>64</v>
      </c>
      <c r="N27" s="97">
        <v>36</v>
      </c>
      <c r="O27" s="97"/>
      <c r="P27" s="174">
        <v>2213</v>
      </c>
    </row>
    <row r="28" spans="4:16" ht="15">
      <c r="D28" s="97" t="s">
        <v>286</v>
      </c>
      <c r="F28" s="97">
        <v>22</v>
      </c>
      <c r="G28" s="97">
        <v>13</v>
      </c>
      <c r="H28" s="97">
        <v>4</v>
      </c>
      <c r="I28" s="97">
        <v>1</v>
      </c>
      <c r="J28" s="97">
        <v>1</v>
      </c>
      <c r="K28" s="97">
        <v>1</v>
      </c>
      <c r="L28" s="97">
        <v>5</v>
      </c>
      <c r="M28" s="97">
        <f t="shared" si="0"/>
        <v>47</v>
      </c>
      <c r="N28" s="97">
        <v>53</v>
      </c>
      <c r="O28" s="97"/>
      <c r="P28" s="174">
        <v>1904</v>
      </c>
    </row>
    <row r="29" spans="4:16" ht="15">
      <c r="D29" s="97" t="s">
        <v>287</v>
      </c>
      <c r="F29" s="97">
        <v>11</v>
      </c>
      <c r="G29" s="97">
        <v>7</v>
      </c>
      <c r="H29" s="97">
        <v>4</v>
      </c>
      <c r="I29" s="97">
        <v>1</v>
      </c>
      <c r="J29" s="97">
        <v>0</v>
      </c>
      <c r="K29" s="97">
        <v>0</v>
      </c>
      <c r="L29" s="97">
        <v>6</v>
      </c>
      <c r="M29" s="97">
        <f t="shared" si="0"/>
        <v>28</v>
      </c>
      <c r="N29" s="97">
        <v>72</v>
      </c>
      <c r="O29" s="97"/>
      <c r="P29" s="174">
        <v>1053</v>
      </c>
    </row>
    <row r="30" spans="4:16" ht="6" customHeight="1">
      <c r="D30" s="97"/>
      <c r="F30" s="97"/>
      <c r="G30" s="97"/>
      <c r="H30" s="97"/>
      <c r="I30" s="97"/>
      <c r="J30" s="97"/>
      <c r="K30" s="97"/>
      <c r="L30" s="97"/>
      <c r="M30" s="97"/>
      <c r="N30" s="97"/>
      <c r="O30" s="97"/>
      <c r="P30" s="174"/>
    </row>
    <row r="31" spans="3:16" ht="18.75">
      <c r="C31" s="130" t="s">
        <v>550</v>
      </c>
      <c r="D31" s="130"/>
      <c r="F31" s="97"/>
      <c r="G31" s="97"/>
      <c r="H31" s="97"/>
      <c r="I31" s="97"/>
      <c r="J31" s="97"/>
      <c r="K31" s="97"/>
      <c r="L31" s="97"/>
      <c r="M31" s="97"/>
      <c r="N31" s="97"/>
      <c r="O31" s="97"/>
      <c r="P31" s="174"/>
    </row>
    <row r="32" spans="3:16" ht="15">
      <c r="C32" s="53"/>
      <c r="D32" s="53" t="s">
        <v>270</v>
      </c>
      <c r="F32" s="97">
        <v>64</v>
      </c>
      <c r="G32" s="97">
        <v>16</v>
      </c>
      <c r="H32" s="97">
        <v>9</v>
      </c>
      <c r="I32" s="97">
        <v>1</v>
      </c>
      <c r="J32" s="97">
        <v>0</v>
      </c>
      <c r="K32" s="97">
        <v>1</v>
      </c>
      <c r="L32" s="97">
        <v>2</v>
      </c>
      <c r="M32" s="97">
        <f aca="true" t="shared" si="1" ref="M32:M39">100-N32</f>
        <v>92</v>
      </c>
      <c r="N32" s="97">
        <v>8</v>
      </c>
      <c r="O32" s="97"/>
      <c r="P32" s="174">
        <v>649</v>
      </c>
    </row>
    <row r="33" spans="3:16" ht="15">
      <c r="C33" s="53"/>
      <c r="D33" s="53" t="s">
        <v>314</v>
      </c>
      <c r="F33" s="97">
        <v>59</v>
      </c>
      <c r="G33" s="97">
        <v>11</v>
      </c>
      <c r="H33" s="97">
        <v>7</v>
      </c>
      <c r="I33" s="97">
        <v>1</v>
      </c>
      <c r="J33" s="97">
        <v>1</v>
      </c>
      <c r="K33" s="97">
        <v>1</v>
      </c>
      <c r="L33" s="97">
        <v>3</v>
      </c>
      <c r="M33" s="97">
        <f t="shared" si="1"/>
        <v>83</v>
      </c>
      <c r="N33" s="97">
        <v>17</v>
      </c>
      <c r="O33" s="97"/>
      <c r="P33" s="174">
        <v>4876</v>
      </c>
    </row>
    <row r="34" spans="3:16" ht="15">
      <c r="C34" s="53"/>
      <c r="D34" s="53" t="s">
        <v>315</v>
      </c>
      <c r="F34" s="97">
        <v>48</v>
      </c>
      <c r="G34" s="97">
        <v>13</v>
      </c>
      <c r="H34" s="97">
        <v>4</v>
      </c>
      <c r="I34" s="97">
        <v>1</v>
      </c>
      <c r="J34" s="97">
        <v>1</v>
      </c>
      <c r="K34" s="97">
        <v>1</v>
      </c>
      <c r="L34" s="97">
        <v>3</v>
      </c>
      <c r="M34" s="97">
        <f t="shared" si="1"/>
        <v>71</v>
      </c>
      <c r="N34" s="97">
        <v>29</v>
      </c>
      <c r="O34" s="97"/>
      <c r="P34" s="174">
        <v>1522</v>
      </c>
    </row>
    <row r="35" spans="3:16" ht="15">
      <c r="C35" s="53"/>
      <c r="D35" s="53" t="s">
        <v>271</v>
      </c>
      <c r="F35" s="97">
        <v>30</v>
      </c>
      <c r="G35" s="97">
        <v>9</v>
      </c>
      <c r="H35" s="97">
        <v>5</v>
      </c>
      <c r="I35" s="97">
        <v>1</v>
      </c>
      <c r="J35" s="97">
        <v>1</v>
      </c>
      <c r="K35" s="97">
        <v>2</v>
      </c>
      <c r="L35" s="97">
        <v>5</v>
      </c>
      <c r="M35" s="97">
        <f t="shared" si="1"/>
        <v>52</v>
      </c>
      <c r="N35" s="97">
        <v>48</v>
      </c>
      <c r="O35" s="97"/>
      <c r="P35" s="174">
        <v>999</v>
      </c>
    </row>
    <row r="36" spans="3:16" ht="15">
      <c r="C36" s="53"/>
      <c r="D36" s="53" t="s">
        <v>272</v>
      </c>
      <c r="F36" s="97">
        <v>23</v>
      </c>
      <c r="G36" s="97">
        <v>13</v>
      </c>
      <c r="H36" s="97">
        <v>5</v>
      </c>
      <c r="I36" s="97">
        <v>1</v>
      </c>
      <c r="J36" s="97">
        <v>1</v>
      </c>
      <c r="K36" s="97">
        <v>1</v>
      </c>
      <c r="L36" s="97">
        <v>6</v>
      </c>
      <c r="M36" s="97">
        <f t="shared" si="1"/>
        <v>50</v>
      </c>
      <c r="N36" s="97">
        <v>50</v>
      </c>
      <c r="O36" s="97"/>
      <c r="P36" s="174">
        <v>4645</v>
      </c>
    </row>
    <row r="37" spans="3:16" ht="15">
      <c r="C37" s="53"/>
      <c r="D37" s="53" t="s">
        <v>273</v>
      </c>
      <c r="F37" s="97">
        <v>21</v>
      </c>
      <c r="G37" s="97">
        <v>5</v>
      </c>
      <c r="H37" s="97">
        <v>4</v>
      </c>
      <c r="I37" s="97">
        <v>1</v>
      </c>
      <c r="J37" s="97">
        <v>1</v>
      </c>
      <c r="K37" s="97">
        <v>2</v>
      </c>
      <c r="L37" s="97">
        <v>9</v>
      </c>
      <c r="M37" s="97">
        <f t="shared" si="1"/>
        <v>41</v>
      </c>
      <c r="N37" s="97">
        <v>59</v>
      </c>
      <c r="O37" s="97"/>
      <c r="P37" s="174">
        <v>504</v>
      </c>
    </row>
    <row r="38" spans="3:16" ht="15">
      <c r="C38" s="53"/>
      <c r="D38" s="53" t="s">
        <v>274</v>
      </c>
      <c r="F38" s="97">
        <v>22</v>
      </c>
      <c r="G38" s="97">
        <v>9</v>
      </c>
      <c r="H38" s="97">
        <v>6</v>
      </c>
      <c r="I38" s="97">
        <v>1</v>
      </c>
      <c r="J38" s="97">
        <v>1</v>
      </c>
      <c r="K38" s="97">
        <v>7</v>
      </c>
      <c r="L38" s="97">
        <v>6</v>
      </c>
      <c r="M38" s="97">
        <f t="shared" si="1"/>
        <v>52</v>
      </c>
      <c r="N38" s="97">
        <v>48</v>
      </c>
      <c r="O38" s="97"/>
      <c r="P38" s="174">
        <v>399</v>
      </c>
    </row>
    <row r="39" spans="3:16" ht="15">
      <c r="C39" s="53"/>
      <c r="D39" s="53" t="s">
        <v>275</v>
      </c>
      <c r="F39" s="97">
        <v>17</v>
      </c>
      <c r="G39" s="97">
        <v>8</v>
      </c>
      <c r="H39" s="97">
        <v>6</v>
      </c>
      <c r="I39" s="97">
        <v>1</v>
      </c>
      <c r="J39" s="97">
        <v>1</v>
      </c>
      <c r="K39" s="97">
        <v>1</v>
      </c>
      <c r="L39" s="97">
        <v>10</v>
      </c>
      <c r="M39" s="97">
        <f t="shared" si="1"/>
        <v>43</v>
      </c>
      <c r="N39" s="97">
        <v>57</v>
      </c>
      <c r="O39" s="97"/>
      <c r="P39" s="174">
        <v>824</v>
      </c>
    </row>
    <row r="40" spans="3:16" ht="6" customHeight="1">
      <c r="C40" s="53"/>
      <c r="D40" s="53"/>
      <c r="F40" s="97"/>
      <c r="G40" s="97"/>
      <c r="H40" s="97"/>
      <c r="I40" s="97"/>
      <c r="J40" s="97"/>
      <c r="K40" s="97"/>
      <c r="L40" s="97"/>
      <c r="M40" s="97"/>
      <c r="N40" s="97"/>
      <c r="O40" s="97"/>
      <c r="P40" s="174"/>
    </row>
    <row r="41" spans="3:16" ht="15.75">
      <c r="C41" s="129" t="s">
        <v>587</v>
      </c>
      <c r="D41" s="97"/>
      <c r="F41" s="97"/>
      <c r="G41" s="97"/>
      <c r="H41" s="97"/>
      <c r="I41" s="97"/>
      <c r="J41" s="97"/>
      <c r="K41" s="97"/>
      <c r="L41" s="97"/>
      <c r="M41" s="97"/>
      <c r="N41" s="97"/>
      <c r="O41" s="97"/>
      <c r="P41" s="174"/>
    </row>
    <row r="42" spans="3:16" ht="15">
      <c r="C42" s="97"/>
      <c r="D42" s="204" t="s">
        <v>579</v>
      </c>
      <c r="F42" s="97">
        <v>61</v>
      </c>
      <c r="G42" s="97">
        <v>17</v>
      </c>
      <c r="H42" s="97">
        <v>10</v>
      </c>
      <c r="I42" s="97">
        <v>1</v>
      </c>
      <c r="J42" s="97">
        <v>1</v>
      </c>
      <c r="K42" s="97">
        <v>2</v>
      </c>
      <c r="L42" s="97">
        <v>2</v>
      </c>
      <c r="M42" s="97">
        <f aca="true" t="shared" si="2" ref="M42:M48">100-N42</f>
        <v>94</v>
      </c>
      <c r="N42" s="97">
        <v>6</v>
      </c>
      <c r="O42" s="97"/>
      <c r="P42" s="174">
        <v>687</v>
      </c>
    </row>
    <row r="43" spans="3:16" ht="15">
      <c r="C43" s="97"/>
      <c r="D43" s="204" t="s">
        <v>580</v>
      </c>
      <c r="F43" s="97">
        <v>64</v>
      </c>
      <c r="G43" s="97">
        <v>14</v>
      </c>
      <c r="H43" s="97">
        <v>6</v>
      </c>
      <c r="I43" s="97">
        <v>1</v>
      </c>
      <c r="J43" s="97">
        <v>0</v>
      </c>
      <c r="K43" s="97">
        <v>1</v>
      </c>
      <c r="L43" s="97">
        <v>2</v>
      </c>
      <c r="M43" s="97">
        <f t="shared" si="2"/>
        <v>89</v>
      </c>
      <c r="N43" s="97">
        <v>11</v>
      </c>
      <c r="O43" s="97"/>
      <c r="P43" s="174">
        <v>2182</v>
      </c>
    </row>
    <row r="44" spans="3:16" ht="15">
      <c r="C44" s="97"/>
      <c r="D44" s="204" t="s">
        <v>581</v>
      </c>
      <c r="F44" s="97">
        <v>53</v>
      </c>
      <c r="G44" s="97">
        <v>13</v>
      </c>
      <c r="H44" s="97">
        <v>5</v>
      </c>
      <c r="I44" s="97">
        <v>1</v>
      </c>
      <c r="J44" s="97">
        <v>1</v>
      </c>
      <c r="K44" s="97">
        <v>2</v>
      </c>
      <c r="L44" s="97">
        <v>4</v>
      </c>
      <c r="M44" s="97">
        <f t="shared" si="2"/>
        <v>78</v>
      </c>
      <c r="N44" s="97">
        <v>22</v>
      </c>
      <c r="O44" s="97"/>
      <c r="P44" s="174">
        <v>924</v>
      </c>
    </row>
    <row r="45" spans="3:16" ht="15">
      <c r="C45" s="97"/>
      <c r="D45" s="204" t="s">
        <v>582</v>
      </c>
      <c r="F45" s="97">
        <v>65</v>
      </c>
      <c r="G45" s="97">
        <v>14</v>
      </c>
      <c r="H45" s="97">
        <v>8</v>
      </c>
      <c r="I45" s="97">
        <v>1</v>
      </c>
      <c r="J45" s="97">
        <v>0</v>
      </c>
      <c r="K45" s="97">
        <v>1</v>
      </c>
      <c r="L45" s="97">
        <v>2</v>
      </c>
      <c r="M45" s="97">
        <f t="shared" si="2"/>
        <v>90</v>
      </c>
      <c r="N45" s="97">
        <v>10</v>
      </c>
      <c r="O45" s="97"/>
      <c r="P45" s="174">
        <v>521</v>
      </c>
    </row>
    <row r="46" spans="3:16" ht="15">
      <c r="C46" s="97"/>
      <c r="D46" s="204" t="s">
        <v>583</v>
      </c>
      <c r="F46" s="97">
        <v>56</v>
      </c>
      <c r="G46" s="97">
        <v>9</v>
      </c>
      <c r="H46" s="97">
        <v>6</v>
      </c>
      <c r="I46" s="97">
        <v>1</v>
      </c>
      <c r="J46" s="97">
        <v>1</v>
      </c>
      <c r="K46" s="97">
        <v>1</v>
      </c>
      <c r="L46" s="97">
        <v>2</v>
      </c>
      <c r="M46" s="97">
        <f t="shared" si="2"/>
        <v>76</v>
      </c>
      <c r="N46" s="97">
        <v>24</v>
      </c>
      <c r="O46" s="97"/>
      <c r="P46" s="174">
        <v>954</v>
      </c>
    </row>
    <row r="47" spans="3:16" ht="15">
      <c r="C47" s="97"/>
      <c r="D47" s="204" t="s">
        <v>584</v>
      </c>
      <c r="F47" s="97">
        <v>39</v>
      </c>
      <c r="G47" s="97">
        <v>9</v>
      </c>
      <c r="H47" s="97">
        <v>5</v>
      </c>
      <c r="I47" s="97">
        <v>1</v>
      </c>
      <c r="J47" s="97">
        <v>0</v>
      </c>
      <c r="K47" s="97">
        <v>1</v>
      </c>
      <c r="L47" s="97">
        <v>4</v>
      </c>
      <c r="M47" s="97">
        <f t="shared" si="2"/>
        <v>60</v>
      </c>
      <c r="N47" s="97">
        <v>40</v>
      </c>
      <c r="O47" s="97"/>
      <c r="P47" s="174">
        <v>1240</v>
      </c>
    </row>
    <row r="48" spans="3:16" ht="15">
      <c r="C48" s="97"/>
      <c r="D48" s="204" t="s">
        <v>585</v>
      </c>
      <c r="F48" s="97">
        <v>41</v>
      </c>
      <c r="G48" s="97">
        <v>10</v>
      </c>
      <c r="H48" s="97">
        <v>3</v>
      </c>
      <c r="I48" s="97">
        <v>1</v>
      </c>
      <c r="J48" s="97">
        <v>0</v>
      </c>
      <c r="K48" s="97">
        <v>1</v>
      </c>
      <c r="L48" s="97">
        <v>6</v>
      </c>
      <c r="M48" s="97">
        <f t="shared" si="2"/>
        <v>63</v>
      </c>
      <c r="N48" s="97">
        <v>37</v>
      </c>
      <c r="O48" s="97"/>
      <c r="P48" s="174">
        <v>930</v>
      </c>
    </row>
    <row r="49" spans="3:16" ht="6" customHeight="1">
      <c r="C49" s="53"/>
      <c r="D49" s="53"/>
      <c r="F49" s="97"/>
      <c r="G49" s="97"/>
      <c r="H49" s="97"/>
      <c r="I49" s="97"/>
      <c r="J49" s="97"/>
      <c r="K49" s="97"/>
      <c r="L49" s="97"/>
      <c r="M49" s="97"/>
      <c r="N49" s="97"/>
      <c r="O49" s="97"/>
      <c r="P49" s="174"/>
    </row>
    <row r="50" spans="3:16" ht="15.75">
      <c r="C50" s="129" t="s">
        <v>289</v>
      </c>
      <c r="D50" s="129"/>
      <c r="F50" s="97"/>
      <c r="G50" s="97"/>
      <c r="H50" s="97"/>
      <c r="I50" s="97"/>
      <c r="J50" s="97"/>
      <c r="K50" s="97"/>
      <c r="L50" s="97"/>
      <c r="M50" s="97"/>
      <c r="N50" s="97"/>
      <c r="O50" s="97"/>
      <c r="P50" s="174"/>
    </row>
    <row r="51" spans="3:16" ht="15">
      <c r="C51" s="97"/>
      <c r="D51" s="97" t="s">
        <v>578</v>
      </c>
      <c r="F51" s="97">
        <v>18</v>
      </c>
      <c r="G51" s="97">
        <v>9</v>
      </c>
      <c r="H51" s="97">
        <v>4</v>
      </c>
      <c r="I51" s="97">
        <v>1</v>
      </c>
      <c r="J51" s="97">
        <v>1</v>
      </c>
      <c r="K51" s="97">
        <v>2</v>
      </c>
      <c r="L51" s="97">
        <v>8</v>
      </c>
      <c r="M51" s="97">
        <f aca="true" t="shared" si="3" ref="M51:M57">100-N51</f>
        <v>41</v>
      </c>
      <c r="N51" s="97">
        <v>59</v>
      </c>
      <c r="O51" s="97"/>
      <c r="P51" s="174">
        <v>4022</v>
      </c>
    </row>
    <row r="52" spans="3:16" ht="15">
      <c r="C52" s="97"/>
      <c r="D52" s="97" t="s">
        <v>260</v>
      </c>
      <c r="F52" s="97">
        <v>30</v>
      </c>
      <c r="G52" s="97">
        <v>9</v>
      </c>
      <c r="H52" s="97">
        <v>4</v>
      </c>
      <c r="I52" s="97">
        <v>1</v>
      </c>
      <c r="J52" s="97">
        <v>1</v>
      </c>
      <c r="K52" s="97">
        <v>2</v>
      </c>
      <c r="L52" s="97">
        <v>6</v>
      </c>
      <c r="M52" s="97">
        <f t="shared" si="3"/>
        <v>52</v>
      </c>
      <c r="N52" s="97">
        <v>48</v>
      </c>
      <c r="O52" s="97"/>
      <c r="P52" s="174">
        <v>2970</v>
      </c>
    </row>
    <row r="53" spans="3:16" ht="15">
      <c r="C53" s="97"/>
      <c r="D53" s="97" t="s">
        <v>261</v>
      </c>
      <c r="F53" s="97">
        <v>41</v>
      </c>
      <c r="G53" s="97">
        <v>11</v>
      </c>
      <c r="H53" s="97">
        <v>6</v>
      </c>
      <c r="I53" s="97">
        <v>1</v>
      </c>
      <c r="J53" s="97">
        <v>1</v>
      </c>
      <c r="K53" s="97">
        <v>2</v>
      </c>
      <c r="L53" s="97">
        <v>5</v>
      </c>
      <c r="M53" s="97">
        <f t="shared" si="3"/>
        <v>67</v>
      </c>
      <c r="N53" s="97">
        <v>33</v>
      </c>
      <c r="O53" s="97"/>
      <c r="P53" s="174">
        <v>2040</v>
      </c>
    </row>
    <row r="54" spans="3:16" ht="15">
      <c r="C54" s="97"/>
      <c r="D54" s="97" t="s">
        <v>262</v>
      </c>
      <c r="F54" s="97">
        <v>50</v>
      </c>
      <c r="G54" s="97">
        <v>13</v>
      </c>
      <c r="H54" s="97">
        <v>7</v>
      </c>
      <c r="I54" s="97">
        <v>1</v>
      </c>
      <c r="J54" s="97">
        <v>1</v>
      </c>
      <c r="K54" s="97">
        <v>1</v>
      </c>
      <c r="L54" s="97">
        <v>4</v>
      </c>
      <c r="M54" s="97">
        <f t="shared" si="3"/>
        <v>76</v>
      </c>
      <c r="N54" s="97">
        <v>24</v>
      </c>
      <c r="O54" s="97"/>
      <c r="P54" s="174">
        <v>1605</v>
      </c>
    </row>
    <row r="55" spans="3:16" ht="15">
      <c r="C55" s="97"/>
      <c r="D55" s="97" t="s">
        <v>263</v>
      </c>
      <c r="F55" s="97">
        <v>56</v>
      </c>
      <c r="G55" s="97">
        <v>14</v>
      </c>
      <c r="H55" s="97">
        <v>8</v>
      </c>
      <c r="I55" s="97">
        <v>1</v>
      </c>
      <c r="J55" s="97">
        <v>0</v>
      </c>
      <c r="K55" s="97">
        <v>1</v>
      </c>
      <c r="L55" s="97">
        <v>2</v>
      </c>
      <c r="M55" s="97">
        <f t="shared" si="3"/>
        <v>82</v>
      </c>
      <c r="N55" s="97">
        <v>18</v>
      </c>
      <c r="O55" s="97"/>
      <c r="P55" s="174">
        <v>1303</v>
      </c>
    </row>
    <row r="56" spans="3:16" ht="15">
      <c r="C56" s="97"/>
      <c r="D56" s="97" t="s">
        <v>264</v>
      </c>
      <c r="F56" s="97">
        <v>65</v>
      </c>
      <c r="G56" s="97">
        <v>14</v>
      </c>
      <c r="H56" s="97">
        <v>7</v>
      </c>
      <c r="I56" s="97">
        <v>1</v>
      </c>
      <c r="J56" s="97">
        <v>0</v>
      </c>
      <c r="K56" s="97">
        <v>1</v>
      </c>
      <c r="L56" s="97">
        <v>1</v>
      </c>
      <c r="M56" s="97">
        <f t="shared" si="3"/>
        <v>89</v>
      </c>
      <c r="N56" s="97">
        <v>11</v>
      </c>
      <c r="O56" s="97"/>
      <c r="P56" s="174">
        <v>1402</v>
      </c>
    </row>
    <row r="57" spans="3:16" ht="15">
      <c r="C57" s="97"/>
      <c r="D57" s="97" t="s">
        <v>265</v>
      </c>
      <c r="F57" s="97">
        <v>68</v>
      </c>
      <c r="G57" s="97">
        <v>15</v>
      </c>
      <c r="H57" s="97">
        <v>7</v>
      </c>
      <c r="I57" s="97">
        <v>1</v>
      </c>
      <c r="J57" s="97">
        <v>0</v>
      </c>
      <c r="K57" s="97">
        <v>1</v>
      </c>
      <c r="L57" s="97">
        <v>1</v>
      </c>
      <c r="M57" s="97">
        <f t="shared" si="3"/>
        <v>93</v>
      </c>
      <c r="N57" s="97">
        <v>7</v>
      </c>
      <c r="O57" s="97"/>
      <c r="P57" s="174">
        <v>770</v>
      </c>
    </row>
    <row r="58" spans="3:16" ht="6" customHeight="1">
      <c r="C58" s="97"/>
      <c r="D58" s="97"/>
      <c r="F58" s="97"/>
      <c r="G58" s="97"/>
      <c r="H58" s="97"/>
      <c r="I58" s="97"/>
      <c r="J58" s="97"/>
      <c r="K58" s="97"/>
      <c r="L58" s="97"/>
      <c r="M58" s="97"/>
      <c r="N58" s="97"/>
      <c r="O58" s="97"/>
      <c r="P58" s="174"/>
    </row>
    <row r="59" spans="3:16" ht="15.75" customHeight="1">
      <c r="C59" s="129" t="s">
        <v>588</v>
      </c>
      <c r="D59" s="97"/>
      <c r="F59" s="97"/>
      <c r="G59" s="97"/>
      <c r="H59" s="97"/>
      <c r="I59" s="97"/>
      <c r="J59" s="97"/>
      <c r="K59" s="97"/>
      <c r="L59" s="97"/>
      <c r="M59" s="97"/>
      <c r="N59" s="97"/>
      <c r="O59" s="97"/>
      <c r="P59" s="174"/>
    </row>
    <row r="60" spans="3:16" ht="15" customHeight="1">
      <c r="C60" s="97"/>
      <c r="D60" s="97" t="s">
        <v>722</v>
      </c>
      <c r="F60" s="97">
        <v>24</v>
      </c>
      <c r="G60" s="97">
        <v>6</v>
      </c>
      <c r="H60" s="97">
        <v>3</v>
      </c>
      <c r="I60" s="97">
        <v>0</v>
      </c>
      <c r="J60" s="97">
        <v>0</v>
      </c>
      <c r="K60" s="97">
        <v>1</v>
      </c>
      <c r="L60" s="97">
        <v>7</v>
      </c>
      <c r="M60" s="97">
        <f>100-N60</f>
        <v>41</v>
      </c>
      <c r="N60" s="97">
        <v>59</v>
      </c>
      <c r="O60" s="97"/>
      <c r="P60" s="174">
        <v>3061</v>
      </c>
    </row>
    <row r="61" spans="3:16" ht="15" customHeight="1">
      <c r="C61" s="97"/>
      <c r="D61" s="131">
        <v>2</v>
      </c>
      <c r="F61" s="97">
        <v>35</v>
      </c>
      <c r="G61" s="97">
        <v>9</v>
      </c>
      <c r="H61" s="97">
        <v>5</v>
      </c>
      <c r="I61" s="97">
        <v>1</v>
      </c>
      <c r="J61" s="97">
        <v>0</v>
      </c>
      <c r="K61" s="97">
        <v>2</v>
      </c>
      <c r="L61" s="97">
        <v>5</v>
      </c>
      <c r="M61" s="97">
        <f>100-N61</f>
        <v>57</v>
      </c>
      <c r="N61" s="97">
        <v>43</v>
      </c>
      <c r="O61" s="97"/>
      <c r="P61" s="174">
        <v>3099</v>
      </c>
    </row>
    <row r="62" spans="3:16" ht="15" customHeight="1">
      <c r="C62" s="97"/>
      <c r="D62" s="131">
        <v>3</v>
      </c>
      <c r="F62" s="97">
        <v>44</v>
      </c>
      <c r="G62" s="97">
        <v>11</v>
      </c>
      <c r="H62" s="97">
        <v>5</v>
      </c>
      <c r="I62" s="97">
        <v>1</v>
      </c>
      <c r="J62" s="97">
        <v>1</v>
      </c>
      <c r="K62" s="97">
        <v>2</v>
      </c>
      <c r="L62" s="97">
        <v>4</v>
      </c>
      <c r="M62" s="97">
        <f>100-N62</f>
        <v>68</v>
      </c>
      <c r="N62" s="97">
        <v>32</v>
      </c>
      <c r="O62" s="97"/>
      <c r="P62" s="174">
        <v>2950</v>
      </c>
    </row>
    <row r="63" spans="3:16" ht="15" customHeight="1">
      <c r="C63" s="97"/>
      <c r="D63" s="131">
        <v>4</v>
      </c>
      <c r="F63" s="97">
        <v>51</v>
      </c>
      <c r="G63" s="97">
        <v>15</v>
      </c>
      <c r="H63" s="97">
        <v>7</v>
      </c>
      <c r="I63" s="97">
        <v>1</v>
      </c>
      <c r="J63" s="97">
        <v>1</v>
      </c>
      <c r="K63" s="97">
        <v>1</v>
      </c>
      <c r="L63" s="97">
        <v>4</v>
      </c>
      <c r="M63" s="97">
        <f>100-N63</f>
        <v>79</v>
      </c>
      <c r="N63" s="97">
        <v>21</v>
      </c>
      <c r="O63" s="97"/>
      <c r="P63" s="174">
        <v>2965</v>
      </c>
    </row>
    <row r="64" spans="3:16" ht="15" customHeight="1">
      <c r="C64" s="97"/>
      <c r="D64" s="97" t="s">
        <v>723</v>
      </c>
      <c r="F64" s="97">
        <v>52</v>
      </c>
      <c r="G64" s="97">
        <v>16</v>
      </c>
      <c r="H64" s="97">
        <v>8</v>
      </c>
      <c r="I64" s="97">
        <v>1</v>
      </c>
      <c r="J64" s="97">
        <v>1</v>
      </c>
      <c r="K64" s="97">
        <v>2</v>
      </c>
      <c r="L64" s="97">
        <v>4</v>
      </c>
      <c r="M64" s="97">
        <f>100-N64</f>
        <v>84</v>
      </c>
      <c r="N64" s="97">
        <v>16</v>
      </c>
      <c r="O64" s="97"/>
      <c r="P64" s="174">
        <v>2581</v>
      </c>
    </row>
    <row r="65" spans="4:16" ht="6" customHeight="1">
      <c r="D65" s="97"/>
      <c r="F65" s="97"/>
      <c r="G65" s="97"/>
      <c r="H65" s="97"/>
      <c r="I65" s="97"/>
      <c r="J65" s="97"/>
      <c r="K65" s="97"/>
      <c r="L65" s="97"/>
      <c r="M65" s="97"/>
      <c r="N65" s="97"/>
      <c r="O65" s="97"/>
      <c r="P65" s="174"/>
    </row>
    <row r="66" spans="3:16" ht="15.75">
      <c r="C66" s="129" t="s">
        <v>288</v>
      </c>
      <c r="D66" s="129"/>
      <c r="E66" s="97"/>
      <c r="F66" s="97"/>
      <c r="G66" s="97"/>
      <c r="H66" s="97"/>
      <c r="I66" s="97"/>
      <c r="J66" s="97"/>
      <c r="K66" s="97"/>
      <c r="L66" s="97"/>
      <c r="M66" s="97"/>
      <c r="N66" s="97"/>
      <c r="O66" s="97"/>
      <c r="P66" s="174"/>
    </row>
    <row r="67" spans="3:16" ht="15">
      <c r="C67" s="97"/>
      <c r="D67" s="97" t="s">
        <v>185</v>
      </c>
      <c r="F67" s="97">
        <v>34</v>
      </c>
      <c r="G67" s="97">
        <v>10</v>
      </c>
      <c r="H67" s="97">
        <v>5</v>
      </c>
      <c r="I67" s="97">
        <v>1</v>
      </c>
      <c r="J67" s="97">
        <v>1</v>
      </c>
      <c r="K67" s="97">
        <v>2</v>
      </c>
      <c r="L67" s="97">
        <v>6</v>
      </c>
      <c r="M67" s="97">
        <f aca="true" t="shared" si="4" ref="M67:M72">100-N67</f>
        <v>58</v>
      </c>
      <c r="N67" s="97">
        <v>42</v>
      </c>
      <c r="O67" s="97"/>
      <c r="P67" s="174">
        <v>5435</v>
      </c>
    </row>
    <row r="68" spans="3:16" ht="15">
      <c r="C68" s="97"/>
      <c r="D68" s="97" t="s">
        <v>249</v>
      </c>
      <c r="F68" s="97">
        <v>42</v>
      </c>
      <c r="G68" s="97">
        <v>11</v>
      </c>
      <c r="H68" s="97">
        <v>5</v>
      </c>
      <c r="I68" s="97">
        <v>1</v>
      </c>
      <c r="J68" s="97">
        <v>1</v>
      </c>
      <c r="K68" s="97">
        <v>1</v>
      </c>
      <c r="L68" s="97">
        <v>4</v>
      </c>
      <c r="M68" s="97">
        <f t="shared" si="4"/>
        <v>65</v>
      </c>
      <c r="N68" s="97">
        <v>35</v>
      </c>
      <c r="O68" s="97"/>
      <c r="P68" s="174">
        <v>4105</v>
      </c>
    </row>
    <row r="69" spans="3:16" ht="15">
      <c r="C69" s="97"/>
      <c r="D69" s="97" t="s">
        <v>540</v>
      </c>
      <c r="F69" s="97">
        <v>45</v>
      </c>
      <c r="G69" s="97">
        <v>12</v>
      </c>
      <c r="H69" s="97">
        <v>5</v>
      </c>
      <c r="I69" s="97">
        <v>1</v>
      </c>
      <c r="J69" s="97">
        <v>1</v>
      </c>
      <c r="K69" s="97">
        <v>1</v>
      </c>
      <c r="L69" s="97">
        <v>4</v>
      </c>
      <c r="M69" s="97">
        <f t="shared" si="4"/>
        <v>69</v>
      </c>
      <c r="N69" s="97">
        <v>31</v>
      </c>
      <c r="O69" s="97"/>
      <c r="P69" s="174">
        <v>1508</v>
      </c>
    </row>
    <row r="70" spans="3:16" ht="15">
      <c r="C70" s="97"/>
      <c r="D70" s="97" t="s">
        <v>541</v>
      </c>
      <c r="F70" s="97">
        <v>38</v>
      </c>
      <c r="G70" s="97">
        <v>9</v>
      </c>
      <c r="H70" s="97">
        <v>8</v>
      </c>
      <c r="I70" s="97">
        <v>1</v>
      </c>
      <c r="J70" s="97">
        <v>1</v>
      </c>
      <c r="K70" s="97">
        <v>1</v>
      </c>
      <c r="L70" s="97">
        <v>4</v>
      </c>
      <c r="M70" s="97">
        <f t="shared" si="4"/>
        <v>62</v>
      </c>
      <c r="N70" s="97">
        <v>38</v>
      </c>
      <c r="O70" s="97"/>
      <c r="P70" s="174">
        <v>648</v>
      </c>
    </row>
    <row r="71" spans="3:16" ht="15">
      <c r="C71" s="97"/>
      <c r="D71" s="97" t="s">
        <v>250</v>
      </c>
      <c r="F71" s="97">
        <v>54</v>
      </c>
      <c r="G71" s="97">
        <v>14</v>
      </c>
      <c r="H71" s="97">
        <v>7</v>
      </c>
      <c r="I71" s="97">
        <v>1</v>
      </c>
      <c r="J71" s="97">
        <v>0</v>
      </c>
      <c r="K71" s="97">
        <v>1</v>
      </c>
      <c r="L71" s="97">
        <v>2</v>
      </c>
      <c r="M71" s="97">
        <f t="shared" si="4"/>
        <v>79</v>
      </c>
      <c r="N71" s="97">
        <v>21</v>
      </c>
      <c r="O71" s="97"/>
      <c r="P71" s="174">
        <v>1736</v>
      </c>
    </row>
    <row r="72" spans="3:16" ht="15">
      <c r="C72" s="97"/>
      <c r="D72" s="97" t="s">
        <v>251</v>
      </c>
      <c r="F72" s="97">
        <v>49</v>
      </c>
      <c r="G72" s="97">
        <v>19</v>
      </c>
      <c r="H72" s="97">
        <v>8</v>
      </c>
      <c r="I72" s="97">
        <v>1</v>
      </c>
      <c r="J72" s="97">
        <v>1</v>
      </c>
      <c r="K72" s="97">
        <v>0</v>
      </c>
      <c r="L72" s="97">
        <v>3</v>
      </c>
      <c r="M72" s="97">
        <f t="shared" si="4"/>
        <v>82</v>
      </c>
      <c r="N72" s="97">
        <v>18</v>
      </c>
      <c r="O72" s="97"/>
      <c r="P72" s="174">
        <v>1225</v>
      </c>
    </row>
    <row r="73" spans="3:16" ht="6" customHeight="1" thickBot="1">
      <c r="C73" s="121"/>
      <c r="D73" s="121"/>
      <c r="E73" s="121"/>
      <c r="F73" s="121"/>
      <c r="G73" s="121"/>
      <c r="H73" s="121"/>
      <c r="I73" s="121"/>
      <c r="J73" s="121"/>
      <c r="K73" s="121"/>
      <c r="L73" s="121"/>
      <c r="M73" s="121"/>
      <c r="N73" s="121"/>
      <c r="O73" s="121"/>
      <c r="P73" s="121"/>
    </row>
    <row r="74" ht="12.75">
      <c r="C74" s="100" t="s">
        <v>428</v>
      </c>
    </row>
    <row r="75" spans="3:4" ht="12.75">
      <c r="C75" s="277" t="s">
        <v>894</v>
      </c>
      <c r="D75" s="100" t="s">
        <v>895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B2:T97"/>
  <sheetViews>
    <sheetView zoomScale="75" zoomScaleNormal="75" workbookViewId="0" topLeftCell="A1">
      <selection activeCell="B1" sqref="B1"/>
    </sheetView>
  </sheetViews>
  <sheetFormatPr defaultColWidth="9.140625" defaultRowHeight="12.75"/>
  <cols>
    <col min="1" max="1" width="1.1484375" style="100" customWidth="1"/>
    <col min="2" max="2" width="2.28125" style="100" customWidth="1"/>
    <col min="3" max="3" width="1.7109375" style="100" customWidth="1"/>
    <col min="4" max="4" width="10.28125" style="100" customWidth="1"/>
    <col min="5" max="5" width="24.7109375" style="100" customWidth="1"/>
    <col min="6" max="12" width="13.8515625" style="100" customWidth="1"/>
    <col min="13" max="13" width="1.28515625" style="100" customWidth="1"/>
    <col min="14" max="14" width="12.7109375" style="100" customWidth="1"/>
    <col min="15" max="15" width="1.7109375" style="100" customWidth="1"/>
    <col min="16" max="16384" width="9.140625" style="100" customWidth="1"/>
  </cols>
  <sheetData>
    <row r="1" s="152" customFormat="1" ht="6" customHeight="1"/>
    <row r="2" spans="2:5" s="112" customFormat="1" ht="21.75" customHeight="1">
      <c r="B2" s="132" t="s">
        <v>93</v>
      </c>
      <c r="C2" s="110"/>
      <c r="D2" s="110"/>
      <c r="E2" s="133" t="s">
        <v>20</v>
      </c>
    </row>
    <row r="3" spans="2:14" s="112" customFormat="1" ht="6" customHeight="1" thickBot="1">
      <c r="B3" s="113"/>
      <c r="C3" s="113"/>
      <c r="D3" s="113"/>
      <c r="E3" s="113"/>
      <c r="F3" s="113"/>
      <c r="G3" s="113"/>
      <c r="H3" s="113"/>
      <c r="I3" s="113"/>
      <c r="J3" s="113"/>
      <c r="K3" s="113"/>
      <c r="L3" s="113"/>
      <c r="M3" s="113"/>
      <c r="N3" s="113"/>
    </row>
    <row r="4" spans="2:14" s="322" customFormat="1" ht="15.75" customHeight="1">
      <c r="B4" s="112"/>
      <c r="C4" s="112"/>
      <c r="D4" s="112"/>
      <c r="E4" s="112"/>
      <c r="F4" s="317"/>
      <c r="G4" s="284" t="s">
        <v>277</v>
      </c>
      <c r="H4" s="284" t="s">
        <v>590</v>
      </c>
      <c r="I4" s="284" t="s">
        <v>591</v>
      </c>
      <c r="J4" s="284" t="s">
        <v>277</v>
      </c>
      <c r="K4" s="318" t="s">
        <v>197</v>
      </c>
      <c r="L4" s="319"/>
      <c r="M4" s="320"/>
      <c r="N4" s="321" t="s">
        <v>592</v>
      </c>
    </row>
    <row r="5" spans="6:14" s="322" customFormat="1" ht="15.75" customHeight="1">
      <c r="F5" s="323"/>
      <c r="G5" s="284" t="s">
        <v>593</v>
      </c>
      <c r="H5" s="284" t="s">
        <v>269</v>
      </c>
      <c r="I5" s="284" t="s">
        <v>594</v>
      </c>
      <c r="J5" s="284" t="s">
        <v>595</v>
      </c>
      <c r="K5" s="160" t="s">
        <v>596</v>
      </c>
      <c r="L5" s="324" t="s">
        <v>597</v>
      </c>
      <c r="M5" s="320"/>
      <c r="N5" s="325" t="s">
        <v>598</v>
      </c>
    </row>
    <row r="6" spans="6:14" s="322" customFormat="1" ht="15.75" customHeight="1">
      <c r="F6" s="323"/>
      <c r="G6" s="161" t="s">
        <v>599</v>
      </c>
      <c r="H6" s="284" t="s">
        <v>600</v>
      </c>
      <c r="I6" s="161" t="s">
        <v>601</v>
      </c>
      <c r="J6" s="161" t="s">
        <v>602</v>
      </c>
      <c r="K6" s="160" t="s">
        <v>603</v>
      </c>
      <c r="L6" s="324" t="s">
        <v>190</v>
      </c>
      <c r="M6" s="320"/>
      <c r="N6" s="321" t="s">
        <v>604</v>
      </c>
    </row>
    <row r="7" spans="2:14" ht="15.75" customHeight="1">
      <c r="B7" s="322"/>
      <c r="C7" s="322"/>
      <c r="D7" s="322"/>
      <c r="E7" s="322"/>
      <c r="F7" s="323"/>
      <c r="G7" s="161" t="s">
        <v>605</v>
      </c>
      <c r="H7" s="161"/>
      <c r="I7" s="161" t="s">
        <v>606</v>
      </c>
      <c r="J7" s="161" t="s">
        <v>607</v>
      </c>
      <c r="K7" s="160" t="s">
        <v>599</v>
      </c>
      <c r="L7" s="324" t="s">
        <v>192</v>
      </c>
      <c r="M7" s="320"/>
      <c r="N7" s="326" t="s">
        <v>608</v>
      </c>
    </row>
    <row r="8" spans="2:14" ht="21" customHeight="1" thickBot="1">
      <c r="B8" s="121"/>
      <c r="C8" s="121"/>
      <c r="D8" s="121"/>
      <c r="E8" s="121"/>
      <c r="F8" s="327"/>
      <c r="G8" s="156" t="s">
        <v>609</v>
      </c>
      <c r="H8" s="156"/>
      <c r="I8" s="156" t="s">
        <v>610</v>
      </c>
      <c r="J8" s="156" t="s">
        <v>611</v>
      </c>
      <c r="K8" s="162" t="s">
        <v>612</v>
      </c>
      <c r="L8" s="163"/>
      <c r="M8" s="328"/>
      <c r="N8" s="156" t="s">
        <v>21</v>
      </c>
    </row>
    <row r="9" spans="8:11" ht="6" customHeight="1">
      <c r="H9" s="97"/>
      <c r="I9" s="97"/>
      <c r="J9" s="97"/>
      <c r="K9" s="97"/>
    </row>
    <row r="10" spans="8:14" ht="15.75" customHeight="1">
      <c r="H10" s="97"/>
      <c r="I10" s="97"/>
      <c r="J10" s="97"/>
      <c r="K10" s="329" t="s">
        <v>219</v>
      </c>
      <c r="L10" s="127" t="s">
        <v>339</v>
      </c>
      <c r="N10" s="126" t="s">
        <v>613</v>
      </c>
    </row>
    <row r="11" spans="8:11" ht="6" customHeight="1">
      <c r="H11" s="97"/>
      <c r="I11" s="97"/>
      <c r="J11" s="97"/>
      <c r="K11" s="97"/>
    </row>
    <row r="12" spans="2:14" s="110" customFormat="1" ht="15" customHeight="1">
      <c r="B12" s="100"/>
      <c r="C12" s="131" t="s">
        <v>614</v>
      </c>
      <c r="D12" s="131"/>
      <c r="E12" s="100"/>
      <c r="F12" s="100"/>
      <c r="G12" s="265">
        <v>5.38</v>
      </c>
      <c r="H12" s="265">
        <v>48.01</v>
      </c>
      <c r="I12" s="265">
        <v>27.87</v>
      </c>
      <c r="J12" s="265">
        <v>18.75</v>
      </c>
      <c r="K12" s="265">
        <f>100-G12</f>
        <v>94.62</v>
      </c>
      <c r="L12" s="330">
        <v>14508</v>
      </c>
      <c r="M12" s="134"/>
      <c r="N12" s="265">
        <v>50.74</v>
      </c>
    </row>
    <row r="13" spans="3:14" s="110" customFormat="1" ht="15" customHeight="1">
      <c r="C13" s="131" t="s">
        <v>615</v>
      </c>
      <c r="D13" s="131"/>
      <c r="E13" s="100"/>
      <c r="F13" s="100"/>
      <c r="G13" s="265">
        <v>3.35</v>
      </c>
      <c r="H13" s="265">
        <v>86.95</v>
      </c>
      <c r="I13" s="265">
        <v>6.48</v>
      </c>
      <c r="J13" s="265">
        <v>3.2</v>
      </c>
      <c r="K13" s="265">
        <f aca="true" t="shared" si="0" ref="K13:K18">100-G13</f>
        <v>96.65</v>
      </c>
      <c r="L13" s="330">
        <v>14508</v>
      </c>
      <c r="M13" s="134"/>
      <c r="N13" s="265">
        <v>89.98</v>
      </c>
    </row>
    <row r="14" spans="3:14" s="110" customFormat="1" ht="15" customHeight="1">
      <c r="C14" s="131" t="s">
        <v>616</v>
      </c>
      <c r="D14" s="131"/>
      <c r="E14" s="100"/>
      <c r="F14" s="100"/>
      <c r="G14" s="265">
        <v>4.31</v>
      </c>
      <c r="H14" s="265">
        <v>59.27</v>
      </c>
      <c r="I14" s="265">
        <v>21.05</v>
      </c>
      <c r="J14" s="265">
        <v>15.36</v>
      </c>
      <c r="K14" s="265">
        <f t="shared" si="0"/>
        <v>95.69</v>
      </c>
      <c r="L14" s="330">
        <v>14508</v>
      </c>
      <c r="M14" s="134"/>
      <c r="N14" s="265">
        <v>61.95</v>
      </c>
    </row>
    <row r="15" spans="3:14" s="110" customFormat="1" ht="15" customHeight="1">
      <c r="C15" s="131" t="s">
        <v>617</v>
      </c>
      <c r="D15" s="131"/>
      <c r="E15" s="100"/>
      <c r="F15" s="100"/>
      <c r="G15" s="265">
        <v>3.73</v>
      </c>
      <c r="H15" s="265">
        <v>48.09</v>
      </c>
      <c r="I15" s="265">
        <v>33.25</v>
      </c>
      <c r="J15" s="265">
        <v>14.92</v>
      </c>
      <c r="K15" s="265">
        <f t="shared" si="0"/>
        <v>96.27</v>
      </c>
      <c r="L15" s="330">
        <v>14508</v>
      </c>
      <c r="M15" s="134"/>
      <c r="N15" s="265">
        <v>49.96</v>
      </c>
    </row>
    <row r="16" spans="3:14" s="110" customFormat="1" ht="15" customHeight="1">
      <c r="C16" s="131" t="s">
        <v>618</v>
      </c>
      <c r="D16" s="131"/>
      <c r="E16" s="100"/>
      <c r="F16" s="100"/>
      <c r="G16" s="265">
        <v>0.94</v>
      </c>
      <c r="H16" s="265">
        <v>71.55</v>
      </c>
      <c r="I16" s="265">
        <v>23.73</v>
      </c>
      <c r="J16" s="265">
        <v>3.77</v>
      </c>
      <c r="K16" s="265">
        <f t="shared" si="0"/>
        <v>99.06</v>
      </c>
      <c r="L16" s="330">
        <v>14508</v>
      </c>
      <c r="M16" s="134"/>
      <c r="N16" s="265">
        <v>72.24</v>
      </c>
    </row>
    <row r="17" spans="3:14" s="110" customFormat="1" ht="15" customHeight="1">
      <c r="C17" s="131" t="s">
        <v>619</v>
      </c>
      <c r="D17" s="131"/>
      <c r="E17" s="100"/>
      <c r="F17" s="100"/>
      <c r="G17" s="265">
        <v>2.05</v>
      </c>
      <c r="H17" s="265">
        <v>64.39</v>
      </c>
      <c r="I17" s="265">
        <v>14.71</v>
      </c>
      <c r="J17" s="265">
        <v>18.84</v>
      </c>
      <c r="K17" s="265">
        <f t="shared" si="0"/>
        <v>97.95</v>
      </c>
      <c r="L17" s="330">
        <v>14508</v>
      </c>
      <c r="M17" s="134"/>
      <c r="N17" s="265">
        <v>65.75</v>
      </c>
    </row>
    <row r="18" spans="3:14" s="110" customFormat="1" ht="15" customHeight="1">
      <c r="C18" s="131" t="s">
        <v>620</v>
      </c>
      <c r="D18" s="131"/>
      <c r="E18" s="100"/>
      <c r="F18" s="100"/>
      <c r="G18" s="265">
        <v>27.85</v>
      </c>
      <c r="H18" s="265">
        <v>38.43</v>
      </c>
      <c r="I18" s="265">
        <v>11.46</v>
      </c>
      <c r="J18" s="265">
        <v>22.25</v>
      </c>
      <c r="K18" s="265">
        <f t="shared" si="0"/>
        <v>72.15</v>
      </c>
      <c r="L18" s="330">
        <v>14508</v>
      </c>
      <c r="M18" s="134"/>
      <c r="N18" s="265">
        <v>53.28</v>
      </c>
    </row>
    <row r="19" spans="2:14" s="110" customFormat="1" ht="6" customHeight="1" thickBot="1">
      <c r="B19" s="331"/>
      <c r="C19" s="331"/>
      <c r="D19" s="331"/>
      <c r="E19" s="331"/>
      <c r="F19" s="331"/>
      <c r="G19" s="331"/>
      <c r="H19" s="331"/>
      <c r="I19" s="331"/>
      <c r="J19" s="331"/>
      <c r="K19" s="331"/>
      <c r="L19" s="331"/>
      <c r="M19" s="331"/>
      <c r="N19" s="331"/>
    </row>
    <row r="20" s="110" customFormat="1" ht="6" customHeight="1"/>
    <row r="21" spans="2:4" s="110" customFormat="1" ht="15.75" customHeight="1">
      <c r="B21" s="332">
        <v>1</v>
      </c>
      <c r="D21" s="110" t="s">
        <v>621</v>
      </c>
    </row>
    <row r="22" spans="2:4" s="110" customFormat="1" ht="15.75" customHeight="1">
      <c r="B22" s="110">
        <v>2</v>
      </c>
      <c r="D22" s="110" t="s">
        <v>22</v>
      </c>
    </row>
    <row r="23" s="110" customFormat="1" ht="15.75" customHeight="1"/>
    <row r="24" spans="2:5" s="112" customFormat="1" ht="21">
      <c r="B24" s="132" t="s">
        <v>651</v>
      </c>
      <c r="C24" s="132"/>
      <c r="D24" s="132"/>
      <c r="E24" s="133" t="s">
        <v>23</v>
      </c>
    </row>
    <row r="25" spans="2:14" s="110" customFormat="1" ht="9" customHeight="1" thickBot="1">
      <c r="B25" s="114"/>
      <c r="C25" s="114"/>
      <c r="D25" s="114"/>
      <c r="E25" s="114"/>
      <c r="F25" s="114"/>
      <c r="G25" s="114"/>
      <c r="H25" s="114"/>
      <c r="I25" s="114"/>
      <c r="J25" s="114"/>
      <c r="K25" s="114"/>
      <c r="L25" s="114"/>
      <c r="M25" s="114"/>
      <c r="N25" s="114"/>
    </row>
    <row r="26" spans="2:14" ht="15.75">
      <c r="B26" s="110"/>
      <c r="C26" s="110"/>
      <c r="D26" s="110"/>
      <c r="E26" s="129"/>
      <c r="F26" s="139" t="s">
        <v>622</v>
      </c>
      <c r="G26" s="333" t="s">
        <v>623</v>
      </c>
      <c r="H26" s="333" t="s">
        <v>624</v>
      </c>
      <c r="I26" s="175" t="s">
        <v>625</v>
      </c>
      <c r="J26" s="175" t="s">
        <v>626</v>
      </c>
      <c r="K26" s="175" t="s">
        <v>627</v>
      </c>
      <c r="L26" s="160" t="s">
        <v>627</v>
      </c>
      <c r="M26" s="135"/>
      <c r="N26" s="329" t="s">
        <v>628</v>
      </c>
    </row>
    <row r="27" spans="5:14" ht="15.75">
      <c r="E27" s="129"/>
      <c r="F27" s="139" t="s">
        <v>629</v>
      </c>
      <c r="G27" s="333" t="s">
        <v>630</v>
      </c>
      <c r="H27" s="333" t="s">
        <v>631</v>
      </c>
      <c r="I27" s="175" t="s">
        <v>632</v>
      </c>
      <c r="J27" s="175" t="s">
        <v>633</v>
      </c>
      <c r="K27" s="175" t="s">
        <v>500</v>
      </c>
      <c r="L27" s="160" t="s">
        <v>500</v>
      </c>
      <c r="M27" s="135"/>
      <c r="N27" s="329" t="s">
        <v>597</v>
      </c>
    </row>
    <row r="28" spans="5:14" ht="15.75">
      <c r="E28" s="129"/>
      <c r="F28" s="139" t="s">
        <v>634</v>
      </c>
      <c r="G28" s="333" t="s">
        <v>635</v>
      </c>
      <c r="H28" s="333" t="s">
        <v>635</v>
      </c>
      <c r="I28" s="175" t="s">
        <v>636</v>
      </c>
      <c r="J28" s="175" t="s">
        <v>499</v>
      </c>
      <c r="K28" s="175" t="s">
        <v>637</v>
      </c>
      <c r="L28" s="160" t="s">
        <v>638</v>
      </c>
      <c r="M28" s="135"/>
      <c r="N28" s="126" t="s">
        <v>639</v>
      </c>
    </row>
    <row r="29" spans="2:14" ht="18.75" thickBot="1">
      <c r="B29" s="123"/>
      <c r="C29" s="123"/>
      <c r="D29" s="123"/>
      <c r="E29" s="123"/>
      <c r="F29" s="143" t="s">
        <v>640</v>
      </c>
      <c r="G29" s="334"/>
      <c r="H29" s="334"/>
      <c r="I29" s="156" t="s">
        <v>641</v>
      </c>
      <c r="J29" s="156" t="s">
        <v>642</v>
      </c>
      <c r="K29" s="156" t="s">
        <v>643</v>
      </c>
      <c r="L29" s="162"/>
      <c r="M29" s="147"/>
      <c r="N29" s="335" t="s">
        <v>24</v>
      </c>
    </row>
    <row r="30" spans="2:14" ht="6" customHeight="1">
      <c r="B30" s="130"/>
      <c r="C30" s="130"/>
      <c r="D30" s="130"/>
      <c r="E30" s="130"/>
      <c r="F30" s="96"/>
      <c r="G30" s="336"/>
      <c r="H30" s="336"/>
      <c r="I30" s="96"/>
      <c r="J30" s="96"/>
      <c r="K30" s="96"/>
      <c r="L30" s="96"/>
      <c r="M30" s="135"/>
      <c r="N30" s="53"/>
    </row>
    <row r="31" spans="6:14" ht="15">
      <c r="F31" s="97"/>
      <c r="L31" s="126" t="s">
        <v>644</v>
      </c>
      <c r="M31" s="97"/>
      <c r="N31" s="127" t="s">
        <v>340</v>
      </c>
    </row>
    <row r="32" spans="6:14" ht="9" customHeight="1">
      <c r="F32" s="97"/>
      <c r="K32" s="23"/>
      <c r="L32" s="97"/>
      <c r="M32" s="97"/>
      <c r="N32" s="148"/>
    </row>
    <row r="33" spans="2:14" s="322" customFormat="1" ht="15" customHeight="1">
      <c r="B33" s="100"/>
      <c r="C33" s="129" t="s">
        <v>645</v>
      </c>
      <c r="D33" s="129"/>
      <c r="E33" s="97"/>
      <c r="F33" s="134">
        <v>51</v>
      </c>
      <c r="G33" s="134">
        <v>90</v>
      </c>
      <c r="H33" s="134">
        <v>62</v>
      </c>
      <c r="I33" s="134">
        <v>50</v>
      </c>
      <c r="J33" s="134">
        <v>72</v>
      </c>
      <c r="K33" s="134">
        <v>66</v>
      </c>
      <c r="L33" s="134">
        <v>53</v>
      </c>
      <c r="M33" s="134"/>
      <c r="N33" s="266">
        <v>10551</v>
      </c>
    </row>
    <row r="34" spans="2:14" s="322" customFormat="1" ht="6" customHeight="1">
      <c r="B34" s="97"/>
      <c r="C34" s="97"/>
      <c r="D34" s="97"/>
      <c r="E34" s="97"/>
      <c r="F34" s="134"/>
      <c r="G34" s="134"/>
      <c r="H34" s="134"/>
      <c r="I34" s="134"/>
      <c r="J34" s="134"/>
      <c r="K34" s="134"/>
      <c r="L34" s="265"/>
      <c r="M34" s="134"/>
      <c r="N34" s="266"/>
    </row>
    <row r="35" spans="3:14" s="322" customFormat="1" ht="18.75">
      <c r="C35" s="129" t="s">
        <v>220</v>
      </c>
      <c r="D35" s="129"/>
      <c r="E35" s="97"/>
      <c r="F35" s="134"/>
      <c r="G35" s="134"/>
      <c r="H35" s="134"/>
      <c r="I35" s="134"/>
      <c r="J35" s="134"/>
      <c r="K35" s="134"/>
      <c r="L35" s="265"/>
      <c r="M35" s="134"/>
      <c r="N35" s="266"/>
    </row>
    <row r="36" spans="2:14" s="322" customFormat="1" ht="15" customHeight="1">
      <c r="B36" s="97"/>
      <c r="C36" s="97"/>
      <c r="D36" s="131" t="s">
        <v>325</v>
      </c>
      <c r="E36" s="100"/>
      <c r="F36" s="134">
        <v>49</v>
      </c>
      <c r="G36" s="134">
        <v>88</v>
      </c>
      <c r="H36" s="134">
        <v>62</v>
      </c>
      <c r="I36" s="134">
        <v>48</v>
      </c>
      <c r="J36" s="134">
        <v>72</v>
      </c>
      <c r="K36" s="134">
        <v>64</v>
      </c>
      <c r="L36" s="134">
        <v>52</v>
      </c>
      <c r="M36" s="134"/>
      <c r="N36" s="266">
        <v>5030</v>
      </c>
    </row>
    <row r="37" spans="2:14" s="322" customFormat="1" ht="15" customHeight="1">
      <c r="B37" s="97"/>
      <c r="C37" s="97"/>
      <c r="D37" s="131" t="s">
        <v>292</v>
      </c>
      <c r="E37" s="100"/>
      <c r="F37" s="134">
        <v>53</v>
      </c>
      <c r="G37" s="134">
        <v>92</v>
      </c>
      <c r="H37" s="134">
        <v>62</v>
      </c>
      <c r="I37" s="134">
        <v>52</v>
      </c>
      <c r="J37" s="134">
        <v>72</v>
      </c>
      <c r="K37" s="134">
        <v>67</v>
      </c>
      <c r="L37" s="134">
        <v>54</v>
      </c>
      <c r="M37" s="134"/>
      <c r="N37" s="266">
        <v>5521</v>
      </c>
    </row>
    <row r="38" spans="5:14" s="322" customFormat="1" ht="6" customHeight="1">
      <c r="E38" s="337"/>
      <c r="F38" s="134"/>
      <c r="G38" s="134"/>
      <c r="H38" s="134"/>
      <c r="I38" s="134"/>
      <c r="J38" s="134"/>
      <c r="K38" s="134"/>
      <c r="L38" s="134"/>
      <c r="M38" s="134"/>
      <c r="N38" s="266"/>
    </row>
    <row r="39" spans="3:14" s="322" customFormat="1" ht="18.75">
      <c r="C39" s="129" t="s">
        <v>221</v>
      </c>
      <c r="D39" s="129"/>
      <c r="E39" s="97"/>
      <c r="F39" s="134"/>
      <c r="G39" s="134"/>
      <c r="H39" s="134"/>
      <c r="I39" s="134"/>
      <c r="J39" s="134"/>
      <c r="K39" s="134"/>
      <c r="L39" s="265"/>
      <c r="M39" s="134"/>
      <c r="N39" s="266"/>
    </row>
    <row r="40" spans="4:14" s="322" customFormat="1" ht="15" customHeight="1">
      <c r="D40" s="97" t="s">
        <v>280</v>
      </c>
      <c r="E40" s="100"/>
      <c r="F40" s="134">
        <v>49</v>
      </c>
      <c r="G40" s="134">
        <v>73</v>
      </c>
      <c r="H40" s="134">
        <v>51</v>
      </c>
      <c r="I40" s="134">
        <v>42</v>
      </c>
      <c r="J40" s="134">
        <v>61</v>
      </c>
      <c r="K40" s="134">
        <v>57</v>
      </c>
      <c r="L40" s="134">
        <v>40</v>
      </c>
      <c r="M40" s="134"/>
      <c r="N40" s="266">
        <v>96</v>
      </c>
    </row>
    <row r="41" spans="4:14" s="322" customFormat="1" ht="15" customHeight="1">
      <c r="D41" s="97" t="s">
        <v>281</v>
      </c>
      <c r="E41" s="100"/>
      <c r="F41" s="134">
        <v>46</v>
      </c>
      <c r="G41" s="134">
        <v>85</v>
      </c>
      <c r="H41" s="134">
        <v>53</v>
      </c>
      <c r="I41" s="134">
        <v>36</v>
      </c>
      <c r="J41" s="134">
        <v>62</v>
      </c>
      <c r="K41" s="134">
        <v>57</v>
      </c>
      <c r="L41" s="134">
        <v>45</v>
      </c>
      <c r="M41" s="134"/>
      <c r="N41" s="266">
        <v>1095</v>
      </c>
    </row>
    <row r="42" spans="4:14" s="322" customFormat="1" ht="15" customHeight="1">
      <c r="D42" s="97" t="s">
        <v>282</v>
      </c>
      <c r="E42" s="100"/>
      <c r="F42" s="134">
        <v>46</v>
      </c>
      <c r="G42" s="134">
        <v>90</v>
      </c>
      <c r="H42" s="134">
        <v>61</v>
      </c>
      <c r="I42" s="134">
        <v>42</v>
      </c>
      <c r="J42" s="134">
        <v>68</v>
      </c>
      <c r="K42" s="134">
        <v>63</v>
      </c>
      <c r="L42" s="134">
        <v>49</v>
      </c>
      <c r="M42" s="134"/>
      <c r="N42" s="266">
        <v>2492</v>
      </c>
    </row>
    <row r="43" spans="4:14" s="322" customFormat="1" ht="15" customHeight="1">
      <c r="D43" s="97" t="s">
        <v>283</v>
      </c>
      <c r="E43" s="100"/>
      <c r="F43" s="134">
        <v>53</v>
      </c>
      <c r="G43" s="134">
        <v>92</v>
      </c>
      <c r="H43" s="134">
        <v>64</v>
      </c>
      <c r="I43" s="134">
        <v>48</v>
      </c>
      <c r="J43" s="134">
        <v>73</v>
      </c>
      <c r="K43" s="134">
        <v>67</v>
      </c>
      <c r="L43" s="134">
        <v>54</v>
      </c>
      <c r="M43" s="134"/>
      <c r="N43" s="266">
        <v>2371</v>
      </c>
    </row>
    <row r="44" spans="4:14" s="322" customFormat="1" ht="15" customHeight="1">
      <c r="D44" s="97" t="s">
        <v>284</v>
      </c>
      <c r="E44" s="100"/>
      <c r="F44" s="134">
        <v>54</v>
      </c>
      <c r="G44" s="134">
        <v>91</v>
      </c>
      <c r="H44" s="134">
        <v>67</v>
      </c>
      <c r="I44" s="134">
        <v>55</v>
      </c>
      <c r="J44" s="134">
        <v>76</v>
      </c>
      <c r="K44" s="134">
        <v>69</v>
      </c>
      <c r="L44" s="134">
        <v>58</v>
      </c>
      <c r="M44" s="134"/>
      <c r="N44" s="266">
        <v>1892</v>
      </c>
    </row>
    <row r="45" spans="4:14" s="322" customFormat="1" ht="15" customHeight="1">
      <c r="D45" s="97" t="s">
        <v>285</v>
      </c>
      <c r="E45" s="100"/>
      <c r="F45" s="134">
        <v>51</v>
      </c>
      <c r="G45" s="134">
        <v>91</v>
      </c>
      <c r="H45" s="134">
        <v>63</v>
      </c>
      <c r="I45" s="134">
        <v>62</v>
      </c>
      <c r="J45" s="134">
        <v>79</v>
      </c>
      <c r="K45" s="134">
        <v>67</v>
      </c>
      <c r="L45" s="134">
        <v>54</v>
      </c>
      <c r="M45" s="134"/>
      <c r="N45" s="266">
        <v>1466</v>
      </c>
    </row>
    <row r="46" spans="4:14" s="322" customFormat="1" ht="15" customHeight="1">
      <c r="D46" s="97" t="s">
        <v>286</v>
      </c>
      <c r="E46" s="100"/>
      <c r="F46" s="134">
        <v>54</v>
      </c>
      <c r="G46" s="134">
        <v>90</v>
      </c>
      <c r="H46" s="134">
        <v>60</v>
      </c>
      <c r="I46" s="134">
        <v>64</v>
      </c>
      <c r="J46" s="134">
        <v>78</v>
      </c>
      <c r="K46" s="134">
        <v>70</v>
      </c>
      <c r="L46" s="134">
        <v>61</v>
      </c>
      <c r="M46" s="134"/>
      <c r="N46" s="266">
        <v>893</v>
      </c>
    </row>
    <row r="47" spans="4:14" s="322" customFormat="1" ht="15" customHeight="1">
      <c r="D47" s="97" t="s">
        <v>356</v>
      </c>
      <c r="E47" s="100"/>
      <c r="F47" s="134">
        <v>55</v>
      </c>
      <c r="G47" s="134">
        <v>89</v>
      </c>
      <c r="H47" s="134">
        <v>63</v>
      </c>
      <c r="I47" s="134">
        <v>64</v>
      </c>
      <c r="J47" s="134">
        <v>73</v>
      </c>
      <c r="K47" s="134">
        <v>73</v>
      </c>
      <c r="L47" s="134">
        <v>63</v>
      </c>
      <c r="M47" s="134"/>
      <c r="N47" s="266">
        <v>244</v>
      </c>
    </row>
    <row r="48" spans="5:14" s="322" customFormat="1" ht="6" customHeight="1">
      <c r="E48" s="97"/>
      <c r="F48" s="134"/>
      <c r="G48" s="134"/>
      <c r="H48" s="134"/>
      <c r="I48" s="134"/>
      <c r="J48" s="134"/>
      <c r="K48" s="134"/>
      <c r="L48" s="265"/>
      <c r="M48" s="134"/>
      <c r="N48" s="266"/>
    </row>
    <row r="49" spans="3:14" s="322" customFormat="1" ht="19.5">
      <c r="C49" s="130" t="s">
        <v>550</v>
      </c>
      <c r="D49" s="130"/>
      <c r="E49" s="97"/>
      <c r="F49" s="134"/>
      <c r="G49" s="134"/>
      <c r="H49" s="134"/>
      <c r="I49" s="134"/>
      <c r="J49" s="134"/>
      <c r="K49" s="134"/>
      <c r="L49" s="265"/>
      <c r="M49" s="134"/>
      <c r="N49" s="266"/>
    </row>
    <row r="50" spans="3:14" s="322" customFormat="1" ht="15" customHeight="1">
      <c r="C50" s="53"/>
      <c r="D50" s="53" t="s">
        <v>270</v>
      </c>
      <c r="E50" s="97"/>
      <c r="F50" s="134">
        <v>55</v>
      </c>
      <c r="G50" s="134">
        <v>91</v>
      </c>
      <c r="H50" s="134">
        <v>68</v>
      </c>
      <c r="I50" s="134">
        <v>54</v>
      </c>
      <c r="J50" s="134">
        <v>75</v>
      </c>
      <c r="K50" s="134">
        <v>68</v>
      </c>
      <c r="L50" s="134">
        <v>59</v>
      </c>
      <c r="M50" s="134"/>
      <c r="N50" s="266">
        <v>742</v>
      </c>
    </row>
    <row r="51" spans="3:14" s="322" customFormat="1" ht="15" customHeight="1">
      <c r="C51" s="53"/>
      <c r="D51" s="53" t="s">
        <v>314</v>
      </c>
      <c r="E51" s="97"/>
      <c r="F51" s="134">
        <v>51</v>
      </c>
      <c r="G51" s="134">
        <v>90</v>
      </c>
      <c r="H51" s="134">
        <v>62</v>
      </c>
      <c r="I51" s="134">
        <v>44</v>
      </c>
      <c r="J51" s="134">
        <v>71</v>
      </c>
      <c r="K51" s="134">
        <v>65</v>
      </c>
      <c r="L51" s="134">
        <v>53</v>
      </c>
      <c r="M51" s="134"/>
      <c r="N51" s="266">
        <v>4686</v>
      </c>
    </row>
    <row r="52" spans="3:14" s="322" customFormat="1" ht="15" customHeight="1">
      <c r="C52" s="53"/>
      <c r="D52" s="53" t="s">
        <v>315</v>
      </c>
      <c r="E52" s="97"/>
      <c r="F52" s="134">
        <v>48</v>
      </c>
      <c r="G52" s="134">
        <v>93</v>
      </c>
      <c r="H52" s="134">
        <v>62</v>
      </c>
      <c r="I52" s="134">
        <v>49</v>
      </c>
      <c r="J52" s="134">
        <v>69</v>
      </c>
      <c r="K52" s="134">
        <v>65</v>
      </c>
      <c r="L52" s="134">
        <v>53</v>
      </c>
      <c r="M52" s="134"/>
      <c r="N52" s="266">
        <v>1395</v>
      </c>
    </row>
    <row r="53" spans="3:14" s="322" customFormat="1" ht="15" customHeight="1">
      <c r="C53" s="53"/>
      <c r="D53" s="53" t="s">
        <v>271</v>
      </c>
      <c r="E53" s="97"/>
      <c r="F53" s="134">
        <v>49</v>
      </c>
      <c r="G53" s="134">
        <v>92</v>
      </c>
      <c r="H53" s="134">
        <v>68</v>
      </c>
      <c r="I53" s="134">
        <v>58</v>
      </c>
      <c r="J53" s="134">
        <v>72</v>
      </c>
      <c r="K53" s="134">
        <v>65</v>
      </c>
      <c r="L53" s="134">
        <v>50</v>
      </c>
      <c r="M53" s="134"/>
      <c r="N53" s="266">
        <v>602</v>
      </c>
    </row>
    <row r="54" spans="3:14" s="322" customFormat="1" ht="15" customHeight="1">
      <c r="C54" s="53"/>
      <c r="D54" s="53" t="s">
        <v>272</v>
      </c>
      <c r="E54" s="97"/>
      <c r="F54" s="134">
        <v>52</v>
      </c>
      <c r="G54" s="134">
        <v>90</v>
      </c>
      <c r="H54" s="134">
        <v>60</v>
      </c>
      <c r="I54" s="134">
        <v>62</v>
      </c>
      <c r="J54" s="134">
        <v>79</v>
      </c>
      <c r="K54" s="134">
        <v>68</v>
      </c>
      <c r="L54" s="134">
        <v>57</v>
      </c>
      <c r="M54" s="134"/>
      <c r="N54" s="266">
        <v>2288</v>
      </c>
    </row>
    <row r="55" spans="3:14" s="322" customFormat="1" ht="15" customHeight="1">
      <c r="C55" s="53"/>
      <c r="D55" s="53" t="s">
        <v>273</v>
      </c>
      <c r="E55" s="97"/>
      <c r="F55" s="134">
        <v>47</v>
      </c>
      <c r="G55" s="134">
        <v>82</v>
      </c>
      <c r="H55" s="134">
        <v>57</v>
      </c>
      <c r="I55" s="134">
        <v>47</v>
      </c>
      <c r="J55" s="134">
        <v>68</v>
      </c>
      <c r="K55" s="134">
        <v>62</v>
      </c>
      <c r="L55" s="134">
        <v>45</v>
      </c>
      <c r="M55" s="134"/>
      <c r="N55" s="266">
        <v>205</v>
      </c>
    </row>
    <row r="56" spans="3:14" s="322" customFormat="1" ht="15" customHeight="1">
      <c r="C56" s="53"/>
      <c r="D56" s="53" t="s">
        <v>274</v>
      </c>
      <c r="E56" s="97"/>
      <c r="F56" s="134">
        <v>35</v>
      </c>
      <c r="G56" s="134">
        <v>70</v>
      </c>
      <c r="H56" s="134">
        <v>34</v>
      </c>
      <c r="I56" s="134">
        <v>28</v>
      </c>
      <c r="J56" s="134">
        <v>50</v>
      </c>
      <c r="K56" s="134">
        <v>47</v>
      </c>
      <c r="L56" s="134">
        <v>35</v>
      </c>
      <c r="M56" s="134"/>
      <c r="N56" s="266">
        <v>271</v>
      </c>
    </row>
    <row r="57" spans="3:14" s="322" customFormat="1" ht="15" customHeight="1">
      <c r="C57" s="53"/>
      <c r="D57" s="53" t="s">
        <v>275</v>
      </c>
      <c r="E57" s="97"/>
      <c r="F57" s="134">
        <v>66</v>
      </c>
      <c r="G57" s="134">
        <v>93</v>
      </c>
      <c r="H57" s="134">
        <v>81</v>
      </c>
      <c r="I57" s="134">
        <v>67</v>
      </c>
      <c r="J57" s="134">
        <v>83</v>
      </c>
      <c r="K57" s="134">
        <v>78</v>
      </c>
      <c r="L57" s="134">
        <v>65</v>
      </c>
      <c r="M57" s="134"/>
      <c r="N57" s="266">
        <v>243</v>
      </c>
    </row>
    <row r="58" spans="3:14" s="322" customFormat="1" ht="6" customHeight="1">
      <c r="C58" s="53"/>
      <c r="D58" s="53"/>
      <c r="E58" s="97"/>
      <c r="F58" s="134"/>
      <c r="G58" s="134"/>
      <c r="H58" s="134"/>
      <c r="I58" s="134"/>
      <c r="J58" s="134"/>
      <c r="K58" s="134"/>
      <c r="L58" s="265"/>
      <c r="M58" s="134"/>
      <c r="N58" s="266"/>
    </row>
    <row r="59" spans="3:14" s="322" customFormat="1" ht="18.75">
      <c r="C59" s="129" t="s">
        <v>587</v>
      </c>
      <c r="D59" s="97"/>
      <c r="E59" s="97"/>
      <c r="F59" s="134"/>
      <c r="G59" s="134"/>
      <c r="H59" s="134"/>
      <c r="I59" s="134"/>
      <c r="J59" s="134"/>
      <c r="K59" s="134"/>
      <c r="L59" s="265"/>
      <c r="M59" s="134"/>
      <c r="N59" s="266"/>
    </row>
    <row r="60" spans="3:14" s="322" customFormat="1" ht="15" customHeight="1">
      <c r="C60" s="97"/>
      <c r="D60" s="204" t="s">
        <v>579</v>
      </c>
      <c r="E60" s="97"/>
      <c r="F60" s="134">
        <v>46</v>
      </c>
      <c r="G60" s="134">
        <v>88</v>
      </c>
      <c r="H60" s="134">
        <v>51</v>
      </c>
      <c r="I60" s="134">
        <v>41</v>
      </c>
      <c r="J60" s="134">
        <v>66</v>
      </c>
      <c r="K60" s="134">
        <v>58</v>
      </c>
      <c r="L60" s="134">
        <v>47</v>
      </c>
      <c r="M60" s="134"/>
      <c r="N60" s="266">
        <v>791</v>
      </c>
    </row>
    <row r="61" spans="3:14" s="322" customFormat="1" ht="15" customHeight="1">
      <c r="C61" s="97"/>
      <c r="D61" s="204" t="s">
        <v>580</v>
      </c>
      <c r="E61" s="97"/>
      <c r="F61" s="134">
        <v>50</v>
      </c>
      <c r="G61" s="134">
        <v>92</v>
      </c>
      <c r="H61" s="134">
        <v>59</v>
      </c>
      <c r="I61" s="134">
        <v>46</v>
      </c>
      <c r="J61" s="134">
        <v>72</v>
      </c>
      <c r="K61" s="134">
        <v>65</v>
      </c>
      <c r="L61" s="134">
        <v>54</v>
      </c>
      <c r="M61" s="134"/>
      <c r="N61" s="266">
        <v>2297</v>
      </c>
    </row>
    <row r="62" spans="3:14" s="322" customFormat="1" ht="15" customHeight="1">
      <c r="C62" s="97"/>
      <c r="D62" s="204" t="s">
        <v>581</v>
      </c>
      <c r="E62" s="97"/>
      <c r="F62" s="134">
        <v>51</v>
      </c>
      <c r="G62" s="134">
        <v>92</v>
      </c>
      <c r="H62" s="134">
        <v>62</v>
      </c>
      <c r="I62" s="134">
        <v>49</v>
      </c>
      <c r="J62" s="134">
        <v>72</v>
      </c>
      <c r="K62" s="134">
        <v>66</v>
      </c>
      <c r="L62" s="134">
        <v>53</v>
      </c>
      <c r="M62" s="134"/>
      <c r="N62" s="266">
        <v>880</v>
      </c>
    </row>
    <row r="63" spans="3:14" s="322" customFormat="1" ht="15" customHeight="1">
      <c r="C63" s="97"/>
      <c r="D63" s="204" t="s">
        <v>582</v>
      </c>
      <c r="E63" s="97"/>
      <c r="F63" s="134">
        <v>56</v>
      </c>
      <c r="G63" s="134">
        <v>93</v>
      </c>
      <c r="H63" s="134">
        <v>72</v>
      </c>
      <c r="I63" s="134">
        <v>55</v>
      </c>
      <c r="J63" s="134">
        <v>76</v>
      </c>
      <c r="K63" s="134">
        <v>69</v>
      </c>
      <c r="L63" s="134">
        <v>59</v>
      </c>
      <c r="M63" s="134"/>
      <c r="N63" s="266">
        <v>437</v>
      </c>
    </row>
    <row r="64" spans="3:14" s="322" customFormat="1" ht="15" customHeight="1">
      <c r="C64" s="97"/>
      <c r="D64" s="204" t="s">
        <v>583</v>
      </c>
      <c r="E64" s="97"/>
      <c r="F64" s="134">
        <v>49</v>
      </c>
      <c r="G64" s="134">
        <v>90</v>
      </c>
      <c r="H64" s="134">
        <v>64</v>
      </c>
      <c r="I64" s="134">
        <v>45</v>
      </c>
      <c r="J64" s="134">
        <v>73</v>
      </c>
      <c r="K64" s="134">
        <v>68</v>
      </c>
      <c r="L64" s="134">
        <v>53</v>
      </c>
      <c r="M64" s="134"/>
      <c r="N64" s="266">
        <v>725</v>
      </c>
    </row>
    <row r="65" spans="3:14" s="322" customFormat="1" ht="15" customHeight="1">
      <c r="C65" s="97"/>
      <c r="D65" s="204" t="s">
        <v>584</v>
      </c>
      <c r="E65" s="97"/>
      <c r="F65" s="134">
        <v>47</v>
      </c>
      <c r="G65" s="134">
        <v>89</v>
      </c>
      <c r="H65" s="134">
        <v>64</v>
      </c>
      <c r="I65" s="134">
        <v>46</v>
      </c>
      <c r="J65" s="134">
        <v>67</v>
      </c>
      <c r="K65" s="134">
        <v>63</v>
      </c>
      <c r="L65" s="134">
        <v>51</v>
      </c>
      <c r="M65" s="134"/>
      <c r="N65" s="266">
        <v>812</v>
      </c>
    </row>
    <row r="66" spans="3:14" s="322" customFormat="1" ht="15" customHeight="1">
      <c r="C66" s="97"/>
      <c r="D66" s="204" t="s">
        <v>585</v>
      </c>
      <c r="E66" s="97"/>
      <c r="F66" s="134">
        <v>51</v>
      </c>
      <c r="G66" s="134">
        <v>89</v>
      </c>
      <c r="H66" s="134">
        <v>69</v>
      </c>
      <c r="I66" s="134">
        <v>47</v>
      </c>
      <c r="J66" s="134">
        <v>71</v>
      </c>
      <c r="K66" s="134">
        <v>66</v>
      </c>
      <c r="L66" s="134">
        <v>53</v>
      </c>
      <c r="M66" s="134"/>
      <c r="N66" s="266">
        <v>603</v>
      </c>
    </row>
    <row r="67" spans="3:14" s="322" customFormat="1" ht="6" customHeight="1">
      <c r="C67" s="53"/>
      <c r="D67" s="53"/>
      <c r="E67" s="97"/>
      <c r="F67" s="134"/>
      <c r="G67" s="134"/>
      <c r="H67" s="134"/>
      <c r="I67" s="134"/>
      <c r="J67" s="134"/>
      <c r="K67" s="134"/>
      <c r="L67" s="265"/>
      <c r="M67" s="134"/>
      <c r="N67" s="266"/>
    </row>
    <row r="68" spans="3:14" s="322" customFormat="1" ht="18.75">
      <c r="C68" s="129" t="s">
        <v>289</v>
      </c>
      <c r="D68" s="129"/>
      <c r="E68" s="97"/>
      <c r="F68" s="134"/>
      <c r="G68" s="134"/>
      <c r="H68" s="134"/>
      <c r="I68" s="134"/>
      <c r="J68" s="134"/>
      <c r="K68" s="134"/>
      <c r="L68" s="265"/>
      <c r="M68" s="134"/>
      <c r="N68" s="266"/>
    </row>
    <row r="69" spans="3:14" s="322" customFormat="1" ht="15" customHeight="1">
      <c r="C69" s="97"/>
      <c r="D69" s="97" t="s">
        <v>578</v>
      </c>
      <c r="E69" s="97"/>
      <c r="F69" s="134">
        <v>51</v>
      </c>
      <c r="G69" s="134">
        <v>86</v>
      </c>
      <c r="H69" s="134">
        <v>60</v>
      </c>
      <c r="I69" s="134">
        <v>54</v>
      </c>
      <c r="J69" s="134">
        <v>72</v>
      </c>
      <c r="K69" s="134">
        <v>64</v>
      </c>
      <c r="L69" s="134">
        <v>52</v>
      </c>
      <c r="M69" s="134"/>
      <c r="N69" s="266">
        <v>1568</v>
      </c>
    </row>
    <row r="70" spans="3:14" s="322" customFormat="1" ht="15" customHeight="1">
      <c r="C70" s="97"/>
      <c r="D70" s="97" t="s">
        <v>260</v>
      </c>
      <c r="E70" s="97"/>
      <c r="F70" s="134">
        <v>47</v>
      </c>
      <c r="G70" s="134">
        <v>86</v>
      </c>
      <c r="H70" s="134">
        <v>59</v>
      </c>
      <c r="I70" s="134">
        <v>51</v>
      </c>
      <c r="J70" s="134">
        <v>73</v>
      </c>
      <c r="K70" s="134">
        <v>65</v>
      </c>
      <c r="L70" s="134">
        <v>51</v>
      </c>
      <c r="M70" s="134"/>
      <c r="N70" s="266">
        <v>1672</v>
      </c>
    </row>
    <row r="71" spans="3:14" s="322" customFormat="1" ht="15" customHeight="1">
      <c r="C71" s="97"/>
      <c r="D71" s="97" t="s">
        <v>261</v>
      </c>
      <c r="E71" s="97"/>
      <c r="F71" s="134">
        <v>50</v>
      </c>
      <c r="G71" s="134">
        <v>90</v>
      </c>
      <c r="H71" s="134">
        <v>65</v>
      </c>
      <c r="I71" s="134">
        <v>52</v>
      </c>
      <c r="J71" s="134">
        <v>71</v>
      </c>
      <c r="K71" s="134">
        <v>64</v>
      </c>
      <c r="L71" s="134">
        <v>52</v>
      </c>
      <c r="M71" s="134"/>
      <c r="N71" s="266">
        <v>1634</v>
      </c>
    </row>
    <row r="72" spans="3:14" s="322" customFormat="1" ht="15" customHeight="1">
      <c r="C72" s="97"/>
      <c r="D72" s="97" t="s">
        <v>262</v>
      </c>
      <c r="E72" s="97"/>
      <c r="F72" s="134">
        <v>50</v>
      </c>
      <c r="G72" s="134">
        <v>92</v>
      </c>
      <c r="H72" s="134">
        <v>64</v>
      </c>
      <c r="I72" s="134">
        <v>51</v>
      </c>
      <c r="J72" s="134">
        <v>74</v>
      </c>
      <c r="K72" s="134">
        <v>66</v>
      </c>
      <c r="L72" s="134">
        <v>52</v>
      </c>
      <c r="M72" s="134"/>
      <c r="N72" s="266">
        <v>1479</v>
      </c>
    </row>
    <row r="73" spans="3:14" s="322" customFormat="1" ht="15" customHeight="1">
      <c r="C73" s="97"/>
      <c r="D73" s="97" t="s">
        <v>263</v>
      </c>
      <c r="E73" s="97"/>
      <c r="F73" s="134">
        <v>50</v>
      </c>
      <c r="G73" s="134">
        <v>92</v>
      </c>
      <c r="H73" s="134">
        <v>63</v>
      </c>
      <c r="I73" s="134">
        <v>47</v>
      </c>
      <c r="J73" s="134">
        <v>72</v>
      </c>
      <c r="K73" s="134">
        <v>66</v>
      </c>
      <c r="L73" s="134">
        <v>52</v>
      </c>
      <c r="M73" s="134"/>
      <c r="N73" s="266">
        <v>1321</v>
      </c>
    </row>
    <row r="74" spans="3:14" s="322" customFormat="1" ht="15" customHeight="1">
      <c r="C74" s="97"/>
      <c r="D74" s="97" t="s">
        <v>264</v>
      </c>
      <c r="E74" s="97"/>
      <c r="F74" s="134">
        <v>54</v>
      </c>
      <c r="G74" s="134">
        <v>92</v>
      </c>
      <c r="H74" s="134">
        <v>64</v>
      </c>
      <c r="I74" s="134">
        <v>49</v>
      </c>
      <c r="J74" s="134">
        <v>72</v>
      </c>
      <c r="K74" s="134">
        <v>69</v>
      </c>
      <c r="L74" s="134">
        <v>57</v>
      </c>
      <c r="M74" s="134"/>
      <c r="N74" s="266">
        <v>1642</v>
      </c>
    </row>
    <row r="75" spans="3:14" s="322" customFormat="1" ht="15" customHeight="1">
      <c r="C75" s="53"/>
      <c r="D75" s="53" t="s">
        <v>265</v>
      </c>
      <c r="E75" s="97"/>
      <c r="F75" s="134">
        <v>51</v>
      </c>
      <c r="G75" s="134">
        <v>92</v>
      </c>
      <c r="H75" s="134">
        <v>57</v>
      </c>
      <c r="I75" s="134">
        <v>43</v>
      </c>
      <c r="J75" s="134">
        <v>72</v>
      </c>
      <c r="K75" s="134">
        <v>66</v>
      </c>
      <c r="L75" s="134">
        <v>53</v>
      </c>
      <c r="M75" s="134"/>
      <c r="N75" s="266">
        <v>944</v>
      </c>
    </row>
    <row r="76" spans="5:14" s="322" customFormat="1" ht="6" customHeight="1">
      <c r="E76" s="97"/>
      <c r="F76" s="134"/>
      <c r="G76" s="134"/>
      <c r="H76" s="134"/>
      <c r="I76" s="134"/>
      <c r="J76" s="134"/>
      <c r="K76" s="134"/>
      <c r="L76" s="265"/>
      <c r="M76" s="134"/>
      <c r="N76" s="266"/>
    </row>
    <row r="77" spans="3:14" s="322" customFormat="1" ht="18.75">
      <c r="C77" s="129" t="s">
        <v>288</v>
      </c>
      <c r="D77" s="129"/>
      <c r="E77" s="97"/>
      <c r="F77" s="134"/>
      <c r="G77" s="134"/>
      <c r="H77" s="134"/>
      <c r="I77" s="134"/>
      <c r="J77" s="134"/>
      <c r="K77" s="134"/>
      <c r="L77" s="265"/>
      <c r="M77" s="134"/>
      <c r="N77" s="266"/>
    </row>
    <row r="78" spans="3:14" s="322" customFormat="1" ht="15" customHeight="1">
      <c r="C78" s="97"/>
      <c r="D78" s="97" t="s">
        <v>185</v>
      </c>
      <c r="E78" s="100"/>
      <c r="F78" s="134">
        <v>41</v>
      </c>
      <c r="G78" s="134">
        <v>86</v>
      </c>
      <c r="H78" s="134">
        <v>39</v>
      </c>
      <c r="I78" s="134">
        <v>37</v>
      </c>
      <c r="J78" s="134">
        <v>67</v>
      </c>
      <c r="K78" s="134">
        <v>59</v>
      </c>
      <c r="L78" s="134">
        <v>42</v>
      </c>
      <c r="M78" s="134"/>
      <c r="N78" s="266">
        <v>3057</v>
      </c>
    </row>
    <row r="79" spans="3:14" s="322" customFormat="1" ht="15" customHeight="1">
      <c r="C79" s="97"/>
      <c r="D79" s="97" t="s">
        <v>249</v>
      </c>
      <c r="E79" s="100"/>
      <c r="F79" s="134">
        <v>53</v>
      </c>
      <c r="G79" s="134">
        <v>91</v>
      </c>
      <c r="H79" s="134">
        <v>65</v>
      </c>
      <c r="I79" s="134">
        <v>48</v>
      </c>
      <c r="J79" s="134">
        <v>73</v>
      </c>
      <c r="K79" s="134">
        <v>69</v>
      </c>
      <c r="L79" s="134">
        <v>56</v>
      </c>
      <c r="M79" s="134"/>
      <c r="N79" s="266">
        <v>2893</v>
      </c>
    </row>
    <row r="80" spans="3:14" s="322" customFormat="1" ht="15" customHeight="1">
      <c r="C80" s="97"/>
      <c r="D80" s="97" t="s">
        <v>540</v>
      </c>
      <c r="E80" s="100"/>
      <c r="F80" s="134">
        <v>48</v>
      </c>
      <c r="G80" s="134">
        <v>89</v>
      </c>
      <c r="H80" s="134">
        <v>67</v>
      </c>
      <c r="I80" s="134">
        <v>51</v>
      </c>
      <c r="J80" s="134">
        <v>70</v>
      </c>
      <c r="K80" s="134">
        <v>55</v>
      </c>
      <c r="L80" s="134">
        <v>42</v>
      </c>
      <c r="M80" s="134"/>
      <c r="N80" s="266">
        <v>1171</v>
      </c>
    </row>
    <row r="81" spans="3:14" s="322" customFormat="1" ht="15" customHeight="1">
      <c r="C81" s="97"/>
      <c r="D81" s="97" t="s">
        <v>541</v>
      </c>
      <c r="E81" s="100"/>
      <c r="F81" s="134">
        <v>44</v>
      </c>
      <c r="G81" s="134">
        <v>84</v>
      </c>
      <c r="H81" s="134">
        <v>58</v>
      </c>
      <c r="I81" s="134">
        <v>46</v>
      </c>
      <c r="J81" s="134">
        <v>61</v>
      </c>
      <c r="K81" s="134">
        <v>58</v>
      </c>
      <c r="L81" s="134">
        <v>47</v>
      </c>
      <c r="M81" s="134"/>
      <c r="N81" s="266">
        <v>545</v>
      </c>
    </row>
    <row r="82" spans="3:14" s="322" customFormat="1" ht="15" customHeight="1">
      <c r="C82" s="97"/>
      <c r="D82" s="97" t="s">
        <v>250</v>
      </c>
      <c r="E82" s="100"/>
      <c r="F82" s="134">
        <v>66</v>
      </c>
      <c r="G82" s="134">
        <v>97</v>
      </c>
      <c r="H82" s="134">
        <v>88</v>
      </c>
      <c r="I82" s="134">
        <v>70</v>
      </c>
      <c r="J82" s="134">
        <v>83</v>
      </c>
      <c r="K82" s="134">
        <v>78</v>
      </c>
      <c r="L82" s="134">
        <v>72</v>
      </c>
      <c r="M82" s="134"/>
      <c r="N82" s="266">
        <v>1613</v>
      </c>
    </row>
    <row r="83" spans="3:14" s="322" customFormat="1" ht="15" customHeight="1">
      <c r="C83" s="97"/>
      <c r="D83" s="97" t="s">
        <v>251</v>
      </c>
      <c r="E83" s="100"/>
      <c r="F83" s="134">
        <v>67</v>
      </c>
      <c r="G83" s="134">
        <v>95</v>
      </c>
      <c r="H83" s="134">
        <v>90</v>
      </c>
      <c r="I83" s="134">
        <v>72</v>
      </c>
      <c r="J83" s="134">
        <v>80</v>
      </c>
      <c r="K83" s="134">
        <v>80</v>
      </c>
      <c r="L83" s="134">
        <v>72</v>
      </c>
      <c r="M83" s="134"/>
      <c r="N83" s="266">
        <v>1272</v>
      </c>
    </row>
    <row r="84" spans="4:14" s="322" customFormat="1" ht="9" customHeight="1">
      <c r="D84" s="97"/>
      <c r="E84" s="100"/>
      <c r="F84" s="134"/>
      <c r="G84" s="134"/>
      <c r="H84" s="134"/>
      <c r="I84" s="134"/>
      <c r="J84" s="134"/>
      <c r="K84" s="134"/>
      <c r="L84" s="265"/>
      <c r="M84" s="134"/>
      <c r="N84" s="266"/>
    </row>
    <row r="85" spans="3:14" s="322" customFormat="1" ht="18.75">
      <c r="C85" s="129" t="s">
        <v>501</v>
      </c>
      <c r="D85" s="97"/>
      <c r="E85" s="100"/>
      <c r="F85" s="134"/>
      <c r="G85" s="134"/>
      <c r="H85" s="134"/>
      <c r="I85" s="134"/>
      <c r="J85" s="134"/>
      <c r="K85" s="134"/>
      <c r="L85" s="265"/>
      <c r="M85" s="134"/>
      <c r="N85" s="266"/>
    </row>
    <row r="86" spans="3:14" s="322" customFormat="1" ht="15" customHeight="1">
      <c r="C86" s="129"/>
      <c r="D86" s="97" t="s">
        <v>502</v>
      </c>
      <c r="E86" s="100"/>
      <c r="F86" s="134">
        <v>57</v>
      </c>
      <c r="G86" s="134">
        <v>94</v>
      </c>
      <c r="H86" s="134">
        <v>68</v>
      </c>
      <c r="I86" s="134">
        <v>53</v>
      </c>
      <c r="J86" s="134">
        <v>77</v>
      </c>
      <c r="K86" s="134">
        <v>73</v>
      </c>
      <c r="L86" s="134">
        <v>60</v>
      </c>
      <c r="M86" s="134"/>
      <c r="N86" s="266">
        <v>7004</v>
      </c>
    </row>
    <row r="87" spans="3:14" s="322" customFormat="1" ht="15" customHeight="1">
      <c r="C87" s="129"/>
      <c r="D87" s="97" t="s">
        <v>503</v>
      </c>
      <c r="E87" s="100"/>
      <c r="F87" s="134">
        <v>42</v>
      </c>
      <c r="G87" s="134">
        <v>89</v>
      </c>
      <c r="H87" s="134">
        <v>53</v>
      </c>
      <c r="I87" s="134">
        <v>49</v>
      </c>
      <c r="J87" s="134">
        <v>69</v>
      </c>
      <c r="K87" s="134">
        <v>57</v>
      </c>
      <c r="L87" s="134">
        <v>44</v>
      </c>
      <c r="M87" s="134"/>
      <c r="N87" s="266">
        <v>2014</v>
      </c>
    </row>
    <row r="88" spans="3:14" s="322" customFormat="1" ht="15" customHeight="1">
      <c r="C88" s="129"/>
      <c r="D88" s="97" t="s">
        <v>504</v>
      </c>
      <c r="E88" s="100"/>
      <c r="F88" s="134">
        <v>36</v>
      </c>
      <c r="G88" s="134">
        <v>83</v>
      </c>
      <c r="H88" s="134">
        <v>48</v>
      </c>
      <c r="I88" s="134">
        <v>42</v>
      </c>
      <c r="J88" s="134">
        <v>63</v>
      </c>
      <c r="K88" s="134">
        <v>48</v>
      </c>
      <c r="L88" s="134">
        <v>36</v>
      </c>
      <c r="M88" s="134"/>
      <c r="N88" s="266">
        <v>981</v>
      </c>
    </row>
    <row r="89" spans="3:14" s="322" customFormat="1" ht="15" customHeight="1">
      <c r="C89" s="129"/>
      <c r="D89" s="97" t="s">
        <v>508</v>
      </c>
      <c r="E89" s="100"/>
      <c r="F89" s="134">
        <v>22</v>
      </c>
      <c r="G89" s="134">
        <v>52</v>
      </c>
      <c r="H89" s="134">
        <v>30</v>
      </c>
      <c r="I89" s="134">
        <v>29</v>
      </c>
      <c r="J89" s="134">
        <v>40</v>
      </c>
      <c r="K89" s="134">
        <v>27</v>
      </c>
      <c r="L89" s="134">
        <v>23</v>
      </c>
      <c r="M89" s="134"/>
      <c r="N89" s="266">
        <v>552</v>
      </c>
    </row>
    <row r="90" spans="3:14" s="322" customFormat="1" ht="6" customHeight="1">
      <c r="C90" s="129"/>
      <c r="D90" s="97"/>
      <c r="E90" s="100"/>
      <c r="F90" s="134"/>
      <c r="G90" s="134"/>
      <c r="H90" s="134"/>
      <c r="I90" s="134"/>
      <c r="J90" s="134"/>
      <c r="K90" s="134"/>
      <c r="L90" s="134"/>
      <c r="M90" s="134"/>
      <c r="N90" s="266"/>
    </row>
    <row r="91" spans="2:20" ht="15" customHeight="1">
      <c r="B91" s="322"/>
      <c r="C91" s="137" t="s">
        <v>646</v>
      </c>
      <c r="D91" s="137"/>
      <c r="E91" s="338"/>
      <c r="F91" s="266">
        <v>13813</v>
      </c>
      <c r="G91" s="266">
        <v>14112</v>
      </c>
      <c r="H91" s="266">
        <v>13908</v>
      </c>
      <c r="I91" s="266">
        <v>13897</v>
      </c>
      <c r="J91" s="266">
        <v>14365</v>
      </c>
      <c r="K91" s="266">
        <v>14230</v>
      </c>
      <c r="L91" s="266">
        <v>10551</v>
      </c>
      <c r="M91" s="134"/>
      <c r="N91" s="266"/>
      <c r="O91" s="98"/>
      <c r="P91" s="98"/>
      <c r="Q91" s="98"/>
      <c r="R91" s="98"/>
      <c r="S91" s="98"/>
      <c r="T91" s="98"/>
    </row>
    <row r="92" spans="2:14" ht="6" customHeight="1" thickBot="1">
      <c r="B92" s="121"/>
      <c r="C92" s="121"/>
      <c r="D92" s="121"/>
      <c r="E92" s="121"/>
      <c r="F92" s="121"/>
      <c r="G92" s="121"/>
      <c r="H92" s="121"/>
      <c r="I92" s="121"/>
      <c r="J92" s="121"/>
      <c r="K92" s="121"/>
      <c r="L92" s="121"/>
      <c r="M92" s="121"/>
      <c r="N92" s="121"/>
    </row>
    <row r="93" ht="3" customHeight="1"/>
    <row r="94" spans="2:4" ht="12.75">
      <c r="B94" s="277">
        <v>1</v>
      </c>
      <c r="D94" s="100" t="s">
        <v>647</v>
      </c>
    </row>
    <row r="95" spans="2:4" ht="12.75">
      <c r="B95" s="277">
        <v>2</v>
      </c>
      <c r="D95" s="100" t="s">
        <v>648</v>
      </c>
    </row>
    <row r="96" spans="2:4" ht="12.75">
      <c r="B96" s="100" t="s">
        <v>350</v>
      </c>
      <c r="D96" s="100" t="s">
        <v>649</v>
      </c>
    </row>
    <row r="97" spans="2:4" ht="12.75">
      <c r="B97" s="100" t="s">
        <v>426</v>
      </c>
      <c r="D97" s="100" t="s">
        <v>650</v>
      </c>
    </row>
    <row r="98" ht="3.75" customHeight="1"/>
    <row r="99" ht="210.75" customHeight="1"/>
  </sheetData>
  <printOptions/>
  <pageMargins left="0.75" right="0.75" top="0.8" bottom="0.81" header="0.5" footer="0.5"/>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Frank Dixon</cp:lastModifiedBy>
  <cp:lastPrinted>2005-11-28T16:05:07Z</cp:lastPrinted>
  <dcterms:created xsi:type="dcterms:W3CDTF">2000-10-02T09:13:28Z</dcterms:created>
  <dcterms:modified xsi:type="dcterms:W3CDTF">2005-12-16T10:16:55Z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-2027478430</vt:i4>
  </property>
  <property fmtid="{D5CDD505-2E9C-101B-9397-08002B2CF9AE}" pid="4" name="_EmailSubje">
    <vt:lpwstr>Material for the Web site</vt:lpwstr>
  </property>
  <property fmtid="{D5CDD505-2E9C-101B-9397-08002B2CF9AE}" pid="5" name="_AuthorEma">
    <vt:lpwstr>Frank.Dixon@scotland.gsi.gov.uk</vt:lpwstr>
  </property>
  <property fmtid="{D5CDD505-2E9C-101B-9397-08002B2CF9AE}" pid="6" name="_AuthorEmailDisplayNa">
    <vt:lpwstr>Dixon FJ (Frank)</vt:lpwstr>
  </property>
</Properties>
</file>