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.xml" ContentType="application/vnd.openxmlformats-officedocument.drawing+xml"/>
  <Override PartName="/xl/worksheets/sheet28.xml" ContentType="application/vnd.openxmlformats-officedocument.spreadsheetml.worksheet+xml"/>
  <Override PartName="/xl/drawings/drawing2.xml" ContentType="application/vnd.openxmlformats-officedocument.drawing+xml"/>
  <Override PartName="/xl/worksheets/sheet29.xml" ContentType="application/vnd.openxmlformats-officedocument.spreadsheetml.worksheet+xml"/>
  <Override PartName="/xl/drawings/drawing3.xml" ContentType="application/vnd.openxmlformats-officedocument.drawing+xml"/>
  <Override PartName="/xl/worksheets/sheet30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31.xml" ContentType="application/vnd.openxmlformats-officedocument.spreadsheetml.worksheet+xml"/>
  <Override PartName="/xl/drawings/drawing6.xml" ContentType="application/vnd.openxmlformats-officedocument.drawing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worksheets/sheet33.xml" ContentType="application/vnd.openxmlformats-officedocument.spreadsheetml.worksheet+xml"/>
  <Override PartName="/xl/drawings/drawing8.xml" ContentType="application/vnd.openxmlformats-officedocument.drawing+xml"/>
  <Override PartName="/xl/worksheets/sheet34.xml" ContentType="application/vnd.openxmlformats-officedocument.spreadsheetml.worksheet+xml"/>
  <Override PartName="/xl/drawings/drawing9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7275" windowHeight="4815" tabRatio="905" firstSheet="1" activeTab="1"/>
  </bookViews>
  <sheets>
    <sheet name="Intro" sheetId="1" r:id="rId1"/>
    <sheet name="TABLES A-C" sheetId="2" r:id="rId2"/>
    <sheet name="TABLES D-F" sheetId="3" r:id="rId3"/>
    <sheet name="TABLES G-I" sheetId="4" r:id="rId4"/>
    <sheet name="TABLES J-L" sheetId="5" r:id="rId5"/>
    <sheet name="Table 1" sheetId="6" r:id="rId6"/>
    <sheet name="Table 2" sheetId="7" r:id="rId7"/>
    <sheet name="Table 3" sheetId="8" r:id="rId8"/>
    <sheet name="Table 4" sheetId="9" r:id="rId9"/>
    <sheet name="Tables 5 &amp; 6" sheetId="10" r:id="rId10"/>
    <sheet name="Tables 7 &amp; 8" sheetId="11" r:id="rId11"/>
    <sheet name="Tables 9 &amp; 10" sheetId="12" r:id="rId12"/>
    <sheet name="Tables 11-13" sheetId="13" r:id="rId13"/>
    <sheet name="Table 14" sheetId="14" r:id="rId14"/>
    <sheet name="Table 15" sheetId="15" r:id="rId15"/>
    <sheet name="Table 16" sheetId="16" r:id="rId16"/>
    <sheet name="Table 17" sheetId="17" r:id="rId17"/>
    <sheet name="Table 18" sheetId="18" r:id="rId18"/>
    <sheet name="Table 19" sheetId="19" r:id="rId19"/>
    <sheet name="Table 20" sheetId="20" r:id="rId20"/>
    <sheet name="Table 21" sheetId="21" r:id="rId21"/>
    <sheet name="Table 22" sheetId="22" r:id="rId22"/>
    <sheet name="Tables 23 &amp; 24" sheetId="23" r:id="rId23"/>
    <sheet name="Tables 25 &amp; 26" sheetId="24" r:id="rId24"/>
    <sheet name="Table 27" sheetId="25" r:id="rId25"/>
    <sheet name="Table 28" sheetId="26" r:id="rId26"/>
    <sheet name="Charts A &amp; B" sheetId="27" r:id="rId27"/>
    <sheet name="Charts C &amp; D" sheetId="28" r:id="rId28"/>
    <sheet name="Chart E-G" sheetId="29" r:id="rId29"/>
    <sheet name="Chart H" sheetId="30" r:id="rId30"/>
    <sheet name="Chart I" sheetId="31" r:id="rId31"/>
    <sheet name="Chart J" sheetId="32" r:id="rId32"/>
    <sheet name="Chart K" sheetId="33" r:id="rId33"/>
    <sheet name="Chart L" sheetId="34" r:id="rId34"/>
    <sheet name="Chart M" sheetId="35" r:id="rId35"/>
    <sheet name="Numbers for charts A &amp; B" sheetId="36" r:id="rId36"/>
    <sheet name="Numbers for charts C &amp; D" sheetId="37" r:id="rId37"/>
    <sheet name="Numbers for charts E-G" sheetId="38" r:id="rId38"/>
    <sheet name="Numbers for chart H" sheetId="39" r:id="rId39"/>
    <sheet name="Numbers for  chart I" sheetId="40" r:id="rId40"/>
    <sheet name="Numbers for chart J" sheetId="41" r:id="rId41"/>
    <sheet name="Numbers for K" sheetId="42" r:id="rId42"/>
    <sheet name="Numbers for chart L" sheetId="43" r:id="rId43"/>
    <sheet name="Numbers for Chart M" sheetId="44" r:id="rId44"/>
    <sheet name="Constants for CI table" sheetId="45" r:id="rId45"/>
  </sheets>
  <definedNames>
    <definedName name="_xlnm.Print_Area" localSheetId="31">'Chart J'!$B$1:$O$41</definedName>
    <definedName name="_xlnm.Print_Area" localSheetId="32">'Chart K'!$B$1:$K$26</definedName>
    <definedName name="_xlnm.Print_Area" localSheetId="33">'Chart L'!$A$1:$L$32</definedName>
    <definedName name="_xlnm.Print_Area" localSheetId="39">'Numbers for  chart I'!$A$1:$H$14</definedName>
    <definedName name="_xlnm.Print_Area" localSheetId="38">'Numbers for chart H'!$A$1:$D$29</definedName>
    <definedName name="_xlnm.Print_Area" localSheetId="40">'Numbers for chart J'!$A$1:$H$22</definedName>
    <definedName name="_xlnm.Print_Area" localSheetId="42">'Numbers for chart L'!$A$1:$K$19</definedName>
    <definedName name="_xlnm.Print_Area" localSheetId="43">'Numbers for Chart M'!$A$1:$H$24</definedName>
    <definedName name="_xlnm.Print_Area" localSheetId="35">'Numbers for charts A &amp; B'!$A$1:$H$30</definedName>
    <definedName name="_xlnm.Print_Area" localSheetId="36">'Numbers for charts C &amp; D'!$A$1:$G$40</definedName>
    <definedName name="_xlnm.Print_Area" localSheetId="37">'Numbers for charts E-G'!$A$1:$J$38</definedName>
    <definedName name="_xlnm.Print_Area" localSheetId="41">'Numbers for K'!$A$1:$H$15</definedName>
    <definedName name="_xlnm.Print_Area" localSheetId="5">'Table 1'!$A$2:$T$75</definedName>
    <definedName name="_xlnm.Print_Area" localSheetId="13">'Table 14'!$A$1:$Q$78</definedName>
    <definedName name="_xlnm.Print_Area" localSheetId="14">'Table 15'!$A$1:$R$72</definedName>
    <definedName name="_xlnm.Print_Area" localSheetId="15">'Table 16'!$A$1:$Q$95</definedName>
    <definedName name="_xlnm.Print_Area" localSheetId="17">'Table 18'!$A$1:$T$93</definedName>
    <definedName name="_xlnm.Print_Area" localSheetId="6">'Table 2'!$A$1:$P$64</definedName>
    <definedName name="_xlnm.Print_Area" localSheetId="19">'Table 20'!$A$2:$Q$79</definedName>
    <definedName name="_xlnm.Print_Area" localSheetId="9">'Tables 5 &amp; 6'!$A$1:$P$91</definedName>
    <definedName name="_xlnm.Print_Area" localSheetId="10">'Tables 7 &amp; 8'!$A$2:$M$92</definedName>
    <definedName name="_xlnm.Print_Area" localSheetId="11">'Tables 9 &amp; 10'!$A$1:$Q$87</definedName>
    <definedName name="_xlnm.Print_Area" localSheetId="2">'TABLES D-F'!$A$1:$N$91</definedName>
    <definedName name="_xlnm.Print_Area" localSheetId="4">'TABLES J-L'!$A$1:$P$82</definedName>
  </definedNames>
  <calcPr fullCalcOnLoad="1"/>
</workbook>
</file>

<file path=xl/sharedStrings.xml><?xml version="1.0" encoding="utf-8"?>
<sst xmlns="http://schemas.openxmlformats.org/spreadsheetml/2006/main" count="2661" uniqueCount="1182">
  <si>
    <t>1. The number of days in the previous seven days on which the person made a trip of more than a quarter of a mile by bicycle for the specified purpose.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</si>
  <si>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</si>
  <si>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</si>
  <si>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</si>
  <si>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</si>
  <si>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</si>
  <si>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</si>
  <si>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</si>
  <si>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</si>
  <si>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</si>
  <si>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</si>
  <si>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</si>
  <si>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</si>
  <si>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+</t>
  </si>
  <si>
    <t>drive</t>
  </si>
  <si>
    <t>every day</t>
  </si>
  <si>
    <t>Car or van</t>
  </si>
  <si>
    <t>Driver</t>
  </si>
  <si>
    <t>Percentages who travel to school using each method</t>
  </si>
  <si>
    <t xml:space="preserve">Employed full-time </t>
  </si>
  <si>
    <t xml:space="preserve">Employed part-time </t>
  </si>
  <si>
    <t>Don't</t>
  </si>
  <si>
    <t>At</t>
  </si>
  <si>
    <t xml:space="preserve"> least </t>
  </si>
  <si>
    <t>Once</t>
  </si>
  <si>
    <t>twice</t>
  </si>
  <si>
    <t>least</t>
  </si>
  <si>
    <t>Less</t>
  </si>
  <si>
    <t>not</t>
  </si>
  <si>
    <t xml:space="preserve">Does </t>
  </si>
  <si>
    <t xml:space="preserve"> men</t>
  </si>
  <si>
    <t>women</t>
  </si>
  <si>
    <t>16 - 19</t>
  </si>
  <si>
    <t>boys</t>
  </si>
  <si>
    <t>girls</t>
  </si>
  <si>
    <t>4-5</t>
  </si>
  <si>
    <t>6-7</t>
  </si>
  <si>
    <t>8-9</t>
  </si>
  <si>
    <t>10-11</t>
  </si>
  <si>
    <t>Total 4-11</t>
  </si>
  <si>
    <t>12-13</t>
  </si>
  <si>
    <t>14-15</t>
  </si>
  <si>
    <t>16-18</t>
  </si>
  <si>
    <t>Total 12-18</t>
  </si>
  <si>
    <t>n =</t>
  </si>
  <si>
    <t>n  =</t>
  </si>
  <si>
    <t>80+</t>
  </si>
  <si>
    <t>to 19</t>
  </si>
  <si>
    <t>to 29</t>
  </si>
  <si>
    <t>to 39</t>
  </si>
  <si>
    <t>to 49</t>
  </si>
  <si>
    <t>to 59</t>
  </si>
  <si>
    <t>to 69</t>
  </si>
  <si>
    <t>to 79</t>
  </si>
  <si>
    <t xml:space="preserve">  n  =</t>
  </si>
  <si>
    <t>$</t>
  </si>
  <si>
    <t>full driving</t>
  </si>
  <si>
    <t>Men with</t>
  </si>
  <si>
    <t>Women with</t>
  </si>
  <si>
    <t>Men who</t>
  </si>
  <si>
    <t>who drive</t>
  </si>
  <si>
    <t xml:space="preserve">80 and over   </t>
  </si>
  <si>
    <t>60 and over</t>
  </si>
  <si>
    <t>1.</t>
  </si>
  <si>
    <t>Those whose current situation was described as "self-employed", "employed full-time" or "employed part-time"</t>
  </si>
  <si>
    <t>2.</t>
  </si>
  <si>
    <t>The usual main method of transport is recorded if the method varies, or if the journey involves more than one method.</t>
  </si>
  <si>
    <t>Rail</t>
  </si>
  <si>
    <t>m/cycle)</t>
  </si>
  <si>
    <t>Underg)</t>
  </si>
  <si>
    <t>(inc. Glas</t>
  </si>
  <si>
    <t>Most used</t>
  </si>
  <si>
    <t>All modes</t>
  </si>
  <si>
    <t>(i) How many times person used Transport Direct in the past month</t>
  </si>
  <si>
    <t xml:space="preserve">(ii) How useful person found Transport Direct, </t>
  </si>
  <si>
    <t xml:space="preserve">(iii) What person has used Transport Direct for </t>
  </si>
  <si>
    <t>mentioned (*)</t>
  </si>
  <si>
    <t>3-5 times</t>
  </si>
  <si>
    <t>More than 10 times</t>
  </si>
  <si>
    <t>5.</t>
  </si>
  <si>
    <r>
      <t xml:space="preserve">Percentages of users of train services (in the past month) who agreed with each statement  </t>
    </r>
    <r>
      <rPr>
        <b/>
        <u val="single"/>
        <vertAlign val="superscript"/>
        <sz val="14"/>
        <rFont val="Arial"/>
        <family val="2"/>
      </rPr>
      <t xml:space="preserve"> 3,4</t>
    </r>
  </si>
  <si>
    <r>
      <t xml:space="preserve">Sample size </t>
    </r>
    <r>
      <rPr>
        <i/>
        <vertAlign val="superscript"/>
        <sz val="12"/>
        <rFont val="Arial"/>
        <family val="2"/>
      </rPr>
      <t>5</t>
    </r>
    <r>
      <rPr>
        <i/>
        <sz val="12"/>
        <rFont val="Arial"/>
        <family val="2"/>
      </rPr>
      <t xml:space="preserve"> (=100%)</t>
    </r>
  </si>
  <si>
    <t>All adults in the past month</t>
  </si>
  <si>
    <t>Not</t>
  </si>
  <si>
    <t>Has concessionary fare pass: use in past month</t>
  </si>
  <si>
    <t>hold</t>
  </si>
  <si>
    <r>
      <t xml:space="preserve">by frequency of driving: </t>
    </r>
    <r>
      <rPr>
        <b/>
        <vertAlign val="superscript"/>
        <sz val="12"/>
        <rFont val="Arial"/>
        <family val="2"/>
      </rPr>
      <t>2</t>
    </r>
  </si>
  <si>
    <t>2. includes only those who hold a full driving licence</t>
  </si>
  <si>
    <t>with</t>
  </si>
  <si>
    <t>pass</t>
  </si>
  <si>
    <t>past month: 2005</t>
  </si>
  <si>
    <t xml:space="preserve">1. The interviewer asked "Do you have a concessionary travel pass which allows you to travel free of charge on off-peak local bus </t>
  </si>
  <si>
    <t xml:space="preserve">services?", as that was the basis of the minimum national standard for concessionary fare arrangements that applied during </t>
  </si>
  <si>
    <t>2005 - new arrangements were introduced with effect from 1st April 2006.</t>
  </si>
  <si>
    <t>Other reason</t>
  </si>
  <si>
    <t>Introduce/have more school buses</t>
  </si>
  <si>
    <t>I should use a different form of transport</t>
  </si>
  <si>
    <t>Improve public transport services</t>
  </si>
  <si>
    <t>Reduce parking spaces</t>
  </si>
  <si>
    <t>Close/remove some roads</t>
  </si>
  <si>
    <t>Move goods by rail/fewer lorries on the roads</t>
  </si>
  <si>
    <t>The usual main method of transport is recorded if the method varies, or if the journey involves more than one method</t>
  </si>
  <si>
    <t>Including the Glasgow Underground.</t>
  </si>
  <si>
    <t>e.g. motorcycle, lorry, taxi, ferry, etc.</t>
  </si>
  <si>
    <t>Passen.</t>
  </si>
  <si>
    <t>(eg taxi,</t>
  </si>
  <si>
    <t>Bus (any)</t>
  </si>
  <si>
    <t>3+ cars</t>
  </si>
  <si>
    <t>2 cars</t>
  </si>
  <si>
    <t>1 car</t>
  </si>
  <si>
    <t>no car</t>
  </si>
  <si>
    <t>Numbers for Chart A</t>
  </si>
  <si>
    <t>Men walking</t>
  </si>
  <si>
    <t>Women walking</t>
  </si>
  <si>
    <t>Men cycling</t>
  </si>
  <si>
    <t>Women cycling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</si>
  <si>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</si>
  <si>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</si>
  <si>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</si>
  <si>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</si>
  <si>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</si>
  <si>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</si>
  <si>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</si>
  <si>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</si>
  <si>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</si>
  <si>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</si>
  <si>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</si>
  <si>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</si>
  <si>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</si>
  <si>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Car driver</t>
  </si>
  <si>
    <t>Car passenger</t>
  </si>
  <si>
    <t>over £10,000, up to £15,000</t>
  </si>
  <si>
    <t>over £15,000, up to £20,000</t>
  </si>
  <si>
    <t>over £40,000</t>
  </si>
  <si>
    <t>over £20,000, up to £25,000</t>
  </si>
  <si>
    <t>over £25,000, up to £30,000</t>
  </si>
  <si>
    <t>over £30,000, up to £40,000</t>
  </si>
  <si>
    <t>NB:  various conventions have been used for the layout.  They include:</t>
  </si>
  <si>
    <t>Tables</t>
  </si>
  <si>
    <t xml:space="preserve">blank rows between title and start of table </t>
  </si>
  <si>
    <t>Row heights</t>
  </si>
  <si>
    <t>blank rows within tables, and between foot of table and footnotes</t>
  </si>
  <si>
    <t>Charts</t>
  </si>
  <si>
    <t>Fonts</t>
  </si>
  <si>
    <t>titles</t>
  </si>
  <si>
    <t>scales</t>
  </si>
  <si>
    <t>side-headings</t>
  </si>
  <si>
    <t>sub-titles</t>
  </si>
  <si>
    <t>"% of …"</t>
  </si>
  <si>
    <t>labels</t>
  </si>
  <si>
    <t xml:space="preserve">All </t>
  </si>
  <si>
    <t xml:space="preserve">aged </t>
  </si>
  <si>
    <t>1</t>
  </si>
  <si>
    <t>2</t>
  </si>
  <si>
    <t>The interviewer asks whether the person holds a full driving licence (car or motorcycle).</t>
  </si>
  <si>
    <t xml:space="preserve">There are also small numbers described as "at school", "on Government work or training scheme", "unable to work due to short-term ill-health", or "other" </t>
  </si>
  <si>
    <t>*</t>
  </si>
  <si>
    <t>Sample size                                  n =</t>
  </si>
  <si>
    <t xml:space="preserve">$ There are also small numbers described as "at school", "on Government work or training scheme", "unable to work due to short-term ill-health" or "other" </t>
  </si>
  <si>
    <t xml:space="preserve">80 and over    </t>
  </si>
  <si>
    <r>
      <t>percentage of the relevant population sub-group</t>
    </r>
    <r>
      <rPr>
        <vertAlign val="superscript"/>
        <sz val="12"/>
        <rFont val="Arial"/>
        <family val="2"/>
      </rPr>
      <t xml:space="preserve">2 </t>
    </r>
  </si>
  <si>
    <t>A percentage has not been given, because it would be based on information which the SHS obtained in respect of fewer than 100 people</t>
  </si>
  <si>
    <t>)  smaller is needed</t>
  </si>
  <si>
    <t>)  occasionally</t>
  </si>
  <si>
    <t>)  something</t>
  </si>
  <si>
    <t>KEYED IN</t>
  </si>
  <si>
    <t>(incl. jogging and walking a dog)</t>
  </si>
  <si>
    <r>
      <t xml:space="preserve">Table  1    </t>
    </r>
  </si>
  <si>
    <t>detached house</t>
  </si>
  <si>
    <t>semi - detached house</t>
  </si>
  <si>
    <t>terraced house</t>
  </si>
  <si>
    <t>flat or maisonette</t>
  </si>
  <si>
    <t>owned outright</t>
  </si>
  <si>
    <t>buying with a loan / mortgage</t>
  </si>
  <si>
    <t>rent from housing assoc / Co op</t>
  </si>
  <si>
    <t>rent from private landlord</t>
  </si>
  <si>
    <t>by distance between home and work:</t>
  </si>
  <si>
    <t>Less than 1 km</t>
  </si>
  <si>
    <t>1 to less than 2 km</t>
  </si>
  <si>
    <t>2 to less than 3 km</t>
  </si>
  <si>
    <t>3 to less than 5 km</t>
  </si>
  <si>
    <t>5 to less than 10 km</t>
  </si>
  <si>
    <t>10 to less than 15 km</t>
  </si>
  <si>
    <t>15 to less than 20 km</t>
  </si>
  <si>
    <t>20 to less than 40 km</t>
  </si>
  <si>
    <t>Over 40 km</t>
  </si>
  <si>
    <t>nearest</t>
  </si>
  <si>
    <t xml:space="preserve">stop </t>
  </si>
  <si>
    <t>one every</t>
  </si>
  <si>
    <t>Travel to work: Mode versus distance</t>
  </si>
  <si>
    <t>Rail (inc. Glas Underg)</t>
  </si>
  <si>
    <t>Other (eg taxi, m/cycle)</t>
  </si>
  <si>
    <t xml:space="preserve">"95% confidence limits" for estimates which are </t>
  </si>
  <si>
    <t>based on SHS sub-samples of various sizes</t>
  </si>
  <si>
    <t xml:space="preserve">e.g. an estimate of 55% which is based on a sample of 800  </t>
  </si>
  <si>
    <t xml:space="preserve">(I.e. the n corresponding to "100%" is 800) </t>
  </si>
  <si>
    <t>Estimate</t>
  </si>
  <si>
    <t xml:space="preserve">(i.e the "n=" </t>
  </si>
  <si>
    <t>value corresp-</t>
  </si>
  <si>
    <t>onding to 100%)</t>
  </si>
  <si>
    <t>percentage points ( + / - )</t>
  </si>
  <si>
    <t>by household type:</t>
  </si>
  <si>
    <t>by property type:</t>
  </si>
  <si>
    <t>by tenure:</t>
  </si>
  <si>
    <t>13 min</t>
  </si>
  <si>
    <t>At least</t>
  </si>
  <si>
    <t>Bus service:</t>
  </si>
  <si>
    <t>1 -</t>
  </si>
  <si>
    <t>3 -</t>
  </si>
  <si>
    <t>6 -</t>
  </si>
  <si>
    <t xml:space="preserve">No </t>
  </si>
  <si>
    <t xml:space="preserve"> 6 min</t>
  </si>
  <si>
    <t>walk  to</t>
  </si>
  <si>
    <t>Up to</t>
  </si>
  <si>
    <t>(may have</t>
  </si>
  <si>
    <t>long walk)</t>
  </si>
  <si>
    <t xml:space="preserve">size </t>
  </si>
  <si>
    <t>the "width" of 95% C.I.     (in terms of standard errors)</t>
  </si>
  <si>
    <t xml:space="preserve">the contractors' factor for the design effect   (which they applied to the standard error, not the variance) </t>
  </si>
  <si>
    <r>
      <t xml:space="preserve">value used for the finite population correction - i.e. </t>
    </r>
    <r>
      <rPr>
        <i/>
        <sz val="10"/>
        <rFont val="Arial"/>
        <family val="2"/>
      </rPr>
      <t>no</t>
    </r>
    <r>
      <rPr>
        <sz val="10"/>
        <rFont val="Arial"/>
        <family val="2"/>
      </rPr>
      <t xml:space="preserve"> f.p.c. was applied</t>
    </r>
  </si>
  <si>
    <t>"CONSTANTS" FOR "CONFIDENCE INTERVALS" TABLE - NOT TO APPEAR IN THE PUBLISHED TABLE:</t>
  </si>
  <si>
    <t>Usual method of travel to school</t>
  </si>
  <si>
    <t>Every day</t>
  </si>
  <si>
    <t>At least three times a week</t>
  </si>
  <si>
    <t>Once or twice a week</t>
  </si>
  <si>
    <t>by whether they hold a full driving licence:</t>
  </si>
  <si>
    <t>Holds a full driving licence</t>
  </si>
  <si>
    <t>Does NOT hold a full driving licence</t>
  </si>
  <si>
    <t>Less often</t>
  </si>
  <si>
    <t>Never, but holds full driving licence</t>
  </si>
  <si>
    <t>Has a full driving licence</t>
  </si>
  <si>
    <t>Drives every day</t>
  </si>
  <si>
    <t>NB: Information about bicycles which can be used by adults was not collected in 2001, but was reinstated in the survey from 2002.</t>
  </si>
  <si>
    <t>The denominator includes people for whom it was not known, or not recorded, what type of driving licence (if any) was held.</t>
  </si>
  <si>
    <t>Sub-sample</t>
  </si>
  <si>
    <t>Drives at least once a week but not every day</t>
  </si>
  <si>
    <t>up to 6 mins walk to bus stop</t>
  </si>
  <si>
    <t>Driver car or van</t>
  </si>
  <si>
    <t>Passen. car or van</t>
  </si>
  <si>
    <t>Local bus services</t>
  </si>
  <si>
    <t>Train services</t>
  </si>
  <si>
    <t xml:space="preserve">1. The interviewer asks "how often have you used your local bus service in the past month, if at all?", and later asks </t>
  </si>
  <si>
    <t>"how often have you used a train service in the past month?" (noting that this does not include the underground in Glasgow or London)</t>
  </si>
  <si>
    <t>almost</t>
  </si>
  <si>
    <t>every</t>
  </si>
  <si>
    <t>3</t>
  </si>
  <si>
    <t>per</t>
  </si>
  <si>
    <t>week</t>
  </si>
  <si>
    <t>about</t>
  </si>
  <si>
    <t>a</t>
  </si>
  <si>
    <t>used</t>
  </si>
  <si>
    <t>in</t>
  </si>
  <si>
    <t>past</t>
  </si>
  <si>
    <t>month</t>
  </si>
  <si>
    <t>once a</t>
  </si>
  <si>
    <t>fort-</t>
  </si>
  <si>
    <t>night</t>
  </si>
  <si>
    <t>"Accessible" small towns</t>
  </si>
  <si>
    <t xml:space="preserve"> Households with cars available for private use</t>
  </si>
  <si>
    <t>"Remote" small towns</t>
  </si>
  <si>
    <r>
      <t xml:space="preserve">(a) Adults (17+) - those who had ridden a motorbike, moped or scooter in the past twelve months </t>
    </r>
    <r>
      <rPr>
        <b/>
        <u val="single"/>
        <vertAlign val="superscript"/>
        <sz val="14"/>
        <rFont val="Arial"/>
        <family val="2"/>
      </rPr>
      <t>1</t>
    </r>
  </si>
  <si>
    <t>percentages of relevant population sub-group</t>
  </si>
  <si>
    <r>
      <t xml:space="preserve">(b) Types of two-wheeled motor vehicles ridden in the past twelve months </t>
    </r>
    <r>
      <rPr>
        <b/>
        <u val="single"/>
        <vertAlign val="superscript"/>
        <sz val="14"/>
        <rFont val="Arial"/>
        <family val="2"/>
      </rPr>
      <t>2</t>
    </r>
  </si>
  <si>
    <t>(i) Types of vehicles ridden</t>
  </si>
  <si>
    <t>Motorbike</t>
  </si>
  <si>
    <t>sample size (types of vehicles) (=100%)</t>
  </si>
  <si>
    <t xml:space="preserve">2  The interviewer asks about the types of vehicles ridden (rather than the number ridden) so someone who said that they had ridden three motorbikes and one </t>
  </si>
  <si>
    <t>scooter would be counted once against "motorbike" and once against "scooter".</t>
  </si>
  <si>
    <t>sample size (vehicles) (=100%)</t>
  </si>
  <si>
    <r>
      <t xml:space="preserve">(ii) Engine sizes </t>
    </r>
    <r>
      <rPr>
        <b/>
        <vertAlign val="superscript"/>
        <sz val="12"/>
        <rFont val="Arial"/>
        <family val="2"/>
      </rPr>
      <t>3</t>
    </r>
  </si>
  <si>
    <t>(c) Adults who had ridden a motorbike, moped or scooter in the past twelve months</t>
  </si>
  <si>
    <t>All purposes</t>
  </si>
  <si>
    <t>mentioned</t>
  </si>
  <si>
    <t>purpose</t>
  </si>
  <si>
    <t>on public roads in the past twelve months</t>
  </si>
  <si>
    <t xml:space="preserve">Yes, since I first started riding any kind </t>
  </si>
  <si>
    <t>No - no such periods</t>
  </si>
  <si>
    <t xml:space="preserve">(iv) Periods of more than a year when not ridden </t>
  </si>
  <si>
    <t>(d) Adults who have had a break of more than a year from riding motorbikes, mopeds or scooters</t>
  </si>
  <si>
    <t>Number of years riding since the most recent break of more than a year</t>
  </si>
  <si>
    <t>3  The interviewer can record only one engine size for each type of vehicle reported</t>
  </si>
  <si>
    <t>(i) How person had heard of Traveline Scotland (*)</t>
  </si>
  <si>
    <t>(i) How many times person used Traveline Scotland in the past fortnight</t>
  </si>
  <si>
    <t>(ii) How person prefers to contact Traveline Scotland (*)</t>
  </si>
  <si>
    <t>(iii) Whether person had ever made a journey by public transport that they would</t>
  </si>
  <si>
    <t xml:space="preserve">(d) Adults who made a journey by public transport, they they would otherwise have made by car, as a result </t>
  </si>
  <si>
    <t>of information from Traveline Scotland</t>
  </si>
  <si>
    <t xml:space="preserve">(ii) Methods person might use to access Traveline </t>
  </si>
  <si>
    <t>Scotland, if they were available (*)</t>
  </si>
  <si>
    <t>(ii) Best ways of accessing a service like Transport Direct (*)</t>
  </si>
  <si>
    <t>(*) The percentages may total more than 100, as respondents can mention more than one source of information about, or method of using, Traveline Scotland</t>
  </si>
  <si>
    <t>(*) The percentages may total to more than 100, as respondents can give more than one answer</t>
  </si>
  <si>
    <t>sample size (=100%)                            n =</t>
  </si>
  <si>
    <t>Three or more</t>
  </si>
  <si>
    <t>(i) Description of Transport Direct (*)</t>
  </si>
  <si>
    <t>(ii) How they heard of Transport Direct (*)</t>
  </si>
  <si>
    <t>None, because I would not use at all</t>
  </si>
  <si>
    <t>(i) How many times in the past two weeks</t>
  </si>
  <si>
    <t>None in the past two weeks</t>
  </si>
  <si>
    <t>2. The number who gave one of the answers shown when asked about their use of the local bus service - excluding a few for whom no information is available.</t>
  </si>
  <si>
    <t>bicycles</t>
  </si>
  <si>
    <t>1+</t>
  </si>
  <si>
    <t>n/a</t>
  </si>
  <si>
    <r>
      <t>by current situation</t>
    </r>
    <r>
      <rPr>
        <b/>
        <vertAlign val="superscript"/>
        <sz val="12"/>
        <rFont val="Arial"/>
        <family val="0"/>
      </rPr>
      <t>$</t>
    </r>
    <r>
      <rPr>
        <b/>
        <sz val="12"/>
        <rFont val="Arial"/>
        <family val="0"/>
      </rPr>
      <t>:</t>
    </r>
  </si>
  <si>
    <t>by current situation:</t>
  </si>
  <si>
    <t>Chart F</t>
  </si>
  <si>
    <t>1+ adult bicycles</t>
  </si>
  <si>
    <t>which</t>
  </si>
  <si>
    <t>can be</t>
  </si>
  <si>
    <t>used by</t>
  </si>
  <si>
    <t>with a bus stop nearby, with a frequent bus service,</t>
  </si>
  <si>
    <t>All people aged 16+</t>
  </si>
  <si>
    <t>Can foresee no circumstance when would want to use it</t>
  </si>
  <si>
    <t>All (including "don't knows" or "not known")</t>
  </si>
  <si>
    <t>has 95% confidence limits of 55% +/- 4.1%-points (i.e. 50.9% to 59.1%)</t>
  </si>
  <si>
    <t>up to £ 10,000</t>
  </si>
  <si>
    <t>Higher managerial &amp; prof. occs</t>
  </si>
  <si>
    <t>Lower managerial and prof. occs</t>
  </si>
  <si>
    <t>Intermediate occupations</t>
  </si>
  <si>
    <t>Small employers &amp; sole traders</t>
  </si>
  <si>
    <t>Lower supervisory &amp; tech. occs</t>
  </si>
  <si>
    <t>Semi-routine occupations</t>
  </si>
  <si>
    <t>Routine occupations</t>
  </si>
  <si>
    <t>by socio-economic classification of Highest Income Householder:</t>
  </si>
  <si>
    <t>by socio-economic classification:</t>
  </si>
  <si>
    <t>by Scottish Index of Multiple Deprivation quintiles:</t>
  </si>
  <si>
    <t>Table  3</t>
  </si>
  <si>
    <t>sample size</t>
  </si>
  <si>
    <t xml:space="preserve">There are also small numbers described as "at school", "on Government work or training scheme", "unable to work due to short-term ill-health" or "other" </t>
  </si>
  <si>
    <t>A percentage has not been given, because it would be based on information which the SHS obtained in respect of fewer than 100 people.</t>
  </si>
  <si>
    <t>Very</t>
  </si>
  <si>
    <t>know</t>
  </si>
  <si>
    <t>Numbers for Chart C</t>
  </si>
  <si>
    <t>1 (most deprived 20% of areas)</t>
  </si>
  <si>
    <t>5 (least deprived 20% of areas)</t>
  </si>
  <si>
    <t xml:space="preserve">Adults (16+) - </t>
  </si>
  <si>
    <t>Most days</t>
  </si>
  <si>
    <t>At least once a week</t>
  </si>
  <si>
    <t>At least once a month</t>
  </si>
  <si>
    <t>Less than once a month</t>
  </si>
  <si>
    <t>Not safe at all</t>
  </si>
  <si>
    <t>Don't know</t>
  </si>
  <si>
    <t>Car or Van</t>
  </si>
  <si>
    <t>Service Bus</t>
  </si>
  <si>
    <t>Table A</t>
  </si>
  <si>
    <t>Bus Service:</t>
  </si>
  <si>
    <t xml:space="preserve">Up to 6 minutes walk to the nearest stop </t>
  </si>
  <si>
    <t>1+ Bicycles which can be used by adults</t>
  </si>
  <si>
    <t>Sample Size (=100%)</t>
  </si>
  <si>
    <t>Table B</t>
  </si>
  <si>
    <t>Table C</t>
  </si>
  <si>
    <t>17 to 19</t>
  </si>
  <si>
    <t>20 to 29</t>
  </si>
  <si>
    <t>30 to 39</t>
  </si>
  <si>
    <t>40 to 49</t>
  </si>
  <si>
    <t>50 to 59</t>
  </si>
  <si>
    <t>60 to 69</t>
  </si>
  <si>
    <t>70 to 79</t>
  </si>
  <si>
    <t>All aged 17+</t>
  </si>
  <si>
    <t>Table D</t>
  </si>
  <si>
    <t xml:space="preserve">Holds full licence, never drives </t>
  </si>
  <si>
    <t>Table E</t>
  </si>
  <si>
    <r>
      <t xml:space="preserve">People aged 17 or over - those who hold a full driving licence </t>
    </r>
    <r>
      <rPr>
        <b/>
        <vertAlign val="superscript"/>
        <sz val="14"/>
        <rFont val="Arial"/>
        <family val="2"/>
      </rPr>
      <t>1, 2</t>
    </r>
  </si>
  <si>
    <t>Households' other transport facilities</t>
  </si>
  <si>
    <t>All households</t>
  </si>
  <si>
    <t>percentage of households</t>
  </si>
  <si>
    <t>cell percentages</t>
  </si>
  <si>
    <t>Sex:</t>
  </si>
  <si>
    <t>At least 3 times a week</t>
  </si>
  <si>
    <t>At least 2-3 times a month</t>
  </si>
  <si>
    <t>Table F</t>
  </si>
  <si>
    <t>Very safe</t>
  </si>
  <si>
    <t>Fairly safe</t>
  </si>
  <si>
    <t>Not particularly safe</t>
  </si>
  <si>
    <t>Table G</t>
  </si>
  <si>
    <t>No days</t>
  </si>
  <si>
    <t>1-2 days</t>
  </si>
  <si>
    <t>3-5 days</t>
  </si>
  <si>
    <t>6-7 days</t>
  </si>
  <si>
    <t>1+ days</t>
  </si>
  <si>
    <t>Walking for at least 10 mins</t>
  </si>
  <si>
    <t>Using a car</t>
  </si>
  <si>
    <t>Using a taxi</t>
  </si>
  <si>
    <t>Using a bus</t>
  </si>
  <si>
    <t>Using a train</t>
  </si>
  <si>
    <t>Activities which the person would normally find difficult to manage on his/her own:</t>
  </si>
  <si>
    <t>The number of such activities which the person would normally</t>
  </si>
  <si>
    <t xml:space="preserve"> find difficult to manage on his/her own:</t>
  </si>
  <si>
    <t>2 or 3</t>
  </si>
  <si>
    <t>4 or 5</t>
  </si>
  <si>
    <t>1 or more</t>
  </si>
  <si>
    <t>4</t>
  </si>
  <si>
    <t>£1 to £19</t>
  </si>
  <si>
    <t>£20 to £39</t>
  </si>
  <si>
    <t>£40 to £59</t>
  </si>
  <si>
    <t>£60 to £99</t>
  </si>
  <si>
    <t>£100 to £149</t>
  </si>
  <si>
    <t>£150 and over</t>
  </si>
  <si>
    <t>For those reporting expenditure on motor fuel:</t>
  </si>
  <si>
    <t>Median</t>
  </si>
  <si>
    <t>Average</t>
  </si>
  <si>
    <t>(£s)</t>
  </si>
  <si>
    <t>Frequency of evening travel by bus:</t>
  </si>
  <si>
    <t>How safe from crime they felt, or would feel, travelling by bus in the evening:</t>
  </si>
  <si>
    <t>As a means of transport:</t>
  </si>
  <si>
    <t>Just for pleasure:</t>
  </si>
  <si>
    <t>All households reporting expenditure on motor fuel</t>
  </si>
  <si>
    <t>..</t>
  </si>
  <si>
    <t>of which:</t>
  </si>
  <si>
    <t>linked to table 9</t>
  </si>
  <si>
    <t>Frequency of evening travel by train:</t>
  </si>
  <si>
    <t>How safe from crime they felt, or would feel, travelling by train in the evening:</t>
  </si>
  <si>
    <t>2. Includes only those with a full driving licence</t>
  </si>
  <si>
    <t>2. Includes only those with a full driving licence.</t>
  </si>
  <si>
    <t>3. Includes only those who hold a full driving licence.</t>
  </si>
  <si>
    <r>
      <t>People aged 17 or over - frequency of driving</t>
    </r>
    <r>
      <rPr>
        <b/>
        <vertAlign val="superscript"/>
        <sz val="14"/>
        <rFont val="Arial"/>
        <family val="2"/>
      </rPr>
      <t xml:space="preserve"> 1,2</t>
    </r>
  </si>
  <si>
    <t>Numbers for Chart D</t>
  </si>
  <si>
    <t>Keyed In</t>
  </si>
  <si>
    <t xml:space="preserve">Chart E </t>
  </si>
  <si>
    <t>LINKED TO TABLE D</t>
  </si>
  <si>
    <t>Chart G</t>
  </si>
  <si>
    <t>LINKED TO TABLE E</t>
  </si>
  <si>
    <t>Drives 3 times a week</t>
  </si>
  <si>
    <t>Drives 1-2 times a week</t>
  </si>
  <si>
    <t>Numbers for Chart K</t>
  </si>
  <si>
    <t>No cars</t>
  </si>
  <si>
    <t>One car</t>
  </si>
  <si>
    <t>Two cars</t>
  </si>
  <si>
    <t>Three or more cars</t>
  </si>
  <si>
    <t>One or more cars</t>
  </si>
  <si>
    <t>Two or more cars</t>
  </si>
  <si>
    <t>Sample size (=100%)</t>
  </si>
  <si>
    <t>At least one bus every 13 mins (may have a long walk)</t>
  </si>
  <si>
    <t>Sample size  (=100%)</t>
  </si>
  <si>
    <t>From 1999 to 2001, the questionnaire referred to expenditure on fuel for "motor vehicles". Approximately 95% of the households'</t>
  </si>
  <si>
    <t>refers to cars only.</t>
  </si>
  <si>
    <r>
      <t xml:space="preserve">Concerns about traffic growth in Scotland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: 2005</t>
    </r>
  </si>
  <si>
    <r>
      <t>Frequency of driving in congested traffic</t>
    </r>
    <r>
      <rPr>
        <b/>
        <vertAlign val="superscript"/>
        <sz val="11"/>
        <rFont val="Arial"/>
        <family val="0"/>
      </rPr>
      <t>1</t>
    </r>
  </si>
  <si>
    <t>once a week, frequency of driving in congested traffic: 2005</t>
  </si>
  <si>
    <t>Adults (17+) who said that they ever drove in congested traffic even if "less than once a month"</t>
  </si>
  <si>
    <t>All who drove in congested traffic</t>
  </si>
  <si>
    <t>Rural areas</t>
  </si>
  <si>
    <r>
      <t xml:space="preserve">Views on traffic congestion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>: 2005</t>
    </r>
  </si>
  <si>
    <t>The percentages may total more than 100, as respondents can give more than one response</t>
  </si>
  <si>
    <t>Adults (aged16+) injured in a road accident - was the accident reported to the police: 2005</t>
  </si>
  <si>
    <t>sample size (=100%)</t>
  </si>
  <si>
    <t>More dangerous for pedestrians / cyclists / child.</t>
  </si>
  <si>
    <t>Carbon emissions / global warming / environ.</t>
  </si>
  <si>
    <r>
      <t xml:space="preserve">by foot or by bus - reasons for using that means of transport </t>
    </r>
    <r>
      <rPr>
        <b/>
        <vertAlign val="superscript"/>
        <sz val="14"/>
        <rFont val="Arial"/>
        <family val="2"/>
      </rPr>
      <t># *</t>
    </r>
    <r>
      <rPr>
        <b/>
        <sz val="14"/>
        <rFont val="Arial"/>
        <family val="2"/>
      </rPr>
      <t xml:space="preserve">: </t>
    </r>
  </si>
  <si>
    <t xml:space="preserve">motor vehicles  were cars. In 2002 and Q1 2003 the question was not asked. With effect from April 2003,  the question </t>
  </si>
  <si>
    <t>Age group:</t>
  </si>
  <si>
    <t xml:space="preserve">2 </t>
  </si>
  <si>
    <t>Total with full driving licence</t>
  </si>
  <si>
    <t>Does not have a full driving licence</t>
  </si>
  <si>
    <t>The frequency of driving is shown only for those who hold a full driving licence.</t>
  </si>
  <si>
    <t>All (including "don't knows")</t>
  </si>
  <si>
    <t>Including those who were said  to travel by "private bus", and a few who went by "works bus".</t>
  </si>
  <si>
    <t xml:space="preserve">1 </t>
  </si>
  <si>
    <t xml:space="preserve"> The frequency of driving is shown only for those who hold a full driving licence.</t>
  </si>
  <si>
    <r>
      <t xml:space="preserve">Households with reported expenditure on fuel for cars in the previous month </t>
    </r>
    <r>
      <rPr>
        <b/>
        <vertAlign val="superscript"/>
        <sz val="14"/>
        <rFont val="Arial"/>
        <family val="0"/>
      </rPr>
      <t>1</t>
    </r>
  </si>
  <si>
    <t xml:space="preserve">frequency of travelling by bus in the evening </t>
  </si>
  <si>
    <t>g:\…\exeldata\bulletin\Household Transport SHS Results\y05\hhtran05 tables charts.xls</t>
  </si>
  <si>
    <t>Tables and Charts for "Household Transport in 2005: some SHS results"</t>
  </si>
  <si>
    <t>The percentages may total more than 100, as respondents can support more than one option</t>
  </si>
  <si>
    <t xml:space="preserve">None </t>
  </si>
  <si>
    <t xml:space="preserve">of </t>
  </si>
  <si>
    <t>these</t>
  </si>
  <si>
    <t xml:space="preserve"> current</t>
  </si>
  <si>
    <t>Keep</t>
  </si>
  <si>
    <t>Charge</t>
  </si>
  <si>
    <t>according</t>
  </si>
  <si>
    <t>to when</t>
  </si>
  <si>
    <t>system</t>
  </si>
  <si>
    <t xml:space="preserve">according </t>
  </si>
  <si>
    <t xml:space="preserve">to roads </t>
  </si>
  <si>
    <t>10,000 miles and over</t>
  </si>
  <si>
    <t>5,000 to less than 10,000 miles</t>
  </si>
  <si>
    <t>2,000 to less than 5,000 miles</t>
  </si>
  <si>
    <t>1,000 to less than 2,000 miles</t>
  </si>
  <si>
    <t>1  The questions asked about motorcycling were only asked of adults (17+) who hold a full or provisional driving licence. The denominator includes people who do not hold a</t>
  </si>
  <si>
    <t>driving licence, and those for whom it was not recorded what type of driving licence (if any) was held. It is assumed that such people have not ridden a motorcycle.</t>
  </si>
  <si>
    <t>Source of information about bus/train/plane journeys - e.g. cancellations</t>
  </si>
  <si>
    <t>(iii)Which mode person has used Transport Direct for</t>
  </si>
  <si>
    <t>driven on</t>
  </si>
  <si>
    <t xml:space="preserve">Charge </t>
  </si>
  <si>
    <t>driven</t>
  </si>
  <si>
    <t xml:space="preserve"> people</t>
  </si>
  <si>
    <t xml:space="preserve"> drive</t>
  </si>
  <si>
    <t>to miles</t>
  </si>
  <si>
    <t>incentives</t>
  </si>
  <si>
    <t xml:space="preserve">Give </t>
  </si>
  <si>
    <t>for</t>
  </si>
  <si>
    <t xml:space="preserve">friendly </t>
  </si>
  <si>
    <t xml:space="preserve">Adults (aged 16+) - percentage who were "very concerned" or "quite concerned" about </t>
  </si>
  <si>
    <t>20-29</t>
  </si>
  <si>
    <t>30-39</t>
  </si>
  <si>
    <t>40-49</t>
  </si>
  <si>
    <t>50-59</t>
  </si>
  <si>
    <t xml:space="preserve">60-69 </t>
  </si>
  <si>
    <t>70-79</t>
  </si>
  <si>
    <t>Sample size</t>
  </si>
  <si>
    <t xml:space="preserve">  n =    </t>
  </si>
  <si>
    <t>The percentages total more than 100% because respondents could give more than one reason</t>
  </si>
  <si>
    <t>Adults (16+) who said that they were "very concerned" or "quite concerned" about traffic growth</t>
  </si>
  <si>
    <t>Busier roads/streets</t>
  </si>
  <si>
    <t>Parking problems</t>
  </si>
  <si>
    <t>Effect on countryside / landscape</t>
  </si>
  <si>
    <t>Congestion / increased travel times</t>
  </si>
  <si>
    <t>Noise</t>
  </si>
  <si>
    <t>Air pollution</t>
  </si>
  <si>
    <t>Health problems</t>
  </si>
  <si>
    <t>More accidents</t>
  </si>
  <si>
    <t>Makes me angry / irritable</t>
  </si>
  <si>
    <t>Makes other people angry / irritable</t>
  </si>
  <si>
    <t>Higher insurance premiums</t>
  </si>
  <si>
    <t>More lorries / bigger lorries</t>
  </si>
  <si>
    <t>Busier</t>
  </si>
  <si>
    <t>roads/</t>
  </si>
  <si>
    <t>streets</t>
  </si>
  <si>
    <t>Congest-</t>
  </si>
  <si>
    <t>ion/</t>
  </si>
  <si>
    <t>increased</t>
  </si>
  <si>
    <t>travel</t>
  </si>
  <si>
    <t>Air</t>
  </si>
  <si>
    <t>pollution</t>
  </si>
  <si>
    <t>More</t>
  </si>
  <si>
    <t>accidents</t>
  </si>
  <si>
    <t>dangerous</t>
  </si>
  <si>
    <t>pedest-</t>
  </si>
  <si>
    <t>rians/</t>
  </si>
  <si>
    <t>cyclists/</t>
  </si>
  <si>
    <t>children</t>
  </si>
  <si>
    <t>Carbon</t>
  </si>
  <si>
    <t>emissions</t>
  </si>
  <si>
    <t>/ global</t>
  </si>
  <si>
    <t>warming</t>
  </si>
  <si>
    <t>Health</t>
  </si>
  <si>
    <t>problems</t>
  </si>
  <si>
    <t>Longer journey times</t>
  </si>
  <si>
    <t>Uncertainty / unreliable journey times</t>
  </si>
  <si>
    <t>Stress</t>
  </si>
  <si>
    <t>Worry about safety</t>
  </si>
  <si>
    <t>Worry about pollution</t>
  </si>
  <si>
    <t>Unable to get everything done</t>
  </si>
  <si>
    <t>Have to leave earlier</t>
  </si>
  <si>
    <t>Get home later than would like to</t>
  </si>
  <si>
    <t>Higher business or economic costs</t>
  </si>
  <si>
    <t>None / no impact</t>
  </si>
  <si>
    <t>Refused</t>
  </si>
  <si>
    <t>Other people should not travel at those times</t>
  </si>
  <si>
    <t>More schoolchildren should walk to school</t>
  </si>
  <si>
    <t>I should not travel at those times</t>
  </si>
  <si>
    <t>Public transport should be cheaper</t>
  </si>
  <si>
    <t>People should pay a congestion charge</t>
  </si>
  <si>
    <t>Increase parking spaces</t>
  </si>
  <si>
    <t>Build more roads</t>
  </si>
  <si>
    <t>Add lanes to existing roads</t>
  </si>
  <si>
    <t>Change the way we pay for motoring</t>
  </si>
  <si>
    <t>1. This question is only asked of those who drive at least once a week</t>
  </si>
  <si>
    <t>17-19</t>
  </si>
  <si>
    <t>Day</t>
  </si>
  <si>
    <t xml:space="preserve">At </t>
  </si>
  <si>
    <t>three</t>
  </si>
  <si>
    <t xml:space="preserve">a </t>
  </si>
  <si>
    <t>a week</t>
  </si>
  <si>
    <t>than</t>
  </si>
  <si>
    <t>Drives</t>
  </si>
  <si>
    <t xml:space="preserve">less </t>
  </si>
  <si>
    <t xml:space="preserve">full </t>
  </si>
  <si>
    <t>licence,</t>
  </si>
  <si>
    <t>17-29</t>
  </si>
  <si>
    <t>30-59</t>
  </si>
  <si>
    <t>60+</t>
  </si>
  <si>
    <t>Urban areas</t>
  </si>
  <si>
    <t>Small towns</t>
  </si>
  <si>
    <t>Other people should use alternative transport</t>
  </si>
  <si>
    <t xml:space="preserve">Make journey at different times </t>
  </si>
  <si>
    <t>Nothing</t>
  </si>
  <si>
    <t>Take</t>
  </si>
  <si>
    <t xml:space="preserve">spouse / </t>
  </si>
  <si>
    <t>partner to</t>
  </si>
  <si>
    <t>work /</t>
  </si>
  <si>
    <t>education</t>
  </si>
  <si>
    <t>16 +</t>
  </si>
  <si>
    <t>Parking</t>
  </si>
  <si>
    <t>to school</t>
  </si>
  <si>
    <t xml:space="preserve">friends / </t>
  </si>
  <si>
    <t>family to</t>
  </si>
  <si>
    <t xml:space="preserve">work / </t>
  </si>
  <si>
    <t xml:space="preserve">Go </t>
  </si>
  <si>
    <t>errands</t>
  </si>
  <si>
    <t>shopping</t>
  </si>
  <si>
    <t>/ other</t>
  </si>
  <si>
    <t>Buy</t>
  </si>
  <si>
    <t>sandwiches</t>
  </si>
  <si>
    <t xml:space="preserve">/ milk </t>
  </si>
  <si>
    <t>newspaper /</t>
  </si>
  <si>
    <t>for work</t>
  </si>
  <si>
    <t xml:space="preserve">$ There are also small numbers described as "at school" </t>
  </si>
  <si>
    <t>Car / van</t>
  </si>
  <si>
    <t>Undergr.)</t>
  </si>
  <si>
    <t>( = 100% )</t>
  </si>
  <si>
    <t>All adults who are in full-time education</t>
  </si>
  <si>
    <t>30 and over</t>
  </si>
  <si>
    <r>
      <t>by type of full-time education</t>
    </r>
    <r>
      <rPr>
        <b/>
        <sz val="12"/>
        <rFont val="Arial"/>
        <family val="2"/>
      </rPr>
      <t>:</t>
    </r>
  </si>
  <si>
    <t>School</t>
  </si>
  <si>
    <t>Further / higher education</t>
  </si>
  <si>
    <t>by year:</t>
  </si>
  <si>
    <r>
      <t xml:space="preserve">These figures are </t>
    </r>
    <r>
      <rPr>
        <i/>
        <sz val="10"/>
        <rFont val="Arial"/>
        <family val="2"/>
      </rPr>
      <t>not</t>
    </r>
    <r>
      <rPr>
        <sz val="10"/>
        <rFont val="Arial"/>
        <family val="2"/>
      </rPr>
      <t xml:space="preserve"> necessarily representative of students, because the survey covers only private households:</t>
    </r>
  </si>
  <si>
    <r>
      <t xml:space="preserve">it does </t>
    </r>
    <r>
      <rPr>
        <i/>
        <sz val="10"/>
        <rFont val="Arial"/>
        <family val="2"/>
      </rPr>
      <t>not</t>
    </r>
    <r>
      <rPr>
        <sz val="10"/>
        <rFont val="Arial"/>
        <family val="2"/>
      </rPr>
      <t xml:space="preserve"> collect information about (e.g.) students living in halls of residence</t>
    </r>
  </si>
  <si>
    <r>
      <t>Adults (16+) in full-time education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- usual means of travel to place of study: 1999 to 2005</t>
    </r>
  </si>
  <si>
    <t>Usual method of travel to work</t>
  </si>
  <si>
    <t>Driver of car / van</t>
  </si>
  <si>
    <t>Passenger in car / van</t>
  </si>
  <si>
    <t>All who travel by car / van</t>
  </si>
  <si>
    <t>Close, nearby, not far away</t>
  </si>
  <si>
    <t>Most convenient</t>
  </si>
  <si>
    <t>Travel with friends</t>
  </si>
  <si>
    <t>Safest method</t>
  </si>
  <si>
    <t>Quickest method</t>
  </si>
  <si>
    <t>Only method available</t>
  </si>
  <si>
    <t>Too far to walk</t>
  </si>
  <si>
    <t>No public transport</t>
  </si>
  <si>
    <t>Unsuitable public transport</t>
  </si>
  <si>
    <t>Exercise / fresh air</t>
  </si>
  <si>
    <t>No car / transport</t>
  </si>
  <si>
    <t>Laziness</t>
  </si>
  <si>
    <t>Distance</t>
  </si>
  <si>
    <t>Too much to carry</t>
  </si>
  <si>
    <t>Need car at work</t>
  </si>
  <si>
    <t>Work patterns</t>
  </si>
  <si>
    <t>All for whom a reason is available</t>
  </si>
  <si>
    <t>sample size (=100%)                                                                  n  =</t>
  </si>
  <si>
    <t>#</t>
  </si>
  <si>
    <t>The percentages may total more than 100, because respondents can give more than one reason</t>
  </si>
  <si>
    <t>There are also some very small percentages for other reasons e.g. "cheapest method", "no reason" etc.</t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</si>
  <si>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not working from home, who usually travel to work by car/van - </t>
    </r>
  </si>
  <si>
    <r>
      <t>could they use public transport, and reasons why they do not or cannot</t>
    </r>
    <r>
      <rPr>
        <b/>
        <vertAlign val="superscript"/>
        <sz val="14"/>
        <rFont val="Arial"/>
        <family val="2"/>
      </rPr>
      <t xml:space="preserve"> 2</t>
    </r>
  </si>
  <si>
    <t>All reasons</t>
  </si>
  <si>
    <t>Main reason only</t>
  </si>
  <si>
    <t>All who</t>
  </si>
  <si>
    <t>Driver of</t>
  </si>
  <si>
    <t>travel by</t>
  </si>
  <si>
    <t>Urban</t>
  </si>
  <si>
    <t>and rural areas</t>
  </si>
  <si>
    <t>car / van</t>
  </si>
  <si>
    <t>in car / van</t>
  </si>
  <si>
    <t>areas</t>
  </si>
  <si>
    <r>
      <t>"Accessible</t>
    </r>
    <r>
      <rPr>
        <sz val="12"/>
        <rFont val="Arial"/>
        <family val="2"/>
      </rPr>
      <t>"</t>
    </r>
  </si>
  <si>
    <r>
      <t>"Remote</t>
    </r>
    <r>
      <rPr>
        <sz val="12"/>
        <rFont val="Arial"/>
        <family val="2"/>
      </rPr>
      <t>"</t>
    </r>
  </si>
  <si>
    <t>by whether they could use public transport:</t>
  </si>
  <si>
    <t>Could use public transport</t>
  </si>
  <si>
    <t>Could not use public transport</t>
  </si>
  <si>
    <t>sample size (=100%)                          n  =</t>
  </si>
  <si>
    <t xml:space="preserve">Takes too long                                        </t>
  </si>
  <si>
    <t xml:space="preserve">Inconvenient                                          </t>
  </si>
  <si>
    <t xml:space="preserve">No direct route                                       </t>
  </si>
  <si>
    <t xml:space="preserve">Use own car                                        </t>
  </si>
  <si>
    <t xml:space="preserve">Need a car for / at work                                </t>
  </si>
  <si>
    <t xml:space="preserve">Work unsocial / unusual hours                           </t>
  </si>
  <si>
    <t xml:space="preserve">Cost                                                  </t>
  </si>
  <si>
    <t xml:space="preserve">Lack of service                                       </t>
  </si>
  <si>
    <t xml:space="preserve">Too infrequent                                        </t>
  </si>
  <si>
    <t xml:space="preserve">Public transport unreliable                           </t>
  </si>
  <si>
    <t xml:space="preserve">Too much to carry / awkward                             </t>
  </si>
  <si>
    <t>Dislike waiting about</t>
  </si>
  <si>
    <t>Long walk to bus stop</t>
  </si>
  <si>
    <t xml:space="preserve">Too much to carry,awkward                             </t>
  </si>
  <si>
    <r>
      <t xml:space="preserve">The figures differ </t>
    </r>
    <r>
      <rPr>
        <i/>
        <sz val="9"/>
        <rFont val="Arial"/>
        <family val="0"/>
      </rPr>
      <t xml:space="preserve">slightly </t>
    </r>
    <r>
      <rPr>
        <sz val="9"/>
        <rFont val="Arial"/>
        <family val="0"/>
      </rPr>
      <t>from those published in the 2005 edition of "Scottish Transport Statistics" (STS), as the figures published here exclude all who responded</t>
    </r>
  </si>
  <si>
    <t xml:space="preserve">With effect from April 2003, those who answer "inconvenient" or "use my own car" are asked why, and their follow-up answers are recorded as well as their original ones. </t>
  </si>
  <si>
    <t>Hence the figures are on a different basis from those for previous years</t>
  </si>
  <si>
    <t xml:space="preserve"> The percentages may total more than 100, because respondents can give more than one reason</t>
  </si>
  <si>
    <t>There are also some very small percentages for other reasons e.g. "health reasons", "difficult access on/off steps", etc.</t>
  </si>
  <si>
    <t>3.</t>
  </si>
  <si>
    <r>
      <t>if they could use public transport, reasons why they do not</t>
    </r>
    <r>
      <rPr>
        <b/>
        <vertAlign val="superscript"/>
        <sz val="12"/>
        <rFont val="Arial"/>
        <family val="2"/>
      </rPr>
      <t>#*</t>
    </r>
    <r>
      <rPr>
        <b/>
        <sz val="12"/>
        <rFont val="Arial"/>
        <family val="2"/>
      </rPr>
      <t xml:space="preserve">: </t>
    </r>
  </si>
  <si>
    <r>
      <t>if they could NOT use public transport, reasons why they cannot</t>
    </r>
    <r>
      <rPr>
        <b/>
        <vertAlign val="superscript"/>
        <sz val="12"/>
        <rFont val="Arial"/>
        <family val="2"/>
      </rPr>
      <t>#*3</t>
    </r>
    <r>
      <rPr>
        <b/>
        <sz val="12"/>
        <rFont val="Arial"/>
        <family val="2"/>
      </rPr>
      <t xml:space="preserve">: </t>
    </r>
  </si>
  <si>
    <t>Reported expenditure on motor fuel in previous month</t>
  </si>
  <si>
    <t>For those reporting expenditure on motor fuel</t>
  </si>
  <si>
    <t>to</t>
  </si>
  <si>
    <t>and</t>
  </si>
  <si>
    <t>over</t>
  </si>
  <si>
    <t xml:space="preserve">Median </t>
  </si>
  <si>
    <t>row percentages                                                  n =</t>
  </si>
  <si>
    <t>by number of cars available for private use:</t>
  </si>
  <si>
    <t>3+</t>
  </si>
  <si>
    <t xml:space="preserve">$ There are also small numbers described as "at school", "on Government work or training scheme", "unable to work due to short-term ill-health", </t>
  </si>
  <si>
    <t xml:space="preserve">"looking after home / family", "unemployed and seeking work", "Higher/ Further education",  or "other" </t>
  </si>
  <si>
    <t>percentages of the relevant population sub-group</t>
  </si>
  <si>
    <t>Never, but holds a full driving licence</t>
  </si>
  <si>
    <r>
      <t>by frequency of driving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0"/>
      </rPr>
      <t>:</t>
    </r>
  </si>
  <si>
    <t>1. Includes only those who hold a full driving licence.</t>
  </si>
  <si>
    <t>All adults who expressed concern</t>
  </si>
  <si>
    <t>Concerns about traffic growth in Scotland : 2005</t>
  </si>
  <si>
    <t xml:space="preserve">*  The results do NOT include those who did not spend any money on fuel for motor vehicles in the past month (i.e. £0 is excluded), </t>
  </si>
  <si>
    <t xml:space="preserve">and those who did not know how much they had spent .  </t>
  </si>
  <si>
    <r>
      <t>by current situation of Highest Income Householder</t>
    </r>
    <r>
      <rPr>
        <b/>
        <vertAlign val="superscript"/>
        <sz val="12"/>
        <rFont val="Arial"/>
        <family val="2"/>
      </rPr>
      <t>$</t>
    </r>
    <r>
      <rPr>
        <b/>
        <sz val="12"/>
        <rFont val="Arial"/>
        <family val="2"/>
      </rPr>
      <t>:</t>
    </r>
  </si>
  <si>
    <t>Households with reported expenditure on fuel for cars in the previous month: 2005</t>
  </si>
  <si>
    <t>All households in 2005</t>
  </si>
  <si>
    <t>driver</t>
  </si>
  <si>
    <t>passenger</t>
  </si>
  <si>
    <t>cyclist</t>
  </si>
  <si>
    <t>pedestrian</t>
  </si>
  <si>
    <t>Adults (aged 16+) - those injured in a road accident : 2005</t>
  </si>
  <si>
    <t xml:space="preserve"> n  =</t>
  </si>
  <si>
    <t>Reported to the police</t>
  </si>
  <si>
    <t>Not reported to the police</t>
  </si>
  <si>
    <t>adults injured in road accidents</t>
  </si>
  <si>
    <t>Agree</t>
  </si>
  <si>
    <t>Disagree</t>
  </si>
  <si>
    <t>strongly</t>
  </si>
  <si>
    <t>tend to</t>
  </si>
  <si>
    <t>neither</t>
  </si>
  <si>
    <t>no</t>
  </si>
  <si>
    <t>tend</t>
  </si>
  <si>
    <t>… nor</t>
  </si>
  <si>
    <t>The buses are on time</t>
  </si>
  <si>
    <t>The buses are frequent</t>
  </si>
  <si>
    <t>The service runs when I need it</t>
  </si>
  <si>
    <t>The service is stable and isn't regularly changing</t>
  </si>
  <si>
    <t>The buses are clean</t>
  </si>
  <si>
    <t>The buses are comfortable</t>
  </si>
  <si>
    <t>I feel personally safe and secure on the bus</t>
  </si>
  <si>
    <t>The range and price of tickets is easy to understand</t>
  </si>
  <si>
    <t>Finding out about routes and times is easy</t>
  </si>
  <si>
    <t>It's easy changing ... to other forms of transport</t>
  </si>
  <si>
    <t>The fares are good value</t>
  </si>
  <si>
    <t>The trains are on time</t>
  </si>
  <si>
    <t>The trains are frequent</t>
  </si>
  <si>
    <t>The trains are clean</t>
  </si>
  <si>
    <t>The trains are comfortable</t>
  </si>
  <si>
    <t>I feel personally safe and secure on the train</t>
  </si>
  <si>
    <t>On</t>
  </si>
  <si>
    <t>Freq-</t>
  </si>
  <si>
    <t>Runs</t>
  </si>
  <si>
    <t>Stable</t>
  </si>
  <si>
    <t>Clean</t>
  </si>
  <si>
    <t>Comf-</t>
  </si>
  <si>
    <t>Feel</t>
  </si>
  <si>
    <t>Tickets</t>
  </si>
  <si>
    <t>Find out</t>
  </si>
  <si>
    <t>Easy</t>
  </si>
  <si>
    <t>Fares</t>
  </si>
  <si>
    <t>time</t>
  </si>
  <si>
    <t>uent</t>
  </si>
  <si>
    <t>when</t>
  </si>
  <si>
    <t>ortable</t>
  </si>
  <si>
    <t>safe</t>
  </si>
  <si>
    <t>easy</t>
  </si>
  <si>
    <t>routes,</t>
  </si>
  <si>
    <t>change</t>
  </si>
  <si>
    <t>are</t>
  </si>
  <si>
    <t>need</t>
  </si>
  <si>
    <t>under-</t>
  </si>
  <si>
    <t>other</t>
  </si>
  <si>
    <t>good</t>
  </si>
  <si>
    <t>it</t>
  </si>
  <si>
    <t>secure</t>
  </si>
  <si>
    <t>stand</t>
  </si>
  <si>
    <t>is easy</t>
  </si>
  <si>
    <t>transp.</t>
  </si>
  <si>
    <t>value</t>
  </si>
  <si>
    <t>All users in the past month</t>
  </si>
  <si>
    <t>by age-group:</t>
  </si>
  <si>
    <t>16-29</t>
  </si>
  <si>
    <t>Every day, or almost every day</t>
  </si>
  <si>
    <t>two or three times per week</t>
  </si>
  <si>
    <t>about once a week</t>
  </si>
  <si>
    <t>once a fortnight, or once a month</t>
  </si>
  <si>
    <t>by frequency of use of train service:</t>
  </si>
  <si>
    <t>The interviewer says "To what extent do you agree or disagree with the following statements?  Generally, when I use the bus …"</t>
  </si>
  <si>
    <r>
      <t xml:space="preserve">size </t>
    </r>
    <r>
      <rPr>
        <i/>
        <vertAlign val="superscript"/>
        <sz val="12"/>
        <rFont val="Arial"/>
        <family val="2"/>
      </rPr>
      <t xml:space="preserve">2 </t>
    </r>
  </si>
  <si>
    <t>Adults (16+) - views on local bus and train services: 2005</t>
  </si>
  <si>
    <r>
      <t xml:space="preserve">Views on local bus service are sought </t>
    </r>
    <r>
      <rPr>
        <i/>
        <sz val="10"/>
        <rFont val="Arial"/>
        <family val="0"/>
      </rPr>
      <t>only</t>
    </r>
    <r>
      <rPr>
        <sz val="10"/>
        <rFont val="Arial"/>
        <family val="0"/>
      </rPr>
      <t xml:space="preserve"> from those who said that they had used a local bus service in the past month. </t>
    </r>
  </si>
  <si>
    <r>
      <t xml:space="preserve">Local bus services - those who had used this service in the past month </t>
    </r>
    <r>
      <rPr>
        <b/>
        <u val="single"/>
        <vertAlign val="superscript"/>
        <sz val="12"/>
        <rFont val="Arial"/>
        <family val="2"/>
      </rPr>
      <t>1</t>
    </r>
  </si>
  <si>
    <r>
      <t xml:space="preserve">Train services - those who had used them in the past month </t>
    </r>
    <r>
      <rPr>
        <b/>
        <u val="single"/>
        <vertAlign val="superscript"/>
        <sz val="12"/>
        <rFont val="Arial"/>
        <family val="2"/>
      </rPr>
      <t>2</t>
    </r>
  </si>
  <si>
    <r>
      <t xml:space="preserve">Train services - those who had not used them in the past month </t>
    </r>
    <r>
      <rPr>
        <b/>
        <u val="single"/>
        <vertAlign val="superscript"/>
        <sz val="12"/>
        <rFont val="Arial"/>
        <family val="2"/>
      </rPr>
      <t>2</t>
    </r>
  </si>
  <si>
    <t>Not used in the past fortnight</t>
  </si>
  <si>
    <t>Twice</t>
  </si>
  <si>
    <t>Telephone</t>
  </si>
  <si>
    <t>and with bicycles which can be used by adults: 2005</t>
  </si>
  <si>
    <r>
      <t xml:space="preserve">People aged 17 and over - those who hold a full driving licence </t>
    </r>
    <r>
      <rPr>
        <b/>
        <vertAlign val="superscript"/>
        <sz val="14"/>
        <rFont val="Arial"/>
        <family val="2"/>
      </rPr>
      <t xml:space="preserve">1 </t>
    </r>
    <r>
      <rPr>
        <b/>
        <sz val="14"/>
        <rFont val="Arial"/>
        <family val="2"/>
      </rPr>
      <t>:</t>
    </r>
    <r>
      <rPr>
        <b/>
        <vertAlign val="superscript"/>
        <sz val="14"/>
        <rFont val="Arial"/>
        <family val="2"/>
      </rPr>
      <t xml:space="preserve"> </t>
    </r>
    <r>
      <rPr>
        <b/>
        <sz val="14"/>
        <rFont val="Arial"/>
        <family val="2"/>
      </rPr>
      <t>2005</t>
    </r>
  </si>
  <si>
    <t>All people aged 17+ in 2005</t>
  </si>
  <si>
    <r>
      <t>People aged 17 and over - frequency of driving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: 2005</t>
    </r>
  </si>
  <si>
    <t>traffic growth in Scotland: 2005</t>
  </si>
  <si>
    <t>Table 17</t>
  </si>
  <si>
    <t>16 - 39</t>
  </si>
  <si>
    <t>Adults aged 60 and over</t>
  </si>
  <si>
    <t>All people aged 60+ in 2005</t>
  </si>
  <si>
    <t>All not working from home in 2005</t>
  </si>
  <si>
    <t xml:space="preserve">Table 14  </t>
  </si>
  <si>
    <t xml:space="preserve">Male </t>
  </si>
  <si>
    <t xml:space="preserve">Moped </t>
  </si>
  <si>
    <t>Scooter</t>
  </si>
  <si>
    <t>Up to 50cc</t>
  </si>
  <si>
    <t>Over 50cc but up to 125cc</t>
  </si>
  <si>
    <t>Over 125cc but up to 500cc</t>
  </si>
  <si>
    <t>Over 500cc</t>
  </si>
  <si>
    <t>Main</t>
  </si>
  <si>
    <t>Commuting</t>
  </si>
  <si>
    <t>Business</t>
  </si>
  <si>
    <t>Education</t>
  </si>
  <si>
    <t>Shopping</t>
  </si>
  <si>
    <t>Visit hospital or other health</t>
  </si>
  <si>
    <t>Other personal business</t>
  </si>
  <si>
    <t>Visiting friends or relatives</t>
  </si>
  <si>
    <t>Eating/Drinking</t>
  </si>
  <si>
    <t>Sport/Entertainment</t>
  </si>
  <si>
    <t>Holiday/day trip</t>
  </si>
  <si>
    <t>Other or not known</t>
  </si>
  <si>
    <t>Escort</t>
  </si>
  <si>
    <t>(i) Purpose of journeys on these vehicles</t>
  </si>
  <si>
    <t>Less than 500 miles</t>
  </si>
  <si>
    <t xml:space="preserve">(ii) Total number of miles on these vehicles </t>
  </si>
  <si>
    <t>(iii) Number of years riding these vehicles</t>
  </si>
  <si>
    <t>500 to 999 miles</t>
  </si>
  <si>
    <t>Less than one year</t>
  </si>
  <si>
    <t>1 to 5 years</t>
  </si>
  <si>
    <t>6 to 10 years</t>
  </si>
  <si>
    <t>11 to 15 years</t>
  </si>
  <si>
    <t>16 to 20 years</t>
  </si>
  <si>
    <t>21 years or more</t>
  </si>
  <si>
    <t>one of these vehicles</t>
  </si>
  <si>
    <t xml:space="preserve">Adults aged 17+ </t>
  </si>
  <si>
    <t>Internet using a PC or laptop</t>
  </si>
  <si>
    <t>Mobile phone using SMS</t>
  </si>
  <si>
    <t>No preferred method</t>
  </si>
  <si>
    <t>Digital TV</t>
  </si>
  <si>
    <t>Internet using a mobile phone</t>
  </si>
  <si>
    <t>Electronic kiosks/terminals at bus/train stations</t>
  </si>
  <si>
    <t>Electronic kiosks/terminals at libraries/shopping centre</t>
  </si>
  <si>
    <t>Electronic kiosks/terminals at your place of work</t>
  </si>
  <si>
    <t>None of these, but would use in other ways</t>
  </si>
  <si>
    <t>Adults (16+) - Awareness and use of Transport Direct: July 2004 to December 2005</t>
  </si>
  <si>
    <t>(i) Awareness of Transport Direct</t>
  </si>
  <si>
    <t>Yes, have heard of Transport Direct</t>
  </si>
  <si>
    <t>Internet using a mobile phone (e.g WAP phone)</t>
  </si>
  <si>
    <t>Electronic kiosks / terminals at bus / train stations</t>
  </si>
  <si>
    <t>Electronic kiosks / terminals in libraries / shopping centres</t>
  </si>
  <si>
    <t>Electronic kiosks / terminals at your place of work</t>
  </si>
  <si>
    <t>(iii) Use of Transport Direct</t>
  </si>
  <si>
    <t>Yes, have used Transport Direct</t>
  </si>
  <si>
    <t>Source of information about bus routes, timetables and fares</t>
  </si>
  <si>
    <t>Source of information about train routes, timetables and fares</t>
  </si>
  <si>
    <t>Source of information about plane routes, timetables and fares</t>
  </si>
  <si>
    <t>Source of information about routes for car journeys</t>
  </si>
  <si>
    <t>Source of information about car journeys - e.g. traffic problems</t>
  </si>
  <si>
    <t>Means of buying bus/train/plane tickets</t>
  </si>
  <si>
    <t>(b) Adults who had heard of Transport Direct</t>
  </si>
  <si>
    <t>Means of estimating cost of car journey</t>
  </si>
  <si>
    <t>Services which go directly to other countries - e.g. plane/ferry to Continent</t>
  </si>
  <si>
    <t>Prior to April 2003, information on possession of driving licences and frequency of driving was collected from the head of the household, or</t>
  </si>
  <si>
    <t xml:space="preserve">his / her spouse / partner, about all adults in the household. From April 2003 it is collected from one randomly chosen adult member of the </t>
  </si>
  <si>
    <t>household about him or herself.  The figures given here for 1999 to 2002 use only the answers relating to the randomly chosen adults.</t>
  </si>
  <si>
    <t xml:space="preserve">("say between 7p.m. and 10 p.m.") and how safe from crime they felt, </t>
  </si>
  <si>
    <r>
      <t xml:space="preserve">The figures differ </t>
    </r>
    <r>
      <rPr>
        <i/>
        <sz val="10"/>
        <rFont val="Arial"/>
        <family val="0"/>
      </rPr>
      <t xml:space="preserve">slightly </t>
    </r>
    <r>
      <rPr>
        <sz val="10"/>
        <rFont val="Arial"/>
        <family val="0"/>
      </rPr>
      <t>from those published in "Main Transport Trends" in August 2006, as the figures published here have been revised</t>
    </r>
  </si>
  <si>
    <t xml:space="preserve"> to exclude those who responded "don't know", and to count those who responded "I am unable to walk" as walking on none of the previous </t>
  </si>
  <si>
    <t>seven days. The next edition of "MTT" will contain figures on the basis given here</t>
  </si>
  <si>
    <r>
      <t xml:space="preserve">rent from local auth / Scot Home </t>
    </r>
    <r>
      <rPr>
        <vertAlign val="superscript"/>
        <sz val="12"/>
        <rFont val="Arial"/>
        <family val="2"/>
      </rPr>
      <t>1</t>
    </r>
  </si>
  <si>
    <t xml:space="preserve">Although Scottish Homes no longer exists and had largely disposed of its rented housing stock the reference is retained in the questionnaire in case </t>
  </si>
  <si>
    <t>some tenants continue to think Scottish Homes is their landlord</t>
  </si>
  <si>
    <t>Adults (aged 16 +) - how concerned they are about traffic growth in Scotland: 2005</t>
  </si>
  <si>
    <t>All households reporting expenditure *</t>
  </si>
  <si>
    <t>by involvement in the accident</t>
  </si>
  <si>
    <t>Adults (17+) - Use of motorbikes, mopeds and scooters: 2005</t>
  </si>
  <si>
    <t xml:space="preserve">of motorcycle there has / have been </t>
  </si>
  <si>
    <t xml:space="preserve">period(s) of more than 1 year when I have </t>
  </si>
  <si>
    <t>not ridden a motorbike, moped or scooter</t>
  </si>
  <si>
    <t>6-10 times</t>
  </si>
  <si>
    <r>
      <t xml:space="preserve">Adults (16+) - use of local bus services, and train services, in the previous month 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: 2005</t>
    </r>
  </si>
  <si>
    <t>Noncommital</t>
  </si>
  <si>
    <r>
      <t xml:space="preserve">Percentages of those with "definite"  views on train services (i.e. </t>
    </r>
    <r>
      <rPr>
        <b/>
        <i/>
        <u val="single"/>
        <sz val="14"/>
        <rFont val="Arial"/>
        <family val="2"/>
      </rPr>
      <t>excluding</t>
    </r>
    <r>
      <rPr>
        <b/>
        <u val="single"/>
        <sz val="14"/>
        <rFont val="Arial"/>
        <family val="2"/>
      </rPr>
      <t xml:space="preserve"> those with "no opinion") </t>
    </r>
    <r>
      <rPr>
        <b/>
        <u val="single"/>
        <vertAlign val="superscript"/>
        <sz val="14"/>
        <rFont val="Arial"/>
        <family val="2"/>
      </rPr>
      <t xml:space="preserve">5 </t>
    </r>
    <r>
      <rPr>
        <b/>
        <u val="single"/>
        <sz val="14"/>
        <rFont val="Arial"/>
        <family val="2"/>
      </rPr>
      <t xml:space="preserve">who </t>
    </r>
  </si>
  <si>
    <t>agreed with each statement</t>
  </si>
  <si>
    <r>
      <t>The eleven views on train services are sought</t>
    </r>
    <r>
      <rPr>
        <sz val="10"/>
        <rFont val="Arial"/>
        <family val="2"/>
      </rPr>
      <t xml:space="preserve"> only from th</t>
    </r>
    <r>
      <rPr>
        <sz val="10"/>
        <rFont val="Arial"/>
        <family val="0"/>
      </rPr>
      <t>ose who said that they had used a train service in the past month; those who had not used the service are asked</t>
    </r>
  </si>
  <si>
    <t>4. A similar (but more detailed) analysis of the percentages of local bus users who agreed with each statement appears in the "Bus and Coach Statistics" bulletin.</t>
  </si>
  <si>
    <t>These figures are on a different basis from those in the tables above. The base (100%) is those in each category ("users" - those who had used the service in the</t>
  </si>
  <si>
    <r>
      <t xml:space="preserve"> past month, </t>
    </r>
    <r>
      <rPr>
        <b/>
        <sz val="10"/>
        <rFont val="Arial"/>
        <family val="2"/>
      </rPr>
      <t>"</t>
    </r>
    <r>
      <rPr>
        <sz val="10"/>
        <rFont val="Arial"/>
        <family val="0"/>
      </rPr>
      <t>non-users" - those who had not used the service in the past month) excluding those who said they had no opinion, but including those who said</t>
    </r>
  </si>
  <si>
    <t>"neither agree nor disagree" (because they do have an opinion). As in earlier tables, "agreed" covers both those who "strongly agree" and those who "tend to agree".</t>
  </si>
  <si>
    <r>
      <t xml:space="preserve">Adults (16+) - possession of concessionary fare pass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, and use in the </t>
    </r>
  </si>
  <si>
    <r>
      <t xml:space="preserve">Adults (16+) - frequency of walking in the previous seven days 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: 2005</t>
    </r>
  </si>
  <si>
    <t xml:space="preserve">such respondents as having walked on none of the previous seven days. The 2006 edition of "STS" will contain figureson the basis of those given here. </t>
  </si>
  <si>
    <t xml:space="preserve">"don't know" and count those who responded "I am unable to walk" as having walked on none of the previous seven days, whereas the figures in STS count all </t>
  </si>
  <si>
    <r>
      <t xml:space="preserve">Other purposes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0"/>
      </rPr>
      <t xml:space="preserve"> of a car/van journey to work/education</t>
    </r>
    <r>
      <rPr>
        <b/>
        <sz val="14"/>
        <rFont val="Arial"/>
        <family val="2"/>
      </rPr>
      <t xml:space="preserve">: 2005 </t>
    </r>
  </si>
  <si>
    <t>A small percentage of respondents mentioned purposes other than those shown in the table</t>
  </si>
  <si>
    <t>All car/van drivers to work/ed.</t>
  </si>
  <si>
    <t>Through services, without any need to change trains</t>
  </si>
  <si>
    <t>Advert on a bus or train</t>
  </si>
  <si>
    <t>Advert at a station, bus stop, airport etc</t>
  </si>
  <si>
    <t>(c) Adults who had ever used Transport Direct</t>
  </si>
  <si>
    <t>Not used in the past month</t>
  </si>
  <si>
    <t>To find out about routes</t>
  </si>
  <si>
    <t>To find out about prices</t>
  </si>
  <si>
    <t>To check arrival/departure times</t>
  </si>
  <si>
    <t>To find out whether train/bus/train is running late</t>
  </si>
  <si>
    <t>To check for possible delays on the roads</t>
  </si>
  <si>
    <t>To buy tickets</t>
  </si>
  <si>
    <t>Aeroplane</t>
  </si>
  <si>
    <t>Train</t>
  </si>
  <si>
    <t>Long-distance bus</t>
  </si>
  <si>
    <t>Ferry</t>
  </si>
  <si>
    <t>Local bus</t>
  </si>
  <si>
    <t>Underground</t>
  </si>
  <si>
    <t>Taxi</t>
  </si>
  <si>
    <t>Car or private van</t>
  </si>
  <si>
    <t>Commercial driving</t>
  </si>
  <si>
    <t>Motorcycle</t>
  </si>
  <si>
    <t>Cycle</t>
  </si>
  <si>
    <t>both generally, and the last time they used it</t>
  </si>
  <si>
    <t>Fairly useful</t>
  </si>
  <si>
    <t>Not very useful</t>
  </si>
  <si>
    <t>Not at all useful</t>
  </si>
  <si>
    <t>No opinion</t>
  </si>
  <si>
    <t>Very useful</t>
  </si>
  <si>
    <t>Table 16</t>
  </si>
  <si>
    <t>Generally</t>
  </si>
  <si>
    <t>Last time</t>
  </si>
  <si>
    <t>have otherwise made by car as a result of information from Traveline Scotland</t>
  </si>
  <si>
    <t>Yes</t>
  </si>
  <si>
    <t>No</t>
  </si>
  <si>
    <t>One or more</t>
  </si>
  <si>
    <t>Adults (16+) - Awareness and use of Traveline Scotland: 2005</t>
  </si>
  <si>
    <t>Table 28</t>
  </si>
  <si>
    <t>n=</t>
  </si>
  <si>
    <r>
      <t>by current situation</t>
    </r>
    <r>
      <rPr>
        <b/>
        <sz val="12"/>
        <rFont val="Arial"/>
        <family val="2"/>
      </rPr>
      <t>:</t>
    </r>
  </si>
  <si>
    <t>Employed</t>
  </si>
  <si>
    <t>up to £ 10,000 p.a.</t>
  </si>
  <si>
    <t>Every Day</t>
  </si>
  <si>
    <t>Numbers for Chart M</t>
  </si>
  <si>
    <t>Not used</t>
  </si>
  <si>
    <t>Does not hold a pass</t>
  </si>
  <si>
    <t>Chart I</t>
  </si>
  <si>
    <t>LINKED TO TABLE 22</t>
  </si>
  <si>
    <t>Chart L</t>
  </si>
  <si>
    <t>over £ 20,000</t>
  </si>
  <si>
    <t>Does NOT hold a full driving lic.</t>
  </si>
  <si>
    <t>Almost</t>
  </si>
  <si>
    <t xml:space="preserve">every </t>
  </si>
  <si>
    <t xml:space="preserve">per </t>
  </si>
  <si>
    <t xml:space="preserve">Once </t>
  </si>
  <si>
    <t>Does</t>
  </si>
  <si>
    <t>a pass</t>
  </si>
  <si>
    <t>Table 4</t>
  </si>
  <si>
    <t>Table 5</t>
  </si>
  <si>
    <t>Table 6</t>
  </si>
  <si>
    <t>Table 7</t>
  </si>
  <si>
    <t>Table 8</t>
  </si>
  <si>
    <t xml:space="preserve">Table 10 </t>
  </si>
  <si>
    <t>(a) Impacts of traffic congestion</t>
  </si>
  <si>
    <t>(b) What should be done about traffic congestion</t>
  </si>
  <si>
    <t>Age band</t>
  </si>
  <si>
    <t xml:space="preserve">Adults (aged 17 +) - frequency of driving, and, for those who drive at least </t>
  </si>
  <si>
    <t>Drives at least once a week</t>
  </si>
  <si>
    <t xml:space="preserve">not </t>
  </si>
  <si>
    <t>times a</t>
  </si>
  <si>
    <t xml:space="preserve">Table 11 </t>
  </si>
  <si>
    <t>Table 12</t>
  </si>
  <si>
    <t xml:space="preserve">Table 13   </t>
  </si>
  <si>
    <t>Table 27</t>
  </si>
  <si>
    <r>
      <t>Pupils in full-time education at school - usual method of travel to school</t>
    </r>
    <r>
      <rPr>
        <b/>
        <vertAlign val="superscript"/>
        <sz val="14"/>
        <rFont val="Arial"/>
        <family val="2"/>
      </rPr>
      <t xml:space="preserve">1 </t>
    </r>
    <r>
      <rPr>
        <b/>
        <sz val="14"/>
        <rFont val="Arial"/>
        <family val="2"/>
      </rPr>
      <t>: 2005</t>
    </r>
  </si>
  <si>
    <t>All full-time at school in 2005</t>
  </si>
  <si>
    <t>Table 25</t>
  </si>
  <si>
    <t>Table 26</t>
  </si>
  <si>
    <t>Table 23</t>
  </si>
  <si>
    <r>
      <t xml:space="preserve">Table 24 </t>
    </r>
    <r>
      <rPr>
        <b/>
        <sz val="14"/>
        <rFont val="Arial"/>
        <family val="2"/>
      </rPr>
      <t xml:space="preserve"> </t>
    </r>
  </si>
  <si>
    <t>Table  22</t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</si>
  <si>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not working from home - usual method of travel to work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>: 2005</t>
    </r>
  </si>
  <si>
    <t>Table 21</t>
  </si>
  <si>
    <r>
      <t>Adults (16+) - frequency of cycling in the previous seven days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: 2005</t>
    </r>
  </si>
  <si>
    <t>Table 20</t>
  </si>
  <si>
    <t>Table 19</t>
  </si>
  <si>
    <t>(a) All adults</t>
  </si>
  <si>
    <t xml:space="preserve">(i) Awareness of Traveline Scotland </t>
  </si>
  <si>
    <t xml:space="preserve">(ii) Use of Traveline Scotland </t>
  </si>
  <si>
    <t>(b) Adults who had heard of Traveline Scotland</t>
  </si>
  <si>
    <t>sample size                                  n =</t>
  </si>
  <si>
    <t>(c) Adults who had ever used Traveline Scotland</t>
  </si>
  <si>
    <t xml:space="preserve">Table 15  </t>
  </si>
  <si>
    <t xml:space="preserve"> for their views only on the three aspects shown</t>
  </si>
  <si>
    <t xml:space="preserve">Those who had not used a local bus service in the past month are not asked these questions about bus services. </t>
  </si>
  <si>
    <t>Counting both those who "strongly agree" and those who "tend to agree".  The base (100%) is all those who had used the service in the past month</t>
  </si>
  <si>
    <t xml:space="preserve">(including those who said "neither agree nor disagree" or "no opinion").  Therefore, the difference between a figure and 100% is not the same as the percentage </t>
  </si>
  <si>
    <t xml:space="preserve">of users of the service who disagreed with the relevant statement. </t>
  </si>
  <si>
    <t>Users</t>
  </si>
  <si>
    <t>Non-users</t>
  </si>
  <si>
    <t xml:space="preserve">Feel safe and secure </t>
  </si>
  <si>
    <r>
      <t xml:space="preserve">size </t>
    </r>
    <r>
      <rPr>
        <i/>
        <vertAlign val="superscript"/>
        <sz val="12"/>
        <rFont val="Arial"/>
        <family val="2"/>
      </rPr>
      <t xml:space="preserve">3 </t>
    </r>
  </si>
  <si>
    <t>Adults</t>
  </si>
  <si>
    <t>Sex</t>
  </si>
  <si>
    <t>Yes, have heard of Traveline Scotland</t>
  </si>
  <si>
    <t>No, have not</t>
  </si>
  <si>
    <t>Don't Know</t>
  </si>
  <si>
    <t>Yes, have used Traveline Scotland</t>
  </si>
  <si>
    <t>70+</t>
  </si>
  <si>
    <t>Frequency of driving</t>
  </si>
  <si>
    <t>Often</t>
  </si>
  <si>
    <t>Newspaper report or advert</t>
  </si>
  <si>
    <t>Television report or advert</t>
  </si>
  <si>
    <t>Radio report or advert</t>
  </si>
  <si>
    <t>Advert at station, bus stop, airport etc</t>
  </si>
  <si>
    <t>Other advert</t>
  </si>
  <si>
    <t>Word of mouth</t>
  </si>
  <si>
    <t xml:space="preserve">Other </t>
  </si>
  <si>
    <t>cars</t>
  </si>
  <si>
    <t>-mentally</t>
  </si>
  <si>
    <t>environ</t>
  </si>
  <si>
    <t>opinion</t>
  </si>
  <si>
    <t>April 2003 to December 2005</t>
  </si>
  <si>
    <t>Due to a problem with the computer script for the questionnaire, the main reason was not identified in these cases for interviews conducted in 2003 and 2004</t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</si>
  <si>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not working from home, who usually travel to work by car/van,  </t>
    </r>
  </si>
  <si>
    <t>Adults (aged 17+) who drove to work / education</t>
  </si>
  <si>
    <t>All people aged 16+ in 2005</t>
  </si>
  <si>
    <r>
      <t>Adults (aged 16+) - Views on motoring taxes and charges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: 2005 </t>
    </r>
  </si>
  <si>
    <t>2. Includes only those who hold a full driving licence.</t>
  </si>
  <si>
    <r>
      <t>by frequency of driving</t>
    </r>
    <r>
      <rPr>
        <b/>
        <vertAlign val="superscript"/>
        <sz val="12"/>
        <rFont val="Arial"/>
        <family val="0"/>
      </rPr>
      <t>2</t>
    </r>
    <r>
      <rPr>
        <b/>
        <sz val="12"/>
        <rFont val="Arial"/>
        <family val="0"/>
      </rPr>
      <t>:</t>
    </r>
  </si>
  <si>
    <t>concerned</t>
  </si>
  <si>
    <t xml:space="preserve">Quite </t>
  </si>
  <si>
    <t>Not very</t>
  </si>
  <si>
    <t xml:space="preserve">Not at all </t>
  </si>
  <si>
    <t>or would feel, travelling by bus in the evening</t>
  </si>
  <si>
    <r>
      <t xml:space="preserve">Adults (16+) - frequency of walking in the previous seven days </t>
    </r>
    <r>
      <rPr>
        <b/>
        <vertAlign val="superscript"/>
        <sz val="14"/>
        <rFont val="Arial"/>
        <family val="0"/>
      </rPr>
      <t>1</t>
    </r>
  </si>
  <si>
    <r>
      <t xml:space="preserve">Adults (16+) - frequency of cycling in the previous seven days </t>
    </r>
    <r>
      <rPr>
        <b/>
        <vertAlign val="superscript"/>
        <sz val="14"/>
        <rFont val="Arial"/>
        <family val="0"/>
      </rPr>
      <t>1</t>
    </r>
  </si>
  <si>
    <t xml:space="preserve">frequency of travelling by train in the evening </t>
  </si>
  <si>
    <t>or would feel, travelling by train in the evening</t>
  </si>
  <si>
    <t xml:space="preserve">The number of days in the previous seven days on which the person made a trip of more than a quarter of a mile by foot </t>
  </si>
  <si>
    <t>for the specified purpose.</t>
  </si>
  <si>
    <t xml:space="preserve">The number of days in the previous seven days on which the person made a trip of more than a quarter of a mile by bicycle </t>
  </si>
  <si>
    <r>
      <t>Employed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 xml:space="preserve"> adults (16+) not working from home - usual method of travel to work </t>
    </r>
    <r>
      <rPr>
        <b/>
        <vertAlign val="superscript"/>
        <sz val="14"/>
        <rFont val="Arial"/>
        <family val="0"/>
      </rPr>
      <t>2</t>
    </r>
  </si>
  <si>
    <r>
      <t xml:space="preserve">Rail </t>
    </r>
    <r>
      <rPr>
        <vertAlign val="superscript"/>
        <sz val="12"/>
        <rFont val="Arial"/>
        <family val="0"/>
      </rPr>
      <t>3</t>
    </r>
  </si>
  <si>
    <r>
      <t xml:space="preserve">Other </t>
    </r>
    <r>
      <rPr>
        <vertAlign val="superscript"/>
        <sz val="12"/>
        <rFont val="Arial"/>
        <family val="0"/>
      </rPr>
      <t>4</t>
    </r>
  </si>
  <si>
    <r>
      <t xml:space="preserve">Pupils in full-time education at school - usual method of travel to school </t>
    </r>
    <r>
      <rPr>
        <b/>
        <vertAlign val="superscript"/>
        <sz val="14"/>
        <rFont val="Arial"/>
        <family val="0"/>
      </rPr>
      <t>1</t>
    </r>
  </si>
  <si>
    <r>
      <t>School Bus</t>
    </r>
    <r>
      <rPr>
        <vertAlign val="superscript"/>
        <sz val="12"/>
        <rFont val="Arial"/>
        <family val="0"/>
      </rPr>
      <t>2</t>
    </r>
  </si>
  <si>
    <r>
      <t>Other</t>
    </r>
    <r>
      <rPr>
        <vertAlign val="superscript"/>
        <sz val="12"/>
        <rFont val="Arial"/>
        <family val="0"/>
      </rPr>
      <t xml:space="preserve"> 4</t>
    </r>
  </si>
  <si>
    <r>
      <t xml:space="preserve">Adults (16+) - with limited mobility </t>
    </r>
    <r>
      <rPr>
        <b/>
        <vertAlign val="superscript"/>
        <sz val="14"/>
        <rFont val="Arial"/>
        <family val="0"/>
      </rPr>
      <t>1</t>
    </r>
  </si>
  <si>
    <r>
      <t xml:space="preserve">size </t>
    </r>
    <r>
      <rPr>
        <i/>
        <vertAlign val="superscript"/>
        <sz val="12"/>
        <rFont val="Arial"/>
        <family val="0"/>
      </rPr>
      <t xml:space="preserve">2 </t>
    </r>
  </si>
  <si>
    <r>
      <t>by frequency of driving</t>
    </r>
    <r>
      <rPr>
        <b/>
        <vertAlign val="superscript"/>
        <sz val="12"/>
        <rFont val="Arial"/>
        <family val="0"/>
      </rPr>
      <t>3</t>
    </r>
    <r>
      <rPr>
        <b/>
        <sz val="12"/>
        <rFont val="Arial"/>
        <family val="0"/>
      </rPr>
      <t>:</t>
    </r>
  </si>
  <si>
    <r>
      <t>by frequency of driving</t>
    </r>
    <r>
      <rPr>
        <b/>
        <vertAlign val="superscript"/>
        <sz val="12"/>
        <rFont val="Arial"/>
        <family val="0"/>
      </rPr>
      <t xml:space="preserve"> 2</t>
    </r>
    <r>
      <rPr>
        <b/>
        <sz val="12"/>
        <rFont val="Arial"/>
        <family val="0"/>
      </rPr>
      <t>:</t>
    </r>
  </si>
  <si>
    <t>size.</t>
  </si>
  <si>
    <r>
      <t xml:space="preserve">20 to less than 40 km </t>
    </r>
    <r>
      <rPr>
        <vertAlign val="superscript"/>
        <sz val="12"/>
        <rFont val="Arial"/>
        <family val="2"/>
      </rPr>
      <t>3</t>
    </r>
  </si>
  <si>
    <r>
      <t xml:space="preserve">Over 40 km </t>
    </r>
    <r>
      <rPr>
        <vertAlign val="superscript"/>
        <sz val="12"/>
        <rFont val="Arial"/>
        <family val="2"/>
      </rPr>
      <t>3</t>
    </r>
  </si>
  <si>
    <t>The small percentages apparently walking or cycling very long distances may be due to errors in the recorded information or the estimation process,</t>
  </si>
  <si>
    <t>or to people staying away from home during their working week.</t>
  </si>
  <si>
    <r>
      <t xml:space="preserve">bus </t>
    </r>
    <r>
      <rPr>
        <vertAlign val="superscript"/>
        <sz val="12"/>
        <rFont val="Arial"/>
        <family val="2"/>
      </rPr>
      <t>2</t>
    </r>
  </si>
  <si>
    <r>
      <t>Rail</t>
    </r>
    <r>
      <rPr>
        <vertAlign val="superscript"/>
        <sz val="12"/>
        <rFont val="Arial"/>
        <family val="2"/>
      </rPr>
      <t>3</t>
    </r>
  </si>
  <si>
    <r>
      <t>Other</t>
    </r>
    <r>
      <rPr>
        <vertAlign val="superscript"/>
        <sz val="12"/>
        <rFont val="Arial"/>
        <family val="2"/>
      </rPr>
      <t>4</t>
    </r>
  </si>
  <si>
    <t>5</t>
  </si>
  <si>
    <t>The small percentage walking or cycling very long distances may be due to errors in the recorded information or estimation process,</t>
  </si>
  <si>
    <t>or to pupils staying away from home during the week.</t>
  </si>
  <si>
    <r>
      <t xml:space="preserve">Over 10 km </t>
    </r>
    <r>
      <rPr>
        <vertAlign val="superscript"/>
        <sz val="12"/>
        <rFont val="Arial"/>
        <family val="2"/>
      </rPr>
      <t>5</t>
    </r>
  </si>
  <si>
    <t>Table H</t>
  </si>
  <si>
    <t>Table I</t>
  </si>
  <si>
    <t>Table J</t>
  </si>
  <si>
    <t>Table K</t>
  </si>
  <si>
    <t>Table L</t>
  </si>
  <si>
    <t>Table  2</t>
  </si>
  <si>
    <t>Table 18</t>
  </si>
  <si>
    <t xml:space="preserve">Only people with a long-standing limiting illness, health problem or disability are asked if there are activities that they would normally find </t>
  </si>
  <si>
    <r>
      <t xml:space="preserve">difficult to manage on their own.  Therefore, in this analysis, other people are counted as </t>
    </r>
    <r>
      <rPr>
        <i/>
        <sz val="10"/>
        <rFont val="Arial"/>
        <family val="0"/>
      </rPr>
      <t>not</t>
    </r>
    <r>
      <rPr>
        <sz val="10"/>
        <rFont val="Arial"/>
        <family val="0"/>
      </rPr>
      <t xml:space="preserve">   having such diffficulties.</t>
    </r>
  </si>
  <si>
    <t>Table 9</t>
  </si>
  <si>
    <t>by number of cars available to the household:</t>
  </si>
  <si>
    <t>none</t>
  </si>
  <si>
    <t>one</t>
  </si>
  <si>
    <t>more than one</t>
  </si>
  <si>
    <t>Passenger</t>
  </si>
  <si>
    <t>(any type)</t>
  </si>
  <si>
    <t>up to £10,000</t>
  </si>
  <si>
    <t>linked to Table 1</t>
  </si>
  <si>
    <t xml:space="preserve">linked to Table 1 </t>
  </si>
  <si>
    <t xml:space="preserve">Households - with cars available for private use, </t>
  </si>
  <si>
    <t>Numbers for Chart B</t>
  </si>
  <si>
    <t>1 + cars</t>
  </si>
  <si>
    <t>LINKED TO TABLE 8</t>
  </si>
  <si>
    <t>Does not hold a full driving licence</t>
  </si>
  <si>
    <t>Drives at least three times a week</t>
  </si>
  <si>
    <t>Drives once or twice a week</t>
  </si>
  <si>
    <t>Drives less than once a week</t>
  </si>
  <si>
    <t>Never drives, but has a full licence</t>
  </si>
  <si>
    <t>Has used a local bus service in the past month</t>
  </si>
  <si>
    <t>Has used a train service in the past month</t>
  </si>
  <si>
    <t>Numbers for Chart J</t>
  </si>
  <si>
    <t>by distance between home and school:</t>
  </si>
  <si>
    <t>Large urban areas</t>
  </si>
  <si>
    <t xml:space="preserve">Sample </t>
  </si>
  <si>
    <t>None</t>
  </si>
  <si>
    <t>One</t>
  </si>
  <si>
    <t>Two</t>
  </si>
  <si>
    <t>size</t>
  </si>
  <si>
    <t>more</t>
  </si>
  <si>
    <t>(=100%)</t>
  </si>
  <si>
    <t>Age group</t>
  </si>
  <si>
    <t>17 +</t>
  </si>
  <si>
    <t>Men</t>
  </si>
  <si>
    <t>Women</t>
  </si>
  <si>
    <t>All</t>
  </si>
  <si>
    <t>Per Week</t>
  </si>
  <si>
    <t>Per Month</t>
  </si>
  <si>
    <t xml:space="preserve"> </t>
  </si>
  <si>
    <t>Holds</t>
  </si>
  <si>
    <t>Total</t>
  </si>
  <si>
    <t>Every</t>
  </si>
  <si>
    <t>full</t>
  </si>
  <si>
    <t xml:space="preserve"> with</t>
  </si>
  <si>
    <t>have</t>
  </si>
  <si>
    <t>Sample</t>
  </si>
  <si>
    <t>day</t>
  </si>
  <si>
    <t>once</t>
  </si>
  <si>
    <t xml:space="preserve"> than</t>
  </si>
  <si>
    <t xml:space="preserve"> licence,</t>
  </si>
  <si>
    <t>a full</t>
  </si>
  <si>
    <t>times</t>
  </si>
  <si>
    <t>never</t>
  </si>
  <si>
    <t>driving</t>
  </si>
  <si>
    <t>2-3</t>
  </si>
  <si>
    <t>drives</t>
  </si>
  <si>
    <t xml:space="preserve"> licence</t>
  </si>
  <si>
    <t>row percentages</t>
  </si>
  <si>
    <t>by sex:</t>
  </si>
  <si>
    <t>by age:</t>
  </si>
  <si>
    <t>As means of transport</t>
  </si>
  <si>
    <t>Just for pleasure</t>
  </si>
  <si>
    <t>(ie to go somewhere-</t>
  </si>
  <si>
    <t>LINKED TO TABLE 3 / Keyed in</t>
  </si>
  <si>
    <t>Numbers for Chart H</t>
  </si>
  <si>
    <t>Other (inc rail)</t>
  </si>
  <si>
    <t>linked to Table 22</t>
  </si>
  <si>
    <t>eg work, shopping, or friends)</t>
  </si>
  <si>
    <t>1 +</t>
  </si>
  <si>
    <t>days</t>
  </si>
  <si>
    <t>1. The number of days in the previous seven days on which the person made a trip of more than a quarter of a mile by foot for the specified purpose.</t>
  </si>
  <si>
    <t>or to keep fit</t>
  </si>
  <si>
    <t>bus</t>
  </si>
  <si>
    <t>Walking</t>
  </si>
  <si>
    <t>Bus</t>
  </si>
  <si>
    <t>Bicycle</t>
  </si>
  <si>
    <t>Other</t>
  </si>
  <si>
    <t>column percentages</t>
  </si>
  <si>
    <t>Car or</t>
  </si>
  <si>
    <t xml:space="preserve">School </t>
  </si>
  <si>
    <t>Service</t>
  </si>
  <si>
    <t>Van</t>
  </si>
  <si>
    <t>adults</t>
  </si>
  <si>
    <t>Other urban areas</t>
  </si>
  <si>
    <t>"Accessible" rural areas</t>
  </si>
  <si>
    <t>"Remote" rural areas</t>
  </si>
  <si>
    <t>Single adult</t>
  </si>
  <si>
    <t>Small adult</t>
  </si>
  <si>
    <t>Single parent</t>
  </si>
  <si>
    <t>Small family</t>
  </si>
  <si>
    <t>Large family</t>
  </si>
  <si>
    <t>Large adult</t>
  </si>
  <si>
    <t>Older smaller</t>
  </si>
  <si>
    <t>Single pensioner</t>
  </si>
  <si>
    <t>over £ 10,000, up to £ 15,000</t>
  </si>
  <si>
    <t>over £ 15,000, up to £ 20,000</t>
  </si>
  <si>
    <t>over £ 20,000, up to £ 25,000</t>
  </si>
  <si>
    <t>over £ 25,000, up to £ 30,000</t>
  </si>
  <si>
    <t>over £ 30,000, up to £ 40,000</t>
  </si>
  <si>
    <t>over £ 40,000</t>
  </si>
  <si>
    <t>Three</t>
  </si>
  <si>
    <t>or</t>
  </si>
  <si>
    <t>Cars available for private use:</t>
  </si>
  <si>
    <t>Self-employed</t>
  </si>
  <si>
    <t>Looking after home / family</t>
  </si>
  <si>
    <t>Permanently retired from work</t>
  </si>
  <si>
    <t>Unemployed and seeking work</t>
  </si>
  <si>
    <t>Higher / further education</t>
  </si>
  <si>
    <t>Permanently sick or disabled</t>
  </si>
  <si>
    <t>licence</t>
  </si>
  <si>
    <t>Never</t>
  </si>
  <si>
    <t>Male</t>
  </si>
  <si>
    <t>Female</t>
  </si>
  <si>
    <t>17 - 19</t>
  </si>
  <si>
    <t>20 - 29</t>
  </si>
  <si>
    <t>30 - 39</t>
  </si>
  <si>
    <t>40 - 49</t>
  </si>
  <si>
    <t>50 - 59</t>
  </si>
  <si>
    <t>60 - 69</t>
  </si>
  <si>
    <t>70 - 79</t>
  </si>
  <si>
    <t>80 and over</t>
  </si>
  <si>
    <t>by urban / rural classification:</t>
  </si>
  <si>
    <t>by annual net household income:</t>
  </si>
  <si>
    <r>
      <t>by current situation</t>
    </r>
    <r>
      <rPr>
        <b/>
        <vertAlign val="superscript"/>
        <sz val="12"/>
        <rFont val="Arial"/>
        <family val="2"/>
      </rPr>
      <t>$</t>
    </r>
    <r>
      <rPr>
        <b/>
        <sz val="12"/>
        <rFont val="Arial"/>
        <family val="2"/>
      </rPr>
      <t>:</t>
    </r>
  </si>
  <si>
    <t>men</t>
  </si>
  <si>
    <t xml:space="preserve"> women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</si>
</sst>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  <numFmt numFmtId="167" formatCode="#,##0_ ;\-#,##0\ "/>
    <numFmt numFmtId="168" formatCode="#,##0.0"/>
    <numFmt numFmtId="169" formatCode="0.0%"/>
    <numFmt numFmtId="170" formatCode="00000"/>
    <numFmt numFmtId="171" formatCode="#,##0_ ;[Red]\-#,##0\ "/>
    <numFmt numFmtId="172" formatCode="_-* #,##0.000_-;\-* #,##0.000_-;_-* &quot;-&quot;??_-;_-@_-"/>
    <numFmt numFmtId="173" formatCode="_-* #,##0.0000_-;\-* #,##0.0000_-;_-* &quot;-&quot;??_-;_-@_-"/>
    <numFmt numFmtId="174" formatCode="0.000"/>
    <numFmt numFmtId="175" formatCode="[$-809]dd\ mmmm\ yyyy"/>
    <numFmt numFmtId="176" formatCode="\2\5.\6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"/>
  </numFmts>
  <fonts count="6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i/>
      <sz val="10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9.2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5"/>
      <name val="Arial"/>
      <family val="0"/>
    </font>
    <font>
      <b/>
      <sz val="16.5"/>
      <name val="Arial"/>
      <family val="0"/>
    </font>
    <font>
      <b/>
      <sz val="13.5"/>
      <name val="Arial"/>
      <family val="2"/>
    </font>
    <font>
      <b/>
      <sz val="11.5"/>
      <name val="Arial"/>
      <family val="2"/>
    </font>
    <font>
      <sz val="20.25"/>
      <name val="Arial"/>
      <family val="0"/>
    </font>
    <font>
      <sz val="15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3.25"/>
      <name val="Arial"/>
      <family val="2"/>
    </font>
    <font>
      <b/>
      <sz val="11"/>
      <name val="Arial"/>
      <family val="2"/>
    </font>
    <font>
      <sz val="21.25"/>
      <name val="Arial"/>
      <family val="0"/>
    </font>
    <font>
      <sz val="14.75"/>
      <name val="Arial"/>
      <family val="2"/>
    </font>
    <font>
      <b/>
      <sz val="19.25"/>
      <name val="Arial"/>
      <family val="2"/>
    </font>
    <font>
      <b/>
      <sz val="16.25"/>
      <name val="Arial"/>
      <family val="2"/>
    </font>
    <font>
      <sz val="37.25"/>
      <name val="Arial"/>
      <family val="0"/>
    </font>
    <font>
      <b/>
      <sz val="15.25"/>
      <name val="Arial"/>
      <family val="2"/>
    </font>
    <font>
      <b/>
      <i/>
      <sz val="10"/>
      <name val="Arial"/>
      <family val="0"/>
    </font>
    <font>
      <b/>
      <sz val="10.75"/>
      <name val="Arial"/>
      <family val="2"/>
    </font>
    <font>
      <sz val="10.25"/>
      <name val="Arial"/>
      <family val="0"/>
    </font>
    <font>
      <sz val="13.5"/>
      <name val="Arial"/>
      <family val="2"/>
    </font>
    <font>
      <b/>
      <sz val="19.75"/>
      <name val="Arial"/>
      <family val="2"/>
    </font>
    <font>
      <b/>
      <sz val="11.75"/>
      <name val="Arial"/>
      <family val="2"/>
    </font>
    <font>
      <sz val="11.25"/>
      <name val="Arial"/>
      <family val="2"/>
    </font>
    <font>
      <i/>
      <sz val="14"/>
      <name val="Arial"/>
      <family val="0"/>
    </font>
    <font>
      <sz val="13"/>
      <name val="Arial"/>
      <family val="0"/>
    </font>
    <font>
      <i/>
      <sz val="13"/>
      <name val="Arial"/>
      <family val="0"/>
    </font>
    <font>
      <i/>
      <vertAlign val="superscript"/>
      <sz val="12"/>
      <name val="Arial"/>
      <family val="0"/>
    </font>
    <font>
      <b/>
      <u val="single"/>
      <sz val="10"/>
      <name val="Arial"/>
      <family val="0"/>
    </font>
    <font>
      <i/>
      <sz val="11"/>
      <name val="Arial"/>
      <family val="2"/>
    </font>
    <font>
      <b/>
      <u val="single"/>
      <sz val="12"/>
      <name val="Arial"/>
      <family val="2"/>
    </font>
    <font>
      <b/>
      <u val="single"/>
      <vertAlign val="superscript"/>
      <sz val="14"/>
      <name val="Arial"/>
      <family val="2"/>
    </font>
    <font>
      <b/>
      <u val="single"/>
      <sz val="14"/>
      <name val="Arial"/>
      <family val="2"/>
    </font>
    <font>
      <b/>
      <u val="single"/>
      <vertAlign val="superscript"/>
      <sz val="12"/>
      <name val="Arial"/>
      <family val="2"/>
    </font>
    <font>
      <u val="single"/>
      <sz val="12"/>
      <name val="Arial"/>
      <family val="0"/>
    </font>
    <font>
      <u val="single"/>
      <sz val="10"/>
      <name val="Arial"/>
      <family val="0"/>
    </font>
    <font>
      <sz val="10"/>
      <name val="Arial Unicode MS"/>
      <family val="2"/>
    </font>
    <font>
      <sz val="12"/>
      <name val="Arial Unicode MS"/>
      <family val="2"/>
    </font>
    <font>
      <sz val="12"/>
      <color indexed="12"/>
      <name val="Arial"/>
      <family val="2"/>
    </font>
    <font>
      <b/>
      <vertAlign val="superscript"/>
      <sz val="11"/>
      <name val="Arial"/>
      <family val="0"/>
    </font>
    <font>
      <b/>
      <i/>
      <sz val="11"/>
      <name val="Arial"/>
      <family val="2"/>
    </font>
    <font>
      <sz val="16.25"/>
      <name val="Arial"/>
      <family val="0"/>
    </font>
    <font>
      <b/>
      <i/>
      <u val="single"/>
      <sz val="14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0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9" fillId="0" borderId="0" xfId="0" applyFont="1" applyAlignment="1">
      <alignment/>
    </xf>
    <xf numFmtId="164" fontId="7" fillId="0" borderId="0" xfId="15" applyNumberFormat="1" applyFont="1" applyAlignment="1">
      <alignment/>
    </xf>
    <xf numFmtId="0" fontId="9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16" fontId="5" fillId="0" borderId="1" xfId="0" applyNumberFormat="1" applyFont="1" applyBorder="1" applyAlignment="1" quotePrefix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16" fontId="4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  <xf numFmtId="16" fontId="4" fillId="0" borderId="0" xfId="0" applyNumberFormat="1" applyFont="1" applyAlignment="1" quotePrefix="1">
      <alignment/>
    </xf>
    <xf numFmtId="9" fontId="4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0" fillId="0" borderId="1" xfId="0" applyFont="1" applyBorder="1" applyAlignment="1">
      <alignment/>
    </xf>
    <xf numFmtId="165" fontId="4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Alignment="1">
      <alignment horizontal="right" wrapText="1"/>
    </xf>
    <xf numFmtId="0" fontId="11" fillId="0" borderId="0" xfId="0" applyFont="1" applyBorder="1" applyAlignment="1">
      <alignment/>
    </xf>
    <xf numFmtId="3" fontId="7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3" fontId="7" fillId="0" borderId="1" xfId="0" applyNumberFormat="1" applyFont="1" applyBorder="1" applyAlignment="1">
      <alignment/>
    </xf>
    <xf numFmtId="6" fontId="4" fillId="0" borderId="0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16" fontId="5" fillId="0" borderId="0" xfId="0" applyNumberFormat="1" applyFont="1" applyBorder="1" applyAlignment="1">
      <alignment horizontal="center"/>
    </xf>
    <xf numFmtId="0" fontId="13" fillId="0" borderId="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6" xfId="0" applyFont="1" applyBorder="1" applyAlignment="1">
      <alignment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13" fillId="0" borderId="3" xfId="0" applyFont="1" applyBorder="1" applyAlignment="1">
      <alignment horizontal="right"/>
    </xf>
    <xf numFmtId="0" fontId="5" fillId="0" borderId="1" xfId="0" applyFont="1" applyBorder="1" applyAlignment="1">
      <alignment/>
    </xf>
    <xf numFmtId="16" fontId="0" fillId="0" borderId="0" xfId="0" applyNumberFormat="1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1" xfId="0" applyFont="1" applyBorder="1" applyAlignment="1">
      <alignment/>
    </xf>
    <xf numFmtId="1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164" fontId="7" fillId="0" borderId="0" xfId="15" applyNumberFormat="1" applyFont="1" applyAlignment="1">
      <alignment/>
    </xf>
    <xf numFmtId="1" fontId="4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169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12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165" fontId="4" fillId="0" borderId="13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165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" fontId="4" fillId="0" borderId="0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3" fontId="43" fillId="0" borderId="0" xfId="0" applyNumberFormat="1" applyFont="1" applyAlignment="1">
      <alignment/>
    </xf>
    <xf numFmtId="0" fontId="44" fillId="0" borderId="0" xfId="0" applyFont="1" applyAlignment="1">
      <alignment/>
    </xf>
    <xf numFmtId="164" fontId="45" fillId="0" borderId="0" xfId="15" applyNumberFormat="1" applyFont="1" applyAlignment="1">
      <alignment/>
    </xf>
    <xf numFmtId="1" fontId="44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 quotePrefix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5" fillId="0" borderId="2" xfId="0" applyFont="1" applyBorder="1" applyAlignment="1" quotePrefix="1">
      <alignment horizontal="left"/>
    </xf>
    <xf numFmtId="0" fontId="5" fillId="0" borderId="7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 quotePrefix="1">
      <alignment horizontal="left"/>
    </xf>
    <xf numFmtId="0" fontId="5" fillId="0" borderId="8" xfId="0" applyFont="1" applyBorder="1" applyAlignment="1">
      <alignment horizontal="center"/>
    </xf>
    <xf numFmtId="16" fontId="5" fillId="0" borderId="8" xfId="0" applyNumberFormat="1" applyFont="1" applyBorder="1" applyAlignment="1">
      <alignment horizontal="center"/>
    </xf>
    <xf numFmtId="16" fontId="5" fillId="0" borderId="2" xfId="0" applyNumberFormat="1" applyFont="1" applyBorder="1" applyAlignment="1">
      <alignment horizontal="center"/>
    </xf>
    <xf numFmtId="16" fontId="5" fillId="0" borderId="2" xfId="0" applyNumberFormat="1" applyFont="1" applyBorder="1" applyAlignment="1" quotePrefix="1">
      <alignment horizontal="center"/>
    </xf>
    <xf numFmtId="16" fontId="5" fillId="0" borderId="0" xfId="0" applyNumberFormat="1" applyFont="1" applyAlignment="1">
      <alignment horizontal="center"/>
    </xf>
    <xf numFmtId="16" fontId="5" fillId="0" borderId="2" xfId="0" applyNumberFormat="1" applyFont="1" applyBorder="1" applyAlignment="1">
      <alignment horizontal="left"/>
    </xf>
    <xf numFmtId="16" fontId="5" fillId="0" borderId="8" xfId="0" applyNumberFormat="1" applyFont="1" applyBorder="1" applyAlignment="1" quotePrefix="1">
      <alignment horizontal="center"/>
    </xf>
    <xf numFmtId="0" fontId="4" fillId="0" borderId="3" xfId="0" applyFont="1" applyBorder="1" applyAlignment="1">
      <alignment/>
    </xf>
    <xf numFmtId="16" fontId="5" fillId="0" borderId="3" xfId="0" applyNumberFormat="1" applyFont="1" applyBorder="1" applyAlignment="1" quotePrefix="1">
      <alignment horizontal="left"/>
    </xf>
    <xf numFmtId="16" fontId="5" fillId="0" borderId="9" xfId="0" applyNumberFormat="1" applyFont="1" applyBorder="1" applyAlignment="1" quotePrefix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1" xfId="0" applyFont="1" applyBorder="1" applyAlignment="1">
      <alignment/>
    </xf>
    <xf numFmtId="16" fontId="4" fillId="0" borderId="0" xfId="0" applyNumberFormat="1" applyFont="1" applyBorder="1" applyAlignment="1" quotePrefix="1">
      <alignment horizontal="center"/>
    </xf>
    <xf numFmtId="165" fontId="0" fillId="0" borderId="0" xfId="0" applyNumberFormat="1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64" fontId="7" fillId="0" borderId="0" xfId="15" applyNumberFormat="1" applyFont="1" applyBorder="1" applyAlignment="1">
      <alignment horizontal="right"/>
    </xf>
    <xf numFmtId="164" fontId="7" fillId="0" borderId="0" xfId="15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horizontal="right"/>
    </xf>
    <xf numFmtId="9" fontId="0" fillId="0" borderId="0" xfId="44" applyFont="1" applyAlignment="1">
      <alignment/>
    </xf>
    <xf numFmtId="9" fontId="0" fillId="0" borderId="0" xfId="44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" fontId="0" fillId="0" borderId="0" xfId="0" applyNumberFormat="1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11" fillId="0" borderId="0" xfId="0" applyFont="1" applyAlignment="1">
      <alignment/>
    </xf>
    <xf numFmtId="9" fontId="4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16" fontId="5" fillId="0" borderId="3" xfId="0" applyNumberFormat="1" applyFont="1" applyBorder="1" applyAlignment="1">
      <alignment horizontal="center"/>
    </xf>
    <xf numFmtId="16" fontId="5" fillId="0" borderId="9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6" fontId="5" fillId="0" borderId="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top"/>
    </xf>
    <xf numFmtId="3" fontId="7" fillId="0" borderId="1" xfId="0" applyNumberFormat="1" applyFont="1" applyBorder="1" applyAlignment="1">
      <alignment horizontal="right"/>
    </xf>
    <xf numFmtId="0" fontId="0" fillId="0" borderId="0" xfId="0" applyFont="1" applyBorder="1" applyAlignment="1" quotePrefix="1">
      <alignment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1" fontId="4" fillId="0" borderId="0" xfId="0" applyNumberFormat="1" applyFont="1" applyAlignment="1">
      <alignment/>
    </xf>
    <xf numFmtId="1" fontId="4" fillId="0" borderId="0" xfId="44" applyNumberFormat="1" applyFont="1" applyAlignment="1">
      <alignment/>
    </xf>
    <xf numFmtId="0" fontId="0" fillId="0" borderId="2" xfId="0" applyBorder="1" applyAlignment="1">
      <alignment/>
    </xf>
    <xf numFmtId="165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vertical="top"/>
    </xf>
    <xf numFmtId="9" fontId="4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4" fillId="0" borderId="13" xfId="0" applyFont="1" applyBorder="1" applyAlignment="1">
      <alignment/>
    </xf>
    <xf numFmtId="6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6" fontId="4" fillId="0" borderId="9" xfId="0" applyNumberFormat="1" applyFont="1" applyBorder="1" applyAlignment="1">
      <alignment horizontal="right" wrapText="1"/>
    </xf>
    <xf numFmtId="6" fontId="4" fillId="0" borderId="1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4" fillId="0" borderId="16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21" xfId="0" applyFont="1" applyBorder="1" applyAlignment="1">
      <alignment/>
    </xf>
    <xf numFmtId="16" fontId="4" fillId="0" borderId="0" xfId="0" applyNumberFormat="1" applyFont="1" applyBorder="1" applyAlignment="1" quotePrefix="1">
      <alignment horizontal="center"/>
    </xf>
    <xf numFmtId="16" fontId="4" fillId="0" borderId="21" xfId="0" applyNumberFormat="1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16" fontId="5" fillId="0" borderId="22" xfId="0" applyNumberFormat="1" applyFont="1" applyBorder="1" applyAlignment="1">
      <alignment horizontal="center"/>
    </xf>
    <xf numFmtId="16" fontId="4" fillId="0" borderId="13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164" fontId="7" fillId="0" borderId="0" xfId="15" applyNumberFormat="1" applyFont="1" applyFill="1" applyAlignment="1">
      <alignment/>
    </xf>
    <xf numFmtId="0" fontId="2" fillId="0" borderId="0" xfId="0" applyFont="1" applyBorder="1" applyAlignment="1">
      <alignment horizontal="left" indent="9"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/>
    </xf>
    <xf numFmtId="164" fontId="7" fillId="0" borderId="1" xfId="15" applyNumberFormat="1" applyFont="1" applyBorder="1" applyAlignment="1">
      <alignment/>
    </xf>
    <xf numFmtId="0" fontId="0" fillId="0" borderId="17" xfId="0" applyBorder="1" applyAlignment="1">
      <alignment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right"/>
    </xf>
    <xf numFmtId="0" fontId="5" fillId="0" borderId="0" xfId="0" applyFont="1" applyAlignment="1" quotePrefix="1">
      <alignment/>
    </xf>
    <xf numFmtId="0" fontId="49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ont="1" applyFill="1" applyAlignment="1" quotePrefix="1">
      <alignment/>
    </xf>
    <xf numFmtId="0" fontId="55" fillId="0" borderId="0" xfId="23" applyFont="1" applyAlignment="1">
      <alignment horizontal="right" wrapText="1"/>
      <protection/>
    </xf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21" xfId="0" applyBorder="1" applyAlignment="1">
      <alignment/>
    </xf>
    <xf numFmtId="0" fontId="29" fillId="0" borderId="13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56" fillId="0" borderId="0" xfId="0" applyFont="1" applyAlignment="1">
      <alignment horizontal="right" wrapText="1"/>
    </xf>
    <xf numFmtId="3" fontId="9" fillId="0" borderId="0" xfId="0" applyNumberFormat="1" applyFont="1" applyAlignment="1">
      <alignment/>
    </xf>
    <xf numFmtId="1" fontId="4" fillId="0" borderId="0" xfId="24" applyNumberFormat="1" applyFont="1" applyAlignment="1">
      <alignment horizontal="right" wrapText="1"/>
      <protection/>
    </xf>
    <xf numFmtId="1" fontId="57" fillId="0" borderId="0" xfId="0" applyNumberFormat="1" applyFont="1" applyAlignment="1">
      <alignment/>
    </xf>
    <xf numFmtId="0" fontId="4" fillId="0" borderId="0" xfId="24" applyFont="1" applyAlignment="1">
      <alignment horizontal="right" wrapText="1"/>
      <protection/>
    </xf>
    <xf numFmtId="0" fontId="4" fillId="0" borderId="0" xfId="29" applyFont="1" applyAlignment="1">
      <alignment horizontal="right" wrapText="1"/>
      <protection/>
    </xf>
    <xf numFmtId="0" fontId="4" fillId="0" borderId="0" xfId="34" applyFont="1" applyAlignment="1">
      <alignment horizontal="right" wrapText="1"/>
      <protection/>
    </xf>
    <xf numFmtId="0" fontId="57" fillId="0" borderId="0" xfId="0" applyFont="1" applyAlignment="1">
      <alignment/>
    </xf>
    <xf numFmtId="0" fontId="4" fillId="0" borderId="0" xfId="35" applyFont="1" applyAlignment="1">
      <alignment horizontal="right" wrapText="1"/>
      <protection/>
    </xf>
    <xf numFmtId="0" fontId="4" fillId="0" borderId="0" xfId="0" applyFont="1" applyAlignment="1">
      <alignment horizontal="right" wrapText="1"/>
    </xf>
    <xf numFmtId="0" fontId="55" fillId="0" borderId="0" xfId="38" applyFont="1" applyAlignment="1">
      <alignment horizontal="right" wrapText="1"/>
      <protection/>
    </xf>
    <xf numFmtId="0" fontId="4" fillId="0" borderId="0" xfId="38" applyFont="1" applyAlignment="1">
      <alignment horizontal="right" wrapText="1"/>
      <protection/>
    </xf>
    <xf numFmtId="0" fontId="13" fillId="0" borderId="1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17" xfId="0" applyFont="1" applyBorder="1" applyAlignment="1">
      <alignment/>
    </xf>
    <xf numFmtId="0" fontId="29" fillId="0" borderId="8" xfId="0" applyFont="1" applyBorder="1" applyAlignment="1">
      <alignment horizontal="right"/>
    </xf>
    <xf numFmtId="0" fontId="11" fillId="0" borderId="8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8" fillId="0" borderId="2" xfId="0" applyFont="1" applyBorder="1" applyAlignment="1">
      <alignment horizontal="right"/>
    </xf>
    <xf numFmtId="0" fontId="29" fillId="0" borderId="9" xfId="0" applyFont="1" applyBorder="1" applyAlignment="1">
      <alignment horizontal="right"/>
    </xf>
    <xf numFmtId="0" fontId="48" fillId="0" borderId="3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29" fillId="0" borderId="3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56" fillId="0" borderId="0" xfId="39" applyFont="1" applyAlignment="1">
      <alignment horizontal="right" wrapText="1"/>
      <protection/>
    </xf>
    <xf numFmtId="0" fontId="4" fillId="0" borderId="0" xfId="39" applyFont="1" applyAlignment="1">
      <alignment horizontal="right" wrapText="1"/>
      <protection/>
    </xf>
    <xf numFmtId="1" fontId="4" fillId="0" borderId="0" xfId="36" applyNumberFormat="1" applyFont="1" applyAlignment="1">
      <alignment horizontal="right" wrapText="1"/>
      <protection/>
    </xf>
    <xf numFmtId="1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165" fontId="4" fillId="0" borderId="0" xfId="36" applyNumberFormat="1" applyFont="1" applyAlignment="1">
      <alignment horizontal="right" wrapText="1"/>
      <protection/>
    </xf>
    <xf numFmtId="165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25" applyNumberFormat="1" applyFont="1" applyAlignment="1">
      <alignment horizontal="right" wrapText="1"/>
      <protection/>
    </xf>
    <xf numFmtId="0" fontId="4" fillId="0" borderId="0" xfId="26" applyFont="1" applyAlignment="1">
      <alignment horizontal="right" wrapText="1"/>
      <protection/>
    </xf>
    <xf numFmtId="0" fontId="4" fillId="0" borderId="0" xfId="27" applyFont="1" applyAlignment="1">
      <alignment horizontal="right" wrapText="1"/>
      <protection/>
    </xf>
    <xf numFmtId="1" fontId="4" fillId="0" borderId="0" xfId="27" applyNumberFormat="1" applyFont="1" applyAlignment="1">
      <alignment horizontal="right" wrapText="1"/>
      <protection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8" xfId="0" applyFont="1" applyBorder="1" applyAlignment="1">
      <alignment/>
    </xf>
    <xf numFmtId="0" fontId="29" fillId="0" borderId="8" xfId="0" applyFont="1" applyBorder="1" applyAlignment="1">
      <alignment horizontal="center"/>
    </xf>
    <xf numFmtId="0" fontId="11" fillId="0" borderId="0" xfId="0" applyFont="1" applyBorder="1" applyAlignment="1">
      <alignment/>
    </xf>
    <xf numFmtId="16" fontId="29" fillId="0" borderId="8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29" fillId="0" borderId="9" xfId="0" applyFont="1" applyBorder="1" applyAlignment="1">
      <alignment horizontal="center"/>
    </xf>
    <xf numFmtId="16" fontId="29" fillId="0" borderId="9" xfId="0" applyNumberFormat="1" applyFont="1" applyBorder="1" applyAlignment="1">
      <alignment horizontal="left"/>
    </xf>
    <xf numFmtId="16" fontId="29" fillId="0" borderId="9" xfId="0" applyNumberFormat="1" applyFont="1" applyBorder="1" applyAlignment="1">
      <alignment horizontal="center"/>
    </xf>
    <xf numFmtId="0" fontId="59" fillId="0" borderId="1" xfId="0" applyFont="1" applyBorder="1" applyAlignment="1" quotePrefix="1">
      <alignment horizontal="center"/>
    </xf>
    <xf numFmtId="0" fontId="29" fillId="0" borderId="23" xfId="0" applyFont="1" applyBorder="1" applyAlignment="1">
      <alignment horizontal="center" vertical="center"/>
    </xf>
    <xf numFmtId="0" fontId="4" fillId="0" borderId="0" xfId="30" applyFont="1" applyAlignment="1">
      <alignment horizontal="right" wrapText="1"/>
      <protection/>
    </xf>
    <xf numFmtId="0" fontId="4" fillId="0" borderId="0" xfId="31" applyFont="1" applyAlignment="1">
      <alignment horizontal="right" wrapText="1"/>
      <protection/>
    </xf>
    <xf numFmtId="0" fontId="4" fillId="0" borderId="0" xfId="32" applyFont="1" applyAlignment="1">
      <alignment horizontal="right" wrapText="1"/>
      <protection/>
    </xf>
    <xf numFmtId="0" fontId="4" fillId="0" borderId="0" xfId="37" applyFont="1" applyAlignment="1">
      <alignment horizontal="right" wrapText="1"/>
      <protection/>
    </xf>
    <xf numFmtId="1" fontId="4" fillId="0" borderId="0" xfId="33" applyNumberFormat="1" applyFont="1" applyAlignment="1">
      <alignment horizontal="right" wrapText="1"/>
      <protection/>
    </xf>
    <xf numFmtId="165" fontId="57" fillId="0" borderId="0" xfId="0" applyNumberFormat="1" applyFont="1" applyAlignment="1">
      <alignment/>
    </xf>
    <xf numFmtId="0" fontId="57" fillId="0" borderId="0" xfId="0" applyFont="1" applyAlignment="1">
      <alignment/>
    </xf>
    <xf numFmtId="165" fontId="4" fillId="0" borderId="0" xfId="40" applyNumberFormat="1" applyFont="1" applyAlignment="1">
      <alignment horizontal="right" wrapText="1"/>
      <protection/>
    </xf>
    <xf numFmtId="165" fontId="4" fillId="0" borderId="0" xfId="41" applyNumberFormat="1" applyFont="1" applyAlignment="1">
      <alignment horizontal="right" wrapText="1"/>
      <protection/>
    </xf>
    <xf numFmtId="165" fontId="4" fillId="0" borderId="0" xfId="0" applyNumberFormat="1" applyFont="1" applyAlignment="1">
      <alignment horizontal="left"/>
    </xf>
    <xf numFmtId="165" fontId="4" fillId="0" borderId="13" xfId="41" applyNumberFormat="1" applyFont="1" applyBorder="1" applyAlignment="1">
      <alignment horizontal="right" wrapText="1"/>
      <protection/>
    </xf>
    <xf numFmtId="165" fontId="4" fillId="0" borderId="0" xfId="0" applyNumberFormat="1" applyFont="1" applyBorder="1" applyAlignment="1">
      <alignment horizontal="right"/>
    </xf>
    <xf numFmtId="165" fontId="4" fillId="0" borderId="0" xfId="42" applyNumberFormat="1" applyFont="1" applyAlignment="1">
      <alignment horizontal="right" wrapText="1"/>
      <protection/>
    </xf>
    <xf numFmtId="0" fontId="55" fillId="0" borderId="0" xfId="42" applyFont="1" applyAlignment="1">
      <alignment horizontal="right" wrapText="1"/>
      <protection/>
    </xf>
    <xf numFmtId="165" fontId="57" fillId="0" borderId="0" xfId="0" applyNumberFormat="1" applyFont="1" applyBorder="1" applyAlignment="1">
      <alignment/>
    </xf>
    <xf numFmtId="165" fontId="57" fillId="0" borderId="13" xfId="0" applyNumberFormat="1" applyFont="1" applyBorder="1" applyAlignment="1">
      <alignment/>
    </xf>
    <xf numFmtId="165" fontId="57" fillId="0" borderId="0" xfId="0" applyNumberFormat="1" applyFont="1" applyAlignment="1">
      <alignment/>
    </xf>
    <xf numFmtId="0" fontId="55" fillId="0" borderId="0" xfId="43" applyFont="1" applyAlignment="1">
      <alignment horizontal="right" wrapText="1"/>
      <protection/>
    </xf>
    <xf numFmtId="165" fontId="4" fillId="0" borderId="0" xfId="43" applyNumberFormat="1" applyFont="1" applyAlignment="1">
      <alignment horizontal="right" wrapText="1"/>
      <protection/>
    </xf>
    <xf numFmtId="165" fontId="4" fillId="0" borderId="13" xfId="0" applyNumberFormat="1" applyFont="1" applyBorder="1" applyAlignment="1">
      <alignment horizontal="center"/>
    </xf>
    <xf numFmtId="0" fontId="55" fillId="0" borderId="0" xfId="21" applyFont="1" applyAlignment="1">
      <alignment horizontal="left" wrapText="1"/>
      <protection/>
    </xf>
    <xf numFmtId="0" fontId="4" fillId="0" borderId="0" xfId="28" applyFont="1" applyAlignment="1">
      <alignment horizontal="right" wrapText="1"/>
      <protection/>
    </xf>
    <xf numFmtId="0" fontId="55" fillId="0" borderId="0" xfId="22" applyFont="1" applyAlignment="1">
      <alignment horizontal="right" wrapText="1"/>
      <protection/>
    </xf>
    <xf numFmtId="1" fontId="55" fillId="0" borderId="0" xfId="28" applyNumberFormat="1" applyFont="1" applyAlignment="1">
      <alignment horizontal="center" wrapText="1"/>
      <protection/>
    </xf>
    <xf numFmtId="1" fontId="4" fillId="0" borderId="0" xfId="28" applyNumberFormat="1" applyFont="1" applyAlignment="1">
      <alignment horizontal="right" wrapText="1"/>
      <protection/>
    </xf>
    <xf numFmtId="1" fontId="4" fillId="0" borderId="0" xfId="32" applyNumberFormat="1" applyFont="1" applyAlignment="1">
      <alignment horizontal="right" wrapText="1"/>
      <protection/>
    </xf>
    <xf numFmtId="165" fontId="4" fillId="0" borderId="0" xfId="25" applyNumberFormat="1" applyFont="1" applyAlignment="1">
      <alignment horizontal="right" wrapText="1"/>
      <protection/>
    </xf>
    <xf numFmtId="0" fontId="4" fillId="0" borderId="0" xfId="25" applyFont="1" applyAlignment="1">
      <alignment horizontal="right" wrapText="1"/>
      <protection/>
    </xf>
    <xf numFmtId="0" fontId="29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2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2" xfId="0" applyFont="1" applyBorder="1" applyAlignment="1">
      <alignment horizontal="right" wrapText="1"/>
    </xf>
    <xf numFmtId="0" fontId="4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3" fontId="7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9" fillId="0" borderId="26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7" fillId="0" borderId="29" xfId="0" applyFont="1" applyBorder="1" applyAlignment="1">
      <alignment horizontal="right" wrapText="1"/>
    </xf>
    <xf numFmtId="0" fontId="0" fillId="0" borderId="19" xfId="0" applyBorder="1" applyAlignment="1">
      <alignment wrapText="1"/>
    </xf>
    <xf numFmtId="0" fontId="0" fillId="0" borderId="29" xfId="0" applyBorder="1" applyAlignment="1">
      <alignment wrapText="1"/>
    </xf>
    <xf numFmtId="0" fontId="4" fillId="0" borderId="29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29" fillId="0" borderId="26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7" fillId="0" borderId="0" xfId="15" applyNumberFormat="1" applyFont="1" applyAlignment="1">
      <alignment/>
    </xf>
    <xf numFmtId="3" fontId="7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30" xfId="0" applyFont="1" applyBorder="1" applyAlignment="1">
      <alignment horizontal="center" vertical="center" wrapText="1"/>
    </xf>
    <xf numFmtId="164" fontId="7" fillId="0" borderId="0" xfId="15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7" fillId="0" borderId="2" xfId="15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5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umbers for chart J" xfId="21"/>
    <cellStyle name="Normal_Numbers for Chart M" xfId="22"/>
    <cellStyle name="Normal_Numbers for charts C &amp; D" xfId="23"/>
    <cellStyle name="Normal_Table 1" xfId="24"/>
    <cellStyle name="Normal_Table 16" xfId="25"/>
    <cellStyle name="Normal_Table 17" xfId="26"/>
    <cellStyle name="Normal_Table 18" xfId="27"/>
    <cellStyle name="Normal_Table 19" xfId="28"/>
    <cellStyle name="Normal_Table 2" xfId="29"/>
    <cellStyle name="Normal_Table 20" xfId="30"/>
    <cellStyle name="Normal_Table 21" xfId="31"/>
    <cellStyle name="Normal_Table 22" xfId="32"/>
    <cellStyle name="Normal_Table 27" xfId="33"/>
    <cellStyle name="Normal_Table 3" xfId="34"/>
    <cellStyle name="Normal_Table 4" xfId="35"/>
    <cellStyle name="Normal_Tables 11-13" xfId="36"/>
    <cellStyle name="Normal_Tables 25 &amp; 26" xfId="37"/>
    <cellStyle name="Normal_Tables 7 &amp; 8" xfId="38"/>
    <cellStyle name="Normal_Tables 9 &amp; 10" xfId="39"/>
    <cellStyle name="Normal_TABLES A-C" xfId="40"/>
    <cellStyle name="Normal_TABLES D-F" xfId="41"/>
    <cellStyle name="Normal_TABLES G-I" xfId="42"/>
    <cellStyle name="Normal_TABLES J-L" xfId="43"/>
    <cellStyle name="Percen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chartsheet" Target="chartsheets/sheet1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Chart A:  Number of cars available for private use by members of the household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by annual net household income</a:t>
            </a:r>
          </a:p>
        </c:rich>
      </c:tx>
      <c:layout>
        <c:manualLayout>
          <c:xMode val="factor"/>
          <c:yMode val="factor"/>
          <c:x val="-0.0347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4975"/>
          <c:w val="0.8845"/>
          <c:h val="0.58175"/>
        </c:manualLayout>
      </c:layout>
      <c:areaChart>
        <c:grouping val="percentStacked"/>
        <c:varyColors val="0"/>
        <c:ser>
          <c:idx val="0"/>
          <c:order val="0"/>
          <c:tx>
            <c:strRef>
              <c:f>'Numbers for charts A &amp; B'!$D$7</c:f>
              <c:strCache>
                <c:ptCount val="1"/>
                <c:pt idx="0">
                  <c:v>3+ cars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A &amp; B'!$C$8:$C$14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A &amp; B'!$D$8:$D$14</c:f>
              <c:numCache>
                <c:ptCount val="7"/>
                <c:pt idx="0">
                  <c:v>0.742</c:v>
                </c:pt>
                <c:pt idx="1">
                  <c:v>0.829</c:v>
                </c:pt>
                <c:pt idx="2">
                  <c:v>1.688</c:v>
                </c:pt>
                <c:pt idx="3">
                  <c:v>3.535</c:v>
                </c:pt>
                <c:pt idx="4">
                  <c:v>6.058</c:v>
                </c:pt>
                <c:pt idx="5">
                  <c:v>9.065</c:v>
                </c:pt>
                <c:pt idx="6">
                  <c:v>11.2</c:v>
                </c:pt>
              </c:numCache>
            </c:numRef>
          </c:val>
        </c:ser>
        <c:ser>
          <c:idx val="1"/>
          <c:order val="1"/>
          <c:tx>
            <c:strRef>
              <c:f>'Numbers for charts A &amp; B'!$E$7</c:f>
              <c:strCache>
                <c:ptCount val="1"/>
                <c:pt idx="0">
                  <c:v>2 cars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A &amp; B'!$C$8:$C$14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A &amp; B'!$E$8:$E$14</c:f>
              <c:numCache>
                <c:ptCount val="7"/>
                <c:pt idx="0">
                  <c:v>4.222</c:v>
                </c:pt>
                <c:pt idx="1">
                  <c:v>6.037</c:v>
                </c:pt>
                <c:pt idx="2">
                  <c:v>13.107</c:v>
                </c:pt>
                <c:pt idx="3">
                  <c:v>23.123</c:v>
                </c:pt>
                <c:pt idx="4">
                  <c:v>35.154</c:v>
                </c:pt>
                <c:pt idx="5">
                  <c:v>52.689</c:v>
                </c:pt>
                <c:pt idx="6">
                  <c:v>62.216</c:v>
                </c:pt>
              </c:numCache>
            </c:numRef>
          </c:val>
        </c:ser>
        <c:ser>
          <c:idx val="2"/>
          <c:order val="2"/>
          <c:tx>
            <c:strRef>
              <c:f>'Numbers for charts A &amp; B'!$F$7</c:f>
              <c:strCache>
                <c:ptCount val="1"/>
                <c:pt idx="0">
                  <c:v>1 car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'Numbers for charts A &amp; B'!$C$8:$C$14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A &amp; B'!$F$8:$F$14</c:f>
              <c:numCache>
                <c:ptCount val="7"/>
                <c:pt idx="0">
                  <c:v>33.373</c:v>
                </c:pt>
                <c:pt idx="1">
                  <c:v>46.466</c:v>
                </c:pt>
                <c:pt idx="2">
                  <c:v>58.417</c:v>
                </c:pt>
                <c:pt idx="3">
                  <c:v>61.91</c:v>
                </c:pt>
                <c:pt idx="4">
                  <c:v>53.545</c:v>
                </c:pt>
                <c:pt idx="5">
                  <c:v>35.636</c:v>
                </c:pt>
                <c:pt idx="6">
                  <c:v>25.407</c:v>
                </c:pt>
              </c:numCache>
            </c:numRef>
          </c:val>
        </c:ser>
        <c:ser>
          <c:idx val="3"/>
          <c:order val="3"/>
          <c:tx>
            <c:strRef>
              <c:f>'Numbers for charts A &amp; B'!$G$7</c:f>
              <c:strCache>
                <c:ptCount val="1"/>
                <c:pt idx="0">
                  <c:v>no car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A &amp; B'!$C$8:$C$14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A &amp; B'!$G$8:$G$14</c:f>
              <c:numCache>
                <c:ptCount val="7"/>
                <c:pt idx="0">
                  <c:v>61.663</c:v>
                </c:pt>
                <c:pt idx="1">
                  <c:v>46.668</c:v>
                </c:pt>
                <c:pt idx="2">
                  <c:v>26.788</c:v>
                </c:pt>
                <c:pt idx="3">
                  <c:v>11.433</c:v>
                </c:pt>
                <c:pt idx="4">
                  <c:v>5.243</c:v>
                </c:pt>
                <c:pt idx="5">
                  <c:v>2.61</c:v>
                </c:pt>
                <c:pt idx="6">
                  <c:v>1.178</c:v>
                </c:pt>
              </c:numCache>
            </c:numRef>
          </c:val>
        </c:ser>
        <c:axId val="66674286"/>
        <c:axId val="63197663"/>
      </c:areaChart>
      <c:catAx>
        <c:axId val="66674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3197663"/>
        <c:crosses val="autoZero"/>
        <c:auto val="1"/>
        <c:lblOffset val="100"/>
        <c:noMultiLvlLbl val="0"/>
      </c:catAx>
      <c:valAx>
        <c:axId val="63197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households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66742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5"/>
          <c:y val="0.85175"/>
          <c:w val="0.772"/>
          <c:h val="0.08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Chart J:  Walking and cycling for pleasure or to keep fit  
 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(on one or more of the previous seven days)</a:t>
            </a:r>
          </a:p>
        </c:rich>
      </c:tx>
      <c:layout>
        <c:manualLayout>
          <c:xMode val="factor"/>
          <c:yMode val="factor"/>
          <c:x val="-0.028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6125"/>
          <c:w val="0.9"/>
          <c:h val="0.665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 J'!$D$6</c:f>
              <c:strCache>
                <c:ptCount val="1"/>
                <c:pt idx="0">
                  <c:v>Men walking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 J'!$C$7:$C$20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'Numbers for chart J'!$D$7:$D$20</c:f>
              <c:numCache>
                <c:ptCount val="14"/>
                <c:pt idx="0">
                  <c:v>31.7</c:v>
                </c:pt>
                <c:pt idx="1">
                  <c:v>41.5</c:v>
                </c:pt>
                <c:pt idx="2">
                  <c:v>45.5</c:v>
                </c:pt>
                <c:pt idx="3">
                  <c:v>47.9</c:v>
                </c:pt>
                <c:pt idx="4">
                  <c:v>53.7</c:v>
                </c:pt>
                <c:pt idx="5">
                  <c:v>49.3</c:v>
                </c:pt>
                <c:pt idx="6">
                  <c:v>50.5</c:v>
                </c:pt>
                <c:pt idx="7">
                  <c:v>52.1</c:v>
                </c:pt>
                <c:pt idx="8">
                  <c:v>52.7</c:v>
                </c:pt>
                <c:pt idx="9">
                  <c:v>49.7</c:v>
                </c:pt>
                <c:pt idx="10">
                  <c:v>44.1</c:v>
                </c:pt>
                <c:pt idx="11">
                  <c:v>48</c:v>
                </c:pt>
                <c:pt idx="12">
                  <c:v>39.4</c:v>
                </c:pt>
                <c:pt idx="13">
                  <c:v>40.5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 J'!$E$6</c:f>
              <c:strCache>
                <c:ptCount val="1"/>
                <c:pt idx="0">
                  <c:v>Women walking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 J'!$C$7:$C$20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'Numbers for chart J'!$E$7:$E$20</c:f>
              <c:numCache>
                <c:ptCount val="14"/>
                <c:pt idx="0">
                  <c:v>42.8</c:v>
                </c:pt>
                <c:pt idx="1">
                  <c:v>45.8</c:v>
                </c:pt>
                <c:pt idx="2">
                  <c:v>50.1</c:v>
                </c:pt>
                <c:pt idx="3">
                  <c:v>50.8</c:v>
                </c:pt>
                <c:pt idx="4">
                  <c:v>54.6</c:v>
                </c:pt>
                <c:pt idx="5">
                  <c:v>50.9</c:v>
                </c:pt>
                <c:pt idx="6">
                  <c:v>49.2</c:v>
                </c:pt>
                <c:pt idx="7">
                  <c:v>48.3</c:v>
                </c:pt>
                <c:pt idx="8">
                  <c:v>44.1</c:v>
                </c:pt>
                <c:pt idx="9">
                  <c:v>43.1</c:v>
                </c:pt>
                <c:pt idx="10">
                  <c:v>41.8</c:v>
                </c:pt>
                <c:pt idx="11">
                  <c:v>34.2</c:v>
                </c:pt>
                <c:pt idx="12">
                  <c:v>33.9</c:v>
                </c:pt>
                <c:pt idx="13">
                  <c:v>15.3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 J'!$F$6</c:f>
              <c:strCache>
                <c:ptCount val="1"/>
                <c:pt idx="0">
                  <c:v>Men cycling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 J'!$C$7:$C$20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'Numbers for chart J'!$F$7:$F$20</c:f>
              <c:numCache>
                <c:ptCount val="14"/>
                <c:pt idx="0">
                  <c:v>4.1</c:v>
                </c:pt>
                <c:pt idx="1">
                  <c:v>6.8</c:v>
                </c:pt>
                <c:pt idx="2">
                  <c:v>6.8</c:v>
                </c:pt>
                <c:pt idx="3">
                  <c:v>7.5</c:v>
                </c:pt>
                <c:pt idx="4">
                  <c:v>5.2</c:v>
                </c:pt>
                <c:pt idx="5">
                  <c:v>11.1</c:v>
                </c:pt>
                <c:pt idx="6">
                  <c:v>5.1</c:v>
                </c:pt>
                <c:pt idx="7">
                  <c:v>8.9</c:v>
                </c:pt>
                <c:pt idx="8">
                  <c:v>3.6</c:v>
                </c:pt>
                <c:pt idx="9">
                  <c:v>4.3</c:v>
                </c:pt>
                <c:pt idx="10">
                  <c:v>6.3</c:v>
                </c:pt>
                <c:pt idx="11">
                  <c:v>2.5</c:v>
                </c:pt>
                <c:pt idx="12">
                  <c:v>0.7</c:v>
                </c:pt>
                <c:pt idx="1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'Numbers for chart J'!$G$6</c:f>
              <c:strCache>
                <c:ptCount val="1"/>
                <c:pt idx="0">
                  <c:v>Women cycling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 J'!$C$7:$C$20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'Numbers for chart J'!$G$7:$G$20</c:f>
              <c:numCache>
                <c:ptCount val="14"/>
                <c:pt idx="0">
                  <c:v>1.8</c:v>
                </c:pt>
                <c:pt idx="1">
                  <c:v>3.5</c:v>
                </c:pt>
                <c:pt idx="2">
                  <c:v>2.9</c:v>
                </c:pt>
                <c:pt idx="3">
                  <c:v>5</c:v>
                </c:pt>
                <c:pt idx="4">
                  <c:v>6.1</c:v>
                </c:pt>
                <c:pt idx="5">
                  <c:v>4.6</c:v>
                </c:pt>
                <c:pt idx="6">
                  <c:v>2.3</c:v>
                </c:pt>
                <c:pt idx="7">
                  <c:v>1.1</c:v>
                </c:pt>
                <c:pt idx="8">
                  <c:v>1.3</c:v>
                </c:pt>
                <c:pt idx="9">
                  <c:v>1.2</c:v>
                </c:pt>
                <c:pt idx="10">
                  <c:v>1.1</c:v>
                </c:pt>
                <c:pt idx="11">
                  <c:v>0.7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3028904"/>
        <c:axId val="5933545"/>
      </c:lineChart>
      <c:catAx>
        <c:axId val="23028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33545"/>
        <c:crosses val="autoZero"/>
        <c:auto val="1"/>
        <c:lblOffset val="100"/>
        <c:noMultiLvlLbl val="0"/>
      </c:catAx>
      <c:valAx>
        <c:axId val="5933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adults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028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75"/>
          <c:y val="0.88875"/>
          <c:w val="0.6757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Chart K: Main means of travel to work - by annual net income 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'Numbers for K'!$C$5</c:f>
              <c:strCache>
                <c:ptCount val="1"/>
                <c:pt idx="0">
                  <c:v>Car driver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K'!$B$6:$B$12</c:f>
              <c:strCache>
                <c:ptCount val="7"/>
                <c:pt idx="0">
                  <c:v>up to £ 10,000</c:v>
                </c:pt>
                <c:pt idx="1">
                  <c:v>over £ 10,000, up to £ 15,000</c:v>
                </c:pt>
                <c:pt idx="2">
                  <c:v>over £ 15,000, up to £ 20,000</c:v>
                </c:pt>
                <c:pt idx="3">
                  <c:v>over £ 20,000, up to £ 25,000</c:v>
                </c:pt>
                <c:pt idx="4">
                  <c:v>over £ 25,000, up to £ 30,000</c:v>
                </c:pt>
                <c:pt idx="5">
                  <c:v>over £ 30,000, up to £ 40,000</c:v>
                </c:pt>
                <c:pt idx="6">
                  <c:v>over £ 40,000</c:v>
                </c:pt>
              </c:strCache>
            </c:strRef>
          </c:cat>
          <c:val>
            <c:numRef>
              <c:f>'Numbers for K'!$C$6:$C$12</c:f>
              <c:numCache>
                <c:ptCount val="7"/>
                <c:pt idx="0">
                  <c:v>37.807</c:v>
                </c:pt>
                <c:pt idx="1">
                  <c:v>43.779</c:v>
                </c:pt>
                <c:pt idx="2">
                  <c:v>51.774</c:v>
                </c:pt>
                <c:pt idx="3">
                  <c:v>56.062</c:v>
                </c:pt>
                <c:pt idx="4">
                  <c:v>64.891</c:v>
                </c:pt>
                <c:pt idx="5">
                  <c:v>69.222</c:v>
                </c:pt>
                <c:pt idx="6">
                  <c:v>77.078</c:v>
                </c:pt>
              </c:numCache>
            </c:numRef>
          </c:val>
        </c:ser>
        <c:ser>
          <c:idx val="1"/>
          <c:order val="1"/>
          <c:tx>
            <c:strRef>
              <c:f>'Numbers for K'!$D$5</c:f>
              <c:strCache>
                <c:ptCount val="1"/>
                <c:pt idx="0">
                  <c:v>Car passenger</c:v>
                </c:pt>
              </c:strCache>
            </c:strRef>
          </c:tx>
          <c:spPr>
            <a:pattFill prst="dkVert">
              <a:fgClr>
                <a:srgbClr val="96969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K'!$B$6:$B$12</c:f>
              <c:strCache>
                <c:ptCount val="7"/>
                <c:pt idx="0">
                  <c:v>up to £ 10,000</c:v>
                </c:pt>
                <c:pt idx="1">
                  <c:v>over £ 10,000, up to £ 15,000</c:v>
                </c:pt>
                <c:pt idx="2">
                  <c:v>over £ 15,000, up to £ 20,000</c:v>
                </c:pt>
                <c:pt idx="3">
                  <c:v>over £ 20,000, up to £ 25,000</c:v>
                </c:pt>
                <c:pt idx="4">
                  <c:v>over £ 25,000, up to £ 30,000</c:v>
                </c:pt>
                <c:pt idx="5">
                  <c:v>over £ 30,000, up to £ 40,000</c:v>
                </c:pt>
                <c:pt idx="6">
                  <c:v>over £ 40,000</c:v>
                </c:pt>
              </c:strCache>
            </c:strRef>
          </c:cat>
          <c:val>
            <c:numRef>
              <c:f>'Numbers for K'!$D$6:$D$12</c:f>
              <c:numCache>
                <c:ptCount val="7"/>
                <c:pt idx="0">
                  <c:v>8.368</c:v>
                </c:pt>
                <c:pt idx="1">
                  <c:v>7.94</c:v>
                </c:pt>
                <c:pt idx="2">
                  <c:v>9.865</c:v>
                </c:pt>
                <c:pt idx="3">
                  <c:v>11.078</c:v>
                </c:pt>
                <c:pt idx="4">
                  <c:v>7.749</c:v>
                </c:pt>
                <c:pt idx="5">
                  <c:v>5.747</c:v>
                </c:pt>
                <c:pt idx="6">
                  <c:v>2.845</c:v>
                </c:pt>
              </c:numCache>
            </c:numRef>
          </c:val>
        </c:ser>
        <c:ser>
          <c:idx val="2"/>
          <c:order val="2"/>
          <c:tx>
            <c:strRef>
              <c:f>'Numbers for K'!$E$5</c:f>
              <c:strCache>
                <c:ptCount val="1"/>
                <c:pt idx="0">
                  <c:v>Bus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K'!$B$6:$B$12</c:f>
              <c:strCache>
                <c:ptCount val="7"/>
                <c:pt idx="0">
                  <c:v>up to £ 10,000</c:v>
                </c:pt>
                <c:pt idx="1">
                  <c:v>over £ 10,000, up to £ 15,000</c:v>
                </c:pt>
                <c:pt idx="2">
                  <c:v>over £ 15,000, up to £ 20,000</c:v>
                </c:pt>
                <c:pt idx="3">
                  <c:v>over £ 20,000, up to £ 25,000</c:v>
                </c:pt>
                <c:pt idx="4">
                  <c:v>over £ 25,000, up to £ 30,000</c:v>
                </c:pt>
                <c:pt idx="5">
                  <c:v>over £ 30,000, up to £ 40,000</c:v>
                </c:pt>
                <c:pt idx="6">
                  <c:v>over £ 40,000</c:v>
                </c:pt>
              </c:strCache>
            </c:strRef>
          </c:cat>
          <c:val>
            <c:numRef>
              <c:f>'Numbers for K'!$E$6:$E$12</c:f>
              <c:numCache>
                <c:ptCount val="7"/>
                <c:pt idx="0">
                  <c:v>19.939</c:v>
                </c:pt>
                <c:pt idx="1">
                  <c:v>21.247</c:v>
                </c:pt>
                <c:pt idx="2">
                  <c:v>15.193</c:v>
                </c:pt>
                <c:pt idx="3">
                  <c:v>13.874</c:v>
                </c:pt>
                <c:pt idx="4">
                  <c:v>7.986</c:v>
                </c:pt>
                <c:pt idx="5">
                  <c:v>8.791</c:v>
                </c:pt>
                <c:pt idx="6">
                  <c:v>4.157</c:v>
                </c:pt>
              </c:numCache>
            </c:numRef>
          </c:val>
        </c:ser>
        <c:ser>
          <c:idx val="3"/>
          <c:order val="3"/>
          <c:tx>
            <c:strRef>
              <c:f>'Numbers for K'!$F$5</c:f>
              <c:strCache>
                <c:ptCount val="1"/>
                <c:pt idx="0">
                  <c:v>Other (inc rail)</c:v>
                </c:pt>
              </c:strCache>
            </c:strRef>
          </c:tx>
          <c:spPr>
            <a:pattFill prst="wdUpDiag">
              <a:fgClr>
                <a:srgbClr val="00008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K'!$B$6:$B$12</c:f>
              <c:strCache>
                <c:ptCount val="7"/>
                <c:pt idx="0">
                  <c:v>up to £ 10,000</c:v>
                </c:pt>
                <c:pt idx="1">
                  <c:v>over £ 10,000, up to £ 15,000</c:v>
                </c:pt>
                <c:pt idx="2">
                  <c:v>over £ 15,000, up to £ 20,000</c:v>
                </c:pt>
                <c:pt idx="3">
                  <c:v>over £ 20,000, up to £ 25,000</c:v>
                </c:pt>
                <c:pt idx="4">
                  <c:v>over £ 25,000, up to £ 30,000</c:v>
                </c:pt>
                <c:pt idx="5">
                  <c:v>over £ 30,000, up to £ 40,000</c:v>
                </c:pt>
                <c:pt idx="6">
                  <c:v>over £ 40,000</c:v>
                </c:pt>
              </c:strCache>
            </c:strRef>
          </c:cat>
          <c:val>
            <c:numRef>
              <c:f>'Numbers for K'!$F$6:$F$12</c:f>
              <c:numCache>
                <c:ptCount val="7"/>
                <c:pt idx="0">
                  <c:v>7.964</c:v>
                </c:pt>
                <c:pt idx="1">
                  <c:v>7.682</c:v>
                </c:pt>
                <c:pt idx="2">
                  <c:v>6.3309999999999995</c:v>
                </c:pt>
                <c:pt idx="3">
                  <c:v>6.226</c:v>
                </c:pt>
                <c:pt idx="4">
                  <c:v>6.972000000000001</c:v>
                </c:pt>
                <c:pt idx="5">
                  <c:v>7.997999999999999</c:v>
                </c:pt>
                <c:pt idx="6">
                  <c:v>10.089</c:v>
                </c:pt>
              </c:numCache>
            </c:numRef>
          </c:val>
        </c:ser>
        <c:ser>
          <c:idx val="4"/>
          <c:order val="4"/>
          <c:tx>
            <c:strRef>
              <c:f>'Numbers for K'!$G$5</c:f>
              <c:strCache>
                <c:ptCount val="1"/>
                <c:pt idx="0">
                  <c:v>Walking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K'!$B$6:$B$12</c:f>
              <c:strCache>
                <c:ptCount val="7"/>
                <c:pt idx="0">
                  <c:v>up to £ 10,000</c:v>
                </c:pt>
                <c:pt idx="1">
                  <c:v>over £ 10,000, up to £ 15,000</c:v>
                </c:pt>
                <c:pt idx="2">
                  <c:v>over £ 15,000, up to £ 20,000</c:v>
                </c:pt>
                <c:pt idx="3">
                  <c:v>over £ 20,000, up to £ 25,000</c:v>
                </c:pt>
                <c:pt idx="4">
                  <c:v>over £ 25,000, up to £ 30,000</c:v>
                </c:pt>
                <c:pt idx="5">
                  <c:v>over £ 30,000, up to £ 40,000</c:v>
                </c:pt>
                <c:pt idx="6">
                  <c:v>over £ 40,000</c:v>
                </c:pt>
              </c:strCache>
            </c:strRef>
          </c:cat>
          <c:val>
            <c:numRef>
              <c:f>'Numbers for K'!$G$6:$G$12</c:f>
              <c:numCache>
                <c:ptCount val="7"/>
                <c:pt idx="0">
                  <c:v>25.922</c:v>
                </c:pt>
                <c:pt idx="1">
                  <c:v>19.352</c:v>
                </c:pt>
                <c:pt idx="2">
                  <c:v>16.836</c:v>
                </c:pt>
                <c:pt idx="3">
                  <c:v>12.76</c:v>
                </c:pt>
                <c:pt idx="4">
                  <c:v>12.402</c:v>
                </c:pt>
                <c:pt idx="5">
                  <c:v>8.242</c:v>
                </c:pt>
                <c:pt idx="6">
                  <c:v>5.83</c:v>
                </c:pt>
              </c:numCache>
            </c:numRef>
          </c:val>
        </c:ser>
        <c:axId val="53401906"/>
        <c:axId val="10855107"/>
      </c:areaChart>
      <c:catAx>
        <c:axId val="5340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55107"/>
        <c:crosses val="autoZero"/>
        <c:auto val="1"/>
        <c:lblOffset val="100"/>
        <c:noMultiLvlLbl val="0"/>
      </c:catAx>
      <c:valAx>
        <c:axId val="1085510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019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Chart L: Main means of travel to work by distance between home and work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2325"/>
          <c:w val="0.91525"/>
          <c:h val="0.74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'Numbers for chart L'!$C$5</c:f>
              <c:strCache>
                <c:ptCount val="1"/>
                <c:pt idx="0">
                  <c:v>Walking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L'!$C$6:$C$14</c:f>
              <c:numCache>
                <c:ptCount val="9"/>
                <c:pt idx="0">
                  <c:v>58</c:v>
                </c:pt>
                <c:pt idx="1">
                  <c:v>26</c:v>
                </c:pt>
                <c:pt idx="2">
                  <c:v>13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ser>
          <c:idx val="1"/>
          <c:order val="1"/>
          <c:tx>
            <c:strRef>
              <c:f>'Numbers for chart L'!$D$5</c:f>
              <c:strCache>
                <c:ptCount val="1"/>
                <c:pt idx="0">
                  <c:v>Driver car or van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L'!$D$6:$D$14</c:f>
              <c:numCache>
                <c:ptCount val="9"/>
                <c:pt idx="0">
                  <c:v>31</c:v>
                </c:pt>
                <c:pt idx="1">
                  <c:v>51</c:v>
                </c:pt>
                <c:pt idx="2">
                  <c:v>54</c:v>
                </c:pt>
                <c:pt idx="3">
                  <c:v>58</c:v>
                </c:pt>
                <c:pt idx="4">
                  <c:v>67</c:v>
                </c:pt>
                <c:pt idx="5">
                  <c:v>79</c:v>
                </c:pt>
                <c:pt idx="6">
                  <c:v>79</c:v>
                </c:pt>
                <c:pt idx="7">
                  <c:v>76</c:v>
                </c:pt>
                <c:pt idx="8">
                  <c:v>73</c:v>
                </c:pt>
              </c:numCache>
            </c:numRef>
          </c:val>
        </c:ser>
        <c:ser>
          <c:idx val="2"/>
          <c:order val="2"/>
          <c:tx>
            <c:strRef>
              <c:f>'Numbers for chart L'!$E$5</c:f>
              <c:strCache>
                <c:ptCount val="1"/>
                <c:pt idx="0">
                  <c:v>Passen. car or van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L'!$E$6:$E$14</c:f>
              <c:numCache>
                <c:ptCount val="9"/>
                <c:pt idx="0">
                  <c:v>5</c:v>
                </c:pt>
                <c:pt idx="1">
                  <c:v>9</c:v>
                </c:pt>
                <c:pt idx="2">
                  <c:v>9</c:v>
                </c:pt>
                <c:pt idx="3">
                  <c:v>12</c:v>
                </c:pt>
                <c:pt idx="4">
                  <c:v>8</c:v>
                </c:pt>
                <c:pt idx="5">
                  <c:v>4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ser>
          <c:idx val="3"/>
          <c:order val="3"/>
          <c:tx>
            <c:strRef>
              <c:f>'Numbers for chart L'!$F$5</c:f>
              <c:strCache>
                <c:ptCount val="1"/>
                <c:pt idx="0">
                  <c:v>Bicycle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L'!$F$6:$F$14</c:f>
              <c:numCache>
                <c:ptCount val="9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4"/>
          <c:order val="4"/>
          <c:tx>
            <c:strRef>
              <c:f>'Numbers for chart L'!$G$5</c:f>
              <c:strCache>
                <c:ptCount val="1"/>
                <c:pt idx="0">
                  <c:v>Bus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L'!$G$6:$G$14</c:f>
              <c:numCache>
                <c:ptCount val="9"/>
                <c:pt idx="0">
                  <c:v>2</c:v>
                </c:pt>
                <c:pt idx="1">
                  <c:v>9</c:v>
                </c:pt>
                <c:pt idx="2">
                  <c:v>18</c:v>
                </c:pt>
                <c:pt idx="3">
                  <c:v>21</c:v>
                </c:pt>
                <c:pt idx="4">
                  <c:v>19</c:v>
                </c:pt>
                <c:pt idx="5">
                  <c:v>10</c:v>
                </c:pt>
                <c:pt idx="6">
                  <c:v>6</c:v>
                </c:pt>
                <c:pt idx="7">
                  <c:v>7</c:v>
                </c:pt>
                <c:pt idx="8">
                  <c:v>6</c:v>
                </c:pt>
              </c:numCache>
            </c:numRef>
          </c:val>
        </c:ser>
        <c:ser>
          <c:idx val="5"/>
          <c:order val="5"/>
          <c:tx>
            <c:strRef>
              <c:f>'Numbers for chart L'!$H$5</c:f>
              <c:strCache>
                <c:ptCount val="1"/>
                <c:pt idx="0">
                  <c:v>Rail (inc. Glas Underg)</c:v>
                </c:pt>
              </c:strCache>
            </c:strRef>
          </c:tx>
          <c:spPr>
            <a:pattFill prst="smCheck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smChe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smChe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Che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L'!$H$6:$H$14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13</c:v>
                </c:pt>
              </c:numCache>
            </c:numRef>
          </c:val>
        </c:ser>
        <c:ser>
          <c:idx val="6"/>
          <c:order val="6"/>
          <c:tx>
            <c:strRef>
              <c:f>'Numbers for chart L'!$I$5</c:f>
              <c:strCache>
                <c:ptCount val="1"/>
                <c:pt idx="0">
                  <c:v>Other (eg taxi, m/cycle)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L'!$I$6:$I$14</c:f>
              <c:numCache>
                <c:ptCount val="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overlap val="100"/>
        <c:axId val="30587100"/>
        <c:axId val="6848445"/>
      </c:barChart>
      <c:catAx>
        <c:axId val="30587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848445"/>
        <c:crosses val="autoZero"/>
        <c:auto val="1"/>
        <c:lblOffset val="100"/>
        <c:noMultiLvlLbl val="0"/>
      </c:catAx>
      <c:valAx>
        <c:axId val="684844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of commuters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05871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65"/>
          <c:w val="1"/>
          <c:h val="0.12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Chart M: Travel to school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935"/>
          <c:w val="0.9145"/>
          <c:h val="0.704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 M'!$C$7</c:f>
              <c:strCache>
                <c:ptCount val="1"/>
                <c:pt idx="0">
                  <c:v>Walking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 M'!$B$8:$B$21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'Numbers for Chart M'!$C$8:$C$21</c:f>
              <c:numCache>
                <c:ptCount val="14"/>
                <c:pt idx="0">
                  <c:v>65</c:v>
                </c:pt>
                <c:pt idx="1">
                  <c:v>66</c:v>
                </c:pt>
                <c:pt idx="2">
                  <c:v>56</c:v>
                </c:pt>
                <c:pt idx="3">
                  <c:v>53</c:v>
                </c:pt>
                <c:pt idx="4">
                  <c:v>57</c:v>
                </c:pt>
                <c:pt idx="5">
                  <c:v>54</c:v>
                </c:pt>
                <c:pt idx="6">
                  <c:v>66</c:v>
                </c:pt>
                <c:pt idx="7">
                  <c:v>56</c:v>
                </c:pt>
                <c:pt idx="8">
                  <c:v>43</c:v>
                </c:pt>
                <c:pt idx="9">
                  <c:v>48</c:v>
                </c:pt>
                <c:pt idx="10">
                  <c:v>44</c:v>
                </c:pt>
                <c:pt idx="11">
                  <c:v>49</c:v>
                </c:pt>
                <c:pt idx="12">
                  <c:v>43</c:v>
                </c:pt>
                <c:pt idx="1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 M'!$D$7</c:f>
              <c:strCache>
                <c:ptCount val="1"/>
                <c:pt idx="0">
                  <c:v>Car or van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 M'!$B$8:$B$21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'Numbers for Chart M'!$D$8:$D$21</c:f>
              <c:numCache>
                <c:ptCount val="14"/>
                <c:pt idx="0">
                  <c:v>28</c:v>
                </c:pt>
                <c:pt idx="1">
                  <c:v>23</c:v>
                </c:pt>
                <c:pt idx="2">
                  <c:v>30</c:v>
                </c:pt>
                <c:pt idx="3">
                  <c:v>35</c:v>
                </c:pt>
                <c:pt idx="4">
                  <c:v>27</c:v>
                </c:pt>
                <c:pt idx="5">
                  <c:v>25</c:v>
                </c:pt>
                <c:pt idx="6">
                  <c:v>21</c:v>
                </c:pt>
                <c:pt idx="7">
                  <c:v>22</c:v>
                </c:pt>
                <c:pt idx="8">
                  <c:v>21</c:v>
                </c:pt>
                <c:pt idx="9">
                  <c:v>13</c:v>
                </c:pt>
                <c:pt idx="10">
                  <c:v>15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 M'!$E$7</c:f>
              <c:strCache>
                <c:ptCount val="1"/>
                <c:pt idx="0">
                  <c:v>Bus (any)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 M'!$B$8:$B$21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'Numbers for Chart M'!$E$8:$E$21</c:f>
              <c:numCache>
                <c:ptCount val="14"/>
                <c:pt idx="0">
                  <c:v>7</c:v>
                </c:pt>
                <c:pt idx="1">
                  <c:v>9</c:v>
                </c:pt>
                <c:pt idx="2">
                  <c:v>12</c:v>
                </c:pt>
                <c:pt idx="3">
                  <c:v>11</c:v>
                </c:pt>
                <c:pt idx="4">
                  <c:v>11</c:v>
                </c:pt>
                <c:pt idx="5">
                  <c:v>17</c:v>
                </c:pt>
                <c:pt idx="6">
                  <c:v>11</c:v>
                </c:pt>
                <c:pt idx="7">
                  <c:v>19</c:v>
                </c:pt>
                <c:pt idx="8">
                  <c:v>31</c:v>
                </c:pt>
                <c:pt idx="9">
                  <c:v>37</c:v>
                </c:pt>
                <c:pt idx="10">
                  <c:v>37</c:v>
                </c:pt>
                <c:pt idx="11">
                  <c:v>38</c:v>
                </c:pt>
                <c:pt idx="12">
                  <c:v>43</c:v>
                </c:pt>
                <c:pt idx="13">
                  <c:v>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'Numbers for Chart M'!$F$7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 M'!$B$8:$B$21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'Numbers for Chart M'!$F$8:$F$21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'Numbers for Chart M'!$G$7</c:f>
              <c:strCache>
                <c:ptCount val="1"/>
                <c:pt idx="0">
                  <c:v>Bicycle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 M'!$B$8:$B$21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'Numbers for Chart M'!$G$8:$G$21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axId val="61636006"/>
        <c:axId val="17853143"/>
      </c:lineChart>
      <c:catAx>
        <c:axId val="61636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853143"/>
        <c:crosses val="autoZero"/>
        <c:auto val="1"/>
        <c:lblOffset val="100"/>
        <c:noMultiLvlLbl val="0"/>
      </c:catAx>
      <c:valAx>
        <c:axId val="17853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pupils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Arial"/>
                <a:ea typeface="Arial"/>
                <a:cs typeface="Arial"/>
              </a:defRPr>
            </a:pPr>
          </a:p>
        </c:txPr>
        <c:crossAx val="61636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475"/>
          <c:y val="0.867"/>
          <c:w val="0.9505"/>
          <c:h val="0.083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Chart B: Number of cars available for private use by members of the household</a:t>
            </a:r>
            <a:r>
              <a:rPr lang="en-US" cap="none" sz="1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2"/>
          <c:w val="0.77675"/>
          <c:h val="0.6377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charts A &amp; B'!$D$22</c:f>
              <c:strCache>
                <c:ptCount val="1"/>
                <c:pt idx="0">
                  <c:v>3+ cars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A &amp; B'!$C$23:$C$29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'Numbers for charts A &amp; B'!$D$23:$D$29</c:f>
              <c:numCache>
                <c:ptCount val="7"/>
                <c:pt idx="0">
                  <c:v>2.369</c:v>
                </c:pt>
                <c:pt idx="1">
                  <c:v>2.314</c:v>
                </c:pt>
                <c:pt idx="2">
                  <c:v>2.551</c:v>
                </c:pt>
                <c:pt idx="3">
                  <c:v>2.542</c:v>
                </c:pt>
                <c:pt idx="4">
                  <c:v>2.975</c:v>
                </c:pt>
                <c:pt idx="5">
                  <c:v>3.354</c:v>
                </c:pt>
                <c:pt idx="6">
                  <c:v>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charts A &amp; B'!$E$22</c:f>
              <c:strCache>
                <c:ptCount val="1"/>
                <c:pt idx="0">
                  <c:v>2 cars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A &amp; B'!$C$23:$C$29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'Numbers for charts A &amp; B'!$E$23:$E$29</c:f>
              <c:numCache>
                <c:ptCount val="7"/>
                <c:pt idx="0">
                  <c:v>15.434</c:v>
                </c:pt>
                <c:pt idx="1">
                  <c:v>16.375</c:v>
                </c:pt>
                <c:pt idx="2">
                  <c:v>16.37</c:v>
                </c:pt>
                <c:pt idx="3">
                  <c:v>18.047</c:v>
                </c:pt>
                <c:pt idx="4">
                  <c:v>19.473</c:v>
                </c:pt>
                <c:pt idx="5">
                  <c:v>19.488</c:v>
                </c:pt>
                <c:pt idx="6">
                  <c:v>20.2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charts A &amp; B'!$F$22</c:f>
              <c:strCache>
                <c:ptCount val="1"/>
                <c:pt idx="0">
                  <c:v>1 car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A &amp; B'!$C$23:$C$29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'Numbers for charts A &amp; B'!$F$23:$F$29</c:f>
              <c:numCache>
                <c:ptCount val="7"/>
                <c:pt idx="0">
                  <c:v>45.051</c:v>
                </c:pt>
                <c:pt idx="1">
                  <c:v>45.449</c:v>
                </c:pt>
                <c:pt idx="2">
                  <c:v>45.488</c:v>
                </c:pt>
                <c:pt idx="3">
                  <c:v>44.361</c:v>
                </c:pt>
                <c:pt idx="4">
                  <c:v>44.59</c:v>
                </c:pt>
                <c:pt idx="5">
                  <c:v>43.109</c:v>
                </c:pt>
                <c:pt idx="6">
                  <c:v>44.4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'Numbers for charts A &amp; B'!$G$22</c:f>
              <c:strCache>
                <c:ptCount val="1"/>
                <c:pt idx="0">
                  <c:v>no car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A &amp; B'!$C$23:$C$29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'Numbers for charts A &amp; B'!$G$23:$G$29</c:f>
              <c:numCache>
                <c:ptCount val="7"/>
                <c:pt idx="0">
                  <c:v>37.146</c:v>
                </c:pt>
                <c:pt idx="1">
                  <c:v>35.862</c:v>
                </c:pt>
                <c:pt idx="2">
                  <c:v>35.591</c:v>
                </c:pt>
                <c:pt idx="3">
                  <c:v>35.049</c:v>
                </c:pt>
                <c:pt idx="4">
                  <c:v>32.962</c:v>
                </c:pt>
                <c:pt idx="5">
                  <c:v>34.049</c:v>
                </c:pt>
                <c:pt idx="6">
                  <c:v>32.1</c:v>
                </c:pt>
              </c:numCache>
            </c:numRef>
          </c:val>
          <c:smooth val="0"/>
        </c:ser>
        <c:axId val="31908056"/>
        <c:axId val="18737049"/>
      </c:lineChart>
      <c:catAx>
        <c:axId val="3190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737049"/>
        <c:crosses val="autoZero"/>
        <c:auto val="1"/>
        <c:lblOffset val="100"/>
        <c:noMultiLvlLbl val="0"/>
      </c:catAx>
      <c:valAx>
        <c:axId val="18737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908056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7"/>
          <c:y val="0.86125"/>
          <c:w val="0.76125"/>
          <c:h val="0.079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Chart C: Households' transport facilities</a:t>
            </a:r>
          </a:p>
        </c:rich>
      </c:tx>
      <c:layout>
        <c:manualLayout>
          <c:xMode val="factor"/>
          <c:yMode val="factor"/>
          <c:x val="-0.164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76"/>
          <c:w val="0.95"/>
          <c:h val="0.7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'Numbers for charts C &amp; D'!$C$4</c:f>
              <c:strCache>
                <c:ptCount val="1"/>
                <c:pt idx="0">
                  <c:v>up to 6 mins walk to bus stop</c:v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C &amp; D'!$B$5:$B$12</c:f>
              <c:strCache>
                <c:ptCount val="8"/>
                <c:pt idx="0">
                  <c:v>Single adult</c:v>
                </c:pt>
                <c:pt idx="1">
                  <c:v>Small adult</c:v>
                </c:pt>
                <c:pt idx="2">
                  <c:v>Single parent</c:v>
                </c:pt>
                <c:pt idx="3">
                  <c:v>Small family</c:v>
                </c:pt>
                <c:pt idx="4">
                  <c:v>Large family</c:v>
                </c:pt>
                <c:pt idx="5">
                  <c:v>Large adult</c:v>
                </c:pt>
                <c:pt idx="6">
                  <c:v>Older smaller</c:v>
                </c:pt>
                <c:pt idx="7">
                  <c:v>Single pensioner</c:v>
                </c:pt>
              </c:strCache>
            </c:strRef>
          </c:cat>
          <c:val>
            <c:numRef>
              <c:f>'Numbers for charts C &amp; D'!$C$5:$C$12</c:f>
              <c:numCache>
                <c:ptCount val="8"/>
                <c:pt idx="0">
                  <c:v>88</c:v>
                </c:pt>
                <c:pt idx="1">
                  <c:v>86</c:v>
                </c:pt>
                <c:pt idx="2">
                  <c:v>91</c:v>
                </c:pt>
                <c:pt idx="3">
                  <c:v>86</c:v>
                </c:pt>
                <c:pt idx="4">
                  <c:v>86</c:v>
                </c:pt>
                <c:pt idx="5">
                  <c:v>87</c:v>
                </c:pt>
                <c:pt idx="6">
                  <c:v>82</c:v>
                </c:pt>
                <c:pt idx="7">
                  <c:v>82</c:v>
                </c:pt>
              </c:numCache>
            </c:numRef>
          </c:val>
        </c:ser>
        <c:ser>
          <c:idx val="1"/>
          <c:order val="1"/>
          <c:tx>
            <c:strRef>
              <c:f>'Numbers for charts C &amp; D'!$D$4</c:f>
              <c:strCache>
                <c:ptCount val="1"/>
                <c:pt idx="0">
                  <c:v>1 + cars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C &amp; D'!$B$5:$B$12</c:f>
              <c:strCache>
                <c:ptCount val="8"/>
                <c:pt idx="0">
                  <c:v>Single adult</c:v>
                </c:pt>
                <c:pt idx="1">
                  <c:v>Small adult</c:v>
                </c:pt>
                <c:pt idx="2">
                  <c:v>Single parent</c:v>
                </c:pt>
                <c:pt idx="3">
                  <c:v>Small family</c:v>
                </c:pt>
                <c:pt idx="4">
                  <c:v>Large family</c:v>
                </c:pt>
                <c:pt idx="5">
                  <c:v>Large adult</c:v>
                </c:pt>
                <c:pt idx="6">
                  <c:v>Older smaller</c:v>
                </c:pt>
                <c:pt idx="7">
                  <c:v>Single pensioner</c:v>
                </c:pt>
              </c:strCache>
            </c:strRef>
          </c:cat>
          <c:val>
            <c:numRef>
              <c:f>'Numbers for charts C &amp; D'!$D$5:$D$12</c:f>
              <c:numCache>
                <c:ptCount val="8"/>
                <c:pt idx="0">
                  <c:v>51.918</c:v>
                </c:pt>
                <c:pt idx="1">
                  <c:v>83.093</c:v>
                </c:pt>
                <c:pt idx="2">
                  <c:v>47.618</c:v>
                </c:pt>
                <c:pt idx="3">
                  <c:v>89.123</c:v>
                </c:pt>
                <c:pt idx="4">
                  <c:v>88.109</c:v>
                </c:pt>
                <c:pt idx="5">
                  <c:v>87.964</c:v>
                </c:pt>
                <c:pt idx="6">
                  <c:v>76.451</c:v>
                </c:pt>
                <c:pt idx="7">
                  <c:v>30.278000000000006</c:v>
                </c:pt>
              </c:numCache>
            </c:numRef>
          </c:val>
        </c:ser>
        <c:ser>
          <c:idx val="2"/>
          <c:order val="2"/>
          <c:tx>
            <c:strRef>
              <c:f>'Numbers for charts C &amp; D'!$E$4</c:f>
              <c:strCache>
                <c:ptCount val="1"/>
                <c:pt idx="0">
                  <c:v>1+ adult bicycles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C &amp; D'!$B$5:$B$12</c:f>
              <c:strCache>
                <c:ptCount val="8"/>
                <c:pt idx="0">
                  <c:v>Single adult</c:v>
                </c:pt>
                <c:pt idx="1">
                  <c:v>Small adult</c:v>
                </c:pt>
                <c:pt idx="2">
                  <c:v>Single parent</c:v>
                </c:pt>
                <c:pt idx="3">
                  <c:v>Small family</c:v>
                </c:pt>
                <c:pt idx="4">
                  <c:v>Large family</c:v>
                </c:pt>
                <c:pt idx="5">
                  <c:v>Large adult</c:v>
                </c:pt>
                <c:pt idx="6">
                  <c:v>Older smaller</c:v>
                </c:pt>
                <c:pt idx="7">
                  <c:v>Single pensioner</c:v>
                </c:pt>
              </c:strCache>
            </c:strRef>
          </c:cat>
          <c:val>
            <c:numRef>
              <c:f>'Numbers for charts C &amp; D'!$E$5:$E$12</c:f>
              <c:numCache>
                <c:ptCount val="8"/>
                <c:pt idx="0">
                  <c:v>26.856</c:v>
                </c:pt>
                <c:pt idx="1">
                  <c:v>41.805</c:v>
                </c:pt>
                <c:pt idx="2">
                  <c:v>33.214</c:v>
                </c:pt>
                <c:pt idx="3">
                  <c:v>60.504</c:v>
                </c:pt>
                <c:pt idx="4">
                  <c:v>66.319</c:v>
                </c:pt>
                <c:pt idx="5">
                  <c:v>49.445</c:v>
                </c:pt>
                <c:pt idx="6">
                  <c:v>19.146</c:v>
                </c:pt>
                <c:pt idx="7">
                  <c:v>6.011</c:v>
                </c:pt>
              </c:numCache>
            </c:numRef>
          </c:val>
        </c:ser>
        <c:axId val="34415714"/>
        <c:axId val="41305971"/>
      </c:barChart>
      <c:catAx>
        <c:axId val="344157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305971"/>
        <c:crosses val="autoZero"/>
        <c:auto val="1"/>
        <c:lblOffset val="100"/>
        <c:noMultiLvlLbl val="0"/>
      </c:catAx>
      <c:valAx>
        <c:axId val="413059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households</a:t>
                </a:r>
              </a:p>
            </c:rich>
          </c:tx>
          <c:layout>
            <c:manualLayout>
              <c:xMode val="factor"/>
              <c:yMode val="factor"/>
              <c:x val="0.001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4415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4125"/>
          <c:w val="0.963"/>
          <c:h val="0.107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Chart D:  People (aged 17+) with full driving licences, and who drive every day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3575"/>
          <c:w val="0.9245"/>
          <c:h val="0.748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charts C &amp; D'!$C$23:$C$25</c:f>
              <c:strCache>
                <c:ptCount val="1"/>
                <c:pt idx="0">
                  <c:v>Men with full driving licence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C &amp; D'!$B$26:$B$39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'Numbers for charts C &amp; D'!$C$26:$C$39</c:f>
              <c:numCache>
                <c:ptCount val="14"/>
                <c:pt idx="0">
                  <c:v>25</c:v>
                </c:pt>
                <c:pt idx="1">
                  <c:v>55</c:v>
                </c:pt>
                <c:pt idx="2">
                  <c:v>71</c:v>
                </c:pt>
                <c:pt idx="3">
                  <c:v>83</c:v>
                </c:pt>
                <c:pt idx="4">
                  <c:v>85</c:v>
                </c:pt>
                <c:pt idx="5">
                  <c:v>86</c:v>
                </c:pt>
                <c:pt idx="6">
                  <c:v>86</c:v>
                </c:pt>
                <c:pt idx="7">
                  <c:v>86</c:v>
                </c:pt>
                <c:pt idx="8">
                  <c:v>84</c:v>
                </c:pt>
                <c:pt idx="9">
                  <c:v>81</c:v>
                </c:pt>
                <c:pt idx="10">
                  <c:v>86</c:v>
                </c:pt>
                <c:pt idx="11">
                  <c:v>72</c:v>
                </c:pt>
                <c:pt idx="12">
                  <c:v>70</c:v>
                </c:pt>
                <c:pt idx="13">
                  <c:v>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charts C &amp; D'!$D$23:$D$25</c:f>
              <c:strCache>
                <c:ptCount val="1"/>
                <c:pt idx="0">
                  <c:v>Women with full driving licence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C &amp; D'!$B$26:$B$39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'Numbers for charts C &amp; D'!$D$26:$D$39</c:f>
              <c:numCache>
                <c:ptCount val="14"/>
                <c:pt idx="0">
                  <c:v>16</c:v>
                </c:pt>
                <c:pt idx="1">
                  <c:v>53</c:v>
                </c:pt>
                <c:pt idx="2">
                  <c:v>61</c:v>
                </c:pt>
                <c:pt idx="3">
                  <c:v>74</c:v>
                </c:pt>
                <c:pt idx="4">
                  <c:v>74</c:v>
                </c:pt>
                <c:pt idx="5">
                  <c:v>74</c:v>
                </c:pt>
                <c:pt idx="6">
                  <c:v>72</c:v>
                </c:pt>
                <c:pt idx="7">
                  <c:v>66</c:v>
                </c:pt>
                <c:pt idx="8">
                  <c:v>60</c:v>
                </c:pt>
                <c:pt idx="9">
                  <c:v>52</c:v>
                </c:pt>
                <c:pt idx="10">
                  <c:v>47</c:v>
                </c:pt>
                <c:pt idx="11">
                  <c:v>37</c:v>
                </c:pt>
                <c:pt idx="12">
                  <c:v>26</c:v>
                </c:pt>
                <c:pt idx="13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charts C &amp; D'!$E$23:$E$25</c:f>
              <c:strCache>
                <c:ptCount val="1"/>
                <c:pt idx="0">
                  <c:v>Men who drive every day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C &amp; D'!$B$26:$B$39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'Numbers for charts C &amp; D'!$E$26:$E$39</c:f>
              <c:numCache>
                <c:ptCount val="14"/>
                <c:pt idx="0">
                  <c:v>15</c:v>
                </c:pt>
                <c:pt idx="1">
                  <c:v>38</c:v>
                </c:pt>
                <c:pt idx="2">
                  <c:v>44</c:v>
                </c:pt>
                <c:pt idx="3">
                  <c:v>56</c:v>
                </c:pt>
                <c:pt idx="4">
                  <c:v>60</c:v>
                </c:pt>
                <c:pt idx="5">
                  <c:v>60</c:v>
                </c:pt>
                <c:pt idx="6">
                  <c:v>64</c:v>
                </c:pt>
                <c:pt idx="7">
                  <c:v>62</c:v>
                </c:pt>
                <c:pt idx="8">
                  <c:v>59</c:v>
                </c:pt>
                <c:pt idx="9">
                  <c:v>49</c:v>
                </c:pt>
                <c:pt idx="10">
                  <c:v>48</c:v>
                </c:pt>
                <c:pt idx="11">
                  <c:v>38</c:v>
                </c:pt>
                <c:pt idx="12">
                  <c:v>35</c:v>
                </c:pt>
                <c:pt idx="13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'Numbers for charts C &amp; D'!$F$23:$F$25</c:f>
              <c:strCache>
                <c:ptCount val="1"/>
                <c:pt idx="0">
                  <c:v>Women who drive every day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C &amp; D'!$B$26:$B$39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'Numbers for charts C &amp; D'!$F$26:$F$39</c:f>
              <c:numCache>
                <c:ptCount val="14"/>
                <c:pt idx="0">
                  <c:v>9</c:v>
                </c:pt>
                <c:pt idx="1">
                  <c:v>27</c:v>
                </c:pt>
                <c:pt idx="2">
                  <c:v>40</c:v>
                </c:pt>
                <c:pt idx="3">
                  <c:v>49</c:v>
                </c:pt>
                <c:pt idx="4">
                  <c:v>53</c:v>
                </c:pt>
                <c:pt idx="5">
                  <c:v>55</c:v>
                </c:pt>
                <c:pt idx="6">
                  <c:v>52</c:v>
                </c:pt>
                <c:pt idx="7">
                  <c:v>39</c:v>
                </c:pt>
                <c:pt idx="8">
                  <c:v>34</c:v>
                </c:pt>
                <c:pt idx="9">
                  <c:v>26</c:v>
                </c:pt>
                <c:pt idx="10">
                  <c:v>18</c:v>
                </c:pt>
                <c:pt idx="11">
                  <c:v>14</c:v>
                </c:pt>
                <c:pt idx="12">
                  <c:v>7</c:v>
                </c:pt>
                <c:pt idx="13">
                  <c:v>4</c:v>
                </c:pt>
              </c:numCache>
            </c:numRef>
          </c:val>
          <c:smooth val="0"/>
        </c:ser>
        <c:axId val="36209420"/>
        <c:axId val="57449325"/>
      </c:lineChart>
      <c:catAx>
        <c:axId val="36209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449325"/>
        <c:crosses val="autoZero"/>
        <c:auto val="1"/>
        <c:lblOffset val="100"/>
        <c:noMultiLvlLbl val="0"/>
      </c:catAx>
      <c:valAx>
        <c:axId val="57449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age-group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36209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0375"/>
          <c:y val="0.89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Chart E: Possession of full driving licence and frequency of driving 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by annual net household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2"/>
          <c:w val="0.964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charts E-G'!$C$8</c:f>
              <c:strCache>
                <c:ptCount val="1"/>
                <c:pt idx="0">
                  <c:v>Has a full driving licence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E-G'!$B$9:$B$15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E-G'!$C$9:$C$15</c:f>
              <c:numCache>
                <c:ptCount val="7"/>
                <c:pt idx="0">
                  <c:v>44</c:v>
                </c:pt>
                <c:pt idx="1">
                  <c:v>50</c:v>
                </c:pt>
                <c:pt idx="2">
                  <c:v>63</c:v>
                </c:pt>
                <c:pt idx="3">
                  <c:v>71</c:v>
                </c:pt>
                <c:pt idx="4">
                  <c:v>83</c:v>
                </c:pt>
                <c:pt idx="5">
                  <c:v>86</c:v>
                </c:pt>
                <c:pt idx="6">
                  <c:v>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charts E-G'!$D$8</c:f>
              <c:strCache>
                <c:ptCount val="1"/>
                <c:pt idx="0">
                  <c:v>Drives every day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E-G'!$B$9:$B$15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E-G'!$D$9:$D$15</c:f>
              <c:numCache>
                <c:ptCount val="7"/>
                <c:pt idx="0">
                  <c:v>19</c:v>
                </c:pt>
                <c:pt idx="1">
                  <c:v>27</c:v>
                </c:pt>
                <c:pt idx="2">
                  <c:v>38</c:v>
                </c:pt>
                <c:pt idx="3">
                  <c:v>47</c:v>
                </c:pt>
                <c:pt idx="4">
                  <c:v>59</c:v>
                </c:pt>
                <c:pt idx="5">
                  <c:v>65</c:v>
                </c:pt>
                <c:pt idx="6">
                  <c:v>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charts E-G'!$E$8</c:f>
              <c:strCache>
                <c:ptCount val="1"/>
                <c:pt idx="0">
                  <c:v>Drives at least once a week but not every day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E-G'!$B$9:$B$15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E-G'!$E$9:$E$15</c:f>
              <c:numCache>
                <c:ptCount val="7"/>
                <c:pt idx="0">
                  <c:v>15</c:v>
                </c:pt>
                <c:pt idx="1">
                  <c:v>15</c:v>
                </c:pt>
                <c:pt idx="2">
                  <c:v>18</c:v>
                </c:pt>
                <c:pt idx="3">
                  <c:v>18</c:v>
                </c:pt>
                <c:pt idx="4">
                  <c:v>20</c:v>
                </c:pt>
                <c:pt idx="5">
                  <c:v>19</c:v>
                </c:pt>
                <c:pt idx="6">
                  <c:v>20</c:v>
                </c:pt>
              </c:numCache>
            </c:numRef>
          </c:val>
          <c:smooth val="0"/>
        </c:ser>
        <c:marker val="1"/>
        <c:axId val="47281878"/>
        <c:axId val="22883719"/>
      </c:lineChart>
      <c:catAx>
        <c:axId val="47281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83719"/>
        <c:crosses val="autoZero"/>
        <c:auto val="1"/>
        <c:lblOffset val="100"/>
        <c:noMultiLvlLbl val="0"/>
      </c:catAx>
      <c:valAx>
        <c:axId val="22883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people aged 17+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4728187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1475"/>
          <c:y val="0.921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F: Possession of full driving licence</a:t>
            </a:r>
            <a:r>
              <a:rPr lang="en-US" cap="none" sz="165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by sex and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475"/>
          <c:w val="0.935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charts E-G'!$C$20</c:f>
              <c:strCache>
                <c:ptCount val="1"/>
                <c:pt idx="0">
                  <c:v>Male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E-G'!$B$21:$B$27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'Numbers for charts E-G'!$C$21:$C$27</c:f>
              <c:numCache>
                <c:ptCount val="7"/>
                <c:pt idx="0">
                  <c:v>76.9</c:v>
                </c:pt>
                <c:pt idx="1">
                  <c:v>76.3</c:v>
                </c:pt>
                <c:pt idx="2">
                  <c:v>75.8</c:v>
                </c:pt>
                <c:pt idx="3">
                  <c:v>76.4</c:v>
                </c:pt>
                <c:pt idx="4">
                  <c:v>76.7</c:v>
                </c:pt>
                <c:pt idx="5">
                  <c:v>76.1</c:v>
                </c:pt>
                <c:pt idx="6">
                  <c:v>76.5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charts E-G'!$D$20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E-G'!$B$21:$B$27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'Numbers for charts E-G'!$D$21:$D$27</c:f>
              <c:numCache>
                <c:ptCount val="7"/>
                <c:pt idx="0">
                  <c:v>51.9</c:v>
                </c:pt>
                <c:pt idx="1">
                  <c:v>53.2</c:v>
                </c:pt>
                <c:pt idx="2">
                  <c:v>54.9</c:v>
                </c:pt>
                <c:pt idx="3">
                  <c:v>54.2</c:v>
                </c:pt>
                <c:pt idx="4">
                  <c:v>56</c:v>
                </c:pt>
                <c:pt idx="5">
                  <c:v>57</c:v>
                </c:pt>
                <c:pt idx="6">
                  <c:v>56.3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charts E-G'!$E$20</c:f>
              <c:strCache>
                <c:ptCount val="1"/>
                <c:pt idx="0">
                  <c:v>All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E-G'!$B$21:$B$27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'Numbers for charts E-G'!$E$21:$E$27</c:f>
              <c:numCache>
                <c:ptCount val="7"/>
                <c:pt idx="0">
                  <c:v>63.2</c:v>
                </c:pt>
                <c:pt idx="1">
                  <c:v>63.6</c:v>
                </c:pt>
                <c:pt idx="2">
                  <c:v>64.2</c:v>
                </c:pt>
                <c:pt idx="3">
                  <c:v>63.9</c:v>
                </c:pt>
                <c:pt idx="4">
                  <c:v>65.3</c:v>
                </c:pt>
                <c:pt idx="5">
                  <c:v>65.4</c:v>
                </c:pt>
                <c:pt idx="6">
                  <c:v>65.3</c:v>
                </c:pt>
              </c:numCache>
            </c:numRef>
          </c:val>
          <c:smooth val="0"/>
        </c:ser>
        <c:axId val="4626880"/>
        <c:axId val="41641921"/>
      </c:lineChart>
      <c:catAx>
        <c:axId val="462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1641921"/>
        <c:crosses val="autoZero"/>
        <c:auto val="1"/>
        <c:lblOffset val="100"/>
        <c:noMultiLvlLbl val="0"/>
      </c:catAx>
      <c:valAx>
        <c:axId val="4164192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people aged 17+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268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05"/>
          <c:y val="0.926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G: Frequency of driving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0275"/>
          <c:w val="0.9302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charts E-G'!$C$30</c:f>
              <c:strCache>
                <c:ptCount val="1"/>
                <c:pt idx="0">
                  <c:v>Drives every day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E-G'!$B$31:$B$37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'Numbers for charts E-G'!$C$31:$C$37</c:f>
              <c:numCache>
                <c:ptCount val="7"/>
                <c:pt idx="0">
                  <c:v>43.9</c:v>
                </c:pt>
                <c:pt idx="1">
                  <c:v>44.3</c:v>
                </c:pt>
                <c:pt idx="2">
                  <c:v>44.9</c:v>
                </c:pt>
                <c:pt idx="3">
                  <c:v>44.8</c:v>
                </c:pt>
                <c:pt idx="4">
                  <c:v>42.5</c:v>
                </c:pt>
                <c:pt idx="5">
                  <c:v>40.9</c:v>
                </c:pt>
                <c:pt idx="6">
                  <c:v>41.2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charts E-G'!$D$30</c:f>
              <c:strCache>
                <c:ptCount val="1"/>
                <c:pt idx="0">
                  <c:v>Drives 3 times a week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E-G'!$B$31:$B$37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'Numbers for charts E-G'!$D$31:$D$37</c:f>
              <c:numCache>
                <c:ptCount val="7"/>
                <c:pt idx="0">
                  <c:v>4.4</c:v>
                </c:pt>
                <c:pt idx="1">
                  <c:v>4.1</c:v>
                </c:pt>
                <c:pt idx="2">
                  <c:v>3.9</c:v>
                </c:pt>
                <c:pt idx="3">
                  <c:v>4.2</c:v>
                </c:pt>
                <c:pt idx="4">
                  <c:v>5.5</c:v>
                </c:pt>
                <c:pt idx="5">
                  <c:v>5.6</c:v>
                </c:pt>
                <c:pt idx="6">
                  <c:v>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charts E-G'!$E$30</c:f>
              <c:strCache>
                <c:ptCount val="1"/>
                <c:pt idx="0">
                  <c:v>Drives 1-2 times a week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E-G'!$B$31:$B$37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'Numbers for charts E-G'!$E$31:$E$37</c:f>
              <c:numCache>
                <c:ptCount val="7"/>
                <c:pt idx="0">
                  <c:v>1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0.7</c:v>
                </c:pt>
                <c:pt idx="5">
                  <c:v>0.8</c:v>
                </c:pt>
                <c:pt idx="6">
                  <c:v>0.8</c:v>
                </c:pt>
              </c:numCache>
            </c:numRef>
          </c:val>
          <c:smooth val="0"/>
        </c:ser>
        <c:axId val="39232970"/>
        <c:axId val="17552411"/>
      </c:line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52411"/>
        <c:crosses val="autoZero"/>
        <c:auto val="1"/>
        <c:lblOffset val="100"/>
        <c:noMultiLvlLbl val="0"/>
      </c:catAx>
      <c:valAx>
        <c:axId val="17552411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people aged 17+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2329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25"/>
          <c:y val="0.934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Chart H: Adults (16+) - who have used a local bus service or a train service in the month prior to interview 
     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by sex, age, type of area and frequency of driving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"/>
          <c:w val="0.98325"/>
          <c:h val="0.8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'Numbers for chart H'!$C$4</c:f>
              <c:strCache>
                <c:ptCount val="1"/>
                <c:pt idx="0">
                  <c:v>Has used a local bus service in the past month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H'!$B$5:$B$29</c:f>
              <c:strCache>
                <c:ptCount val="25"/>
                <c:pt idx="0">
                  <c:v>Male</c:v>
                </c:pt>
                <c:pt idx="1">
                  <c:v>Female</c:v>
                </c:pt>
                <c:pt idx="3">
                  <c:v>16 - 19</c:v>
                </c:pt>
                <c:pt idx="4">
                  <c:v>20 - 29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70 - 79</c:v>
                </c:pt>
                <c:pt idx="10">
                  <c:v>80 and over   </c:v>
                </c:pt>
                <c:pt idx="12">
                  <c:v>Large urban areas</c:v>
                </c:pt>
                <c:pt idx="13">
                  <c:v>Other urban areas</c:v>
                </c:pt>
                <c:pt idx="14">
                  <c:v>"Accessible" small towns</c:v>
                </c:pt>
                <c:pt idx="15">
                  <c:v>"Remote" small towns</c:v>
                </c:pt>
                <c:pt idx="16">
                  <c:v>"Accessible" rural areas</c:v>
                </c:pt>
                <c:pt idx="17">
                  <c:v>"Remote" rural areas</c:v>
                </c:pt>
                <c:pt idx="19">
                  <c:v>Drives every day</c:v>
                </c:pt>
                <c:pt idx="20">
                  <c:v>Drives at least three times a week</c:v>
                </c:pt>
                <c:pt idx="21">
                  <c:v>Drives once or twice a week</c:v>
                </c:pt>
                <c:pt idx="22">
                  <c:v>Drives less than once a week</c:v>
                </c:pt>
                <c:pt idx="23">
                  <c:v>Never drives, but has a full licence</c:v>
                </c:pt>
                <c:pt idx="24">
                  <c:v>Does not hold a full driving licence</c:v>
                </c:pt>
              </c:strCache>
            </c:strRef>
          </c:cat>
          <c:val>
            <c:numRef>
              <c:f>'Numbers for chart H'!$C$5:$C$29</c:f>
              <c:numCache>
                <c:ptCount val="25"/>
                <c:pt idx="0">
                  <c:v>37</c:v>
                </c:pt>
                <c:pt idx="1">
                  <c:v>48</c:v>
                </c:pt>
                <c:pt idx="3">
                  <c:v>75</c:v>
                </c:pt>
                <c:pt idx="4">
                  <c:v>51</c:v>
                </c:pt>
                <c:pt idx="5">
                  <c:v>36</c:v>
                </c:pt>
                <c:pt idx="6">
                  <c:v>34</c:v>
                </c:pt>
                <c:pt idx="7">
                  <c:v>36</c:v>
                </c:pt>
                <c:pt idx="8">
                  <c:v>48</c:v>
                </c:pt>
                <c:pt idx="9">
                  <c:v>55</c:v>
                </c:pt>
                <c:pt idx="10">
                  <c:v>45</c:v>
                </c:pt>
                <c:pt idx="12">
                  <c:v>57</c:v>
                </c:pt>
                <c:pt idx="13">
                  <c:v>39</c:v>
                </c:pt>
                <c:pt idx="14">
                  <c:v>36</c:v>
                </c:pt>
                <c:pt idx="15">
                  <c:v>26</c:v>
                </c:pt>
                <c:pt idx="16">
                  <c:v>26</c:v>
                </c:pt>
                <c:pt idx="17">
                  <c:v>20</c:v>
                </c:pt>
                <c:pt idx="19">
                  <c:v>20</c:v>
                </c:pt>
                <c:pt idx="20">
                  <c:v>35</c:v>
                </c:pt>
                <c:pt idx="21">
                  <c:v>39</c:v>
                </c:pt>
                <c:pt idx="22">
                  <c:v>58</c:v>
                </c:pt>
                <c:pt idx="23">
                  <c:v>63</c:v>
                </c:pt>
                <c:pt idx="24">
                  <c:v>70</c:v>
                </c:pt>
              </c:numCache>
            </c:numRef>
          </c:val>
        </c:ser>
        <c:ser>
          <c:idx val="1"/>
          <c:order val="1"/>
          <c:tx>
            <c:strRef>
              <c:f>'Numbers for chart H'!$D$4</c:f>
              <c:strCache>
                <c:ptCount val="1"/>
                <c:pt idx="0">
                  <c:v>Has used a train service in the past month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H'!$B$5:$B$29</c:f>
              <c:strCache>
                <c:ptCount val="25"/>
                <c:pt idx="0">
                  <c:v>Male</c:v>
                </c:pt>
                <c:pt idx="1">
                  <c:v>Female</c:v>
                </c:pt>
                <c:pt idx="3">
                  <c:v>16 - 19</c:v>
                </c:pt>
                <c:pt idx="4">
                  <c:v>20 - 29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70 - 79</c:v>
                </c:pt>
                <c:pt idx="10">
                  <c:v>80 and over   </c:v>
                </c:pt>
                <c:pt idx="12">
                  <c:v>Large urban areas</c:v>
                </c:pt>
                <c:pt idx="13">
                  <c:v>Other urban areas</c:v>
                </c:pt>
                <c:pt idx="14">
                  <c:v>"Accessible" small towns</c:v>
                </c:pt>
                <c:pt idx="15">
                  <c:v>"Remote" small towns</c:v>
                </c:pt>
                <c:pt idx="16">
                  <c:v>"Accessible" rural areas</c:v>
                </c:pt>
                <c:pt idx="17">
                  <c:v>"Remote" rural areas</c:v>
                </c:pt>
                <c:pt idx="19">
                  <c:v>Drives every day</c:v>
                </c:pt>
                <c:pt idx="20">
                  <c:v>Drives at least three times a week</c:v>
                </c:pt>
                <c:pt idx="21">
                  <c:v>Drives once or twice a week</c:v>
                </c:pt>
                <c:pt idx="22">
                  <c:v>Drives less than once a week</c:v>
                </c:pt>
                <c:pt idx="23">
                  <c:v>Never drives, but has a full licence</c:v>
                </c:pt>
                <c:pt idx="24">
                  <c:v>Does not hold a full driving licence</c:v>
                </c:pt>
              </c:strCache>
            </c:strRef>
          </c:cat>
          <c:val>
            <c:numRef>
              <c:f>'Numbers for chart H'!$D$5:$D$29</c:f>
              <c:numCache>
                <c:ptCount val="25"/>
                <c:pt idx="0">
                  <c:v>20</c:v>
                </c:pt>
                <c:pt idx="1">
                  <c:v>19</c:v>
                </c:pt>
                <c:pt idx="3">
                  <c:v>31</c:v>
                </c:pt>
                <c:pt idx="4">
                  <c:v>30</c:v>
                </c:pt>
                <c:pt idx="5">
                  <c:v>23</c:v>
                </c:pt>
                <c:pt idx="6">
                  <c:v>20</c:v>
                </c:pt>
                <c:pt idx="7">
                  <c:v>19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2">
                  <c:v>21</c:v>
                </c:pt>
                <c:pt idx="13">
                  <c:v>23</c:v>
                </c:pt>
                <c:pt idx="14">
                  <c:v>16</c:v>
                </c:pt>
                <c:pt idx="15">
                  <c:v>15</c:v>
                </c:pt>
                <c:pt idx="16">
                  <c:v>15</c:v>
                </c:pt>
                <c:pt idx="17">
                  <c:v>7</c:v>
                </c:pt>
                <c:pt idx="19">
                  <c:v>20</c:v>
                </c:pt>
                <c:pt idx="20">
                  <c:v>20</c:v>
                </c:pt>
                <c:pt idx="21">
                  <c:v>21</c:v>
                </c:pt>
                <c:pt idx="22">
                  <c:v>28</c:v>
                </c:pt>
                <c:pt idx="23">
                  <c:v>20</c:v>
                </c:pt>
                <c:pt idx="24">
                  <c:v>18</c:v>
                </c:pt>
              </c:numCache>
            </c:numRef>
          </c:val>
        </c:ser>
        <c:axId val="23753972"/>
        <c:axId val="12459157"/>
      </c:barChart>
      <c:catAx>
        <c:axId val="237539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12459157"/>
        <c:crosses val="autoZero"/>
        <c:auto val="1"/>
        <c:lblOffset val="100"/>
        <c:noMultiLvlLbl val="0"/>
      </c:catAx>
      <c:valAx>
        <c:axId val="1245915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% of adults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37539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1"/>
          <c:y val="0.73675"/>
          <c:w val="0.261"/>
          <c:h val="0.07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Chart I - Possession and Use of concessionary travel pass - by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875"/>
          <c:w val="0.97925"/>
          <c:h val="0.8115"/>
        </c:manualLayout>
      </c:layout>
      <c:areaChart>
        <c:grouping val="stacked"/>
        <c:varyColors val="0"/>
        <c:ser>
          <c:idx val="0"/>
          <c:order val="0"/>
          <c:tx>
            <c:strRef>
              <c:f>'Numbers for  chart I'!$C$4</c:f>
              <c:strCache>
                <c:ptCount val="1"/>
                <c:pt idx="0">
                  <c:v>Every Day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 chart I'!$B$5:$B$12</c:f>
              <c:strCache>
                <c:ptCount val="8"/>
                <c:pt idx="0">
                  <c:v>16 - 39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60 - 64</c:v>
                </c:pt>
                <c:pt idx="4">
                  <c:v>65 - 69</c:v>
                </c:pt>
                <c:pt idx="5">
                  <c:v>70 - 74</c:v>
                </c:pt>
                <c:pt idx="6">
                  <c:v>75 - 79</c:v>
                </c:pt>
                <c:pt idx="7">
                  <c:v>80 and over   </c:v>
                </c:pt>
              </c:strCache>
            </c:strRef>
          </c:cat>
          <c:val>
            <c:numRef>
              <c:f>'Numbers for  chart I'!$C$5:$C$12</c:f>
              <c:numCache>
                <c:ptCount val="8"/>
                <c:pt idx="0">
                  <c:v>0.328</c:v>
                </c:pt>
                <c:pt idx="1">
                  <c:v>0.345</c:v>
                </c:pt>
                <c:pt idx="2">
                  <c:v>0.564</c:v>
                </c:pt>
                <c:pt idx="3">
                  <c:v>4.418</c:v>
                </c:pt>
                <c:pt idx="4">
                  <c:v>3.542</c:v>
                </c:pt>
                <c:pt idx="5">
                  <c:v>6.755</c:v>
                </c:pt>
                <c:pt idx="6">
                  <c:v>4.6</c:v>
                </c:pt>
                <c:pt idx="7">
                  <c:v>4.02</c:v>
                </c:pt>
              </c:numCache>
            </c:numRef>
          </c:val>
        </c:ser>
        <c:ser>
          <c:idx val="1"/>
          <c:order val="1"/>
          <c:tx>
            <c:strRef>
              <c:f>'Numbers for  chart I'!$D$4</c:f>
              <c:strCache>
                <c:ptCount val="1"/>
                <c:pt idx="0">
                  <c:v>At least once a week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 chart I'!$B$5:$B$12</c:f>
              <c:strCache>
                <c:ptCount val="8"/>
                <c:pt idx="0">
                  <c:v>16 - 39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60 - 64</c:v>
                </c:pt>
                <c:pt idx="4">
                  <c:v>65 - 69</c:v>
                </c:pt>
                <c:pt idx="5">
                  <c:v>70 - 74</c:v>
                </c:pt>
                <c:pt idx="6">
                  <c:v>75 - 79</c:v>
                </c:pt>
                <c:pt idx="7">
                  <c:v>80 and over   </c:v>
                </c:pt>
              </c:strCache>
            </c:strRef>
          </c:cat>
          <c:val>
            <c:numRef>
              <c:f>'Numbers for  chart I'!$D$5:$D$12</c:f>
              <c:numCache>
                <c:ptCount val="8"/>
                <c:pt idx="0">
                  <c:v>0.587</c:v>
                </c:pt>
                <c:pt idx="1">
                  <c:v>1.237</c:v>
                </c:pt>
                <c:pt idx="2">
                  <c:v>2.542</c:v>
                </c:pt>
                <c:pt idx="3">
                  <c:v>29.373</c:v>
                </c:pt>
                <c:pt idx="4">
                  <c:v>34.022999999999996</c:v>
                </c:pt>
                <c:pt idx="5">
                  <c:v>38.601</c:v>
                </c:pt>
                <c:pt idx="6">
                  <c:v>40.898</c:v>
                </c:pt>
                <c:pt idx="7">
                  <c:v>32.9</c:v>
                </c:pt>
              </c:numCache>
            </c:numRef>
          </c:val>
        </c:ser>
        <c:ser>
          <c:idx val="2"/>
          <c:order val="2"/>
          <c:tx>
            <c:strRef>
              <c:f>'Numbers for  chart I'!$E$4</c:f>
              <c:strCache>
                <c:ptCount val="1"/>
                <c:pt idx="0">
                  <c:v>At least once a month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 chart I'!$B$5:$B$12</c:f>
              <c:strCache>
                <c:ptCount val="8"/>
                <c:pt idx="0">
                  <c:v>16 - 39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60 - 64</c:v>
                </c:pt>
                <c:pt idx="4">
                  <c:v>65 - 69</c:v>
                </c:pt>
                <c:pt idx="5">
                  <c:v>70 - 74</c:v>
                </c:pt>
                <c:pt idx="6">
                  <c:v>75 - 79</c:v>
                </c:pt>
                <c:pt idx="7">
                  <c:v>80 and over   </c:v>
                </c:pt>
              </c:strCache>
            </c:strRef>
          </c:cat>
          <c:val>
            <c:numRef>
              <c:f>'Numbers for  chart I'!$E$5:$E$12</c:f>
              <c:numCache>
                <c:ptCount val="8"/>
                <c:pt idx="0">
                  <c:v>0.048</c:v>
                </c:pt>
                <c:pt idx="1">
                  <c:v>0.194</c:v>
                </c:pt>
                <c:pt idx="2">
                  <c:v>1.006</c:v>
                </c:pt>
                <c:pt idx="3">
                  <c:v>13.134</c:v>
                </c:pt>
                <c:pt idx="4">
                  <c:v>16.551000000000002</c:v>
                </c:pt>
                <c:pt idx="5">
                  <c:v>13.658000000000001</c:v>
                </c:pt>
                <c:pt idx="6">
                  <c:v>13.117</c:v>
                </c:pt>
                <c:pt idx="7">
                  <c:v>10.234</c:v>
                </c:pt>
              </c:numCache>
            </c:numRef>
          </c:val>
        </c:ser>
        <c:ser>
          <c:idx val="3"/>
          <c:order val="3"/>
          <c:tx>
            <c:strRef>
              <c:f>'Numbers for  chart I'!$F$4</c:f>
              <c:strCache>
                <c:ptCount val="1"/>
                <c:pt idx="0">
                  <c:v>Not used</c:v>
                </c:pt>
              </c:strCache>
            </c:strRef>
          </c:tx>
          <c:spPr>
            <a:pattFill prst="ltVert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 chart I'!$B$5:$B$12</c:f>
              <c:strCache>
                <c:ptCount val="8"/>
                <c:pt idx="0">
                  <c:v>16 - 39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60 - 64</c:v>
                </c:pt>
                <c:pt idx="4">
                  <c:v>65 - 69</c:v>
                </c:pt>
                <c:pt idx="5">
                  <c:v>70 - 74</c:v>
                </c:pt>
                <c:pt idx="6">
                  <c:v>75 - 79</c:v>
                </c:pt>
                <c:pt idx="7">
                  <c:v>80 and over   </c:v>
                </c:pt>
              </c:strCache>
            </c:strRef>
          </c:cat>
          <c:val>
            <c:numRef>
              <c:f>'Numbers for  chart I'!$F$5:$F$12</c:f>
              <c:numCache>
                <c:ptCount val="8"/>
                <c:pt idx="0">
                  <c:v>0.195</c:v>
                </c:pt>
                <c:pt idx="1">
                  <c:v>0.339</c:v>
                </c:pt>
                <c:pt idx="2">
                  <c:v>1.065</c:v>
                </c:pt>
                <c:pt idx="3">
                  <c:v>23.193</c:v>
                </c:pt>
                <c:pt idx="4">
                  <c:v>28.563</c:v>
                </c:pt>
                <c:pt idx="5">
                  <c:v>27.59</c:v>
                </c:pt>
                <c:pt idx="6">
                  <c:v>27.84</c:v>
                </c:pt>
                <c:pt idx="7">
                  <c:v>33.722</c:v>
                </c:pt>
              </c:numCache>
            </c:numRef>
          </c:val>
        </c:ser>
        <c:ser>
          <c:idx val="4"/>
          <c:order val="4"/>
          <c:tx>
            <c:strRef>
              <c:f>'Numbers for  chart I'!$G$4</c:f>
              <c:strCache>
                <c:ptCount val="1"/>
                <c:pt idx="0">
                  <c:v>Does not hold a pass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 chart I'!$B$5:$B$12</c:f>
              <c:strCache>
                <c:ptCount val="8"/>
                <c:pt idx="0">
                  <c:v>16 - 39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60 - 64</c:v>
                </c:pt>
                <c:pt idx="4">
                  <c:v>65 - 69</c:v>
                </c:pt>
                <c:pt idx="5">
                  <c:v>70 - 74</c:v>
                </c:pt>
                <c:pt idx="6">
                  <c:v>75 - 79</c:v>
                </c:pt>
                <c:pt idx="7">
                  <c:v>80 and over   </c:v>
                </c:pt>
              </c:strCache>
            </c:strRef>
          </c:cat>
          <c:val>
            <c:numRef>
              <c:f>'Numbers for  chart I'!$G$5:$G$12</c:f>
              <c:numCache>
                <c:ptCount val="8"/>
                <c:pt idx="0">
                  <c:v>98.843</c:v>
                </c:pt>
                <c:pt idx="1">
                  <c:v>97.885</c:v>
                </c:pt>
                <c:pt idx="2">
                  <c:v>94.823</c:v>
                </c:pt>
                <c:pt idx="3">
                  <c:v>29.881</c:v>
                </c:pt>
                <c:pt idx="4">
                  <c:v>17.321</c:v>
                </c:pt>
                <c:pt idx="5">
                  <c:v>13.395</c:v>
                </c:pt>
                <c:pt idx="6">
                  <c:v>13.545</c:v>
                </c:pt>
                <c:pt idx="7">
                  <c:v>19.123</c:v>
                </c:pt>
              </c:numCache>
            </c:numRef>
          </c:val>
        </c:ser>
        <c:axId val="45023550"/>
        <c:axId val="2558767"/>
      </c:areaChart>
      <c:catAx>
        <c:axId val="4502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8767"/>
        <c:crosses val="autoZero"/>
        <c:auto val="1"/>
        <c:lblOffset val="100"/>
        <c:noMultiLvlLbl val="0"/>
      </c:catAx>
      <c:valAx>
        <c:axId val="255876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235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425"/>
          <c:y val="0.949"/>
          <c:w val="0.88725"/>
          <c:h val="0.04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152400</xdr:rowOff>
    </xdr:from>
    <xdr:to>
      <xdr:col>12</xdr:col>
      <xdr:colOff>552450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304800" y="152400"/>
        <a:ext cx="72009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38100</xdr:rowOff>
    </xdr:from>
    <xdr:to>
      <xdr:col>12</xdr:col>
      <xdr:colOff>571500</xdr:colOff>
      <xdr:row>76</xdr:row>
      <xdr:rowOff>76200</xdr:rowOff>
    </xdr:to>
    <xdr:graphicFrame>
      <xdr:nvGraphicFramePr>
        <xdr:cNvPr id="2" name="Chart 3"/>
        <xdr:cNvGraphicFramePr/>
      </xdr:nvGraphicFramePr>
      <xdr:xfrm>
        <a:off x="247650" y="6191250"/>
        <a:ext cx="7277100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114300</xdr:rowOff>
    </xdr:from>
    <xdr:to>
      <xdr:col>12</xdr:col>
      <xdr:colOff>304800</xdr:colOff>
      <xdr:row>40</xdr:row>
      <xdr:rowOff>47625</xdr:rowOff>
    </xdr:to>
    <xdr:graphicFrame>
      <xdr:nvGraphicFramePr>
        <xdr:cNvPr id="1" name="Chart 2"/>
        <xdr:cNvGraphicFramePr/>
      </xdr:nvGraphicFramePr>
      <xdr:xfrm>
        <a:off x="323850" y="438150"/>
        <a:ext cx="7296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41</xdr:row>
      <xdr:rowOff>0</xdr:rowOff>
    </xdr:from>
    <xdr:to>
      <xdr:col>12</xdr:col>
      <xdr:colOff>285750</xdr:colOff>
      <xdr:row>75</xdr:row>
      <xdr:rowOff>19050</xdr:rowOff>
    </xdr:to>
    <xdr:graphicFrame>
      <xdr:nvGraphicFramePr>
        <xdr:cNvPr id="2" name="Chart 3"/>
        <xdr:cNvGraphicFramePr/>
      </xdr:nvGraphicFramePr>
      <xdr:xfrm>
        <a:off x="152400" y="6638925"/>
        <a:ext cx="7448550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10</xdr:col>
      <xdr:colOff>152400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42875" y="171450"/>
        <a:ext cx="61055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27</xdr:row>
      <xdr:rowOff>142875</xdr:rowOff>
    </xdr:from>
    <xdr:to>
      <xdr:col>10</xdr:col>
      <xdr:colOff>180975</xdr:colOff>
      <xdr:row>52</xdr:row>
      <xdr:rowOff>76200</xdr:rowOff>
    </xdr:to>
    <xdr:graphicFrame>
      <xdr:nvGraphicFramePr>
        <xdr:cNvPr id="2" name="Chart 5"/>
        <xdr:cNvGraphicFramePr/>
      </xdr:nvGraphicFramePr>
      <xdr:xfrm>
        <a:off x="152400" y="4514850"/>
        <a:ext cx="612457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51</xdr:row>
      <xdr:rowOff>142875</xdr:rowOff>
    </xdr:from>
    <xdr:to>
      <xdr:col>10</xdr:col>
      <xdr:colOff>161925</xdr:colOff>
      <xdr:row>76</xdr:row>
      <xdr:rowOff>152400</xdr:rowOff>
    </xdr:to>
    <xdr:graphicFrame>
      <xdr:nvGraphicFramePr>
        <xdr:cNvPr id="3" name="Chart 6"/>
        <xdr:cNvGraphicFramePr/>
      </xdr:nvGraphicFramePr>
      <xdr:xfrm>
        <a:off x="180975" y="8401050"/>
        <a:ext cx="607695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57150</xdr:rowOff>
    </xdr:from>
    <xdr:to>
      <xdr:col>15</xdr:col>
      <xdr:colOff>295275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104775" y="542925"/>
        <a:ext cx="9334500" cy="1045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15</xdr:col>
      <xdr:colOff>9525</xdr:colOff>
      <xdr:row>40</xdr:row>
      <xdr:rowOff>47625</xdr:rowOff>
    </xdr:to>
    <xdr:graphicFrame>
      <xdr:nvGraphicFramePr>
        <xdr:cNvPr id="1" name="Chart 2"/>
        <xdr:cNvGraphicFramePr/>
      </xdr:nvGraphicFramePr>
      <xdr:xfrm>
        <a:off x="114300" y="171450"/>
        <a:ext cx="85439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28575</xdr:rowOff>
    </xdr:from>
    <xdr:to>
      <xdr:col>10</xdr:col>
      <xdr:colOff>438150</xdr:colOff>
      <xdr:row>24</xdr:row>
      <xdr:rowOff>19050</xdr:rowOff>
    </xdr:to>
    <xdr:graphicFrame>
      <xdr:nvGraphicFramePr>
        <xdr:cNvPr id="1" name="Chart 3"/>
        <xdr:cNvGraphicFramePr/>
      </xdr:nvGraphicFramePr>
      <xdr:xfrm>
        <a:off x="276225" y="190500"/>
        <a:ext cx="58007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11</xdr:col>
      <xdr:colOff>295275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209550"/>
        <a:ext cx="7000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12</xdr:col>
      <xdr:colOff>514350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72104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B29" sqref="B29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4.57421875" style="0" customWidth="1"/>
    <col min="5" max="5" width="5.140625" style="0" customWidth="1"/>
    <col min="6" max="6" width="1.8515625" style="0" customWidth="1"/>
  </cols>
  <sheetData>
    <row r="1" ht="12.75">
      <c r="A1" t="s">
        <v>461</v>
      </c>
    </row>
    <row r="3" ht="12.75">
      <c r="B3" s="68" t="s">
        <v>462</v>
      </c>
    </row>
    <row r="4" ht="12.75">
      <c r="B4" s="68"/>
    </row>
    <row r="5" ht="26.25">
      <c r="B5" s="151"/>
    </row>
    <row r="6" ht="12.75">
      <c r="B6" s="68"/>
    </row>
    <row r="7" ht="12.75">
      <c r="B7" s="68"/>
    </row>
    <row r="9" ht="12.75">
      <c r="C9" t="s">
        <v>137</v>
      </c>
    </row>
    <row r="11" ht="12.75">
      <c r="C11" t="s">
        <v>138</v>
      </c>
    </row>
    <row r="12" ht="12.75">
      <c r="D12" t="s">
        <v>140</v>
      </c>
    </row>
    <row r="13" spans="5:7" ht="12.75">
      <c r="E13" s="70">
        <v>9</v>
      </c>
      <c r="G13" t="s">
        <v>139</v>
      </c>
    </row>
    <row r="14" spans="5:7" ht="12.75">
      <c r="E14" s="70">
        <v>6</v>
      </c>
      <c r="G14" t="s">
        <v>141</v>
      </c>
    </row>
    <row r="17" ht="12.75">
      <c r="C17" t="s">
        <v>142</v>
      </c>
    </row>
    <row r="18" ht="12.75">
      <c r="D18" t="s">
        <v>143</v>
      </c>
    </row>
    <row r="19" spans="5:8" ht="12.75">
      <c r="E19">
        <v>20</v>
      </c>
      <c r="G19" t="s">
        <v>144</v>
      </c>
      <c r="H19" t="s">
        <v>163</v>
      </c>
    </row>
    <row r="20" spans="5:8" ht="12.75">
      <c r="E20">
        <v>14</v>
      </c>
      <c r="G20" t="s">
        <v>145</v>
      </c>
      <c r="H20" t="s">
        <v>164</v>
      </c>
    </row>
    <row r="21" spans="5:8" ht="12.75">
      <c r="E21">
        <v>16</v>
      </c>
      <c r="G21" t="s">
        <v>149</v>
      </c>
      <c r="H21" t="s">
        <v>162</v>
      </c>
    </row>
    <row r="22" spans="5:7" ht="12.75">
      <c r="E22">
        <v>12</v>
      </c>
      <c r="G22" t="s">
        <v>146</v>
      </c>
    </row>
    <row r="23" spans="5:7" ht="12.75">
      <c r="E23">
        <v>12</v>
      </c>
      <c r="G23" t="s">
        <v>147</v>
      </c>
    </row>
    <row r="24" spans="5:7" ht="12.75">
      <c r="E24">
        <v>12</v>
      </c>
      <c r="G24" t="s">
        <v>148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91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1.1484375" style="141" customWidth="1"/>
    <col min="2" max="2" width="2.28125" style="141" customWidth="1"/>
    <col min="3" max="3" width="1.7109375" style="141" customWidth="1"/>
    <col min="4" max="4" width="10.28125" style="141" customWidth="1"/>
    <col min="5" max="5" width="24.7109375" style="141" customWidth="1"/>
    <col min="6" max="6" width="10.140625" style="141" customWidth="1"/>
    <col min="7" max="7" width="8.8515625" style="141" customWidth="1"/>
    <col min="8" max="8" width="9.28125" style="141" customWidth="1"/>
    <col min="9" max="9" width="10.140625" style="141" customWidth="1"/>
    <col min="10" max="10" width="9.7109375" style="141" customWidth="1"/>
    <col min="11" max="11" width="8.8515625" style="141" customWidth="1"/>
    <col min="12" max="12" width="10.28125" style="141" customWidth="1"/>
    <col min="13" max="13" width="9.8515625" style="141" customWidth="1"/>
    <col min="14" max="14" width="12.57421875" style="141" customWidth="1"/>
    <col min="15" max="15" width="1.7109375" style="141" customWidth="1"/>
    <col min="16" max="16" width="10.28125" style="141" customWidth="1"/>
    <col min="17" max="16384" width="9.140625" style="141" customWidth="1"/>
  </cols>
  <sheetData>
    <row r="1" ht="6" customHeight="1"/>
    <row r="2" spans="2:5" ht="21.75" customHeight="1">
      <c r="B2" s="121" t="s">
        <v>941</v>
      </c>
      <c r="E2" s="122" t="s">
        <v>860</v>
      </c>
    </row>
    <row r="3" spans="2:14" ht="6" customHeight="1" thickBo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7"/>
      <c r="M3" s="157"/>
      <c r="N3" s="157"/>
    </row>
    <row r="4" spans="2:16" ht="15.75" customHeight="1">
      <c r="B4" s="285"/>
      <c r="C4" s="285"/>
      <c r="D4" s="285"/>
      <c r="E4" s="285"/>
      <c r="F4" s="533" t="s">
        <v>330</v>
      </c>
      <c r="G4" s="534"/>
      <c r="H4" s="533" t="s">
        <v>1014</v>
      </c>
      <c r="I4" s="534"/>
      <c r="J4" s="533" t="s">
        <v>1015</v>
      </c>
      <c r="K4" s="534"/>
      <c r="L4" s="533" t="s">
        <v>1016</v>
      </c>
      <c r="M4" s="534"/>
      <c r="N4" s="286" t="s">
        <v>21</v>
      </c>
      <c r="O4" s="285"/>
      <c r="P4" s="418" t="s">
        <v>1080</v>
      </c>
    </row>
    <row r="5" spans="2:16" ht="15.75" customHeight="1">
      <c r="B5" s="157"/>
      <c r="C5" s="157"/>
      <c r="D5" s="157"/>
      <c r="E5" s="157"/>
      <c r="F5" s="535" t="s">
        <v>1013</v>
      </c>
      <c r="G5" s="537"/>
      <c r="H5" s="535" t="s">
        <v>1013</v>
      </c>
      <c r="I5" s="537"/>
      <c r="J5" s="535" t="s">
        <v>1013</v>
      </c>
      <c r="K5" s="537"/>
      <c r="L5" s="535" t="s">
        <v>1013</v>
      </c>
      <c r="M5" s="536"/>
      <c r="N5" s="287" t="s">
        <v>331</v>
      </c>
      <c r="O5" s="157"/>
      <c r="P5" s="416" t="s">
        <v>1084</v>
      </c>
    </row>
    <row r="6" spans="2:16" ht="15.75" customHeight="1" thickBot="1">
      <c r="B6" s="158"/>
      <c r="C6" s="158"/>
      <c r="D6" s="158"/>
      <c r="E6" s="158"/>
      <c r="F6" s="158"/>
      <c r="G6" s="284"/>
      <c r="H6" s="158"/>
      <c r="I6" s="158"/>
      <c r="J6" s="158"/>
      <c r="K6" s="158"/>
      <c r="L6" s="284"/>
      <c r="M6" s="284"/>
      <c r="N6" s="284"/>
      <c r="O6" s="284"/>
      <c r="P6" s="417" t="s">
        <v>1086</v>
      </c>
    </row>
    <row r="7" spans="8:11" ht="5.25" customHeight="1">
      <c r="H7" s="87"/>
      <c r="I7" s="87"/>
      <c r="J7" s="87"/>
      <c r="K7" s="87"/>
    </row>
    <row r="8" spans="8:16" ht="15.75" customHeight="1">
      <c r="H8" s="87"/>
      <c r="I8" s="87"/>
      <c r="J8" s="87"/>
      <c r="N8" s="250" t="s">
        <v>1113</v>
      </c>
      <c r="P8" s="116" t="s">
        <v>44</v>
      </c>
    </row>
    <row r="9" spans="8:11" ht="6" customHeight="1">
      <c r="H9" s="87"/>
      <c r="I9" s="87"/>
      <c r="J9" s="87"/>
      <c r="K9" s="87"/>
    </row>
    <row r="10" spans="3:16" ht="15" customHeight="1">
      <c r="C10" s="118" t="s">
        <v>1009</v>
      </c>
      <c r="G10" s="424">
        <v>19</v>
      </c>
      <c r="H10" s="87"/>
      <c r="I10" s="424">
        <v>39</v>
      </c>
      <c r="J10" s="87"/>
      <c r="K10" s="424">
        <v>22</v>
      </c>
      <c r="L10" s="87"/>
      <c r="M10" s="424">
        <v>17</v>
      </c>
      <c r="N10" s="424">
        <v>3</v>
      </c>
      <c r="P10" s="88">
        <v>14071</v>
      </c>
    </row>
    <row r="11" spans="7:16" ht="5.25" customHeight="1">
      <c r="G11" s="87"/>
      <c r="H11" s="87"/>
      <c r="I11" s="87"/>
      <c r="J11" s="87"/>
      <c r="K11" s="87"/>
      <c r="L11" s="87"/>
      <c r="M11" s="87"/>
      <c r="N11" s="87"/>
      <c r="P11" s="425"/>
    </row>
    <row r="12" spans="3:16" ht="18">
      <c r="C12" s="118" t="s">
        <v>1114</v>
      </c>
      <c r="D12" s="118"/>
      <c r="E12" s="87"/>
      <c r="F12" s="123"/>
      <c r="G12" s="87"/>
      <c r="H12" s="87"/>
      <c r="I12" s="87"/>
      <c r="J12" s="87"/>
      <c r="K12" s="87"/>
      <c r="L12" s="93"/>
      <c r="M12" s="87"/>
      <c r="N12" s="88"/>
      <c r="P12" s="88"/>
    </row>
    <row r="13" spans="2:16" ht="15" customHeight="1">
      <c r="B13" s="87"/>
      <c r="C13" s="87"/>
      <c r="D13" s="120" t="s">
        <v>30</v>
      </c>
      <c r="F13" s="123"/>
      <c r="G13" s="424">
        <v>19</v>
      </c>
      <c r="H13" s="87"/>
      <c r="I13" s="424">
        <v>38</v>
      </c>
      <c r="J13" s="87"/>
      <c r="K13" s="424">
        <v>24</v>
      </c>
      <c r="L13" s="87"/>
      <c r="M13" s="424">
        <v>17</v>
      </c>
      <c r="N13" s="424">
        <v>2</v>
      </c>
      <c r="P13" s="88">
        <v>5969</v>
      </c>
    </row>
    <row r="14" spans="2:16" ht="15" customHeight="1">
      <c r="B14" s="87"/>
      <c r="C14" s="87"/>
      <c r="D14" s="120" t="s">
        <v>1181</v>
      </c>
      <c r="F14" s="123"/>
      <c r="G14" s="424">
        <v>19</v>
      </c>
      <c r="H14" s="87"/>
      <c r="I14" s="424">
        <v>40</v>
      </c>
      <c r="J14" s="87"/>
      <c r="K14" s="424">
        <v>21</v>
      </c>
      <c r="L14" s="87"/>
      <c r="M14" s="424">
        <v>17</v>
      </c>
      <c r="N14" s="424">
        <v>3</v>
      </c>
      <c r="P14" s="88">
        <v>8102</v>
      </c>
    </row>
    <row r="15" spans="5:16" ht="5.25" customHeight="1">
      <c r="E15" s="277"/>
      <c r="F15" s="123"/>
      <c r="G15" s="87"/>
      <c r="H15" s="87"/>
      <c r="I15" s="87"/>
      <c r="J15" s="87"/>
      <c r="K15" s="87"/>
      <c r="L15" s="87"/>
      <c r="M15" s="87"/>
      <c r="N15" s="88"/>
      <c r="P15" s="88"/>
    </row>
    <row r="16" spans="3:16" ht="18">
      <c r="C16" s="118" t="s">
        <v>1115</v>
      </c>
      <c r="D16" s="118"/>
      <c r="E16" s="87"/>
      <c r="F16" s="123"/>
      <c r="G16" s="87"/>
      <c r="H16" s="87"/>
      <c r="I16" s="87"/>
      <c r="J16" s="87"/>
      <c r="K16" s="87"/>
      <c r="L16" s="93"/>
      <c r="M16" s="87"/>
      <c r="N16" s="88"/>
      <c r="P16" s="88"/>
    </row>
    <row r="17" spans="4:16" ht="15" customHeight="1">
      <c r="D17" s="87" t="s">
        <v>32</v>
      </c>
      <c r="F17" s="123"/>
      <c r="G17" s="424">
        <v>4</v>
      </c>
      <c r="H17" s="87"/>
      <c r="I17" s="424">
        <v>34</v>
      </c>
      <c r="J17" s="87"/>
      <c r="K17" s="424">
        <v>33</v>
      </c>
      <c r="L17" s="87"/>
      <c r="M17" s="424">
        <v>24</v>
      </c>
      <c r="N17" s="424">
        <v>5</v>
      </c>
      <c r="P17" s="88">
        <v>420</v>
      </c>
    </row>
    <row r="18" spans="4:16" ht="15" customHeight="1">
      <c r="D18" s="87" t="s">
        <v>1170</v>
      </c>
      <c r="F18" s="123"/>
      <c r="G18" s="424">
        <v>10</v>
      </c>
      <c r="H18" s="87"/>
      <c r="I18" s="424">
        <v>38</v>
      </c>
      <c r="J18" s="87"/>
      <c r="K18" s="424">
        <v>30</v>
      </c>
      <c r="L18" s="87"/>
      <c r="M18" s="424">
        <v>20</v>
      </c>
      <c r="N18" s="424">
        <v>3</v>
      </c>
      <c r="P18" s="88">
        <v>1604</v>
      </c>
    </row>
    <row r="19" spans="4:16" ht="15" customHeight="1">
      <c r="D19" s="87" t="s">
        <v>1171</v>
      </c>
      <c r="F19" s="123"/>
      <c r="G19" s="424">
        <v>16</v>
      </c>
      <c r="H19" s="87"/>
      <c r="I19" s="424">
        <v>43</v>
      </c>
      <c r="J19" s="87"/>
      <c r="K19" s="424">
        <v>24</v>
      </c>
      <c r="L19" s="87"/>
      <c r="M19" s="424">
        <v>15</v>
      </c>
      <c r="N19" s="424">
        <v>2</v>
      </c>
      <c r="P19" s="88">
        <v>2421</v>
      </c>
    </row>
    <row r="20" spans="4:16" ht="15" customHeight="1">
      <c r="D20" s="87" t="s">
        <v>1172</v>
      </c>
      <c r="F20" s="123"/>
      <c r="G20" s="424">
        <v>20</v>
      </c>
      <c r="H20" s="87"/>
      <c r="I20" s="424">
        <v>44</v>
      </c>
      <c r="J20" s="87"/>
      <c r="K20" s="424">
        <v>20</v>
      </c>
      <c r="L20" s="87"/>
      <c r="M20" s="424">
        <v>13</v>
      </c>
      <c r="N20" s="424">
        <v>2</v>
      </c>
      <c r="P20" s="88">
        <v>2406</v>
      </c>
    </row>
    <row r="21" spans="4:16" ht="15" customHeight="1">
      <c r="D21" s="87" t="s">
        <v>1173</v>
      </c>
      <c r="F21" s="123"/>
      <c r="G21" s="424">
        <v>26</v>
      </c>
      <c r="H21" s="87"/>
      <c r="I21" s="424">
        <v>40</v>
      </c>
      <c r="J21" s="87"/>
      <c r="K21" s="424">
        <v>17</v>
      </c>
      <c r="L21" s="87"/>
      <c r="M21" s="424">
        <v>14</v>
      </c>
      <c r="N21" s="424">
        <v>2</v>
      </c>
      <c r="P21" s="88">
        <v>2287</v>
      </c>
    </row>
    <row r="22" spans="4:16" ht="15" customHeight="1">
      <c r="D22" s="87" t="s">
        <v>1174</v>
      </c>
      <c r="F22" s="123"/>
      <c r="G22" s="424">
        <v>24</v>
      </c>
      <c r="H22" s="87"/>
      <c r="I22" s="424">
        <v>37</v>
      </c>
      <c r="J22" s="87"/>
      <c r="K22" s="424">
        <v>21</v>
      </c>
      <c r="L22" s="87"/>
      <c r="M22" s="424">
        <v>17</v>
      </c>
      <c r="N22" s="424">
        <v>2</v>
      </c>
      <c r="P22" s="88">
        <v>2178</v>
      </c>
    </row>
    <row r="23" spans="4:16" ht="15" customHeight="1">
      <c r="D23" s="87" t="s">
        <v>1175</v>
      </c>
      <c r="F23" s="123"/>
      <c r="G23" s="424">
        <v>23</v>
      </c>
      <c r="H23" s="87"/>
      <c r="I23" s="424">
        <v>32</v>
      </c>
      <c r="J23" s="87"/>
      <c r="K23" s="424">
        <v>19</v>
      </c>
      <c r="L23" s="87"/>
      <c r="M23" s="424">
        <v>21</v>
      </c>
      <c r="N23" s="424">
        <v>4</v>
      </c>
      <c r="P23" s="88">
        <v>1763</v>
      </c>
    </row>
    <row r="24" spans="2:16" ht="15" customHeight="1">
      <c r="B24" s="157"/>
      <c r="C24" s="157"/>
      <c r="D24" s="51" t="s">
        <v>61</v>
      </c>
      <c r="E24" s="157"/>
      <c r="F24" s="121"/>
      <c r="G24" s="424">
        <v>16</v>
      </c>
      <c r="H24" s="87"/>
      <c r="I24" s="424">
        <v>26</v>
      </c>
      <c r="J24" s="87"/>
      <c r="K24" s="424">
        <v>21</v>
      </c>
      <c r="L24" s="51"/>
      <c r="M24" s="424">
        <v>30</v>
      </c>
      <c r="N24" s="424">
        <v>7</v>
      </c>
      <c r="O24" s="157"/>
      <c r="P24" s="88">
        <v>992</v>
      </c>
    </row>
    <row r="25" spans="2:16" ht="5.25" customHeight="1" thickBot="1"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</row>
    <row r="26" ht="6" customHeight="1"/>
    <row r="27" ht="15.75" customHeight="1"/>
    <row r="28" spans="2:5" ht="18">
      <c r="B28" s="121" t="s">
        <v>942</v>
      </c>
      <c r="C28" s="121"/>
      <c r="D28" s="121"/>
      <c r="E28" s="122" t="s">
        <v>493</v>
      </c>
    </row>
    <row r="29" spans="2:5" ht="18">
      <c r="B29" s="121"/>
      <c r="C29" s="121"/>
      <c r="D29" s="121"/>
      <c r="E29" s="122" t="s">
        <v>783</v>
      </c>
    </row>
    <row r="30" spans="2:14" ht="9" customHeight="1" thickBot="1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</row>
    <row r="31" spans="5:16" ht="15.75">
      <c r="E31" s="118"/>
      <c r="F31" s="96"/>
      <c r="G31" s="67"/>
      <c r="H31" s="291"/>
      <c r="I31" s="288" t="s">
        <v>1087</v>
      </c>
      <c r="J31" s="67"/>
      <c r="K31" s="67"/>
      <c r="L31" s="85"/>
      <c r="M31" s="85"/>
      <c r="N31" s="184" t="s">
        <v>150</v>
      </c>
      <c r="O31" s="289"/>
      <c r="P31" s="290" t="s">
        <v>1080</v>
      </c>
    </row>
    <row r="32" spans="5:16" ht="15.75">
      <c r="E32" s="118"/>
      <c r="F32" s="9">
        <v>16</v>
      </c>
      <c r="G32" s="7">
        <v>20</v>
      </c>
      <c r="H32" s="7">
        <v>30</v>
      </c>
      <c r="I32" s="7">
        <v>40</v>
      </c>
      <c r="J32" s="7">
        <v>50</v>
      </c>
      <c r="K32" s="7">
        <v>60</v>
      </c>
      <c r="L32" s="7">
        <v>70</v>
      </c>
      <c r="M32" s="60"/>
      <c r="N32" s="184" t="s">
        <v>151</v>
      </c>
      <c r="O32" s="179"/>
      <c r="P32" s="188" t="s">
        <v>1084</v>
      </c>
    </row>
    <row r="33" spans="2:16" ht="16.5" thickBot="1">
      <c r="B33" s="158"/>
      <c r="C33" s="158"/>
      <c r="D33" s="158"/>
      <c r="E33" s="112"/>
      <c r="F33" s="18" t="s">
        <v>47</v>
      </c>
      <c r="G33" s="18" t="s">
        <v>48</v>
      </c>
      <c r="H33" s="18" t="s">
        <v>49</v>
      </c>
      <c r="I33" s="18" t="s">
        <v>50</v>
      </c>
      <c r="J33" s="18" t="s">
        <v>51</v>
      </c>
      <c r="K33" s="18" t="s">
        <v>52</v>
      </c>
      <c r="L33" s="18" t="s">
        <v>53</v>
      </c>
      <c r="M33" s="18" t="s">
        <v>46</v>
      </c>
      <c r="N33" s="185" t="s">
        <v>583</v>
      </c>
      <c r="O33" s="189"/>
      <c r="P33" s="190"/>
    </row>
    <row r="34" spans="2:14" ht="6" customHeight="1">
      <c r="B34" s="119"/>
      <c r="C34" s="119"/>
      <c r="D34" s="119"/>
      <c r="E34" s="119"/>
      <c r="F34" s="86"/>
      <c r="G34" s="251"/>
      <c r="H34" s="251"/>
      <c r="I34" s="86"/>
      <c r="J34" s="86"/>
      <c r="K34" s="86"/>
      <c r="L34" s="86"/>
      <c r="M34" s="283"/>
      <c r="N34" s="51"/>
    </row>
    <row r="35" spans="6:16" ht="15">
      <c r="F35" s="87"/>
      <c r="L35" s="115"/>
      <c r="M35" s="87"/>
      <c r="N35" s="250" t="s">
        <v>687</v>
      </c>
      <c r="P35" s="116" t="s">
        <v>45</v>
      </c>
    </row>
    <row r="36" spans="6:14" ht="5.25" customHeight="1">
      <c r="F36" s="87"/>
      <c r="K36" s="22"/>
      <c r="L36" s="87"/>
      <c r="M36" s="87"/>
      <c r="N36" s="137"/>
    </row>
    <row r="37" spans="3:16" ht="15" customHeight="1">
      <c r="C37" s="118" t="s">
        <v>1009</v>
      </c>
      <c r="D37" s="118"/>
      <c r="E37" s="87"/>
      <c r="F37" s="433">
        <v>38</v>
      </c>
      <c r="G37" s="433">
        <v>48</v>
      </c>
      <c r="H37" s="433">
        <v>59</v>
      </c>
      <c r="I37" s="433">
        <v>64</v>
      </c>
      <c r="J37" s="433">
        <v>67</v>
      </c>
      <c r="K37" s="433">
        <v>61</v>
      </c>
      <c r="L37" s="433">
        <v>55</v>
      </c>
      <c r="M37" s="433">
        <v>43</v>
      </c>
      <c r="N37" s="433">
        <v>58</v>
      </c>
      <c r="P37" s="88">
        <v>14071</v>
      </c>
    </row>
    <row r="38" spans="2:16" ht="5.25" customHeight="1">
      <c r="B38" s="87"/>
      <c r="C38" s="87"/>
      <c r="D38" s="87"/>
      <c r="E38" s="87"/>
      <c r="F38" s="8"/>
      <c r="G38" s="8"/>
      <c r="H38" s="8"/>
      <c r="I38" s="8"/>
      <c r="J38" s="8"/>
      <c r="K38" s="8"/>
      <c r="L38" s="23"/>
      <c r="M38" s="8"/>
      <c r="N38" s="12"/>
      <c r="P38" s="88"/>
    </row>
    <row r="39" spans="3:16" ht="15.75">
      <c r="C39" s="118" t="s">
        <v>1114</v>
      </c>
      <c r="D39" s="118"/>
      <c r="E39" s="87"/>
      <c r="F39" s="8"/>
      <c r="G39" s="8"/>
      <c r="H39" s="8"/>
      <c r="I39" s="8"/>
      <c r="J39" s="8"/>
      <c r="K39" s="8"/>
      <c r="L39" s="23"/>
      <c r="M39" s="8"/>
      <c r="N39" s="12"/>
      <c r="P39" s="88"/>
    </row>
    <row r="40" spans="2:16" ht="15" customHeight="1">
      <c r="B40" s="87"/>
      <c r="C40" s="87"/>
      <c r="D40" s="120" t="s">
        <v>30</v>
      </c>
      <c r="F40" s="433">
        <v>35</v>
      </c>
      <c r="G40" s="433">
        <v>45</v>
      </c>
      <c r="H40" s="433">
        <v>60</v>
      </c>
      <c r="I40" s="433">
        <v>65</v>
      </c>
      <c r="J40" s="433">
        <v>66</v>
      </c>
      <c r="K40" s="433">
        <v>58</v>
      </c>
      <c r="L40" s="433">
        <v>53</v>
      </c>
      <c r="M40" s="433">
        <v>44</v>
      </c>
      <c r="N40" s="433">
        <v>57</v>
      </c>
      <c r="P40" s="88">
        <v>5969</v>
      </c>
    </row>
    <row r="41" spans="2:16" ht="15" customHeight="1">
      <c r="B41" s="87"/>
      <c r="C41" s="87"/>
      <c r="D41" s="120" t="s">
        <v>1181</v>
      </c>
      <c r="F41" s="433">
        <v>41</v>
      </c>
      <c r="G41" s="433">
        <v>50</v>
      </c>
      <c r="H41" s="433">
        <v>59</v>
      </c>
      <c r="I41" s="433">
        <v>64</v>
      </c>
      <c r="J41" s="433">
        <v>68</v>
      </c>
      <c r="K41" s="433">
        <v>63</v>
      </c>
      <c r="L41" s="433">
        <v>57</v>
      </c>
      <c r="M41" s="433">
        <v>42</v>
      </c>
      <c r="N41" s="433">
        <v>59</v>
      </c>
      <c r="P41" s="88">
        <v>8102</v>
      </c>
    </row>
    <row r="42" spans="5:16" ht="6" customHeight="1">
      <c r="E42" s="87"/>
      <c r="F42" s="8"/>
      <c r="G42" s="8"/>
      <c r="H42" s="8"/>
      <c r="I42" s="8"/>
      <c r="J42" s="8"/>
      <c r="K42" s="8"/>
      <c r="L42" s="23"/>
      <c r="M42" s="8"/>
      <c r="N42" s="12"/>
      <c r="P42" s="88"/>
    </row>
    <row r="43" spans="3:16" ht="18.75">
      <c r="C43" s="119" t="s">
        <v>303</v>
      </c>
      <c r="D43" s="119"/>
      <c r="E43" s="87"/>
      <c r="F43" s="8"/>
      <c r="G43" s="8"/>
      <c r="H43" s="8"/>
      <c r="I43" s="8"/>
      <c r="J43" s="8"/>
      <c r="K43" s="8"/>
      <c r="L43" s="23"/>
      <c r="M43" s="8"/>
      <c r="N43" s="12"/>
      <c r="P43" s="88"/>
    </row>
    <row r="44" spans="3:16" ht="15" customHeight="1">
      <c r="C44" s="51"/>
      <c r="D44" s="51" t="s">
        <v>1159</v>
      </c>
      <c r="E44" s="87"/>
      <c r="F44" s="433" t="s">
        <v>156</v>
      </c>
      <c r="G44" s="433" t="s">
        <v>156</v>
      </c>
      <c r="H44" s="433">
        <v>68</v>
      </c>
      <c r="I44" s="433">
        <v>64</v>
      </c>
      <c r="J44" s="433">
        <v>66</v>
      </c>
      <c r="K44" s="433" t="s">
        <v>156</v>
      </c>
      <c r="L44" s="433" t="s">
        <v>156</v>
      </c>
      <c r="M44" s="433" t="s">
        <v>156</v>
      </c>
      <c r="N44" s="433">
        <v>63</v>
      </c>
      <c r="P44" s="88">
        <v>682</v>
      </c>
    </row>
    <row r="45" spans="3:16" ht="15" customHeight="1">
      <c r="C45" s="51"/>
      <c r="D45" s="51" t="s">
        <v>19</v>
      </c>
      <c r="E45" s="87"/>
      <c r="F45" s="433" t="s">
        <v>156</v>
      </c>
      <c r="G45" s="433">
        <v>49</v>
      </c>
      <c r="H45" s="433">
        <v>62</v>
      </c>
      <c r="I45" s="433">
        <v>66</v>
      </c>
      <c r="J45" s="433">
        <v>70</v>
      </c>
      <c r="K45" s="433">
        <v>71</v>
      </c>
      <c r="L45" s="433" t="s">
        <v>156</v>
      </c>
      <c r="M45" s="433" t="s">
        <v>156</v>
      </c>
      <c r="N45" s="433">
        <v>62</v>
      </c>
      <c r="P45" s="88">
        <v>4703</v>
      </c>
    </row>
    <row r="46" spans="3:16" ht="15" customHeight="1">
      <c r="C46" s="51"/>
      <c r="D46" s="51" t="s">
        <v>20</v>
      </c>
      <c r="E46" s="87"/>
      <c r="F46" s="433" t="s">
        <v>156</v>
      </c>
      <c r="G46" s="433">
        <v>44</v>
      </c>
      <c r="H46" s="433">
        <v>57</v>
      </c>
      <c r="I46" s="433">
        <v>68</v>
      </c>
      <c r="J46" s="433">
        <v>71</v>
      </c>
      <c r="K46" s="433">
        <v>70</v>
      </c>
      <c r="L46" s="433" t="s">
        <v>156</v>
      </c>
      <c r="M46" s="433" t="s">
        <v>156</v>
      </c>
      <c r="N46" s="433">
        <v>63</v>
      </c>
      <c r="P46" s="88">
        <v>1456</v>
      </c>
    </row>
    <row r="47" spans="3:16" ht="15" customHeight="1">
      <c r="C47" s="51"/>
      <c r="D47" s="51" t="s">
        <v>1160</v>
      </c>
      <c r="E47" s="87"/>
      <c r="F47" s="433" t="s">
        <v>156</v>
      </c>
      <c r="G47" s="433">
        <v>39</v>
      </c>
      <c r="H47" s="433">
        <v>58</v>
      </c>
      <c r="I47" s="433">
        <v>66</v>
      </c>
      <c r="J47" s="433">
        <v>61</v>
      </c>
      <c r="K47" s="433" t="s">
        <v>156</v>
      </c>
      <c r="L47" s="433" t="s">
        <v>156</v>
      </c>
      <c r="M47" s="433" t="s">
        <v>156</v>
      </c>
      <c r="N47" s="433">
        <v>56</v>
      </c>
      <c r="P47" s="88">
        <v>962</v>
      </c>
    </row>
    <row r="48" spans="3:16" ht="15" customHeight="1">
      <c r="C48" s="51"/>
      <c r="D48" s="51" t="s">
        <v>1161</v>
      </c>
      <c r="E48" s="87"/>
      <c r="F48" s="433" t="s">
        <v>156</v>
      </c>
      <c r="G48" s="433" t="s">
        <v>156</v>
      </c>
      <c r="H48" s="433" t="s">
        <v>156</v>
      </c>
      <c r="I48" s="433" t="s">
        <v>156</v>
      </c>
      <c r="J48" s="433">
        <v>68</v>
      </c>
      <c r="K48" s="433">
        <v>60</v>
      </c>
      <c r="L48" s="433">
        <v>55</v>
      </c>
      <c r="M48" s="433">
        <v>42</v>
      </c>
      <c r="N48" s="433">
        <v>55</v>
      </c>
      <c r="P48" s="88">
        <v>4385</v>
      </c>
    </row>
    <row r="49" spans="3:16" ht="15" customHeight="1">
      <c r="C49" s="51"/>
      <c r="D49" s="51" t="s">
        <v>1162</v>
      </c>
      <c r="E49" s="87"/>
      <c r="F49" s="433" t="s">
        <v>156</v>
      </c>
      <c r="G49" s="433">
        <v>40</v>
      </c>
      <c r="H49" s="433">
        <v>38</v>
      </c>
      <c r="I49" s="433" t="s">
        <v>156</v>
      </c>
      <c r="J49" s="433" t="s">
        <v>156</v>
      </c>
      <c r="K49" s="433" t="s">
        <v>156</v>
      </c>
      <c r="L49" s="433" t="s">
        <v>156</v>
      </c>
      <c r="M49" s="433" t="s">
        <v>156</v>
      </c>
      <c r="N49" s="433">
        <v>42</v>
      </c>
      <c r="P49" s="88">
        <v>445</v>
      </c>
    </row>
    <row r="50" spans="3:16" ht="15" customHeight="1">
      <c r="C50" s="51"/>
      <c r="D50" s="51" t="s">
        <v>1163</v>
      </c>
      <c r="E50" s="87"/>
      <c r="F50" s="433">
        <v>45</v>
      </c>
      <c r="G50" s="433">
        <v>53</v>
      </c>
      <c r="H50" s="433" t="s">
        <v>156</v>
      </c>
      <c r="I50" s="433" t="s">
        <v>156</v>
      </c>
      <c r="J50" s="433" t="s">
        <v>156</v>
      </c>
      <c r="K50" s="433" t="s">
        <v>156</v>
      </c>
      <c r="L50" s="433" t="s">
        <v>156</v>
      </c>
      <c r="M50" s="433" t="s">
        <v>156</v>
      </c>
      <c r="N50" s="433">
        <v>53</v>
      </c>
      <c r="P50" s="88">
        <v>409</v>
      </c>
    </row>
    <row r="51" spans="3:16" ht="15" customHeight="1">
      <c r="C51" s="51"/>
      <c r="D51" s="51" t="s">
        <v>1164</v>
      </c>
      <c r="E51" s="87"/>
      <c r="F51" s="433" t="s">
        <v>156</v>
      </c>
      <c r="G51" s="433" t="s">
        <v>156</v>
      </c>
      <c r="H51" s="433" t="s">
        <v>156</v>
      </c>
      <c r="I51" s="433">
        <v>49</v>
      </c>
      <c r="J51" s="433">
        <v>57</v>
      </c>
      <c r="K51" s="433">
        <v>41</v>
      </c>
      <c r="L51" s="433" t="s">
        <v>156</v>
      </c>
      <c r="M51" s="433" t="s">
        <v>156</v>
      </c>
      <c r="N51" s="433">
        <v>51</v>
      </c>
      <c r="P51" s="88">
        <v>738</v>
      </c>
    </row>
    <row r="52" spans="3:16" ht="5.25" customHeight="1">
      <c r="C52" s="51"/>
      <c r="D52" s="51"/>
      <c r="E52" s="87"/>
      <c r="F52" s="8"/>
      <c r="G52" s="8"/>
      <c r="H52" s="8"/>
      <c r="I52" s="8"/>
      <c r="J52" s="8"/>
      <c r="K52" s="8"/>
      <c r="L52" s="23"/>
      <c r="M52" s="8"/>
      <c r="N52" s="12"/>
      <c r="P52" s="88"/>
    </row>
    <row r="53" spans="3:16" ht="15.75">
      <c r="C53" s="118" t="s">
        <v>1178</v>
      </c>
      <c r="D53" s="118"/>
      <c r="E53" s="87"/>
      <c r="F53" s="8"/>
      <c r="G53" s="8"/>
      <c r="H53" s="8"/>
      <c r="I53" s="8"/>
      <c r="J53" s="8"/>
      <c r="K53" s="8"/>
      <c r="L53" s="23"/>
      <c r="M53" s="8"/>
      <c r="N53" s="12"/>
      <c r="P53" s="88"/>
    </row>
    <row r="54" spans="3:16" ht="15" customHeight="1">
      <c r="C54" s="87"/>
      <c r="D54" s="87" t="s">
        <v>315</v>
      </c>
      <c r="E54" s="87"/>
      <c r="F54" s="433" t="s">
        <v>156</v>
      </c>
      <c r="G54" s="433">
        <v>45</v>
      </c>
      <c r="H54" s="433">
        <v>55</v>
      </c>
      <c r="I54" s="433">
        <v>52</v>
      </c>
      <c r="J54" s="433">
        <v>61</v>
      </c>
      <c r="K54" s="433">
        <v>58</v>
      </c>
      <c r="L54" s="433">
        <v>52</v>
      </c>
      <c r="M54" s="433">
        <v>39</v>
      </c>
      <c r="N54" s="433">
        <v>52</v>
      </c>
      <c r="P54" s="88">
        <v>3419</v>
      </c>
    </row>
    <row r="55" spans="3:16" ht="15" customHeight="1">
      <c r="C55" s="87"/>
      <c r="D55" s="87" t="s">
        <v>1150</v>
      </c>
      <c r="E55" s="87"/>
      <c r="F55" s="433" t="s">
        <v>156</v>
      </c>
      <c r="G55" s="433">
        <v>41</v>
      </c>
      <c r="H55" s="433">
        <v>52</v>
      </c>
      <c r="I55" s="433">
        <v>60</v>
      </c>
      <c r="J55" s="433">
        <v>61</v>
      </c>
      <c r="K55" s="433">
        <v>58</v>
      </c>
      <c r="L55" s="433">
        <v>55</v>
      </c>
      <c r="M55" s="433">
        <v>41</v>
      </c>
      <c r="N55" s="433">
        <v>53</v>
      </c>
      <c r="P55" s="88">
        <v>2937</v>
      </c>
    </row>
    <row r="56" spans="3:16" ht="15" customHeight="1">
      <c r="C56" s="87"/>
      <c r="D56" s="87" t="s">
        <v>1151</v>
      </c>
      <c r="E56" s="87"/>
      <c r="F56" s="433" t="s">
        <v>156</v>
      </c>
      <c r="G56" s="433">
        <v>46</v>
      </c>
      <c r="H56" s="433">
        <v>53</v>
      </c>
      <c r="I56" s="433">
        <v>58</v>
      </c>
      <c r="J56" s="433">
        <v>64</v>
      </c>
      <c r="K56" s="433">
        <v>61</v>
      </c>
      <c r="L56" s="433">
        <v>60</v>
      </c>
      <c r="M56" s="433" t="s">
        <v>156</v>
      </c>
      <c r="N56" s="433">
        <v>56</v>
      </c>
      <c r="P56" s="88">
        <v>2031</v>
      </c>
    </row>
    <row r="57" spans="3:16" ht="15" customHeight="1">
      <c r="C57" s="87"/>
      <c r="D57" s="87" t="s">
        <v>1152</v>
      </c>
      <c r="E57" s="87"/>
      <c r="F57" s="433" t="s">
        <v>156</v>
      </c>
      <c r="G57" s="433">
        <v>46</v>
      </c>
      <c r="H57" s="433">
        <v>58</v>
      </c>
      <c r="I57" s="433">
        <v>59</v>
      </c>
      <c r="J57" s="433">
        <v>66</v>
      </c>
      <c r="K57" s="433">
        <v>66</v>
      </c>
      <c r="L57" s="433" t="s">
        <v>156</v>
      </c>
      <c r="M57" s="433" t="s">
        <v>156</v>
      </c>
      <c r="N57" s="433">
        <v>58</v>
      </c>
      <c r="P57" s="88">
        <v>1482</v>
      </c>
    </row>
    <row r="58" spans="3:16" ht="15" customHeight="1">
      <c r="C58" s="87"/>
      <c r="D58" s="87" t="s">
        <v>1153</v>
      </c>
      <c r="E58" s="87"/>
      <c r="F58" s="433" t="s">
        <v>156</v>
      </c>
      <c r="G58" s="433">
        <v>60</v>
      </c>
      <c r="H58" s="433">
        <v>60</v>
      </c>
      <c r="I58" s="433">
        <v>68</v>
      </c>
      <c r="J58" s="433">
        <v>73</v>
      </c>
      <c r="K58" s="433">
        <v>74</v>
      </c>
      <c r="L58" s="433" t="s">
        <v>156</v>
      </c>
      <c r="M58" s="433" t="s">
        <v>156</v>
      </c>
      <c r="N58" s="433">
        <v>64</v>
      </c>
      <c r="P58" s="88">
        <v>1268</v>
      </c>
    </row>
    <row r="59" spans="3:16" ht="15" customHeight="1">
      <c r="C59" s="87"/>
      <c r="D59" s="87" t="s">
        <v>1154</v>
      </c>
      <c r="E59" s="87"/>
      <c r="F59" s="433" t="s">
        <v>156</v>
      </c>
      <c r="G59" s="433">
        <v>52</v>
      </c>
      <c r="H59" s="433">
        <v>66</v>
      </c>
      <c r="I59" s="433">
        <v>70</v>
      </c>
      <c r="J59" s="433">
        <v>76</v>
      </c>
      <c r="K59" s="433" t="s">
        <v>156</v>
      </c>
      <c r="L59" s="433" t="s">
        <v>156</v>
      </c>
      <c r="M59" s="433" t="s">
        <v>156</v>
      </c>
      <c r="N59" s="433">
        <v>66</v>
      </c>
      <c r="P59" s="88">
        <v>1491</v>
      </c>
    </row>
    <row r="60" spans="3:16" ht="15" customHeight="1">
      <c r="C60" s="51"/>
      <c r="D60" s="51" t="s">
        <v>1155</v>
      </c>
      <c r="E60" s="87"/>
      <c r="F60" s="433" t="s">
        <v>156</v>
      </c>
      <c r="G60" s="433" t="s">
        <v>156</v>
      </c>
      <c r="H60" s="433">
        <v>70</v>
      </c>
      <c r="I60" s="433">
        <v>76</v>
      </c>
      <c r="J60" s="433">
        <v>76</v>
      </c>
      <c r="K60" s="433" t="s">
        <v>156</v>
      </c>
      <c r="L60" s="433" t="s">
        <v>156</v>
      </c>
      <c r="M60" s="433" t="s">
        <v>156</v>
      </c>
      <c r="N60" s="433">
        <v>71</v>
      </c>
      <c r="P60" s="88">
        <v>931</v>
      </c>
    </row>
    <row r="61" spans="3:16" ht="5.25" customHeight="1">
      <c r="C61" s="51"/>
      <c r="D61" s="51"/>
      <c r="E61" s="87"/>
      <c r="F61" s="8"/>
      <c r="G61" s="8"/>
      <c r="H61" s="8"/>
      <c r="I61" s="8"/>
      <c r="J61" s="8"/>
      <c r="K61" s="8"/>
      <c r="L61" s="23"/>
      <c r="M61" s="8"/>
      <c r="N61" s="12"/>
      <c r="P61" s="88"/>
    </row>
    <row r="62" spans="3:16" ht="15.75">
      <c r="C62" s="118" t="s">
        <v>325</v>
      </c>
      <c r="D62" s="87"/>
      <c r="E62" s="87"/>
      <c r="F62" s="8"/>
      <c r="G62" s="8"/>
      <c r="H62" s="8"/>
      <c r="I62" s="8"/>
      <c r="J62" s="8"/>
      <c r="K62" s="8"/>
      <c r="L62" s="23"/>
      <c r="M62" s="8"/>
      <c r="N62" s="12"/>
      <c r="P62" s="88"/>
    </row>
    <row r="63" spans="3:16" ht="15" customHeight="1">
      <c r="C63" s="87"/>
      <c r="D63" s="87" t="s">
        <v>333</v>
      </c>
      <c r="E63" s="87"/>
      <c r="F63" s="433" t="s">
        <v>156</v>
      </c>
      <c r="G63" s="433">
        <v>46</v>
      </c>
      <c r="H63" s="433">
        <v>52</v>
      </c>
      <c r="I63" s="433">
        <v>55</v>
      </c>
      <c r="J63" s="433">
        <v>59</v>
      </c>
      <c r="K63" s="433">
        <v>56</v>
      </c>
      <c r="L63" s="433">
        <v>47</v>
      </c>
      <c r="M63" s="433">
        <v>35</v>
      </c>
      <c r="N63" s="433">
        <v>51</v>
      </c>
      <c r="P63" s="88">
        <v>2758</v>
      </c>
    </row>
    <row r="64" spans="3:16" ht="15" customHeight="1">
      <c r="C64" s="87"/>
      <c r="D64" s="120">
        <v>2</v>
      </c>
      <c r="E64" s="87"/>
      <c r="F64" s="433">
        <v>34</v>
      </c>
      <c r="G64" s="433">
        <v>43</v>
      </c>
      <c r="H64" s="433">
        <v>56</v>
      </c>
      <c r="I64" s="433">
        <v>64</v>
      </c>
      <c r="J64" s="433">
        <v>62</v>
      </c>
      <c r="K64" s="433">
        <v>62</v>
      </c>
      <c r="L64" s="433">
        <v>57</v>
      </c>
      <c r="M64" s="433">
        <v>40</v>
      </c>
      <c r="N64" s="433">
        <v>56</v>
      </c>
      <c r="P64" s="88">
        <v>2982</v>
      </c>
    </row>
    <row r="65" spans="3:16" ht="15" customHeight="1">
      <c r="C65" s="87"/>
      <c r="D65" s="120">
        <v>3</v>
      </c>
      <c r="E65" s="87"/>
      <c r="F65" s="433" t="s">
        <v>156</v>
      </c>
      <c r="G65" s="433">
        <v>48</v>
      </c>
      <c r="H65" s="433">
        <v>59</v>
      </c>
      <c r="I65" s="433">
        <v>64</v>
      </c>
      <c r="J65" s="433">
        <v>72</v>
      </c>
      <c r="K65" s="433">
        <v>57</v>
      </c>
      <c r="L65" s="433">
        <v>55</v>
      </c>
      <c r="M65" s="433">
        <v>42</v>
      </c>
      <c r="N65" s="433">
        <v>59</v>
      </c>
      <c r="P65" s="88">
        <v>2824</v>
      </c>
    </row>
    <row r="66" spans="3:16" ht="15" customHeight="1">
      <c r="C66" s="87"/>
      <c r="D66" s="120">
        <v>4</v>
      </c>
      <c r="E66" s="87"/>
      <c r="F66" s="433" t="s">
        <v>156</v>
      </c>
      <c r="G66" s="433">
        <v>47</v>
      </c>
      <c r="H66" s="433">
        <v>63</v>
      </c>
      <c r="I66" s="433">
        <v>67</v>
      </c>
      <c r="J66" s="433">
        <v>68</v>
      </c>
      <c r="K66" s="433">
        <v>61</v>
      </c>
      <c r="L66" s="433">
        <v>56</v>
      </c>
      <c r="M66" s="433">
        <v>47</v>
      </c>
      <c r="N66" s="433">
        <v>60</v>
      </c>
      <c r="P66" s="88">
        <v>2959</v>
      </c>
    </row>
    <row r="67" spans="3:16" ht="15" customHeight="1">
      <c r="C67" s="87"/>
      <c r="D67" s="87" t="s">
        <v>334</v>
      </c>
      <c r="E67" s="87"/>
      <c r="F67" s="433" t="s">
        <v>156</v>
      </c>
      <c r="G67" s="433">
        <v>57</v>
      </c>
      <c r="H67" s="433">
        <v>68</v>
      </c>
      <c r="I67" s="433">
        <v>71</v>
      </c>
      <c r="J67" s="433">
        <v>72</v>
      </c>
      <c r="K67" s="433">
        <v>68</v>
      </c>
      <c r="L67" s="433">
        <v>62</v>
      </c>
      <c r="M67" s="433">
        <v>49</v>
      </c>
      <c r="N67" s="433">
        <v>66</v>
      </c>
      <c r="P67" s="88">
        <v>2531</v>
      </c>
    </row>
    <row r="68" spans="5:16" ht="6" customHeight="1">
      <c r="E68" s="87"/>
      <c r="F68" s="8"/>
      <c r="G68" s="8"/>
      <c r="H68" s="8"/>
      <c r="I68" s="8"/>
      <c r="J68" s="8"/>
      <c r="K68" s="8"/>
      <c r="L68" s="23"/>
      <c r="M68" s="8"/>
      <c r="N68" s="12"/>
      <c r="P68" s="88"/>
    </row>
    <row r="69" spans="3:16" ht="15.75">
      <c r="C69" s="118" t="s">
        <v>1177</v>
      </c>
      <c r="D69" s="118"/>
      <c r="E69" s="87"/>
      <c r="F69" s="8"/>
      <c r="G69" s="8"/>
      <c r="H69" s="8"/>
      <c r="I69" s="8"/>
      <c r="J69" s="8"/>
      <c r="K69" s="8"/>
      <c r="L69" s="23"/>
      <c r="M69" s="8"/>
      <c r="N69" s="12"/>
      <c r="P69" s="88"/>
    </row>
    <row r="70" spans="3:16" ht="15" customHeight="1">
      <c r="C70" s="87"/>
      <c r="D70" s="87" t="s">
        <v>1079</v>
      </c>
      <c r="F70" s="433">
        <v>41</v>
      </c>
      <c r="G70" s="433">
        <v>48</v>
      </c>
      <c r="H70" s="433">
        <v>62</v>
      </c>
      <c r="I70" s="433">
        <v>65</v>
      </c>
      <c r="J70" s="433">
        <v>67</v>
      </c>
      <c r="K70" s="433">
        <v>59</v>
      </c>
      <c r="L70" s="433">
        <v>55</v>
      </c>
      <c r="M70" s="433">
        <v>43</v>
      </c>
      <c r="N70" s="433">
        <v>58</v>
      </c>
      <c r="P70" s="88">
        <v>5099</v>
      </c>
    </row>
    <row r="71" spans="3:16" ht="15" customHeight="1">
      <c r="C71" s="87"/>
      <c r="D71" s="87" t="s">
        <v>1139</v>
      </c>
      <c r="F71" s="433">
        <v>39</v>
      </c>
      <c r="G71" s="433">
        <v>46</v>
      </c>
      <c r="H71" s="433">
        <v>59</v>
      </c>
      <c r="I71" s="433">
        <v>66</v>
      </c>
      <c r="J71" s="433">
        <v>70</v>
      </c>
      <c r="K71" s="433">
        <v>64</v>
      </c>
      <c r="L71" s="433">
        <v>59</v>
      </c>
      <c r="M71" s="433">
        <v>44</v>
      </c>
      <c r="N71" s="433">
        <v>60</v>
      </c>
      <c r="P71" s="88">
        <v>4026</v>
      </c>
    </row>
    <row r="72" spans="3:16" ht="15" customHeight="1">
      <c r="C72" s="87"/>
      <c r="D72" s="87" t="s">
        <v>257</v>
      </c>
      <c r="F72" s="433" t="s">
        <v>156</v>
      </c>
      <c r="G72" s="433">
        <v>59</v>
      </c>
      <c r="H72" s="433">
        <v>59</v>
      </c>
      <c r="I72" s="433">
        <v>63</v>
      </c>
      <c r="J72" s="433">
        <v>67</v>
      </c>
      <c r="K72" s="433">
        <v>65</v>
      </c>
      <c r="L72" s="433">
        <v>56</v>
      </c>
      <c r="M72" s="433" t="s">
        <v>156</v>
      </c>
      <c r="N72" s="433">
        <v>60</v>
      </c>
      <c r="P72" s="88">
        <v>1334</v>
      </c>
    </row>
    <row r="73" spans="3:16" ht="15" customHeight="1">
      <c r="C73" s="87"/>
      <c r="D73" s="87" t="s">
        <v>259</v>
      </c>
      <c r="F73" s="433" t="s">
        <v>156</v>
      </c>
      <c r="G73" s="433" t="s">
        <v>156</v>
      </c>
      <c r="H73" s="433">
        <v>52</v>
      </c>
      <c r="I73" s="433">
        <v>58</v>
      </c>
      <c r="J73" s="433">
        <v>55</v>
      </c>
      <c r="K73" s="433">
        <v>54</v>
      </c>
      <c r="L73" s="433">
        <v>54</v>
      </c>
      <c r="M73" s="433" t="s">
        <v>156</v>
      </c>
      <c r="N73" s="433">
        <v>51</v>
      </c>
      <c r="P73" s="88">
        <v>818</v>
      </c>
    </row>
    <row r="74" spans="3:16" ht="15" customHeight="1">
      <c r="C74" s="87"/>
      <c r="D74" s="87" t="s">
        <v>1140</v>
      </c>
      <c r="F74" s="433" t="s">
        <v>156</v>
      </c>
      <c r="G74" s="433">
        <v>46</v>
      </c>
      <c r="H74" s="433">
        <v>59</v>
      </c>
      <c r="I74" s="433">
        <v>65</v>
      </c>
      <c r="J74" s="433">
        <v>69</v>
      </c>
      <c r="K74" s="433">
        <v>63</v>
      </c>
      <c r="L74" s="433">
        <v>49</v>
      </c>
      <c r="M74" s="433">
        <v>38</v>
      </c>
      <c r="N74" s="433">
        <v>59</v>
      </c>
      <c r="P74" s="88">
        <v>1514</v>
      </c>
    </row>
    <row r="75" spans="3:16" ht="15" customHeight="1">
      <c r="C75" s="87"/>
      <c r="D75" s="87" t="s">
        <v>1141</v>
      </c>
      <c r="F75" s="433" t="s">
        <v>156</v>
      </c>
      <c r="G75" s="433" t="s">
        <v>156</v>
      </c>
      <c r="H75" s="433">
        <v>43</v>
      </c>
      <c r="I75" s="433">
        <v>61</v>
      </c>
      <c r="J75" s="433">
        <v>55</v>
      </c>
      <c r="K75" s="433">
        <v>50</v>
      </c>
      <c r="L75" s="433">
        <v>49</v>
      </c>
      <c r="M75" s="433">
        <v>41</v>
      </c>
      <c r="N75" s="433">
        <v>51</v>
      </c>
      <c r="P75" s="88">
        <v>1279</v>
      </c>
    </row>
    <row r="76" spans="4:16" ht="4.5" customHeight="1">
      <c r="D76" s="87"/>
      <c r="F76" s="8"/>
      <c r="G76" s="8"/>
      <c r="H76" s="8"/>
      <c r="I76" s="8"/>
      <c r="J76" s="8"/>
      <c r="K76" s="8"/>
      <c r="L76" s="23"/>
      <c r="M76" s="8"/>
      <c r="N76" s="12"/>
      <c r="P76" s="88"/>
    </row>
    <row r="77" spans="3:16" ht="18.75">
      <c r="C77" s="118" t="s">
        <v>689</v>
      </c>
      <c r="D77" s="87"/>
      <c r="F77" s="8"/>
      <c r="G77" s="8"/>
      <c r="H77" s="8"/>
      <c r="I77" s="8"/>
      <c r="J77" s="8"/>
      <c r="K77" s="8"/>
      <c r="L77" s="23"/>
      <c r="M77" s="8"/>
      <c r="N77" s="12"/>
      <c r="P77" s="88"/>
    </row>
    <row r="78" spans="3:16" ht="15" customHeight="1">
      <c r="C78" s="118"/>
      <c r="D78" s="87" t="s">
        <v>222</v>
      </c>
      <c r="F78" s="433" t="s">
        <v>156</v>
      </c>
      <c r="G78" s="433">
        <v>49</v>
      </c>
      <c r="H78" s="433">
        <v>63</v>
      </c>
      <c r="I78" s="433">
        <v>69</v>
      </c>
      <c r="J78" s="433">
        <v>71</v>
      </c>
      <c r="K78" s="433">
        <v>65</v>
      </c>
      <c r="L78" s="433">
        <v>61</v>
      </c>
      <c r="M78" s="433" t="s">
        <v>156</v>
      </c>
      <c r="N78" s="433">
        <v>65</v>
      </c>
      <c r="O78" s="31"/>
      <c r="P78" s="88">
        <v>5435</v>
      </c>
    </row>
    <row r="79" spans="3:16" ht="15" customHeight="1">
      <c r="C79" s="118"/>
      <c r="D79" s="87" t="s">
        <v>228</v>
      </c>
      <c r="F79" s="433" t="s">
        <v>156</v>
      </c>
      <c r="G79" s="433">
        <v>54</v>
      </c>
      <c r="H79" s="433">
        <v>63</v>
      </c>
      <c r="I79" s="433">
        <v>67</v>
      </c>
      <c r="J79" s="433">
        <v>72</v>
      </c>
      <c r="K79" s="433">
        <v>62</v>
      </c>
      <c r="L79" s="433">
        <v>64</v>
      </c>
      <c r="M79" s="433">
        <v>56</v>
      </c>
      <c r="N79" s="433">
        <v>64</v>
      </c>
      <c r="O79" s="31"/>
      <c r="P79" s="88">
        <v>2812</v>
      </c>
    </row>
    <row r="80" spans="3:16" ht="15" customHeight="1">
      <c r="C80" s="118"/>
      <c r="D80" s="87" t="s">
        <v>688</v>
      </c>
      <c r="F80" s="433" t="s">
        <v>156</v>
      </c>
      <c r="G80" s="433" t="s">
        <v>156</v>
      </c>
      <c r="H80" s="433" t="s">
        <v>156</v>
      </c>
      <c r="I80" s="433" t="s">
        <v>156</v>
      </c>
      <c r="J80" s="433">
        <v>59</v>
      </c>
      <c r="K80" s="433">
        <v>67</v>
      </c>
      <c r="L80" s="433" t="s">
        <v>156</v>
      </c>
      <c r="M80" s="433" t="s">
        <v>156</v>
      </c>
      <c r="N80" s="433">
        <v>58</v>
      </c>
      <c r="O80" s="31"/>
      <c r="P80" s="88">
        <v>634</v>
      </c>
    </row>
    <row r="81" spans="2:17" s="249" customFormat="1" ht="5.25" customHeight="1">
      <c r="B81" s="87"/>
      <c r="C81" s="87"/>
      <c r="E81" s="90"/>
      <c r="F81" s="8"/>
      <c r="G81" s="8"/>
      <c r="H81" s="8"/>
      <c r="I81" s="8"/>
      <c r="J81" s="8"/>
      <c r="K81" s="8"/>
      <c r="L81" s="8"/>
      <c r="M81" s="8"/>
      <c r="N81" s="8"/>
      <c r="O81" s="200"/>
      <c r="P81" s="88"/>
      <c r="Q81" s="201"/>
    </row>
    <row r="82" spans="3:17" s="249" customFormat="1" ht="16.5">
      <c r="C82" s="118" t="s">
        <v>225</v>
      </c>
      <c r="E82" s="90"/>
      <c r="F82" s="8"/>
      <c r="G82" s="8"/>
      <c r="H82" s="8"/>
      <c r="I82" s="8"/>
      <c r="J82" s="8"/>
      <c r="K82" s="8"/>
      <c r="L82" s="8"/>
      <c r="M82" s="8"/>
      <c r="N82" s="8"/>
      <c r="O82" s="200"/>
      <c r="P82" s="88"/>
      <c r="Q82" s="201"/>
    </row>
    <row r="83" spans="2:17" s="249" customFormat="1" ht="15" customHeight="1">
      <c r="B83" s="87"/>
      <c r="D83" s="87" t="s">
        <v>226</v>
      </c>
      <c r="E83" s="90"/>
      <c r="F83" s="433" t="s">
        <v>156</v>
      </c>
      <c r="G83" s="433">
        <v>51</v>
      </c>
      <c r="H83" s="433">
        <v>62</v>
      </c>
      <c r="I83" s="433">
        <v>68</v>
      </c>
      <c r="J83" s="433">
        <v>71</v>
      </c>
      <c r="K83" s="433">
        <v>64</v>
      </c>
      <c r="L83" s="433">
        <v>61</v>
      </c>
      <c r="M83" s="433">
        <v>58</v>
      </c>
      <c r="N83" s="433">
        <v>64</v>
      </c>
      <c r="O83" s="200"/>
      <c r="P83" s="88">
        <v>8883</v>
      </c>
      <c r="Q83" s="201"/>
    </row>
    <row r="84" spans="2:17" s="249" customFormat="1" ht="15" customHeight="1">
      <c r="B84" s="87"/>
      <c r="D84" s="87" t="s">
        <v>227</v>
      </c>
      <c r="E84" s="90"/>
      <c r="F84" s="433">
        <v>36</v>
      </c>
      <c r="G84" s="433">
        <v>43</v>
      </c>
      <c r="H84" s="433">
        <v>48</v>
      </c>
      <c r="I84" s="433">
        <v>51</v>
      </c>
      <c r="J84" s="433">
        <v>56</v>
      </c>
      <c r="K84" s="433">
        <v>55</v>
      </c>
      <c r="L84" s="433">
        <v>50</v>
      </c>
      <c r="M84" s="433">
        <v>37</v>
      </c>
      <c r="N84" s="433">
        <v>47</v>
      </c>
      <c r="O84" s="200"/>
      <c r="P84" s="88">
        <v>5183</v>
      </c>
      <c r="Q84" s="201"/>
    </row>
    <row r="85" spans="3:16" ht="5.25" customHeight="1">
      <c r="C85" s="118"/>
      <c r="D85" s="87"/>
      <c r="F85" s="123"/>
      <c r="G85" s="123"/>
      <c r="H85" s="123"/>
      <c r="I85" s="123"/>
      <c r="J85" s="123"/>
      <c r="K85" s="123"/>
      <c r="L85" s="123"/>
      <c r="M85" s="123"/>
      <c r="N85" s="199"/>
      <c r="P85" s="88"/>
    </row>
    <row r="86" spans="2:20" ht="15" customHeight="1">
      <c r="B86" s="126" t="s">
        <v>327</v>
      </c>
      <c r="D86" s="126"/>
      <c r="E86" s="115" t="s">
        <v>921</v>
      </c>
      <c r="F86" s="88">
        <v>420</v>
      </c>
      <c r="G86" s="88">
        <v>1604</v>
      </c>
      <c r="H86" s="88">
        <v>2421</v>
      </c>
      <c r="I86" s="88">
        <v>2406</v>
      </c>
      <c r="J86" s="88">
        <v>2287</v>
      </c>
      <c r="K86" s="88">
        <v>2178</v>
      </c>
      <c r="L86" s="88">
        <v>1763</v>
      </c>
      <c r="M86" s="88">
        <v>992</v>
      </c>
      <c r="N86" s="88">
        <v>14071</v>
      </c>
      <c r="O86" s="88"/>
      <c r="P86" s="88"/>
      <c r="Q86" s="88"/>
      <c r="R86" s="88"/>
      <c r="S86" s="88"/>
      <c r="T86" s="88"/>
    </row>
    <row r="87" spans="2:16" ht="6" customHeight="1" thickBot="1"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</row>
    <row r="88" ht="3" customHeight="1"/>
    <row r="89" spans="2:4" ht="12.75">
      <c r="B89" s="141" t="s">
        <v>55</v>
      </c>
      <c r="D89" s="141" t="s">
        <v>328</v>
      </c>
    </row>
    <row r="90" spans="2:4" ht="12.75">
      <c r="B90" s="141" t="s">
        <v>156</v>
      </c>
      <c r="D90" s="141" t="s">
        <v>329</v>
      </c>
    </row>
    <row r="91" ht="12.75">
      <c r="B91" s="90" t="s">
        <v>690</v>
      </c>
    </row>
    <row r="92" ht="3.75" customHeight="1"/>
    <row r="93" ht="210.75" customHeight="1"/>
  </sheetData>
  <mergeCells count="8">
    <mergeCell ref="L4:M4"/>
    <mergeCell ref="L5:M5"/>
    <mergeCell ref="F4:G4"/>
    <mergeCell ref="F5:G5"/>
    <mergeCell ref="H4:I4"/>
    <mergeCell ref="H5:I5"/>
    <mergeCell ref="J4:K4"/>
    <mergeCell ref="J5:K5"/>
  </mergeCells>
  <printOptions/>
  <pageMargins left="0.5511811023622047" right="0.5511811023622047" top="0.3937007874015748" bottom="0.4330708661417323" header="0.5118110236220472" footer="0.5118110236220472"/>
  <pageSetup fitToHeight="1" fitToWidth="1"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2.140625" style="0" customWidth="1"/>
    <col min="3" max="3" width="12.00390625" style="0" customWidth="1"/>
    <col min="4" max="4" width="28.7109375" style="0" customWidth="1"/>
    <col min="5" max="5" width="10.00390625" style="0" customWidth="1"/>
    <col min="6" max="7" width="11.00390625" style="0" customWidth="1"/>
    <col min="8" max="8" width="10.8515625" style="0" customWidth="1"/>
    <col min="9" max="9" width="12.00390625" style="0" customWidth="1"/>
    <col min="10" max="10" width="11.28125" style="0" customWidth="1"/>
    <col min="11" max="11" width="11.140625" style="0" customWidth="1"/>
    <col min="12" max="12" width="11.7109375" style="0" customWidth="1"/>
    <col min="13" max="13" width="9.7109375" style="0" customWidth="1"/>
    <col min="14" max="14" width="11.7109375" style="0" customWidth="1"/>
  </cols>
  <sheetData>
    <row r="2" spans="2:4" ht="18">
      <c r="B2" s="17" t="s">
        <v>943</v>
      </c>
      <c r="C2" s="17"/>
      <c r="D2" s="58" t="s">
        <v>692</v>
      </c>
    </row>
    <row r="3" ht="15">
      <c r="D3" s="60" t="s">
        <v>503</v>
      </c>
    </row>
    <row r="4" ht="9" customHeight="1" thickBot="1"/>
    <row r="5" spans="2:13" ht="4.5" customHeight="1">
      <c r="B5" s="407"/>
      <c r="C5" s="407"/>
      <c r="D5" s="407"/>
      <c r="E5" s="407"/>
      <c r="F5" s="449"/>
      <c r="G5" s="421"/>
      <c r="H5" s="407"/>
      <c r="I5" s="407"/>
      <c r="J5" s="407"/>
      <c r="K5" s="407"/>
      <c r="L5" s="407"/>
      <c r="M5" s="407"/>
    </row>
    <row r="6" spans="2:14" ht="15">
      <c r="B6" s="3"/>
      <c r="C6" s="3"/>
      <c r="D6" s="3"/>
      <c r="E6" s="419" t="s">
        <v>1091</v>
      </c>
      <c r="F6" s="512" t="s">
        <v>1089</v>
      </c>
      <c r="G6" s="422" t="s">
        <v>1090</v>
      </c>
      <c r="H6" s="419" t="s">
        <v>763</v>
      </c>
      <c r="I6" s="419" t="s">
        <v>495</v>
      </c>
      <c r="J6" s="419" t="s">
        <v>496</v>
      </c>
      <c r="K6" s="419" t="s">
        <v>497</v>
      </c>
      <c r="L6" s="419" t="s">
        <v>498</v>
      </c>
      <c r="M6" s="419" t="s">
        <v>991</v>
      </c>
      <c r="N6" s="294"/>
    </row>
    <row r="7" spans="2:14" ht="3" customHeight="1" thickBot="1">
      <c r="B7" s="372"/>
      <c r="C7" s="372"/>
      <c r="D7" s="420"/>
      <c r="E7" s="32"/>
      <c r="F7" s="513"/>
      <c r="G7" s="423"/>
      <c r="H7" s="6"/>
      <c r="I7" s="6"/>
      <c r="J7" s="6"/>
      <c r="K7" s="6"/>
      <c r="L7" s="6"/>
      <c r="M7" s="6"/>
      <c r="N7" s="8"/>
    </row>
    <row r="8" spans="2:13" ht="15">
      <c r="B8" s="11"/>
      <c r="C8" s="11"/>
      <c r="D8" s="43"/>
      <c r="E8" s="28"/>
      <c r="F8" s="28"/>
      <c r="G8" s="28"/>
      <c r="H8" s="8"/>
      <c r="I8" s="8"/>
      <c r="J8" s="8"/>
      <c r="K8" s="8"/>
      <c r="L8" s="8"/>
      <c r="M8" s="43" t="s">
        <v>1133</v>
      </c>
    </row>
    <row r="9" spans="2:14" ht="3" customHeight="1">
      <c r="B9" s="11"/>
      <c r="C9" s="11"/>
      <c r="D9" s="43"/>
      <c r="E9" s="28"/>
      <c r="F9" s="28"/>
      <c r="G9" s="28"/>
      <c r="H9" s="8"/>
      <c r="I9" s="8"/>
      <c r="J9" s="8"/>
      <c r="K9" s="8"/>
      <c r="L9" s="8"/>
      <c r="M9" s="8"/>
      <c r="N9" s="434">
        <v>46</v>
      </c>
    </row>
    <row r="10" spans="2:13" ht="15">
      <c r="B10" s="295" t="s">
        <v>504</v>
      </c>
      <c r="C10" s="295"/>
      <c r="E10" s="435">
        <v>46</v>
      </c>
      <c r="F10" s="435">
        <v>47</v>
      </c>
      <c r="G10" s="435">
        <v>46</v>
      </c>
      <c r="H10" s="435">
        <v>36</v>
      </c>
      <c r="I10" s="435">
        <v>41</v>
      </c>
      <c r="J10" s="435">
        <v>44</v>
      </c>
      <c r="K10" s="435">
        <v>47</v>
      </c>
      <c r="L10" s="435">
        <v>53</v>
      </c>
      <c r="M10" s="435">
        <v>56</v>
      </c>
    </row>
    <row r="11" spans="2:13" ht="15">
      <c r="B11" s="295" t="s">
        <v>507</v>
      </c>
      <c r="C11" s="295"/>
      <c r="E11" s="435">
        <v>41</v>
      </c>
      <c r="F11" s="435">
        <v>47</v>
      </c>
      <c r="G11" s="435">
        <v>36</v>
      </c>
      <c r="H11" s="435">
        <v>39</v>
      </c>
      <c r="I11" s="435">
        <v>44</v>
      </c>
      <c r="J11" s="435">
        <v>50</v>
      </c>
      <c r="K11" s="435">
        <v>41</v>
      </c>
      <c r="L11" s="435">
        <v>37</v>
      </c>
      <c r="M11" s="435">
        <v>30</v>
      </c>
    </row>
    <row r="12" spans="2:13" ht="15">
      <c r="B12" s="295" t="s">
        <v>509</v>
      </c>
      <c r="C12" s="295"/>
      <c r="E12" s="435">
        <v>32</v>
      </c>
      <c r="F12" s="435">
        <v>30</v>
      </c>
      <c r="G12" s="435">
        <v>34</v>
      </c>
      <c r="H12" s="435">
        <v>44</v>
      </c>
      <c r="I12" s="435">
        <v>42</v>
      </c>
      <c r="J12" s="435">
        <v>36</v>
      </c>
      <c r="K12" s="435">
        <v>30</v>
      </c>
      <c r="L12" s="435">
        <v>23</v>
      </c>
      <c r="M12" s="435">
        <v>17</v>
      </c>
    </row>
    <row r="13" spans="2:13" ht="15">
      <c r="B13" s="295" t="s">
        <v>511</v>
      </c>
      <c r="C13" s="295"/>
      <c r="E13" s="435">
        <v>20</v>
      </c>
      <c r="F13" s="435">
        <v>17</v>
      </c>
      <c r="G13" s="435">
        <v>23</v>
      </c>
      <c r="H13" s="435">
        <v>24</v>
      </c>
      <c r="I13" s="435">
        <v>23</v>
      </c>
      <c r="J13" s="435">
        <v>20</v>
      </c>
      <c r="K13" s="435">
        <v>18</v>
      </c>
      <c r="L13" s="435">
        <v>19</v>
      </c>
      <c r="M13" s="435">
        <v>20</v>
      </c>
    </row>
    <row r="14" spans="2:13" ht="15">
      <c r="B14" s="295" t="s">
        <v>446</v>
      </c>
      <c r="C14" s="295"/>
      <c r="E14" s="435">
        <v>18</v>
      </c>
      <c r="F14" s="435">
        <v>14</v>
      </c>
      <c r="G14" s="435">
        <v>21</v>
      </c>
      <c r="H14" s="435">
        <v>16</v>
      </c>
      <c r="I14" s="435">
        <v>19</v>
      </c>
      <c r="J14" s="435">
        <v>17</v>
      </c>
      <c r="K14" s="435">
        <v>15</v>
      </c>
      <c r="L14" s="435">
        <v>16</v>
      </c>
      <c r="M14" s="435">
        <v>23</v>
      </c>
    </row>
    <row r="15" spans="2:13" ht="15">
      <c r="B15" s="295" t="s">
        <v>447</v>
      </c>
      <c r="C15" s="295"/>
      <c r="E15" s="435">
        <v>18</v>
      </c>
      <c r="F15" s="435">
        <v>17</v>
      </c>
      <c r="G15" s="435">
        <v>19</v>
      </c>
      <c r="H15" s="435">
        <v>27</v>
      </c>
      <c r="I15" s="435">
        <v>24</v>
      </c>
      <c r="J15" s="435">
        <v>21</v>
      </c>
      <c r="K15" s="435">
        <v>16</v>
      </c>
      <c r="L15" s="435">
        <v>13</v>
      </c>
      <c r="M15" s="435">
        <v>7</v>
      </c>
    </row>
    <row r="16" spans="2:13" ht="15">
      <c r="B16" s="295" t="s">
        <v>505</v>
      </c>
      <c r="C16" s="295"/>
      <c r="E16" s="435">
        <v>11</v>
      </c>
      <c r="F16" s="435">
        <v>10</v>
      </c>
      <c r="G16" s="435">
        <v>11</v>
      </c>
      <c r="H16" s="435">
        <v>11</v>
      </c>
      <c r="I16" s="435">
        <v>9</v>
      </c>
      <c r="J16" s="435">
        <v>11</v>
      </c>
      <c r="K16" s="435">
        <v>10</v>
      </c>
      <c r="L16" s="435">
        <v>11</v>
      </c>
      <c r="M16" s="435">
        <v>12</v>
      </c>
    </row>
    <row r="17" spans="2:13" ht="15">
      <c r="B17" s="295" t="s">
        <v>510</v>
      </c>
      <c r="C17" s="295"/>
      <c r="E17" s="435">
        <v>9</v>
      </c>
      <c r="F17" s="435">
        <v>9</v>
      </c>
      <c r="G17" s="435">
        <v>9</v>
      </c>
      <c r="H17" s="435">
        <v>11</v>
      </c>
      <c r="I17" s="435">
        <v>11</v>
      </c>
      <c r="J17" s="435">
        <v>10</v>
      </c>
      <c r="K17" s="435">
        <v>9</v>
      </c>
      <c r="L17" s="435">
        <v>8</v>
      </c>
      <c r="M17" s="435">
        <v>5</v>
      </c>
    </row>
    <row r="18" spans="2:13" ht="15">
      <c r="B18" s="295" t="s">
        <v>506</v>
      </c>
      <c r="C18" s="295"/>
      <c r="E18" s="435">
        <v>7</v>
      </c>
      <c r="F18" s="435">
        <v>7</v>
      </c>
      <c r="G18" s="435">
        <v>7</v>
      </c>
      <c r="H18" s="435">
        <v>7</v>
      </c>
      <c r="I18" s="435">
        <v>10</v>
      </c>
      <c r="J18" s="435">
        <v>8</v>
      </c>
      <c r="K18" s="435">
        <v>7</v>
      </c>
      <c r="L18" s="435">
        <v>5</v>
      </c>
      <c r="M18" s="435">
        <v>4</v>
      </c>
    </row>
    <row r="19" spans="2:13" ht="15">
      <c r="B19" s="295" t="s">
        <v>515</v>
      </c>
      <c r="C19" s="295"/>
      <c r="E19" s="435">
        <v>7</v>
      </c>
      <c r="F19" s="435">
        <v>7</v>
      </c>
      <c r="G19" s="435">
        <v>7</v>
      </c>
      <c r="H19" s="435">
        <v>2</v>
      </c>
      <c r="I19" s="435">
        <v>6</v>
      </c>
      <c r="J19" s="435">
        <v>6</v>
      </c>
      <c r="K19" s="435">
        <v>8</v>
      </c>
      <c r="L19" s="435">
        <v>9</v>
      </c>
      <c r="M19" s="435">
        <v>10</v>
      </c>
    </row>
    <row r="20" spans="2:13" ht="15">
      <c r="B20" s="295" t="s">
        <v>513</v>
      </c>
      <c r="C20" s="295"/>
      <c r="E20" s="435">
        <v>6</v>
      </c>
      <c r="F20" s="435">
        <v>6</v>
      </c>
      <c r="G20" s="435">
        <v>6</v>
      </c>
      <c r="H20" s="435">
        <v>4</v>
      </c>
      <c r="I20" s="435">
        <v>6</v>
      </c>
      <c r="J20" s="435">
        <v>6</v>
      </c>
      <c r="K20" s="435">
        <v>7</v>
      </c>
      <c r="L20" s="435">
        <v>6</v>
      </c>
      <c r="M20" s="435">
        <v>4</v>
      </c>
    </row>
    <row r="21" spans="2:13" ht="15">
      <c r="B21" s="295" t="s">
        <v>508</v>
      </c>
      <c r="C21" s="295"/>
      <c r="E21" s="435">
        <v>5</v>
      </c>
      <c r="F21" s="435">
        <v>5</v>
      </c>
      <c r="G21" s="435">
        <v>5</v>
      </c>
      <c r="H21" s="435">
        <v>5</v>
      </c>
      <c r="I21" s="435">
        <v>6</v>
      </c>
      <c r="J21" s="435">
        <v>5</v>
      </c>
      <c r="K21" s="435">
        <v>4</v>
      </c>
      <c r="L21" s="435">
        <v>4</v>
      </c>
      <c r="M21" s="435">
        <v>5</v>
      </c>
    </row>
    <row r="22" spans="2:13" ht="15">
      <c r="B22" s="295" t="s">
        <v>512</v>
      </c>
      <c r="C22" s="295"/>
      <c r="E22" s="435">
        <v>4</v>
      </c>
      <c r="F22" s="435">
        <v>5</v>
      </c>
      <c r="G22" s="435">
        <v>3</v>
      </c>
      <c r="H22" s="435">
        <v>3</v>
      </c>
      <c r="I22" s="435">
        <v>5</v>
      </c>
      <c r="J22" s="435">
        <v>4</v>
      </c>
      <c r="K22" s="435">
        <v>4</v>
      </c>
      <c r="L22" s="435">
        <v>4</v>
      </c>
      <c r="M22" s="435">
        <v>2</v>
      </c>
    </row>
    <row r="23" spans="2:13" ht="15">
      <c r="B23" s="295" t="s">
        <v>514</v>
      </c>
      <c r="C23" s="295"/>
      <c r="E23" s="435">
        <v>2</v>
      </c>
      <c r="F23" s="435">
        <v>2</v>
      </c>
      <c r="G23" s="435">
        <v>1</v>
      </c>
      <c r="H23" s="435">
        <v>2</v>
      </c>
      <c r="I23" s="435">
        <v>2</v>
      </c>
      <c r="J23" s="435">
        <v>2</v>
      </c>
      <c r="K23" s="435">
        <v>2</v>
      </c>
      <c r="L23" s="435">
        <v>2</v>
      </c>
      <c r="M23" s="435">
        <v>1</v>
      </c>
    </row>
    <row r="24" spans="2:13" ht="15">
      <c r="B24" s="295" t="s">
        <v>1132</v>
      </c>
      <c r="C24" s="295"/>
      <c r="E24" s="435">
        <v>16</v>
      </c>
      <c r="F24" s="435">
        <v>18</v>
      </c>
      <c r="G24" s="435">
        <v>14</v>
      </c>
      <c r="H24" s="435">
        <v>11</v>
      </c>
      <c r="I24" s="435">
        <v>11</v>
      </c>
      <c r="J24" s="435">
        <v>15</v>
      </c>
      <c r="K24" s="435">
        <v>20</v>
      </c>
      <c r="L24" s="435">
        <v>21</v>
      </c>
      <c r="M24" s="435">
        <v>16</v>
      </c>
    </row>
    <row r="25" spans="2:14" ht="3" customHeight="1">
      <c r="B25" s="295"/>
      <c r="C25" s="295"/>
      <c r="E25" s="296"/>
      <c r="F25" s="296"/>
      <c r="G25" s="296"/>
      <c r="H25" s="296"/>
      <c r="I25" s="296"/>
      <c r="J25" s="296"/>
      <c r="K25" s="296"/>
      <c r="L25" s="296"/>
      <c r="M25" s="296"/>
      <c r="N25" s="296"/>
    </row>
    <row r="26" spans="2:14" ht="15">
      <c r="B26" s="295" t="s">
        <v>691</v>
      </c>
      <c r="C26" s="295"/>
      <c r="E26" s="93">
        <v>100</v>
      </c>
      <c r="F26" s="93">
        <v>100</v>
      </c>
      <c r="G26" s="93">
        <v>100</v>
      </c>
      <c r="H26" s="93">
        <v>100</v>
      </c>
      <c r="I26" s="93">
        <v>100</v>
      </c>
      <c r="J26" s="93">
        <v>100</v>
      </c>
      <c r="K26" s="93">
        <v>100</v>
      </c>
      <c r="L26" s="93">
        <v>100</v>
      </c>
      <c r="M26" s="93">
        <v>100</v>
      </c>
      <c r="N26" s="93"/>
    </row>
    <row r="27" spans="2:14" ht="3" customHeight="1">
      <c r="B27" s="295"/>
      <c r="C27" s="295"/>
      <c r="E27" s="296"/>
      <c r="F27" s="296"/>
      <c r="G27" s="296"/>
      <c r="H27" s="296"/>
      <c r="I27" s="296"/>
      <c r="J27" s="296"/>
      <c r="K27" s="296"/>
      <c r="L27" s="296"/>
      <c r="M27" s="296"/>
      <c r="N27" s="296"/>
    </row>
    <row r="28" spans="2:14" ht="15">
      <c r="B28" s="11" t="s">
        <v>500</v>
      </c>
      <c r="C28" s="11"/>
      <c r="D28" s="43" t="s">
        <v>501</v>
      </c>
      <c r="E28" s="297">
        <v>7958</v>
      </c>
      <c r="F28" s="297">
        <v>3327</v>
      </c>
      <c r="G28" s="297">
        <v>4631</v>
      </c>
      <c r="H28" s="297">
        <v>909</v>
      </c>
      <c r="I28" s="297">
        <v>1408</v>
      </c>
      <c r="J28" s="297">
        <v>1507</v>
      </c>
      <c r="K28" s="297">
        <v>1488</v>
      </c>
      <c r="L28" s="297">
        <v>1301</v>
      </c>
      <c r="M28" s="297">
        <v>1345</v>
      </c>
      <c r="N28" s="297"/>
    </row>
    <row r="29" spans="2:14" ht="6.75" customHeight="1" thickBot="1">
      <c r="B29" s="436"/>
      <c r="C29" s="436"/>
      <c r="D29" s="417"/>
      <c r="E29" s="322"/>
      <c r="F29" s="322"/>
      <c r="G29" s="322"/>
      <c r="H29" s="322"/>
      <c r="I29" s="322"/>
      <c r="J29" s="322"/>
      <c r="K29" s="322"/>
      <c r="L29" s="322"/>
      <c r="M29" s="322"/>
      <c r="N29" s="297"/>
    </row>
    <row r="30" spans="2:14" ht="15">
      <c r="B30" s="15" t="s">
        <v>502</v>
      </c>
      <c r="E30" s="296"/>
      <c r="F30" s="296"/>
      <c r="G30" s="296"/>
      <c r="H30" s="296"/>
      <c r="I30" s="296"/>
      <c r="J30" s="296"/>
      <c r="K30" s="296"/>
      <c r="L30" s="296"/>
      <c r="M30" s="296"/>
      <c r="N30" s="296"/>
    </row>
    <row r="32" spans="1:4" s="141" customFormat="1" ht="21">
      <c r="A32" s="98" t="s">
        <v>944</v>
      </c>
      <c r="D32" s="58" t="s">
        <v>436</v>
      </c>
    </row>
    <row r="33" spans="1:4" s="141" customFormat="1" ht="18">
      <c r="A33" s="98"/>
      <c r="D33" s="60" t="s">
        <v>503</v>
      </c>
    </row>
    <row r="34" spans="1:13" s="141" customFormat="1" ht="6.75" customHeight="1" thickBot="1">
      <c r="A34" s="158"/>
      <c r="B34" s="158"/>
      <c r="C34" s="158"/>
      <c r="D34" s="158"/>
      <c r="E34" s="158"/>
      <c r="F34" s="103"/>
      <c r="G34" s="103"/>
      <c r="H34" s="103"/>
      <c r="I34" s="103"/>
      <c r="J34" s="103"/>
      <c r="K34" s="103"/>
      <c r="L34" s="103"/>
      <c r="M34" s="121"/>
    </row>
    <row r="35" spans="5:13" s="141" customFormat="1" ht="15.75">
      <c r="E35" s="230"/>
      <c r="F35" s="231"/>
      <c r="G35" s="232"/>
      <c r="H35" s="231"/>
      <c r="I35" s="233" t="s">
        <v>525</v>
      </c>
      <c r="J35" s="299"/>
      <c r="K35" s="300"/>
      <c r="L35" s="302"/>
      <c r="M35" s="285"/>
    </row>
    <row r="36" spans="5:13" s="141" customFormat="1" ht="15.75">
      <c r="E36" s="292"/>
      <c r="F36" s="105" t="s">
        <v>519</v>
      </c>
      <c r="G36" s="105"/>
      <c r="H36" s="235"/>
      <c r="I36" s="105" t="s">
        <v>527</v>
      </c>
      <c r="J36" s="235" t="s">
        <v>532</v>
      </c>
      <c r="K36" s="292"/>
      <c r="L36" s="235"/>
      <c r="M36" s="157"/>
    </row>
    <row r="37" spans="5:13" s="141" customFormat="1" ht="15.75">
      <c r="E37" s="105" t="s">
        <v>516</v>
      </c>
      <c r="F37" s="105" t="s">
        <v>520</v>
      </c>
      <c r="G37" s="105" t="s">
        <v>523</v>
      </c>
      <c r="H37" s="236" t="s">
        <v>525</v>
      </c>
      <c r="I37" s="105" t="s">
        <v>491</v>
      </c>
      <c r="J37" s="235" t="s">
        <v>533</v>
      </c>
      <c r="K37" s="235" t="s">
        <v>584</v>
      </c>
      <c r="L37" s="235" t="s">
        <v>536</v>
      </c>
      <c r="M37" s="107" t="s">
        <v>1101</v>
      </c>
    </row>
    <row r="38" spans="5:13" s="141" customFormat="1" ht="15.75">
      <c r="E38" s="105" t="s">
        <v>517</v>
      </c>
      <c r="F38" s="105" t="s">
        <v>521</v>
      </c>
      <c r="G38" s="105" t="s">
        <v>524</v>
      </c>
      <c r="H38" s="236" t="s">
        <v>526</v>
      </c>
      <c r="I38" s="281" t="s">
        <v>528</v>
      </c>
      <c r="J38" s="235" t="s">
        <v>534</v>
      </c>
      <c r="K38" s="235" t="s">
        <v>537</v>
      </c>
      <c r="L38" s="235" t="s">
        <v>537</v>
      </c>
      <c r="M38" s="107" t="s">
        <v>1084</v>
      </c>
    </row>
    <row r="39" spans="5:13" s="141" customFormat="1" ht="15.75">
      <c r="E39" s="237" t="s">
        <v>518</v>
      </c>
      <c r="F39" s="105" t="s">
        <v>522</v>
      </c>
      <c r="G39" s="237"/>
      <c r="H39" s="236"/>
      <c r="I39" s="281" t="s">
        <v>529</v>
      </c>
      <c r="J39" s="235" t="s">
        <v>535</v>
      </c>
      <c r="K39" s="235"/>
      <c r="L39" s="301"/>
      <c r="M39" s="109" t="s">
        <v>1086</v>
      </c>
    </row>
    <row r="40" spans="5:13" s="141" customFormat="1" ht="15.75">
      <c r="E40" s="230"/>
      <c r="F40" s="237" t="s">
        <v>1107</v>
      </c>
      <c r="G40" s="241"/>
      <c r="I40" s="105" t="s">
        <v>530</v>
      </c>
      <c r="J40" s="236"/>
      <c r="K40" s="235"/>
      <c r="L40" s="235"/>
      <c r="M40" s="157"/>
    </row>
    <row r="41" spans="1:13" s="141" customFormat="1" ht="16.5" thickBot="1">
      <c r="A41" s="158"/>
      <c r="B41" s="158"/>
      <c r="C41" s="158"/>
      <c r="D41" s="158"/>
      <c r="E41" s="242"/>
      <c r="F41" s="243"/>
      <c r="G41" s="244"/>
      <c r="H41" s="245"/>
      <c r="I41" s="246" t="s">
        <v>531</v>
      </c>
      <c r="J41" s="247"/>
      <c r="K41" s="247"/>
      <c r="L41" s="246"/>
      <c r="M41" s="158"/>
    </row>
    <row r="42" spans="7:12" s="141" customFormat="1" ht="3" customHeight="1">
      <c r="G42" s="278"/>
      <c r="H42" s="278"/>
      <c r="I42" s="279"/>
      <c r="L42" s="22"/>
    </row>
    <row r="43" spans="7:13" s="141" customFormat="1" ht="15">
      <c r="G43" s="278"/>
      <c r="H43" s="278"/>
      <c r="I43" s="279"/>
      <c r="L43" s="115" t="s">
        <v>1113</v>
      </c>
      <c r="M43" s="116" t="s">
        <v>45</v>
      </c>
    </row>
    <row r="44" spans="7:12" s="141" customFormat="1" ht="3" customHeight="1">
      <c r="G44" s="278"/>
      <c r="H44" s="278"/>
      <c r="I44" s="279"/>
      <c r="L44" s="22"/>
    </row>
    <row r="45" spans="2:13" s="141" customFormat="1" ht="15.75">
      <c r="B45" s="118" t="s">
        <v>691</v>
      </c>
      <c r="C45" s="118"/>
      <c r="D45" s="118"/>
      <c r="E45" s="435">
        <v>46</v>
      </c>
      <c r="F45" s="435">
        <v>41</v>
      </c>
      <c r="G45" s="435">
        <v>32</v>
      </c>
      <c r="H45" s="435">
        <v>20</v>
      </c>
      <c r="I45" s="435">
        <v>18</v>
      </c>
      <c r="J45" s="435">
        <v>18</v>
      </c>
      <c r="K45" s="435">
        <v>11</v>
      </c>
      <c r="L45" s="435">
        <v>9</v>
      </c>
      <c r="M45" s="297">
        <v>7958</v>
      </c>
    </row>
    <row r="46" spans="5:12" s="141" customFormat="1" ht="3.75" customHeight="1">
      <c r="E46" s="435"/>
      <c r="F46" s="8"/>
      <c r="G46" s="8"/>
      <c r="H46" s="8"/>
      <c r="I46" s="8"/>
      <c r="J46" s="8"/>
      <c r="K46" s="8"/>
      <c r="L46" s="8"/>
    </row>
    <row r="47" spans="2:12" s="141" customFormat="1" ht="18.75">
      <c r="B47" s="119" t="s">
        <v>303</v>
      </c>
      <c r="C47" s="119"/>
      <c r="D47" s="119"/>
      <c r="E47" s="435"/>
      <c r="F47" s="8"/>
      <c r="G47" s="8"/>
      <c r="H47" s="8"/>
      <c r="I47" s="8"/>
      <c r="J47" s="8"/>
      <c r="K47" s="8"/>
      <c r="L47" s="8"/>
    </row>
    <row r="48" spans="2:13" s="141" customFormat="1" ht="15" customHeight="1">
      <c r="B48" s="51"/>
      <c r="C48" s="51" t="s">
        <v>1159</v>
      </c>
      <c r="E48" s="435">
        <v>40</v>
      </c>
      <c r="F48" s="435">
        <v>53</v>
      </c>
      <c r="G48" s="435">
        <v>29</v>
      </c>
      <c r="H48" s="435">
        <v>15</v>
      </c>
      <c r="I48" s="435">
        <v>11</v>
      </c>
      <c r="J48" s="435">
        <v>22</v>
      </c>
      <c r="K48" s="435">
        <v>10</v>
      </c>
      <c r="L48" s="435">
        <v>11</v>
      </c>
      <c r="M48" s="297">
        <v>404</v>
      </c>
    </row>
    <row r="49" spans="2:13" s="141" customFormat="1" ht="15" customHeight="1">
      <c r="B49" s="51"/>
      <c r="C49" s="51" t="s">
        <v>19</v>
      </c>
      <c r="E49" s="435">
        <v>43</v>
      </c>
      <c r="F49" s="435">
        <v>49</v>
      </c>
      <c r="G49" s="435">
        <v>37</v>
      </c>
      <c r="H49" s="435">
        <v>19</v>
      </c>
      <c r="I49" s="435">
        <v>14</v>
      </c>
      <c r="J49" s="435">
        <v>21</v>
      </c>
      <c r="K49" s="435">
        <v>10</v>
      </c>
      <c r="L49" s="435">
        <v>10</v>
      </c>
      <c r="M49" s="297">
        <v>2886</v>
      </c>
    </row>
    <row r="50" spans="2:13" s="141" customFormat="1" ht="15">
      <c r="B50" s="51"/>
      <c r="C50" s="51" t="s">
        <v>20</v>
      </c>
      <c r="E50" s="435">
        <v>45</v>
      </c>
      <c r="F50" s="435">
        <v>39</v>
      </c>
      <c r="G50" s="435">
        <v>38</v>
      </c>
      <c r="H50" s="435">
        <v>23</v>
      </c>
      <c r="I50" s="435">
        <v>20</v>
      </c>
      <c r="J50" s="435">
        <v>23</v>
      </c>
      <c r="K50" s="435">
        <v>10</v>
      </c>
      <c r="L50" s="435">
        <v>11</v>
      </c>
      <c r="M50" s="297">
        <v>885</v>
      </c>
    </row>
    <row r="51" spans="2:13" s="141" customFormat="1" ht="15">
      <c r="B51" s="51"/>
      <c r="C51" s="51" t="s">
        <v>1160</v>
      </c>
      <c r="E51" s="435">
        <v>47</v>
      </c>
      <c r="F51" s="435">
        <v>28</v>
      </c>
      <c r="G51" s="435">
        <v>33</v>
      </c>
      <c r="H51" s="435">
        <v>26</v>
      </c>
      <c r="I51" s="435">
        <v>22</v>
      </c>
      <c r="J51" s="435">
        <v>17</v>
      </c>
      <c r="K51" s="435">
        <v>12</v>
      </c>
      <c r="L51" s="435">
        <v>8</v>
      </c>
      <c r="M51" s="297">
        <v>521</v>
      </c>
    </row>
    <row r="52" spans="2:13" s="141" customFormat="1" ht="15">
      <c r="B52" s="51"/>
      <c r="C52" s="51" t="s">
        <v>1161</v>
      </c>
      <c r="E52" s="435">
        <v>55</v>
      </c>
      <c r="F52" s="435">
        <v>33</v>
      </c>
      <c r="G52" s="435">
        <v>20</v>
      </c>
      <c r="H52" s="435">
        <v>20</v>
      </c>
      <c r="I52" s="435">
        <v>21</v>
      </c>
      <c r="J52" s="435">
        <v>9</v>
      </c>
      <c r="K52" s="435">
        <v>11</v>
      </c>
      <c r="L52" s="435">
        <v>6</v>
      </c>
      <c r="M52" s="297">
        <v>2333</v>
      </c>
    </row>
    <row r="53" spans="2:13" s="141" customFormat="1" ht="15">
      <c r="B53" s="51"/>
      <c r="C53" s="51" t="s">
        <v>1162</v>
      </c>
      <c r="E53" s="435">
        <v>47</v>
      </c>
      <c r="F53" s="435">
        <v>32</v>
      </c>
      <c r="G53" s="435">
        <v>34</v>
      </c>
      <c r="H53" s="435">
        <v>20</v>
      </c>
      <c r="I53" s="435">
        <v>20</v>
      </c>
      <c r="J53" s="435">
        <v>22</v>
      </c>
      <c r="K53" s="435">
        <v>11</v>
      </c>
      <c r="L53" s="435">
        <v>12</v>
      </c>
      <c r="M53" s="297">
        <v>200</v>
      </c>
    </row>
    <row r="54" spans="2:13" s="141" customFormat="1" ht="15">
      <c r="B54" s="51"/>
      <c r="C54" s="51" t="s">
        <v>1163</v>
      </c>
      <c r="E54" s="435">
        <v>33</v>
      </c>
      <c r="F54" s="435">
        <v>39</v>
      </c>
      <c r="G54" s="435">
        <v>51</v>
      </c>
      <c r="H54" s="435">
        <v>24</v>
      </c>
      <c r="I54" s="435">
        <v>18</v>
      </c>
      <c r="J54" s="435">
        <v>36</v>
      </c>
      <c r="K54" s="435">
        <v>11</v>
      </c>
      <c r="L54" s="435">
        <v>11</v>
      </c>
      <c r="M54" s="297">
        <v>221</v>
      </c>
    </row>
    <row r="55" spans="2:13" s="141" customFormat="1" ht="15">
      <c r="B55" s="51"/>
      <c r="C55" s="51" t="s">
        <v>1164</v>
      </c>
      <c r="E55" s="435">
        <v>49</v>
      </c>
      <c r="F55" s="435">
        <v>29</v>
      </c>
      <c r="G55" s="435">
        <v>26</v>
      </c>
      <c r="H55" s="435">
        <v>21</v>
      </c>
      <c r="I55" s="435">
        <v>24</v>
      </c>
      <c r="J55" s="435">
        <v>15</v>
      </c>
      <c r="K55" s="435">
        <v>7</v>
      </c>
      <c r="L55" s="435">
        <v>9</v>
      </c>
      <c r="M55" s="297">
        <v>372</v>
      </c>
    </row>
    <row r="56" spans="2:13" s="141" customFormat="1" ht="3.75" customHeight="1">
      <c r="B56" s="51"/>
      <c r="C56" s="51"/>
      <c r="D56" s="51"/>
      <c r="E56" s="8"/>
      <c r="F56" s="8"/>
      <c r="G56" s="8"/>
      <c r="H56" s="8"/>
      <c r="I56" s="8"/>
      <c r="J56" s="8"/>
      <c r="K56" s="8"/>
      <c r="L56" s="8"/>
      <c r="M56" s="297"/>
    </row>
    <row r="57" spans="2:13" s="141" customFormat="1" ht="15.75">
      <c r="B57" s="118" t="s">
        <v>1178</v>
      </c>
      <c r="C57" s="118"/>
      <c r="D57" s="118"/>
      <c r="E57" s="435"/>
      <c r="F57" s="8"/>
      <c r="G57" s="8"/>
      <c r="H57" s="8"/>
      <c r="I57" s="8"/>
      <c r="J57" s="8"/>
      <c r="K57" s="8"/>
      <c r="L57" s="8"/>
      <c r="M57" s="297"/>
    </row>
    <row r="58" spans="2:13" s="141" customFormat="1" ht="15">
      <c r="B58" s="87"/>
      <c r="C58" s="87" t="s">
        <v>315</v>
      </c>
      <c r="E58" s="435">
        <v>53</v>
      </c>
      <c r="F58" s="435">
        <v>32</v>
      </c>
      <c r="G58" s="435">
        <v>27</v>
      </c>
      <c r="H58" s="435">
        <v>21</v>
      </c>
      <c r="I58" s="435">
        <v>22</v>
      </c>
      <c r="J58" s="435">
        <v>14</v>
      </c>
      <c r="K58" s="435">
        <v>12</v>
      </c>
      <c r="L58" s="435">
        <v>9</v>
      </c>
      <c r="M58" s="297">
        <v>1705</v>
      </c>
    </row>
    <row r="59" spans="2:13" s="141" customFormat="1" ht="15">
      <c r="B59" s="87"/>
      <c r="C59" s="87" t="s">
        <v>1150</v>
      </c>
      <c r="E59" s="435">
        <v>48</v>
      </c>
      <c r="F59" s="435">
        <v>31</v>
      </c>
      <c r="G59" s="435">
        <v>28</v>
      </c>
      <c r="H59" s="435">
        <v>20</v>
      </c>
      <c r="I59" s="435">
        <v>21</v>
      </c>
      <c r="J59" s="435">
        <v>14</v>
      </c>
      <c r="K59" s="435">
        <v>10</v>
      </c>
      <c r="L59" s="435">
        <v>7</v>
      </c>
      <c r="M59" s="297">
        <v>1560</v>
      </c>
    </row>
    <row r="60" spans="2:13" s="141" customFormat="1" ht="15">
      <c r="B60" s="87"/>
      <c r="C60" s="87" t="s">
        <v>1151</v>
      </c>
      <c r="E60" s="435">
        <v>46</v>
      </c>
      <c r="F60" s="435">
        <v>38</v>
      </c>
      <c r="G60" s="435">
        <v>30</v>
      </c>
      <c r="H60" s="435">
        <v>21</v>
      </c>
      <c r="I60" s="435">
        <v>17</v>
      </c>
      <c r="J60" s="435">
        <v>15</v>
      </c>
      <c r="K60" s="435">
        <v>11</v>
      </c>
      <c r="L60" s="435">
        <v>8</v>
      </c>
      <c r="M60" s="297">
        <v>1149</v>
      </c>
    </row>
    <row r="61" spans="2:13" s="141" customFormat="1" ht="15">
      <c r="B61" s="87"/>
      <c r="C61" s="87" t="s">
        <v>1152</v>
      </c>
      <c r="E61" s="435">
        <v>48</v>
      </c>
      <c r="F61" s="435">
        <v>44</v>
      </c>
      <c r="G61" s="435">
        <v>30</v>
      </c>
      <c r="H61" s="435">
        <v>20</v>
      </c>
      <c r="I61" s="435">
        <v>16</v>
      </c>
      <c r="J61" s="435">
        <v>18</v>
      </c>
      <c r="K61" s="435">
        <v>10</v>
      </c>
      <c r="L61" s="435">
        <v>9</v>
      </c>
      <c r="M61" s="297">
        <v>869</v>
      </c>
    </row>
    <row r="62" spans="2:13" s="141" customFormat="1" ht="15" customHeight="1">
      <c r="B62" s="87"/>
      <c r="C62" s="87" t="s">
        <v>1153</v>
      </c>
      <c r="E62" s="435">
        <v>43</v>
      </c>
      <c r="F62" s="435">
        <v>47</v>
      </c>
      <c r="G62" s="435">
        <v>33</v>
      </c>
      <c r="H62" s="435">
        <v>20</v>
      </c>
      <c r="I62" s="435">
        <v>14</v>
      </c>
      <c r="J62" s="435">
        <v>24</v>
      </c>
      <c r="K62" s="435">
        <v>10</v>
      </c>
      <c r="L62" s="435">
        <v>8</v>
      </c>
      <c r="M62" s="297">
        <v>816</v>
      </c>
    </row>
    <row r="63" spans="2:13" s="141" customFormat="1" ht="15" customHeight="1">
      <c r="B63" s="87"/>
      <c r="C63" s="87" t="s">
        <v>1154</v>
      </c>
      <c r="E63" s="435">
        <v>43</v>
      </c>
      <c r="F63" s="435">
        <v>52</v>
      </c>
      <c r="G63" s="435">
        <v>37</v>
      </c>
      <c r="H63" s="435">
        <v>21</v>
      </c>
      <c r="I63" s="435">
        <v>16</v>
      </c>
      <c r="J63" s="435">
        <v>23</v>
      </c>
      <c r="K63" s="435">
        <v>10</v>
      </c>
      <c r="L63" s="435">
        <v>10</v>
      </c>
      <c r="M63" s="297">
        <v>977</v>
      </c>
    </row>
    <row r="64" spans="2:13" s="141" customFormat="1" ht="15">
      <c r="B64" s="87"/>
      <c r="C64" s="87" t="s">
        <v>1155</v>
      </c>
      <c r="E64" s="435">
        <v>38</v>
      </c>
      <c r="F64" s="435">
        <v>49</v>
      </c>
      <c r="G64" s="435">
        <v>44</v>
      </c>
      <c r="H64" s="435">
        <v>20</v>
      </c>
      <c r="I64" s="435">
        <v>14</v>
      </c>
      <c r="J64" s="435">
        <v>26</v>
      </c>
      <c r="K64" s="435">
        <v>10</v>
      </c>
      <c r="L64" s="435">
        <v>13</v>
      </c>
      <c r="M64" s="297">
        <v>660</v>
      </c>
    </row>
    <row r="65" spans="2:13" s="141" customFormat="1" ht="3.75" customHeight="1">
      <c r="B65" s="87"/>
      <c r="C65" s="87"/>
      <c r="D65" s="87"/>
      <c r="E65" s="8"/>
      <c r="F65" s="8"/>
      <c r="G65" s="8"/>
      <c r="H65" s="8"/>
      <c r="I65" s="8"/>
      <c r="J65" s="8"/>
      <c r="K65" s="8"/>
      <c r="L65" s="8"/>
      <c r="M65" s="297"/>
    </row>
    <row r="66" spans="2:13" s="141" customFormat="1" ht="15.75" customHeight="1">
      <c r="B66" s="118" t="s">
        <v>325</v>
      </c>
      <c r="C66" s="118"/>
      <c r="D66" s="87"/>
      <c r="E66" s="8"/>
      <c r="F66" s="8"/>
      <c r="G66" s="8"/>
      <c r="H66" s="8"/>
      <c r="I66" s="8"/>
      <c r="J66" s="8"/>
      <c r="K66" s="8"/>
      <c r="L66" s="8"/>
      <c r="M66" s="297"/>
    </row>
    <row r="67" spans="2:13" s="141" customFormat="1" ht="15" customHeight="1">
      <c r="B67" s="87"/>
      <c r="C67" s="87" t="s">
        <v>333</v>
      </c>
      <c r="E67" s="435">
        <v>49</v>
      </c>
      <c r="F67" s="435">
        <v>37</v>
      </c>
      <c r="G67" s="435">
        <v>28</v>
      </c>
      <c r="H67" s="435">
        <v>20</v>
      </c>
      <c r="I67" s="435">
        <v>21</v>
      </c>
      <c r="J67" s="435">
        <v>13</v>
      </c>
      <c r="K67" s="435">
        <v>9</v>
      </c>
      <c r="L67" s="435">
        <v>7</v>
      </c>
      <c r="M67" s="297">
        <v>1410</v>
      </c>
    </row>
    <row r="68" spans="2:13" s="141" customFormat="1" ht="15" customHeight="1">
      <c r="B68" s="87"/>
      <c r="C68" s="120">
        <v>2</v>
      </c>
      <c r="E68" s="435">
        <v>49</v>
      </c>
      <c r="F68" s="435">
        <v>34</v>
      </c>
      <c r="G68" s="435">
        <v>30</v>
      </c>
      <c r="H68" s="435">
        <v>21</v>
      </c>
      <c r="I68" s="435">
        <v>20</v>
      </c>
      <c r="J68" s="435">
        <v>16</v>
      </c>
      <c r="K68" s="435">
        <v>10</v>
      </c>
      <c r="L68" s="435">
        <v>8</v>
      </c>
      <c r="M68" s="297">
        <v>1629</v>
      </c>
    </row>
    <row r="69" spans="2:13" s="141" customFormat="1" ht="15" customHeight="1">
      <c r="B69" s="87"/>
      <c r="C69" s="120">
        <v>3</v>
      </c>
      <c r="E69" s="435">
        <v>49</v>
      </c>
      <c r="F69" s="435">
        <v>39</v>
      </c>
      <c r="G69" s="435">
        <v>30</v>
      </c>
      <c r="H69" s="435">
        <v>23</v>
      </c>
      <c r="I69" s="435">
        <v>19</v>
      </c>
      <c r="J69" s="435">
        <v>18</v>
      </c>
      <c r="K69" s="435">
        <v>10</v>
      </c>
      <c r="L69" s="435">
        <v>8</v>
      </c>
      <c r="M69" s="297">
        <v>1582</v>
      </c>
    </row>
    <row r="70" spans="2:13" s="141" customFormat="1" ht="15" customHeight="1">
      <c r="B70" s="87"/>
      <c r="C70" s="120">
        <v>4</v>
      </c>
      <c r="E70" s="435">
        <v>46</v>
      </c>
      <c r="F70" s="435">
        <v>43</v>
      </c>
      <c r="G70" s="435">
        <v>34</v>
      </c>
      <c r="H70" s="435">
        <v>21</v>
      </c>
      <c r="I70" s="435">
        <v>17</v>
      </c>
      <c r="J70" s="435">
        <v>21</v>
      </c>
      <c r="K70" s="435">
        <v>12</v>
      </c>
      <c r="L70" s="435">
        <v>11</v>
      </c>
      <c r="M70" s="297">
        <v>1680</v>
      </c>
    </row>
    <row r="71" spans="2:13" s="141" customFormat="1" ht="15" customHeight="1">
      <c r="B71" s="87"/>
      <c r="C71" s="87" t="s">
        <v>334</v>
      </c>
      <c r="E71" s="435">
        <v>39</v>
      </c>
      <c r="F71" s="435">
        <v>50</v>
      </c>
      <c r="G71" s="435">
        <v>38</v>
      </c>
      <c r="H71" s="435">
        <v>18</v>
      </c>
      <c r="I71" s="435">
        <v>13</v>
      </c>
      <c r="J71" s="435">
        <v>22</v>
      </c>
      <c r="K71" s="435">
        <v>12</v>
      </c>
      <c r="L71" s="435">
        <v>10</v>
      </c>
      <c r="M71" s="297">
        <v>1649</v>
      </c>
    </row>
    <row r="72" spans="4:13" s="141" customFormat="1" ht="3.75" customHeight="1">
      <c r="D72" s="87"/>
      <c r="E72" s="435"/>
      <c r="F72" s="8"/>
      <c r="G72" s="8"/>
      <c r="H72" s="8"/>
      <c r="I72" s="8"/>
      <c r="J72" s="8"/>
      <c r="K72" s="8"/>
      <c r="L72" s="8"/>
      <c r="M72" s="297"/>
    </row>
    <row r="73" spans="2:13" s="141" customFormat="1" ht="15.75" customHeight="1">
      <c r="B73" s="118" t="s">
        <v>1177</v>
      </c>
      <c r="C73" s="118"/>
      <c r="D73" s="118"/>
      <c r="E73" s="435"/>
      <c r="F73" s="8"/>
      <c r="G73" s="8"/>
      <c r="H73" s="8"/>
      <c r="I73" s="8"/>
      <c r="J73" s="8"/>
      <c r="K73" s="8"/>
      <c r="L73" s="8"/>
      <c r="M73" s="297"/>
    </row>
    <row r="74" spans="2:13" s="141" customFormat="1" ht="15">
      <c r="B74" s="87"/>
      <c r="C74" s="87" t="s">
        <v>1079</v>
      </c>
      <c r="E74" s="435">
        <v>44</v>
      </c>
      <c r="F74" s="435">
        <v>42</v>
      </c>
      <c r="G74" s="435">
        <v>39</v>
      </c>
      <c r="H74" s="435">
        <v>17</v>
      </c>
      <c r="I74" s="435">
        <v>18</v>
      </c>
      <c r="J74" s="435">
        <v>19</v>
      </c>
      <c r="K74" s="435">
        <v>10</v>
      </c>
      <c r="L74" s="435">
        <v>10</v>
      </c>
      <c r="M74" s="297">
        <v>2930</v>
      </c>
    </row>
    <row r="75" spans="2:13" s="141" customFormat="1" ht="15">
      <c r="B75" s="87"/>
      <c r="C75" s="87" t="s">
        <v>1139</v>
      </c>
      <c r="E75" s="435">
        <v>48</v>
      </c>
      <c r="F75" s="435">
        <v>41</v>
      </c>
      <c r="G75" s="435">
        <v>26</v>
      </c>
      <c r="H75" s="435">
        <v>22</v>
      </c>
      <c r="I75" s="435">
        <v>19</v>
      </c>
      <c r="J75" s="435">
        <v>17</v>
      </c>
      <c r="K75" s="435">
        <v>12</v>
      </c>
      <c r="L75" s="435">
        <v>8</v>
      </c>
      <c r="M75" s="297">
        <v>2389</v>
      </c>
    </row>
    <row r="76" spans="2:13" s="141" customFormat="1" ht="15">
      <c r="B76" s="87"/>
      <c r="C76" s="87" t="s">
        <v>257</v>
      </c>
      <c r="E76" s="435">
        <v>44</v>
      </c>
      <c r="F76" s="435">
        <v>40</v>
      </c>
      <c r="G76" s="435">
        <v>30</v>
      </c>
      <c r="H76" s="435">
        <v>24</v>
      </c>
      <c r="I76" s="435">
        <v>19</v>
      </c>
      <c r="J76" s="435">
        <v>17</v>
      </c>
      <c r="K76" s="435">
        <v>9</v>
      </c>
      <c r="L76" s="435">
        <v>10</v>
      </c>
      <c r="M76" s="297">
        <v>802</v>
      </c>
    </row>
    <row r="77" spans="2:13" s="141" customFormat="1" ht="15">
      <c r="B77" s="87"/>
      <c r="C77" s="87" t="s">
        <v>259</v>
      </c>
      <c r="E77" s="435">
        <v>60</v>
      </c>
      <c r="F77" s="435">
        <v>39</v>
      </c>
      <c r="G77" s="435">
        <v>25</v>
      </c>
      <c r="H77" s="435">
        <v>21</v>
      </c>
      <c r="I77" s="435">
        <v>16</v>
      </c>
      <c r="J77" s="435">
        <v>21</v>
      </c>
      <c r="K77" s="435">
        <v>10</v>
      </c>
      <c r="L77" s="435">
        <v>5</v>
      </c>
      <c r="M77" s="297">
        <v>389</v>
      </c>
    </row>
    <row r="78" spans="2:13" s="141" customFormat="1" ht="15">
      <c r="B78" s="87"/>
      <c r="C78" s="87" t="s">
        <v>1140</v>
      </c>
      <c r="E78" s="435">
        <v>46</v>
      </c>
      <c r="F78" s="435">
        <v>42</v>
      </c>
      <c r="G78" s="435">
        <v>31</v>
      </c>
      <c r="H78" s="435">
        <v>22</v>
      </c>
      <c r="I78" s="435">
        <v>15</v>
      </c>
      <c r="J78" s="435">
        <v>19</v>
      </c>
      <c r="K78" s="435">
        <v>10</v>
      </c>
      <c r="L78" s="435">
        <v>8</v>
      </c>
      <c r="M78" s="297">
        <v>885</v>
      </c>
    </row>
    <row r="79" spans="2:13" s="141" customFormat="1" ht="15">
      <c r="B79" s="87"/>
      <c r="C79" s="87" t="s">
        <v>1141</v>
      </c>
      <c r="E79" s="435">
        <v>49</v>
      </c>
      <c r="F79" s="435">
        <v>36</v>
      </c>
      <c r="G79" s="435">
        <v>27</v>
      </c>
      <c r="H79" s="435">
        <v>22</v>
      </c>
      <c r="I79" s="435">
        <v>15</v>
      </c>
      <c r="J79" s="435">
        <v>22</v>
      </c>
      <c r="K79" s="435">
        <v>8</v>
      </c>
      <c r="L79" s="435">
        <v>8</v>
      </c>
      <c r="M79" s="297">
        <v>562</v>
      </c>
    </row>
    <row r="80" spans="5:16" s="249" customFormat="1" ht="3.75" customHeight="1">
      <c r="E80" s="435"/>
      <c r="F80" s="8"/>
      <c r="G80" s="8"/>
      <c r="H80" s="8"/>
      <c r="I80" s="8"/>
      <c r="J80" s="8"/>
      <c r="K80" s="23"/>
      <c r="L80" s="8"/>
      <c r="M80" s="297"/>
      <c r="O80" s="200"/>
      <c r="P80" s="201"/>
    </row>
    <row r="81" spans="2:16" s="249" customFormat="1" ht="15.75" customHeight="1">
      <c r="B81" s="118" t="s">
        <v>1012</v>
      </c>
      <c r="C81" s="118"/>
      <c r="D81" s="87"/>
      <c r="E81" s="435"/>
      <c r="F81" s="8"/>
      <c r="G81" s="8"/>
      <c r="H81" s="8"/>
      <c r="I81" s="8"/>
      <c r="J81" s="8"/>
      <c r="K81" s="23"/>
      <c r="L81" s="8"/>
      <c r="M81" s="297"/>
      <c r="O81" s="200"/>
      <c r="P81" s="201"/>
    </row>
    <row r="82" spans="2:16" s="249" customFormat="1" ht="15" customHeight="1">
      <c r="B82" s="118"/>
      <c r="C82" s="87" t="s">
        <v>222</v>
      </c>
      <c r="E82" s="435">
        <v>45</v>
      </c>
      <c r="F82" s="435">
        <v>49</v>
      </c>
      <c r="G82" s="435">
        <v>32</v>
      </c>
      <c r="H82" s="435">
        <v>20</v>
      </c>
      <c r="I82" s="435">
        <v>14</v>
      </c>
      <c r="J82" s="435">
        <v>19</v>
      </c>
      <c r="K82" s="435">
        <v>12</v>
      </c>
      <c r="L82" s="435">
        <v>9</v>
      </c>
      <c r="M82" s="297">
        <v>3468</v>
      </c>
      <c r="O82" s="200"/>
      <c r="P82" s="201"/>
    </row>
    <row r="83" spans="2:16" s="249" customFormat="1" ht="15" customHeight="1">
      <c r="B83" s="118"/>
      <c r="C83" s="87" t="s">
        <v>228</v>
      </c>
      <c r="E83" s="435">
        <v>44</v>
      </c>
      <c r="F83" s="435">
        <v>43</v>
      </c>
      <c r="G83" s="435">
        <v>35</v>
      </c>
      <c r="H83" s="435">
        <v>19</v>
      </c>
      <c r="I83" s="435">
        <v>14</v>
      </c>
      <c r="J83" s="435">
        <v>21</v>
      </c>
      <c r="K83" s="435">
        <v>13</v>
      </c>
      <c r="L83" s="435">
        <v>10</v>
      </c>
      <c r="M83" s="297">
        <v>1727</v>
      </c>
      <c r="O83" s="200"/>
      <c r="P83" s="201"/>
    </row>
    <row r="84" spans="2:16" s="249" customFormat="1" ht="15" customHeight="1">
      <c r="B84" s="87"/>
      <c r="C84" s="87" t="s">
        <v>229</v>
      </c>
      <c r="E84" s="435">
        <v>48</v>
      </c>
      <c r="F84" s="435">
        <v>34</v>
      </c>
      <c r="G84" s="435">
        <v>34</v>
      </c>
      <c r="H84" s="435">
        <v>24</v>
      </c>
      <c r="I84" s="435">
        <v>19</v>
      </c>
      <c r="J84" s="435">
        <v>19</v>
      </c>
      <c r="K84" s="435">
        <v>11</v>
      </c>
      <c r="L84" s="435">
        <v>10</v>
      </c>
      <c r="M84" s="297">
        <v>356</v>
      </c>
      <c r="O84" s="200"/>
      <c r="P84" s="201"/>
    </row>
    <row r="85" spans="2:16" s="249" customFormat="1" ht="3.75" customHeight="1">
      <c r="B85" s="87"/>
      <c r="D85" s="87"/>
      <c r="E85" s="8"/>
      <c r="F85" s="8"/>
      <c r="G85" s="8"/>
      <c r="H85" s="8"/>
      <c r="I85" s="8"/>
      <c r="J85" s="8"/>
      <c r="K85" s="8"/>
      <c r="L85" s="8"/>
      <c r="M85" s="297"/>
      <c r="O85" s="200"/>
      <c r="P85" s="201"/>
    </row>
    <row r="86" spans="2:16" s="249" customFormat="1" ht="16.5">
      <c r="B86" s="118" t="s">
        <v>225</v>
      </c>
      <c r="C86" s="118"/>
      <c r="D86" s="87"/>
      <c r="E86" s="435"/>
      <c r="F86" s="8"/>
      <c r="G86" s="8"/>
      <c r="H86" s="8"/>
      <c r="I86" s="8"/>
      <c r="J86" s="8"/>
      <c r="K86" s="8"/>
      <c r="L86" s="8"/>
      <c r="M86" s="297"/>
      <c r="O86" s="200"/>
      <c r="P86" s="201"/>
    </row>
    <row r="87" spans="2:16" s="249" customFormat="1" ht="15" customHeight="1">
      <c r="B87" s="87"/>
      <c r="C87" s="87" t="s">
        <v>226</v>
      </c>
      <c r="E87" s="435">
        <v>45</v>
      </c>
      <c r="F87" s="435">
        <v>46</v>
      </c>
      <c r="G87" s="435">
        <v>33</v>
      </c>
      <c r="H87" s="435">
        <v>20</v>
      </c>
      <c r="I87" s="435">
        <v>14</v>
      </c>
      <c r="J87" s="435">
        <v>19</v>
      </c>
      <c r="K87" s="435">
        <v>12</v>
      </c>
      <c r="L87" s="435">
        <v>9</v>
      </c>
      <c r="M87" s="297">
        <v>5551</v>
      </c>
      <c r="O87" s="200"/>
      <c r="P87" s="201"/>
    </row>
    <row r="88" spans="2:16" s="249" customFormat="1" ht="15" customHeight="1">
      <c r="B88" s="87"/>
      <c r="C88" s="87" t="s">
        <v>227</v>
      </c>
      <c r="E88" s="435">
        <v>50</v>
      </c>
      <c r="F88" s="435">
        <v>27</v>
      </c>
      <c r="G88" s="435">
        <v>30</v>
      </c>
      <c r="H88" s="435">
        <v>22</v>
      </c>
      <c r="I88" s="435">
        <v>26</v>
      </c>
      <c r="J88" s="435">
        <v>16</v>
      </c>
      <c r="K88" s="435">
        <v>7</v>
      </c>
      <c r="L88" s="435">
        <v>9</v>
      </c>
      <c r="M88" s="297">
        <v>2407</v>
      </c>
      <c r="O88" s="200"/>
      <c r="P88" s="201"/>
    </row>
    <row r="89" spans="2:13" s="141" customFormat="1" ht="3.75" customHeight="1" thickBot="1">
      <c r="B89" s="158"/>
      <c r="C89" s="158"/>
      <c r="D89" s="158"/>
      <c r="E89" s="158">
        <v>45</v>
      </c>
      <c r="F89" s="158"/>
      <c r="G89" s="158"/>
      <c r="H89" s="158"/>
      <c r="I89" s="158"/>
      <c r="J89" s="158"/>
      <c r="K89" s="158"/>
      <c r="L89" s="158"/>
      <c r="M89" s="158"/>
    </row>
    <row r="90" s="141" customFormat="1" ht="12.75">
      <c r="B90" s="141" t="s">
        <v>158</v>
      </c>
    </row>
    <row r="91" spans="2:3" s="141" customFormat="1" ht="12.75">
      <c r="B91" s="280" t="s">
        <v>457</v>
      </c>
      <c r="C91" s="141" t="s">
        <v>443</v>
      </c>
    </row>
    <row r="92" spans="2:3" s="141" customFormat="1" ht="12.75">
      <c r="B92" s="90" t="s">
        <v>1011</v>
      </c>
      <c r="C92" s="90"/>
    </row>
    <row r="93" s="141" customFormat="1" ht="12.75" customHeight="1"/>
    <row r="94" ht="12.75" customHeight="1">
      <c r="E94" s="434"/>
    </row>
    <row r="96" ht="15">
      <c r="E96" s="434"/>
    </row>
  </sheetData>
  <printOptions/>
  <pageMargins left="0.47" right="0.47" top="0.5905511811023623" bottom="0.5905511811023623" header="0.5118110236220472" footer="0.5118110236220472"/>
  <pageSetup fitToHeight="1" fitToWidth="1"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8515625" style="141" customWidth="1"/>
    <col min="2" max="2" width="1.7109375" style="141" customWidth="1"/>
    <col min="3" max="3" width="14.28125" style="141" customWidth="1"/>
    <col min="4" max="4" width="24.7109375" style="141" customWidth="1"/>
    <col min="5" max="5" width="9.140625" style="141" customWidth="1"/>
    <col min="6" max="6" width="10.00390625" style="141" customWidth="1"/>
    <col min="7" max="7" width="9.28125" style="141" customWidth="1"/>
    <col min="8" max="8" width="0.5625" style="141" customWidth="1"/>
    <col min="9" max="9" width="7.57421875" style="141" customWidth="1"/>
    <col min="10" max="10" width="8.28125" style="141" customWidth="1"/>
    <col min="11" max="11" width="8.00390625" style="141" customWidth="1"/>
    <col min="12" max="12" width="8.8515625" style="141" customWidth="1"/>
    <col min="13" max="13" width="7.8515625" style="141" customWidth="1"/>
    <col min="14" max="14" width="9.00390625" style="141" customWidth="1"/>
    <col min="15" max="15" width="8.00390625" style="141" customWidth="1"/>
    <col min="16" max="16" width="10.00390625" style="141" customWidth="1"/>
    <col min="17" max="17" width="8.421875" style="141" customWidth="1"/>
    <col min="18" max="18" width="8.7109375" style="141" customWidth="1"/>
    <col min="19" max="16384" width="9.140625" style="141" customWidth="1"/>
  </cols>
  <sheetData>
    <row r="1" spans="1:4" ht="21.75" customHeight="1">
      <c r="A1" s="121" t="s">
        <v>1056</v>
      </c>
      <c r="D1" s="122" t="s">
        <v>949</v>
      </c>
    </row>
    <row r="2" spans="1:4" ht="21.75" customHeight="1">
      <c r="A2" s="121"/>
      <c r="D2" s="122" t="s">
        <v>438</v>
      </c>
    </row>
    <row r="3" spans="1:15" ht="5.25" customHeight="1" thickBo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6" ht="15.75" customHeight="1" thickBot="1">
      <c r="A4" s="285"/>
      <c r="B4" s="285"/>
      <c r="C4" s="285"/>
      <c r="D4" s="285"/>
      <c r="E4" s="437"/>
      <c r="F4" s="437"/>
      <c r="G4" s="437"/>
      <c r="H4" s="438"/>
      <c r="I4" s="538" t="s">
        <v>950</v>
      </c>
      <c r="J4" s="539"/>
      <c r="K4" s="539"/>
      <c r="L4" s="539"/>
      <c r="M4" s="539"/>
      <c r="N4" s="539"/>
      <c r="O4" s="540"/>
      <c r="P4" s="439"/>
    </row>
    <row r="5" spans="1:16" ht="18" thickBot="1">
      <c r="A5" s="157"/>
      <c r="B5" s="157"/>
      <c r="C5" s="157"/>
      <c r="D5" s="157"/>
      <c r="E5" s="440" t="s">
        <v>29</v>
      </c>
      <c r="F5" s="441"/>
      <c r="G5" s="441"/>
      <c r="H5" s="442"/>
      <c r="I5" s="538" t="s">
        <v>437</v>
      </c>
      <c r="J5" s="539"/>
      <c r="K5" s="539"/>
      <c r="L5" s="539"/>
      <c r="M5" s="539"/>
      <c r="N5" s="539"/>
      <c r="O5" s="540"/>
      <c r="P5" s="443"/>
    </row>
    <row r="6" spans="1:16" ht="15.75" customHeight="1">
      <c r="A6" s="157"/>
      <c r="B6" s="157"/>
      <c r="C6" s="157"/>
      <c r="D6" s="157"/>
      <c r="E6" s="440" t="s">
        <v>951</v>
      </c>
      <c r="F6" s="440" t="s">
        <v>1095</v>
      </c>
      <c r="G6" s="440" t="s">
        <v>566</v>
      </c>
      <c r="H6" s="440"/>
      <c r="I6" s="440"/>
      <c r="J6" s="440" t="s">
        <v>27</v>
      </c>
      <c r="K6" s="440" t="s">
        <v>561</v>
      </c>
      <c r="L6" s="440" t="s">
        <v>561</v>
      </c>
      <c r="M6" s="440" t="s">
        <v>24</v>
      </c>
      <c r="N6" s="440" t="s">
        <v>561</v>
      </c>
      <c r="O6" s="441"/>
      <c r="P6" s="444"/>
    </row>
    <row r="7" spans="1:16" ht="15.75" customHeight="1">
      <c r="A7" s="157"/>
      <c r="B7" s="157"/>
      <c r="C7" s="157"/>
      <c r="D7" s="157"/>
      <c r="E7" s="440" t="s">
        <v>1100</v>
      </c>
      <c r="F7" s="440" t="s">
        <v>568</v>
      </c>
      <c r="G7" s="440" t="s">
        <v>567</v>
      </c>
      <c r="H7" s="440"/>
      <c r="I7" s="440"/>
      <c r="J7" s="440" t="s">
        <v>565</v>
      </c>
      <c r="K7" s="440" t="s">
        <v>26</v>
      </c>
      <c r="L7" s="440" t="s">
        <v>26</v>
      </c>
      <c r="M7" s="440" t="s">
        <v>1157</v>
      </c>
      <c r="N7" s="440" t="s">
        <v>26</v>
      </c>
      <c r="O7" s="441"/>
      <c r="P7" s="443"/>
    </row>
    <row r="8" spans="1:16" ht="15.75" customHeight="1">
      <c r="A8" s="157"/>
      <c r="B8" s="157"/>
      <c r="C8" s="157"/>
      <c r="D8" s="157"/>
      <c r="E8" s="440" t="s">
        <v>1106</v>
      </c>
      <c r="F8" s="440" t="s">
        <v>569</v>
      </c>
      <c r="G8" s="440" t="s">
        <v>565</v>
      </c>
      <c r="H8" s="440"/>
      <c r="I8" s="440" t="s">
        <v>1166</v>
      </c>
      <c r="J8" s="440" t="s">
        <v>1103</v>
      </c>
      <c r="K8" s="440" t="s">
        <v>1103</v>
      </c>
      <c r="L8" s="440" t="s">
        <v>1110</v>
      </c>
      <c r="M8" s="440" t="s">
        <v>25</v>
      </c>
      <c r="N8" s="440" t="s">
        <v>562</v>
      </c>
      <c r="O8" s="440" t="s">
        <v>1097</v>
      </c>
      <c r="P8" s="445" t="s">
        <v>1101</v>
      </c>
    </row>
    <row r="9" spans="1:16" ht="15.75" customHeight="1">
      <c r="A9" s="157"/>
      <c r="B9" s="157"/>
      <c r="C9" s="157"/>
      <c r="D9" s="157"/>
      <c r="E9" s="440" t="s">
        <v>1109</v>
      </c>
      <c r="F9" s="440" t="s">
        <v>1108</v>
      </c>
      <c r="G9" s="440" t="s">
        <v>1103</v>
      </c>
      <c r="H9" s="440"/>
      <c r="I9" s="440"/>
      <c r="J9" s="440" t="s">
        <v>249</v>
      </c>
      <c r="K9" s="440" t="s">
        <v>249</v>
      </c>
      <c r="L9" s="440" t="s">
        <v>952</v>
      </c>
      <c r="M9" s="440" t="s">
        <v>563</v>
      </c>
      <c r="N9" s="440" t="s">
        <v>1107</v>
      </c>
      <c r="O9" s="440" t="s">
        <v>560</v>
      </c>
      <c r="P9" s="446" t="s">
        <v>1084</v>
      </c>
    </row>
    <row r="10" spans="1:16" ht="15.75" customHeight="1" thickBot="1">
      <c r="A10" s="158"/>
      <c r="B10" s="158"/>
      <c r="C10" s="158"/>
      <c r="D10" s="158"/>
      <c r="E10" s="447" t="s">
        <v>1165</v>
      </c>
      <c r="F10" s="447" t="s">
        <v>1111</v>
      </c>
      <c r="G10" s="447" t="s">
        <v>564</v>
      </c>
      <c r="H10" s="447"/>
      <c r="I10" s="447"/>
      <c r="J10" s="447" t="s">
        <v>253</v>
      </c>
      <c r="K10" s="447" t="s">
        <v>253</v>
      </c>
      <c r="L10" s="447" t="s">
        <v>253</v>
      </c>
      <c r="M10" s="447" t="s">
        <v>247</v>
      </c>
      <c r="N10" s="447" t="s">
        <v>564</v>
      </c>
      <c r="O10" s="447"/>
      <c r="P10" s="448" t="s">
        <v>1086</v>
      </c>
    </row>
    <row r="11" spans="6:11" ht="4.5" customHeight="1">
      <c r="F11" s="87"/>
      <c r="G11" s="87"/>
      <c r="H11" s="87"/>
      <c r="I11" s="87"/>
      <c r="J11" s="87"/>
      <c r="K11" s="87"/>
    </row>
    <row r="12" spans="6:16" ht="15.75" customHeight="1">
      <c r="F12" s="87"/>
      <c r="G12" s="87"/>
      <c r="H12" s="87"/>
      <c r="I12" s="87"/>
      <c r="J12" s="87"/>
      <c r="O12" s="250" t="s">
        <v>1113</v>
      </c>
      <c r="P12" s="116" t="s">
        <v>44</v>
      </c>
    </row>
    <row r="13" spans="7:12" ht="6" customHeight="1">
      <c r="G13" s="87"/>
      <c r="H13" s="87"/>
      <c r="I13" s="87"/>
      <c r="J13" s="87"/>
      <c r="K13" s="87"/>
      <c r="L13" s="87"/>
    </row>
    <row r="14" spans="1:16" ht="15" customHeight="1">
      <c r="A14" s="118" t="s">
        <v>781</v>
      </c>
      <c r="E14" s="454">
        <v>35</v>
      </c>
      <c r="F14" s="454">
        <v>4</v>
      </c>
      <c r="G14" s="454">
        <v>3</v>
      </c>
      <c r="H14" s="87"/>
      <c r="I14" s="454">
        <v>8</v>
      </c>
      <c r="J14" s="454">
        <v>13</v>
      </c>
      <c r="K14" s="454">
        <v>6</v>
      </c>
      <c r="L14" s="454">
        <v>6</v>
      </c>
      <c r="M14" s="454">
        <v>10</v>
      </c>
      <c r="N14" s="454">
        <v>6</v>
      </c>
      <c r="O14" s="454">
        <v>11</v>
      </c>
      <c r="P14" s="297">
        <v>13970</v>
      </c>
    </row>
    <row r="15" spans="5:16" ht="3" customHeight="1"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297"/>
    </row>
    <row r="16" spans="1:16" ht="15.75">
      <c r="A16" s="118" t="s">
        <v>1114</v>
      </c>
      <c r="C16" s="118"/>
      <c r="D16" s="87"/>
      <c r="E16" s="87"/>
      <c r="F16" s="87"/>
      <c r="G16" s="87"/>
      <c r="H16" s="87"/>
      <c r="I16" s="87"/>
      <c r="J16" s="87"/>
      <c r="K16" s="87"/>
      <c r="L16" s="87"/>
      <c r="M16" s="93"/>
      <c r="N16" s="87"/>
      <c r="O16" s="88"/>
      <c r="P16" s="297"/>
    </row>
    <row r="17" spans="1:16" ht="15" customHeight="1">
      <c r="A17" s="87"/>
      <c r="B17" s="120" t="s">
        <v>30</v>
      </c>
      <c r="E17" s="454">
        <v>23</v>
      </c>
      <c r="F17" s="454">
        <v>4</v>
      </c>
      <c r="G17" s="454">
        <v>3</v>
      </c>
      <c r="H17" s="87"/>
      <c r="I17" s="454">
        <v>8</v>
      </c>
      <c r="J17" s="454">
        <v>14</v>
      </c>
      <c r="K17" s="454">
        <v>7</v>
      </c>
      <c r="L17" s="454">
        <v>7</v>
      </c>
      <c r="M17" s="454">
        <v>12</v>
      </c>
      <c r="N17" s="454">
        <v>7</v>
      </c>
      <c r="O17" s="454">
        <v>16</v>
      </c>
      <c r="P17" s="297">
        <v>5920</v>
      </c>
    </row>
    <row r="18" spans="1:16" ht="15" customHeight="1">
      <c r="A18" s="87"/>
      <c r="B18" s="120" t="s">
        <v>1181</v>
      </c>
      <c r="E18" s="454">
        <v>44</v>
      </c>
      <c r="F18" s="454">
        <v>4</v>
      </c>
      <c r="G18" s="454">
        <v>3</v>
      </c>
      <c r="H18" s="87"/>
      <c r="I18" s="454">
        <v>9</v>
      </c>
      <c r="J18" s="454">
        <v>12</v>
      </c>
      <c r="K18" s="454">
        <v>5</v>
      </c>
      <c r="L18" s="454">
        <v>5</v>
      </c>
      <c r="M18" s="454">
        <v>8</v>
      </c>
      <c r="N18" s="454">
        <v>5</v>
      </c>
      <c r="O18" s="454">
        <v>7</v>
      </c>
      <c r="P18" s="297">
        <v>8050</v>
      </c>
    </row>
    <row r="19" spans="4:16" ht="2.25" customHeight="1">
      <c r="D19" s="27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8"/>
      <c r="P19" s="297"/>
    </row>
    <row r="20" spans="1:16" ht="15.75">
      <c r="A20" s="118" t="s">
        <v>1115</v>
      </c>
      <c r="C20" s="118"/>
      <c r="D20" s="87"/>
      <c r="E20" s="87"/>
      <c r="F20" s="87"/>
      <c r="G20" s="87"/>
      <c r="H20" s="87"/>
      <c r="I20" s="87"/>
      <c r="J20" s="87"/>
      <c r="K20" s="87"/>
      <c r="L20" s="87"/>
      <c r="M20" s="93"/>
      <c r="N20" s="87"/>
      <c r="O20" s="88"/>
      <c r="P20" s="297"/>
    </row>
    <row r="21" spans="2:16" ht="15" customHeight="1">
      <c r="B21" s="87" t="s">
        <v>570</v>
      </c>
      <c r="E21" s="454">
        <v>49</v>
      </c>
      <c r="F21" s="454">
        <v>4</v>
      </c>
      <c r="G21" s="454">
        <v>3</v>
      </c>
      <c r="H21" s="87"/>
      <c r="I21" s="454">
        <v>5</v>
      </c>
      <c r="J21" s="454">
        <v>8</v>
      </c>
      <c r="K21" s="454">
        <v>4</v>
      </c>
      <c r="L21" s="454">
        <v>4</v>
      </c>
      <c r="M21" s="454">
        <v>8</v>
      </c>
      <c r="N21" s="454">
        <v>5</v>
      </c>
      <c r="O21" s="454">
        <v>9</v>
      </c>
      <c r="P21" s="297">
        <v>1923</v>
      </c>
    </row>
    <row r="22" spans="2:16" ht="15" customHeight="1">
      <c r="B22" s="87" t="s">
        <v>571</v>
      </c>
      <c r="E22" s="454">
        <v>23</v>
      </c>
      <c r="F22" s="454">
        <v>3</v>
      </c>
      <c r="G22" s="454">
        <v>2</v>
      </c>
      <c r="H22" s="87"/>
      <c r="I22" s="454">
        <v>8</v>
      </c>
      <c r="J22" s="454">
        <v>14</v>
      </c>
      <c r="K22" s="454">
        <v>7</v>
      </c>
      <c r="L22" s="454">
        <v>7</v>
      </c>
      <c r="M22" s="454">
        <v>11</v>
      </c>
      <c r="N22" s="454">
        <v>7</v>
      </c>
      <c r="O22" s="454">
        <v>16</v>
      </c>
      <c r="P22" s="297">
        <v>7114</v>
      </c>
    </row>
    <row r="23" spans="2:16" ht="15" customHeight="1">
      <c r="B23" s="87" t="s">
        <v>572</v>
      </c>
      <c r="E23" s="454">
        <v>48</v>
      </c>
      <c r="F23" s="454">
        <v>6</v>
      </c>
      <c r="G23" s="454">
        <v>3</v>
      </c>
      <c r="H23" s="87"/>
      <c r="I23" s="454">
        <v>9</v>
      </c>
      <c r="J23" s="454">
        <v>12</v>
      </c>
      <c r="K23" s="454">
        <v>4</v>
      </c>
      <c r="L23" s="454">
        <v>5</v>
      </c>
      <c r="M23" s="454">
        <v>8</v>
      </c>
      <c r="N23" s="454">
        <v>4</v>
      </c>
      <c r="O23" s="454">
        <v>3</v>
      </c>
      <c r="P23" s="297">
        <v>4933</v>
      </c>
    </row>
    <row r="24" spans="1:17" ht="3.75" customHeight="1">
      <c r="A24" s="157"/>
      <c r="B24" s="157"/>
      <c r="C24" s="51"/>
      <c r="D24" s="157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89"/>
      <c r="P24" s="297"/>
      <c r="Q24" s="157"/>
    </row>
    <row r="25" spans="1:17" ht="15" customHeight="1">
      <c r="A25" s="118" t="s">
        <v>1177</v>
      </c>
      <c r="B25" s="118"/>
      <c r="C25" s="118"/>
      <c r="D25" s="157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89"/>
      <c r="P25" s="297"/>
      <c r="Q25" s="157"/>
    </row>
    <row r="26" spans="1:17" ht="15" customHeight="1">
      <c r="A26" s="87"/>
      <c r="B26" s="87" t="s">
        <v>573</v>
      </c>
      <c r="D26" s="157"/>
      <c r="E26" s="454">
        <v>39</v>
      </c>
      <c r="F26" s="454">
        <v>5</v>
      </c>
      <c r="G26" s="454">
        <v>3</v>
      </c>
      <c r="H26" s="87"/>
      <c r="I26" s="454">
        <v>6</v>
      </c>
      <c r="J26" s="454">
        <v>10</v>
      </c>
      <c r="K26" s="454">
        <v>5</v>
      </c>
      <c r="L26" s="454">
        <v>5</v>
      </c>
      <c r="M26" s="454">
        <v>10</v>
      </c>
      <c r="N26" s="454">
        <v>6</v>
      </c>
      <c r="O26" s="454">
        <v>11</v>
      </c>
      <c r="P26" s="297">
        <v>9060</v>
      </c>
      <c r="Q26" s="157"/>
    </row>
    <row r="27" spans="1:17" ht="15" customHeight="1">
      <c r="A27" s="87"/>
      <c r="B27" s="87" t="s">
        <v>574</v>
      </c>
      <c r="D27" s="157"/>
      <c r="E27" s="454">
        <v>31</v>
      </c>
      <c r="F27" s="454">
        <v>3</v>
      </c>
      <c r="G27" s="454">
        <v>1</v>
      </c>
      <c r="H27" s="87"/>
      <c r="I27" s="454">
        <v>11</v>
      </c>
      <c r="J27" s="454">
        <v>15</v>
      </c>
      <c r="K27" s="454">
        <v>6</v>
      </c>
      <c r="L27" s="454">
        <v>8</v>
      </c>
      <c r="M27" s="454">
        <v>9</v>
      </c>
      <c r="N27" s="454">
        <v>6</v>
      </c>
      <c r="O27" s="454">
        <v>9</v>
      </c>
      <c r="P27" s="297">
        <v>2139</v>
      </c>
      <c r="Q27" s="157"/>
    </row>
    <row r="28" spans="1:17" ht="15" customHeight="1">
      <c r="A28" s="87"/>
      <c r="B28" s="87" t="s">
        <v>441</v>
      </c>
      <c r="D28" s="157"/>
      <c r="E28" s="454">
        <v>21</v>
      </c>
      <c r="F28" s="454">
        <v>3</v>
      </c>
      <c r="G28" s="454">
        <v>2</v>
      </c>
      <c r="H28" s="87"/>
      <c r="I28" s="454">
        <v>14</v>
      </c>
      <c r="J28" s="454">
        <v>20</v>
      </c>
      <c r="K28" s="454">
        <v>9</v>
      </c>
      <c r="L28" s="454">
        <v>8</v>
      </c>
      <c r="M28" s="454">
        <v>10</v>
      </c>
      <c r="N28" s="454">
        <v>5</v>
      </c>
      <c r="O28" s="454">
        <v>10</v>
      </c>
      <c r="P28" s="297">
        <v>2770</v>
      </c>
      <c r="Q28" s="157"/>
    </row>
    <row r="29" spans="1:17" ht="5.25" customHeight="1" thickBo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7"/>
    </row>
    <row r="30" ht="6" customHeight="1"/>
    <row r="31" spans="1:2" ht="12.75">
      <c r="A31" s="90" t="s">
        <v>558</v>
      </c>
      <c r="B31" s="90"/>
    </row>
    <row r="32" ht="15.75" customHeight="1"/>
    <row r="33" spans="1:4" ht="21">
      <c r="A33" s="17" t="s">
        <v>945</v>
      </c>
      <c r="B33" s="17"/>
      <c r="D33" s="58" t="s">
        <v>442</v>
      </c>
    </row>
    <row r="34" spans="3:4" ht="15">
      <c r="C34" s="141"/>
      <c r="D34" s="60" t="s">
        <v>439</v>
      </c>
    </row>
    <row r="35" ht="7.5" customHeight="1" thickBot="1"/>
    <row r="36" spans="1:16" ht="4.5" customHeight="1">
      <c r="A36" s="407"/>
      <c r="B36" s="407"/>
      <c r="C36" s="407"/>
      <c r="D36" s="407"/>
      <c r="E36" s="407"/>
      <c r="F36" s="449"/>
      <c r="G36" s="421"/>
      <c r="H36" s="407"/>
      <c r="I36" s="407"/>
      <c r="J36" s="407"/>
      <c r="K36" s="407"/>
      <c r="L36" s="407"/>
      <c r="M36" s="407"/>
      <c r="N36" s="407"/>
      <c r="O36" s="407"/>
      <c r="P36" s="407"/>
    </row>
    <row r="37" spans="1:16" ht="17.25" customHeight="1" thickBot="1">
      <c r="A37" s="3"/>
      <c r="B37" s="3"/>
      <c r="C37" s="3"/>
      <c r="D37" s="3"/>
      <c r="E37" s="3"/>
      <c r="F37" s="542" t="s">
        <v>986</v>
      </c>
      <c r="G37" s="543"/>
      <c r="H37" s="408"/>
      <c r="I37" s="541" t="s">
        <v>948</v>
      </c>
      <c r="J37" s="541"/>
      <c r="K37" s="541"/>
      <c r="L37" s="541"/>
      <c r="M37" s="541"/>
      <c r="N37" s="541"/>
      <c r="O37" s="541"/>
      <c r="P37" s="541"/>
    </row>
    <row r="38" spans="1:17" ht="16.5" customHeight="1">
      <c r="A38" s="3"/>
      <c r="B38" s="3"/>
      <c r="C38" s="3"/>
      <c r="E38" s="293" t="s">
        <v>1091</v>
      </c>
      <c r="F38" s="452" t="s">
        <v>1089</v>
      </c>
      <c r="G38" s="453" t="s">
        <v>1090</v>
      </c>
      <c r="H38" s="293"/>
      <c r="I38" s="294" t="s">
        <v>559</v>
      </c>
      <c r="J38" s="294" t="s">
        <v>494</v>
      </c>
      <c r="K38" s="294" t="s">
        <v>495</v>
      </c>
      <c r="L38" s="294" t="s">
        <v>496</v>
      </c>
      <c r="M38" s="294" t="s">
        <v>497</v>
      </c>
      <c r="N38" s="294" t="s">
        <v>498</v>
      </c>
      <c r="O38" s="294" t="s">
        <v>499</v>
      </c>
      <c r="P38" s="294" t="s">
        <v>46</v>
      </c>
      <c r="Q38" s="141"/>
    </row>
    <row r="39" spans="1:16" ht="5.25" customHeight="1" thickBot="1">
      <c r="A39" s="5"/>
      <c r="B39" s="5"/>
      <c r="C39" s="5"/>
      <c r="D39" s="5"/>
      <c r="E39" s="408"/>
      <c r="F39" s="450"/>
      <c r="G39" s="451"/>
      <c r="H39" s="408"/>
      <c r="I39" s="409"/>
      <c r="J39" s="409"/>
      <c r="K39" s="409"/>
      <c r="L39" s="409"/>
      <c r="M39" s="409"/>
      <c r="N39" s="409"/>
      <c r="O39" s="409"/>
      <c r="P39" s="409"/>
    </row>
    <row r="40" spans="2:17" ht="16.5" customHeight="1">
      <c r="B40" s="3"/>
      <c r="C40" s="3"/>
      <c r="D40" s="3"/>
      <c r="E40" s="293"/>
      <c r="F40" s="293"/>
      <c r="G40" s="293"/>
      <c r="H40" s="293"/>
      <c r="I40" s="294"/>
      <c r="J40" s="294"/>
      <c r="K40" s="294"/>
      <c r="L40" s="294"/>
      <c r="M40" s="294"/>
      <c r="N40" s="294"/>
      <c r="O40" s="294"/>
      <c r="P40" s="43" t="s">
        <v>1133</v>
      </c>
      <c r="Q40" s="141"/>
    </row>
    <row r="41" s="87" customFormat="1" ht="15.75">
      <c r="A41" s="383" t="s">
        <v>946</v>
      </c>
    </row>
    <row r="42" s="87" customFormat="1" ht="6" customHeight="1">
      <c r="A42" s="383"/>
    </row>
    <row r="43" spans="1:16" ht="15">
      <c r="A43" s="295" t="s">
        <v>538</v>
      </c>
      <c r="B43" s="295"/>
      <c r="D43" s="93"/>
      <c r="E43" s="455">
        <v>38</v>
      </c>
      <c r="F43" s="455">
        <v>40</v>
      </c>
      <c r="G43" s="455">
        <v>36</v>
      </c>
      <c r="H43" s="8"/>
      <c r="I43" s="455">
        <v>40</v>
      </c>
      <c r="J43" s="455">
        <v>40</v>
      </c>
      <c r="K43" s="455">
        <v>41</v>
      </c>
      <c r="L43" s="455">
        <v>42</v>
      </c>
      <c r="M43" s="455">
        <v>39</v>
      </c>
      <c r="N43" s="455">
        <v>31</v>
      </c>
      <c r="O43" s="455">
        <v>27</v>
      </c>
      <c r="P43" s="455">
        <v>20</v>
      </c>
    </row>
    <row r="44" spans="1:16" ht="15">
      <c r="A44" s="295" t="s">
        <v>547</v>
      </c>
      <c r="B44" s="295"/>
      <c r="D44" s="93"/>
      <c r="E44" s="455">
        <v>31</v>
      </c>
      <c r="F44" s="455">
        <v>30</v>
      </c>
      <c r="G44" s="455">
        <v>31</v>
      </c>
      <c r="H44" s="8"/>
      <c r="I44" s="455">
        <v>41</v>
      </c>
      <c r="J44" s="455">
        <v>31</v>
      </c>
      <c r="K44" s="455">
        <v>28</v>
      </c>
      <c r="L44" s="455">
        <v>28</v>
      </c>
      <c r="M44" s="455">
        <v>28</v>
      </c>
      <c r="N44" s="455">
        <v>35</v>
      </c>
      <c r="O44" s="455">
        <v>38</v>
      </c>
      <c r="P44" s="455">
        <v>47</v>
      </c>
    </row>
    <row r="45" spans="1:16" ht="15">
      <c r="A45" s="295" t="s">
        <v>540</v>
      </c>
      <c r="B45" s="295"/>
      <c r="D45" s="93"/>
      <c r="E45" s="455">
        <v>23</v>
      </c>
      <c r="F45" s="455">
        <v>22</v>
      </c>
      <c r="G45" s="455">
        <v>24</v>
      </c>
      <c r="H45" s="8"/>
      <c r="I45" s="455">
        <v>15</v>
      </c>
      <c r="J45" s="455">
        <v>24</v>
      </c>
      <c r="K45" s="455">
        <v>24</v>
      </c>
      <c r="L45" s="455">
        <v>26</v>
      </c>
      <c r="M45" s="455">
        <v>24</v>
      </c>
      <c r="N45" s="455">
        <v>19</v>
      </c>
      <c r="O45" s="455">
        <v>17</v>
      </c>
      <c r="P45" s="455">
        <v>13</v>
      </c>
    </row>
    <row r="46" spans="1:16" ht="15">
      <c r="A46" s="295" t="s">
        <v>512</v>
      </c>
      <c r="B46" s="295"/>
      <c r="D46" s="93"/>
      <c r="E46" s="455">
        <v>19</v>
      </c>
      <c r="F46" s="455">
        <v>21</v>
      </c>
      <c r="G46" s="455">
        <v>17</v>
      </c>
      <c r="H46" s="8"/>
      <c r="I46" s="455">
        <v>11</v>
      </c>
      <c r="J46" s="455">
        <v>19</v>
      </c>
      <c r="K46" s="455">
        <v>20</v>
      </c>
      <c r="L46" s="455">
        <v>19</v>
      </c>
      <c r="M46" s="455">
        <v>21</v>
      </c>
      <c r="N46" s="455">
        <v>20</v>
      </c>
      <c r="O46" s="455">
        <v>15</v>
      </c>
      <c r="P46" s="455">
        <v>12</v>
      </c>
    </row>
    <row r="47" spans="1:16" ht="15">
      <c r="A47" s="295" t="s">
        <v>539</v>
      </c>
      <c r="B47" s="295"/>
      <c r="D47" s="93"/>
      <c r="E47" s="455">
        <v>12</v>
      </c>
      <c r="F47" s="455">
        <v>13</v>
      </c>
      <c r="G47" s="455">
        <v>10</v>
      </c>
      <c r="H47" s="8"/>
      <c r="I47" s="455">
        <v>9</v>
      </c>
      <c r="J47" s="455">
        <v>11</v>
      </c>
      <c r="K47" s="455">
        <v>13</v>
      </c>
      <c r="L47" s="455">
        <v>15</v>
      </c>
      <c r="M47" s="455">
        <v>11</v>
      </c>
      <c r="N47" s="455">
        <v>9</v>
      </c>
      <c r="O47" s="455">
        <v>5</v>
      </c>
      <c r="P47" s="455">
        <v>4</v>
      </c>
    </row>
    <row r="48" spans="1:16" ht="15">
      <c r="A48" s="295" t="s">
        <v>545</v>
      </c>
      <c r="B48" s="295"/>
      <c r="D48" s="93"/>
      <c r="E48" s="455">
        <v>8</v>
      </c>
      <c r="F48" s="455">
        <v>9</v>
      </c>
      <c r="G48" s="455">
        <v>7</v>
      </c>
      <c r="H48" s="8"/>
      <c r="I48" s="455">
        <v>16</v>
      </c>
      <c r="J48" s="455">
        <v>9</v>
      </c>
      <c r="K48" s="455">
        <v>10</v>
      </c>
      <c r="L48" s="455">
        <v>10</v>
      </c>
      <c r="M48" s="455">
        <v>8</v>
      </c>
      <c r="N48" s="455">
        <v>4</v>
      </c>
      <c r="O48" s="455">
        <v>3</v>
      </c>
      <c r="P48" s="455">
        <v>4</v>
      </c>
    </row>
    <row r="49" spans="1:16" ht="15">
      <c r="A49" s="295" t="s">
        <v>544</v>
      </c>
      <c r="B49" s="295"/>
      <c r="D49" s="93"/>
      <c r="E49" s="455">
        <v>7</v>
      </c>
      <c r="F49" s="455">
        <v>7</v>
      </c>
      <c r="G49" s="455">
        <v>7</v>
      </c>
      <c r="H49" s="8"/>
      <c r="I49" s="455">
        <v>3</v>
      </c>
      <c r="J49" s="455">
        <v>8</v>
      </c>
      <c r="K49" s="455">
        <v>8</v>
      </c>
      <c r="L49" s="455">
        <v>9</v>
      </c>
      <c r="M49" s="455">
        <v>8</v>
      </c>
      <c r="N49" s="455">
        <v>4</v>
      </c>
      <c r="O49" s="455">
        <v>2</v>
      </c>
      <c r="P49" s="455">
        <v>1</v>
      </c>
    </row>
    <row r="50" spans="1:16" ht="15">
      <c r="A50" s="295" t="s">
        <v>542</v>
      </c>
      <c r="B50" s="295"/>
      <c r="D50" s="93"/>
      <c r="E50" s="455">
        <v>6</v>
      </c>
      <c r="F50" s="455">
        <v>6</v>
      </c>
      <c r="G50" s="455">
        <v>7</v>
      </c>
      <c r="H50" s="8"/>
      <c r="I50" s="455">
        <v>6</v>
      </c>
      <c r="J50" s="455">
        <v>6</v>
      </c>
      <c r="K50" s="455">
        <v>7</v>
      </c>
      <c r="L50" s="455">
        <v>6</v>
      </c>
      <c r="M50" s="455">
        <v>6</v>
      </c>
      <c r="N50" s="455">
        <v>6</v>
      </c>
      <c r="O50" s="455">
        <v>5</v>
      </c>
      <c r="P50" s="455">
        <v>0</v>
      </c>
    </row>
    <row r="51" spans="1:16" ht="15">
      <c r="A51" s="295" t="s">
        <v>576</v>
      </c>
      <c r="B51" s="295"/>
      <c r="D51" s="93"/>
      <c r="E51" s="455">
        <v>6</v>
      </c>
      <c r="F51" s="455">
        <v>5</v>
      </c>
      <c r="G51" s="455">
        <v>6</v>
      </c>
      <c r="H51" s="8"/>
      <c r="I51" s="455">
        <v>0</v>
      </c>
      <c r="J51" s="455">
        <v>3</v>
      </c>
      <c r="K51" s="455">
        <v>5</v>
      </c>
      <c r="L51" s="455">
        <v>6</v>
      </c>
      <c r="M51" s="455">
        <v>6</v>
      </c>
      <c r="N51" s="455">
        <v>7</v>
      </c>
      <c r="O51" s="455">
        <v>8</v>
      </c>
      <c r="P51" s="455">
        <v>8</v>
      </c>
    </row>
    <row r="52" spans="1:16" ht="15">
      <c r="A52" s="295" t="s">
        <v>513</v>
      </c>
      <c r="B52" s="295"/>
      <c r="D52" s="93"/>
      <c r="E52" s="455">
        <v>5</v>
      </c>
      <c r="F52" s="455">
        <v>6</v>
      </c>
      <c r="G52" s="455">
        <v>5</v>
      </c>
      <c r="H52" s="8"/>
      <c r="I52" s="455">
        <v>13</v>
      </c>
      <c r="J52" s="455">
        <v>5</v>
      </c>
      <c r="K52" s="455">
        <v>6</v>
      </c>
      <c r="L52" s="455">
        <v>5</v>
      </c>
      <c r="M52" s="455">
        <v>6</v>
      </c>
      <c r="N52" s="455">
        <v>5</v>
      </c>
      <c r="O52" s="455">
        <v>5</v>
      </c>
      <c r="P52" s="455">
        <v>3</v>
      </c>
    </row>
    <row r="53" spans="1:16" ht="15">
      <c r="A53" s="295" t="s">
        <v>541</v>
      </c>
      <c r="B53" s="295"/>
      <c r="D53" s="93"/>
      <c r="E53" s="455">
        <v>5</v>
      </c>
      <c r="F53" s="455">
        <v>4</v>
      </c>
      <c r="G53" s="455">
        <v>6</v>
      </c>
      <c r="H53" s="8"/>
      <c r="I53" s="455">
        <v>4</v>
      </c>
      <c r="J53" s="455">
        <v>3</v>
      </c>
      <c r="K53" s="455">
        <v>4</v>
      </c>
      <c r="L53" s="455">
        <v>4</v>
      </c>
      <c r="M53" s="455">
        <v>6</v>
      </c>
      <c r="N53" s="455">
        <v>6</v>
      </c>
      <c r="O53" s="455">
        <v>7</v>
      </c>
      <c r="P53" s="455">
        <v>7</v>
      </c>
    </row>
    <row r="54" spans="1:16" ht="15">
      <c r="A54" s="295" t="s">
        <v>543</v>
      </c>
      <c r="B54" s="295"/>
      <c r="D54" s="93"/>
      <c r="E54" s="455">
        <v>3</v>
      </c>
      <c r="F54" s="455">
        <v>3</v>
      </c>
      <c r="G54" s="455">
        <v>2</v>
      </c>
      <c r="H54" s="8"/>
      <c r="I54" s="455">
        <v>6</v>
      </c>
      <c r="J54" s="455">
        <v>4</v>
      </c>
      <c r="K54" s="455">
        <v>3</v>
      </c>
      <c r="L54" s="455">
        <v>3</v>
      </c>
      <c r="M54" s="455">
        <v>3</v>
      </c>
      <c r="N54" s="455">
        <v>2</v>
      </c>
      <c r="O54" s="455">
        <v>1</v>
      </c>
      <c r="P54" s="455">
        <v>1</v>
      </c>
    </row>
    <row r="55" spans="1:16" ht="15">
      <c r="A55" s="295" t="s">
        <v>546</v>
      </c>
      <c r="B55" s="295"/>
      <c r="D55" s="93"/>
      <c r="E55" s="455">
        <v>2</v>
      </c>
      <c r="F55" s="455">
        <v>3</v>
      </c>
      <c r="G55" s="455">
        <v>1</v>
      </c>
      <c r="H55" s="8"/>
      <c r="I55" s="455">
        <v>0</v>
      </c>
      <c r="J55" s="455">
        <v>2</v>
      </c>
      <c r="K55" s="455">
        <v>2</v>
      </c>
      <c r="L55" s="455">
        <v>3</v>
      </c>
      <c r="M55" s="455">
        <v>2</v>
      </c>
      <c r="N55" s="455">
        <v>2</v>
      </c>
      <c r="O55" s="455">
        <v>0</v>
      </c>
      <c r="P55" s="455">
        <v>1</v>
      </c>
    </row>
    <row r="56" spans="1:16" ht="15">
      <c r="A56" s="295" t="s">
        <v>341</v>
      </c>
      <c r="B56" s="295"/>
      <c r="D56" s="93"/>
      <c r="E56" s="455">
        <v>1</v>
      </c>
      <c r="F56" s="455">
        <v>1</v>
      </c>
      <c r="G56" s="455">
        <v>1</v>
      </c>
      <c r="H56" s="8"/>
      <c r="I56" s="455">
        <v>0</v>
      </c>
      <c r="J56" s="455">
        <v>1</v>
      </c>
      <c r="K56" s="455">
        <v>1</v>
      </c>
      <c r="L56" s="455">
        <v>1</v>
      </c>
      <c r="M56" s="455">
        <v>1</v>
      </c>
      <c r="N56" s="455">
        <v>1</v>
      </c>
      <c r="O56" s="455">
        <v>1</v>
      </c>
      <c r="P56" s="455">
        <v>5</v>
      </c>
    </row>
    <row r="57" spans="1:16" ht="15">
      <c r="A57" s="295" t="s">
        <v>1132</v>
      </c>
      <c r="B57" s="295"/>
      <c r="D57" s="93"/>
      <c r="E57" s="455">
        <v>1</v>
      </c>
      <c r="F57" s="455">
        <v>1</v>
      </c>
      <c r="G57" s="455">
        <v>1</v>
      </c>
      <c r="H57" s="455"/>
      <c r="I57" s="455">
        <v>0</v>
      </c>
      <c r="J57" s="455">
        <v>0</v>
      </c>
      <c r="K57" s="455">
        <v>0</v>
      </c>
      <c r="L57" s="455">
        <v>1</v>
      </c>
      <c r="M57" s="455">
        <v>1</v>
      </c>
      <c r="N57" s="455">
        <v>2</v>
      </c>
      <c r="O57" s="455">
        <v>1</v>
      </c>
      <c r="P57" s="455">
        <v>2</v>
      </c>
    </row>
    <row r="58" spans="1:16" ht="3" customHeight="1">
      <c r="A58" s="295"/>
      <c r="B58" s="295"/>
      <c r="D58" s="296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8"/>
    </row>
    <row r="59" spans="1:16" ht="15">
      <c r="A59" s="295" t="s">
        <v>440</v>
      </c>
      <c r="B59" s="295"/>
      <c r="D59" s="141"/>
      <c r="E59" s="23">
        <v>100</v>
      </c>
      <c r="F59" s="23">
        <v>100</v>
      </c>
      <c r="G59" s="23">
        <v>100</v>
      </c>
      <c r="H59" s="23"/>
      <c r="I59" s="23">
        <v>100</v>
      </c>
      <c r="J59" s="23">
        <v>100</v>
      </c>
      <c r="K59" s="23">
        <v>100</v>
      </c>
      <c r="L59" s="23">
        <v>100</v>
      </c>
      <c r="M59" s="23">
        <v>100</v>
      </c>
      <c r="N59" s="23">
        <v>100</v>
      </c>
      <c r="O59" s="23">
        <v>100</v>
      </c>
      <c r="P59" s="23">
        <v>100</v>
      </c>
    </row>
    <row r="60" spans="1:16" ht="3" customHeight="1">
      <c r="A60" s="295"/>
      <c r="B60" s="295"/>
      <c r="D60" s="296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8"/>
      <c r="P60" s="8"/>
    </row>
    <row r="61" spans="1:16" ht="5.25" customHeight="1">
      <c r="A61" s="295"/>
      <c r="B61" s="295"/>
      <c r="D61" s="296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8"/>
      <c r="P61" s="8"/>
    </row>
    <row r="62" spans="1:16" ht="15.75">
      <c r="A62" s="383" t="s">
        <v>947</v>
      </c>
      <c r="B62" s="11"/>
      <c r="C62" s="43"/>
      <c r="D62" s="28"/>
      <c r="E62" s="28"/>
      <c r="F62" s="28"/>
      <c r="G62" s="8"/>
      <c r="H62" s="8"/>
      <c r="I62" s="8"/>
      <c r="J62" s="8"/>
      <c r="K62" s="8"/>
      <c r="L62" s="8"/>
      <c r="M62" s="8"/>
      <c r="N62" s="8"/>
      <c r="O62" s="8"/>
      <c r="P62" s="43"/>
    </row>
    <row r="63" spans="1:16" ht="6" customHeight="1">
      <c r="A63" s="11"/>
      <c r="B63" s="11"/>
      <c r="C63" s="43"/>
      <c r="D63" s="28"/>
      <c r="E63" s="28"/>
      <c r="F63" s="2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5">
      <c r="A64" s="295" t="s">
        <v>97</v>
      </c>
      <c r="B64" s="295"/>
      <c r="D64" s="93"/>
      <c r="E64" s="455">
        <v>34</v>
      </c>
      <c r="F64" s="455">
        <v>33</v>
      </c>
      <c r="G64" s="455">
        <v>37</v>
      </c>
      <c r="H64" s="8"/>
      <c r="I64" s="455">
        <v>25</v>
      </c>
      <c r="J64" s="455">
        <v>36</v>
      </c>
      <c r="K64" s="455">
        <v>37</v>
      </c>
      <c r="L64" s="455">
        <v>39</v>
      </c>
      <c r="M64" s="455">
        <v>34</v>
      </c>
      <c r="N64" s="455">
        <v>30</v>
      </c>
      <c r="O64" s="455">
        <v>22</v>
      </c>
      <c r="P64" s="455">
        <v>17</v>
      </c>
    </row>
    <row r="65" spans="1:16" ht="15">
      <c r="A65" s="295" t="s">
        <v>341</v>
      </c>
      <c r="B65" s="295"/>
      <c r="D65" s="93"/>
      <c r="E65" s="455">
        <v>25</v>
      </c>
      <c r="F65" s="455">
        <v>23</v>
      </c>
      <c r="G65" s="455">
        <v>29</v>
      </c>
      <c r="H65" s="8"/>
      <c r="I65" s="455">
        <v>42</v>
      </c>
      <c r="J65" s="455">
        <v>29</v>
      </c>
      <c r="K65" s="455">
        <v>24</v>
      </c>
      <c r="L65" s="455">
        <v>24</v>
      </c>
      <c r="M65" s="455">
        <v>23</v>
      </c>
      <c r="N65" s="455">
        <v>25</v>
      </c>
      <c r="O65" s="455">
        <v>31</v>
      </c>
      <c r="P65" s="455">
        <v>41</v>
      </c>
    </row>
    <row r="66" spans="1:16" ht="15">
      <c r="A66" s="295" t="s">
        <v>94</v>
      </c>
      <c r="B66" s="295"/>
      <c r="D66" s="93"/>
      <c r="E66" s="455">
        <v>17</v>
      </c>
      <c r="F66" s="455">
        <v>17</v>
      </c>
      <c r="G66" s="455">
        <v>17</v>
      </c>
      <c r="H66" s="455"/>
      <c r="I66" s="455">
        <v>13</v>
      </c>
      <c r="J66" s="455">
        <v>15</v>
      </c>
      <c r="K66" s="455">
        <v>17</v>
      </c>
      <c r="L66" s="455">
        <v>19</v>
      </c>
      <c r="M66" s="455">
        <v>18</v>
      </c>
      <c r="N66" s="455">
        <v>18</v>
      </c>
      <c r="O66" s="455">
        <v>15</v>
      </c>
      <c r="P66" s="455">
        <v>11</v>
      </c>
    </row>
    <row r="67" spans="1:16" ht="15">
      <c r="A67" s="295" t="s">
        <v>552</v>
      </c>
      <c r="B67" s="295"/>
      <c r="D67" s="93"/>
      <c r="E67" s="455">
        <v>16</v>
      </c>
      <c r="F67" s="455">
        <v>15</v>
      </c>
      <c r="G67" s="455">
        <v>17</v>
      </c>
      <c r="H67" s="8"/>
      <c r="I67" s="455">
        <v>15</v>
      </c>
      <c r="J67" s="455">
        <v>17</v>
      </c>
      <c r="K67" s="455">
        <v>17</v>
      </c>
      <c r="L67" s="455">
        <v>18</v>
      </c>
      <c r="M67" s="455">
        <v>16</v>
      </c>
      <c r="N67" s="455">
        <v>13</v>
      </c>
      <c r="O67" s="455">
        <v>9</v>
      </c>
      <c r="P67" s="455">
        <v>12</v>
      </c>
    </row>
    <row r="68" spans="1:16" ht="15">
      <c r="A68" s="295" t="s">
        <v>555</v>
      </c>
      <c r="B68" s="295"/>
      <c r="D68" s="93"/>
      <c r="E68" s="455">
        <v>15</v>
      </c>
      <c r="F68" s="455">
        <v>17</v>
      </c>
      <c r="G68" s="455">
        <v>12</v>
      </c>
      <c r="H68" s="8"/>
      <c r="I68" s="455">
        <v>18</v>
      </c>
      <c r="J68" s="455">
        <v>12</v>
      </c>
      <c r="K68" s="455">
        <v>12</v>
      </c>
      <c r="L68" s="455">
        <v>14</v>
      </c>
      <c r="M68" s="455">
        <v>17</v>
      </c>
      <c r="N68" s="455">
        <v>18</v>
      </c>
      <c r="O68" s="455">
        <v>15</v>
      </c>
      <c r="P68" s="455">
        <v>15</v>
      </c>
    </row>
    <row r="69" spans="1:16" ht="15">
      <c r="A69" s="295" t="s">
        <v>556</v>
      </c>
      <c r="B69" s="295"/>
      <c r="D69" s="93"/>
      <c r="E69" s="455">
        <v>13</v>
      </c>
      <c r="F69" s="455">
        <v>16</v>
      </c>
      <c r="G69" s="455">
        <v>10</v>
      </c>
      <c r="H69" s="8"/>
      <c r="I69" s="455">
        <v>11</v>
      </c>
      <c r="J69" s="455">
        <v>13</v>
      </c>
      <c r="K69" s="455">
        <v>12</v>
      </c>
      <c r="L69" s="455">
        <v>13</v>
      </c>
      <c r="M69" s="455">
        <v>16</v>
      </c>
      <c r="N69" s="455">
        <v>13</v>
      </c>
      <c r="O69" s="455">
        <v>12</v>
      </c>
      <c r="P69" s="455">
        <v>7</v>
      </c>
    </row>
    <row r="70" spans="1:16" ht="15">
      <c r="A70" s="295" t="s">
        <v>100</v>
      </c>
      <c r="B70" s="295"/>
      <c r="D70" s="93"/>
      <c r="E70" s="455">
        <v>10</v>
      </c>
      <c r="F70" s="455">
        <v>11</v>
      </c>
      <c r="G70" s="455">
        <v>8</v>
      </c>
      <c r="H70" s="8"/>
      <c r="I70" s="455">
        <v>0</v>
      </c>
      <c r="J70" s="455">
        <v>7</v>
      </c>
      <c r="K70" s="455">
        <v>8</v>
      </c>
      <c r="L70" s="455">
        <v>9</v>
      </c>
      <c r="M70" s="455">
        <v>11</v>
      </c>
      <c r="N70" s="455">
        <v>13</v>
      </c>
      <c r="O70" s="455">
        <v>15</v>
      </c>
      <c r="P70" s="455">
        <v>7</v>
      </c>
    </row>
    <row r="71" spans="1:16" ht="15">
      <c r="A71" s="295" t="s">
        <v>550</v>
      </c>
      <c r="B71" s="295"/>
      <c r="D71" s="93"/>
      <c r="E71" s="455">
        <v>7</v>
      </c>
      <c r="F71" s="455">
        <v>7</v>
      </c>
      <c r="G71" s="455">
        <v>7</v>
      </c>
      <c r="H71" s="8"/>
      <c r="I71" s="455">
        <v>5</v>
      </c>
      <c r="J71" s="455">
        <v>8</v>
      </c>
      <c r="K71" s="455">
        <v>7</v>
      </c>
      <c r="L71" s="455">
        <v>7</v>
      </c>
      <c r="M71" s="455">
        <v>8</v>
      </c>
      <c r="N71" s="455">
        <v>7</v>
      </c>
      <c r="O71" s="455">
        <v>7</v>
      </c>
      <c r="P71" s="455">
        <v>7</v>
      </c>
    </row>
    <row r="72" spans="1:16" ht="15">
      <c r="A72" s="295" t="s">
        <v>575</v>
      </c>
      <c r="B72" s="295"/>
      <c r="D72" s="93"/>
      <c r="E72" s="455">
        <v>6</v>
      </c>
      <c r="F72" s="455">
        <v>6</v>
      </c>
      <c r="G72" s="455">
        <v>5</v>
      </c>
      <c r="H72" s="8"/>
      <c r="I72" s="455">
        <v>0</v>
      </c>
      <c r="J72" s="455">
        <v>7</v>
      </c>
      <c r="K72" s="455">
        <v>6</v>
      </c>
      <c r="L72" s="455">
        <v>6</v>
      </c>
      <c r="M72" s="455">
        <v>7</v>
      </c>
      <c r="N72" s="455">
        <v>4</v>
      </c>
      <c r="O72" s="455">
        <v>2</v>
      </c>
      <c r="P72" s="455">
        <v>5</v>
      </c>
    </row>
    <row r="73" spans="1:16" ht="15">
      <c r="A73" s="295" t="s">
        <v>553</v>
      </c>
      <c r="B73" s="295"/>
      <c r="D73" s="93"/>
      <c r="E73" s="455">
        <v>5</v>
      </c>
      <c r="F73" s="455">
        <v>6</v>
      </c>
      <c r="G73" s="455">
        <v>4</v>
      </c>
      <c r="H73" s="8"/>
      <c r="I73" s="455">
        <v>9</v>
      </c>
      <c r="J73" s="455">
        <v>4</v>
      </c>
      <c r="K73" s="455">
        <v>5</v>
      </c>
      <c r="L73" s="455">
        <v>5</v>
      </c>
      <c r="M73" s="455">
        <v>5</v>
      </c>
      <c r="N73" s="455">
        <v>4</v>
      </c>
      <c r="O73" s="455">
        <v>3</v>
      </c>
      <c r="P73" s="455">
        <v>5</v>
      </c>
    </row>
    <row r="74" spans="1:16" ht="15">
      <c r="A74" s="295" t="s">
        <v>554</v>
      </c>
      <c r="B74" s="295"/>
      <c r="D74" s="93"/>
      <c r="E74" s="455">
        <v>5</v>
      </c>
      <c r="F74" s="455">
        <v>5</v>
      </c>
      <c r="G74" s="455">
        <v>5</v>
      </c>
      <c r="H74" s="8"/>
      <c r="I74" s="455">
        <v>6</v>
      </c>
      <c r="J74" s="455">
        <v>6</v>
      </c>
      <c r="K74" s="455">
        <v>4</v>
      </c>
      <c r="L74" s="455">
        <v>5</v>
      </c>
      <c r="M74" s="455">
        <v>5</v>
      </c>
      <c r="N74" s="455">
        <v>6</v>
      </c>
      <c r="O74" s="455">
        <v>6</v>
      </c>
      <c r="P74" s="455">
        <v>4</v>
      </c>
    </row>
    <row r="75" spans="1:16" ht="15" customHeight="1">
      <c r="A75" s="295" t="s">
        <v>95</v>
      </c>
      <c r="B75" s="295"/>
      <c r="D75" s="93"/>
      <c r="E75" s="455">
        <v>4</v>
      </c>
      <c r="F75" s="455">
        <v>4</v>
      </c>
      <c r="G75" s="455">
        <v>4</v>
      </c>
      <c r="H75" s="8"/>
      <c r="I75" s="455">
        <v>3</v>
      </c>
      <c r="J75" s="455">
        <v>6</v>
      </c>
      <c r="K75" s="455">
        <v>4</v>
      </c>
      <c r="L75" s="455">
        <v>5</v>
      </c>
      <c r="M75" s="455">
        <v>4</v>
      </c>
      <c r="N75" s="455">
        <v>4</v>
      </c>
      <c r="O75" s="455">
        <v>3</v>
      </c>
      <c r="P75" s="455">
        <v>6</v>
      </c>
    </row>
    <row r="76" spans="1:16" ht="15">
      <c r="A76" s="295" t="s">
        <v>557</v>
      </c>
      <c r="B76" s="295"/>
      <c r="D76" s="296"/>
      <c r="E76" s="455">
        <v>3</v>
      </c>
      <c r="F76" s="455">
        <v>4</v>
      </c>
      <c r="G76" s="455">
        <v>2</v>
      </c>
      <c r="H76" s="8"/>
      <c r="I76" s="455">
        <v>3</v>
      </c>
      <c r="J76" s="455">
        <v>3</v>
      </c>
      <c r="K76" s="455">
        <v>4</v>
      </c>
      <c r="L76" s="455">
        <v>3</v>
      </c>
      <c r="M76" s="455">
        <v>3</v>
      </c>
      <c r="N76" s="455">
        <v>1</v>
      </c>
      <c r="O76" s="455">
        <v>3</v>
      </c>
      <c r="P76" s="455">
        <v>3</v>
      </c>
    </row>
    <row r="77" spans="1:16" ht="15">
      <c r="A77" s="295" t="s">
        <v>549</v>
      </c>
      <c r="B77" s="295"/>
      <c r="D77" s="93"/>
      <c r="E77" s="455">
        <v>2</v>
      </c>
      <c r="F77" s="455">
        <v>2</v>
      </c>
      <c r="G77" s="455">
        <v>1</v>
      </c>
      <c r="H77" s="8"/>
      <c r="I77" s="455">
        <v>0</v>
      </c>
      <c r="J77" s="455">
        <v>1</v>
      </c>
      <c r="K77" s="455">
        <v>2</v>
      </c>
      <c r="L77" s="455">
        <v>2</v>
      </c>
      <c r="M77" s="455">
        <v>2</v>
      </c>
      <c r="N77" s="455">
        <v>1</v>
      </c>
      <c r="O77" s="455">
        <v>1</v>
      </c>
      <c r="P77" s="455">
        <v>0</v>
      </c>
    </row>
    <row r="78" spans="1:16" ht="15">
      <c r="A78" s="295" t="s">
        <v>96</v>
      </c>
      <c r="B78" s="295"/>
      <c r="D78" s="93"/>
      <c r="E78" s="455">
        <v>2</v>
      </c>
      <c r="F78" s="455">
        <v>2</v>
      </c>
      <c r="G78" s="455">
        <v>2</v>
      </c>
      <c r="H78" s="8"/>
      <c r="I78" s="455">
        <v>9</v>
      </c>
      <c r="J78" s="455">
        <v>4</v>
      </c>
      <c r="K78" s="455">
        <v>2</v>
      </c>
      <c r="L78" s="455">
        <v>2</v>
      </c>
      <c r="M78" s="455">
        <v>1</v>
      </c>
      <c r="N78" s="455">
        <v>2</v>
      </c>
      <c r="O78" s="455">
        <v>1</v>
      </c>
      <c r="P78" s="455">
        <v>2</v>
      </c>
    </row>
    <row r="79" spans="1:16" ht="15">
      <c r="A79" s="295" t="s">
        <v>551</v>
      </c>
      <c r="B79" s="295"/>
      <c r="D79" s="93"/>
      <c r="E79" s="455">
        <v>1</v>
      </c>
      <c r="F79" s="455">
        <v>1</v>
      </c>
      <c r="G79" s="455">
        <v>1</v>
      </c>
      <c r="H79" s="8"/>
      <c r="I79" s="455">
        <v>2</v>
      </c>
      <c r="J79" s="455">
        <v>2</v>
      </c>
      <c r="K79" s="455">
        <v>1</v>
      </c>
      <c r="L79" s="455">
        <v>1</v>
      </c>
      <c r="M79" s="455">
        <v>1</v>
      </c>
      <c r="N79" s="455">
        <v>2</v>
      </c>
      <c r="O79" s="455">
        <v>2</v>
      </c>
      <c r="P79" s="455">
        <v>2</v>
      </c>
    </row>
    <row r="80" spans="1:16" ht="15">
      <c r="A80" s="295" t="s">
        <v>99</v>
      </c>
      <c r="B80" s="295"/>
      <c r="D80" s="93"/>
      <c r="E80" s="455">
        <v>1</v>
      </c>
      <c r="F80" s="455">
        <v>1</v>
      </c>
      <c r="G80" s="455">
        <v>1</v>
      </c>
      <c r="H80" s="8"/>
      <c r="I80" s="455">
        <v>0</v>
      </c>
      <c r="J80" s="455">
        <v>0</v>
      </c>
      <c r="K80" s="455">
        <v>1</v>
      </c>
      <c r="L80" s="455">
        <v>1</v>
      </c>
      <c r="M80" s="455">
        <v>1</v>
      </c>
      <c r="N80" s="455">
        <v>0</v>
      </c>
      <c r="O80" s="455">
        <v>1</v>
      </c>
      <c r="P80" s="455">
        <v>0</v>
      </c>
    </row>
    <row r="81" spans="1:16" ht="15" customHeight="1">
      <c r="A81" s="295" t="s">
        <v>98</v>
      </c>
      <c r="B81" s="295"/>
      <c r="D81" s="296"/>
      <c r="E81" s="455">
        <v>0</v>
      </c>
      <c r="F81" s="455">
        <v>0</v>
      </c>
      <c r="G81" s="455">
        <v>0</v>
      </c>
      <c r="H81" s="8"/>
      <c r="I81" s="455">
        <v>0</v>
      </c>
      <c r="J81" s="455">
        <v>0</v>
      </c>
      <c r="K81" s="455">
        <v>0</v>
      </c>
      <c r="L81" s="455">
        <v>0</v>
      </c>
      <c r="M81" s="455">
        <v>0</v>
      </c>
      <c r="N81" s="455">
        <v>1</v>
      </c>
      <c r="O81" s="455">
        <v>1</v>
      </c>
      <c r="P81" s="455">
        <v>0</v>
      </c>
    </row>
    <row r="82" spans="1:4" ht="3" customHeight="1">
      <c r="A82" s="295"/>
      <c r="B82" s="295"/>
      <c r="D82" s="296"/>
    </row>
    <row r="83" spans="1:16" ht="15">
      <c r="A83" s="295" t="s">
        <v>440</v>
      </c>
      <c r="B83" s="295"/>
      <c r="D83" s="141"/>
      <c r="E83" s="93">
        <v>100</v>
      </c>
      <c r="F83" s="93">
        <v>100</v>
      </c>
      <c r="G83" s="93">
        <v>100</v>
      </c>
      <c r="H83" s="93"/>
      <c r="I83" s="93">
        <v>100</v>
      </c>
      <c r="J83" s="93">
        <v>100</v>
      </c>
      <c r="K83" s="93">
        <v>100</v>
      </c>
      <c r="L83" s="93">
        <v>100</v>
      </c>
      <c r="M83" s="93">
        <v>100</v>
      </c>
      <c r="N83" s="93">
        <v>100</v>
      </c>
      <c r="O83" s="93">
        <v>100</v>
      </c>
      <c r="P83" s="93">
        <v>100</v>
      </c>
    </row>
    <row r="84" spans="1:17" ht="3" customHeight="1">
      <c r="A84" s="295"/>
      <c r="B84" s="295"/>
      <c r="D84" s="296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Q84" s="141"/>
    </row>
    <row r="85" spans="1:17" ht="15">
      <c r="A85" s="11" t="s">
        <v>500</v>
      </c>
      <c r="B85" s="11"/>
      <c r="D85" s="43" t="s">
        <v>501</v>
      </c>
      <c r="E85" s="297">
        <v>6555</v>
      </c>
      <c r="F85" s="297">
        <v>3478</v>
      </c>
      <c r="G85" s="297">
        <v>3077</v>
      </c>
      <c r="H85" s="141"/>
      <c r="I85" s="297">
        <v>64</v>
      </c>
      <c r="J85" s="297">
        <v>694</v>
      </c>
      <c r="K85" s="297">
        <v>1455</v>
      </c>
      <c r="L85" s="297">
        <v>1503</v>
      </c>
      <c r="M85" s="297">
        <v>1269</v>
      </c>
      <c r="N85" s="297">
        <v>950</v>
      </c>
      <c r="O85" s="297">
        <v>495</v>
      </c>
      <c r="P85" s="297">
        <v>125</v>
      </c>
      <c r="Q85" s="141"/>
    </row>
    <row r="86" spans="1:16" ht="6" customHeight="1" thickBot="1">
      <c r="A86" s="158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</row>
    <row r="87" spans="1:2" ht="12.75">
      <c r="A87" s="280" t="s">
        <v>457</v>
      </c>
      <c r="B87" s="141" t="s">
        <v>443</v>
      </c>
    </row>
  </sheetData>
  <mergeCells count="4">
    <mergeCell ref="I4:O4"/>
    <mergeCell ref="I5:O5"/>
    <mergeCell ref="I37:P37"/>
    <mergeCell ref="F37:G37"/>
  </mergeCells>
  <printOptions/>
  <pageMargins left="0.5511811023622047" right="0.5511811023622047" top="0.3937007874015748" bottom="0.4330708661417323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S8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8" customWidth="1"/>
    <col min="2" max="2" width="2.7109375" style="8" customWidth="1"/>
    <col min="3" max="3" width="2.8515625" style="8" customWidth="1"/>
    <col min="4" max="4" width="8.140625" style="8" customWidth="1"/>
    <col min="5" max="5" width="28.7109375" style="8" customWidth="1"/>
    <col min="6" max="6" width="7.140625" style="8" customWidth="1"/>
    <col min="7" max="7" width="7.421875" style="8" customWidth="1"/>
    <col min="8" max="11" width="7.28125" style="8" customWidth="1"/>
    <col min="12" max="12" width="7.421875" style="8" customWidth="1"/>
    <col min="13" max="13" width="7.140625" style="8" customWidth="1"/>
    <col min="14" max="14" width="12.8515625" style="8" customWidth="1"/>
    <col min="15" max="15" width="0.71875" style="8" customWidth="1"/>
    <col min="16" max="16" width="11.00390625" style="8" customWidth="1"/>
    <col min="17" max="16384" width="9.140625" style="8" customWidth="1"/>
  </cols>
  <sheetData>
    <row r="2" spans="2:16" ht="18">
      <c r="B2" s="352" t="s">
        <v>953</v>
      </c>
      <c r="C2" s="46"/>
      <c r="D2" s="46"/>
      <c r="E2" s="353" t="s">
        <v>696</v>
      </c>
      <c r="F2" s="17"/>
      <c r="G2" s="17"/>
      <c r="H2" s="17"/>
      <c r="I2" s="17"/>
      <c r="J2" s="17"/>
      <c r="K2" s="17"/>
      <c r="L2" s="17"/>
      <c r="M2" s="17"/>
      <c r="P2" s="13"/>
    </row>
    <row r="3" spans="2:16" ht="9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54"/>
    </row>
    <row r="4" spans="2:16" ht="15">
      <c r="B4" s="2"/>
      <c r="C4" s="2"/>
      <c r="D4" s="2"/>
      <c r="E4" s="355"/>
      <c r="F4" s="544" t="s">
        <v>676</v>
      </c>
      <c r="G4" s="545"/>
      <c r="H4" s="545"/>
      <c r="I4" s="545"/>
      <c r="J4" s="545"/>
      <c r="K4" s="545"/>
      <c r="L4" s="545"/>
      <c r="M4" s="546"/>
      <c r="N4" s="547"/>
      <c r="O4" s="2"/>
      <c r="P4" s="356"/>
    </row>
    <row r="5" spans="2:16" ht="24" customHeight="1">
      <c r="B5" s="2"/>
      <c r="C5" s="2"/>
      <c r="D5" s="2"/>
      <c r="E5" s="357"/>
      <c r="F5" s="358">
        <v>1</v>
      </c>
      <c r="G5" s="358">
        <v>20</v>
      </c>
      <c r="H5" s="358">
        <v>40</v>
      </c>
      <c r="I5" s="358">
        <v>60</v>
      </c>
      <c r="J5" s="82">
        <v>100</v>
      </c>
      <c r="K5" s="358">
        <v>150</v>
      </c>
      <c r="L5" s="548" t="s">
        <v>677</v>
      </c>
      <c r="M5" s="549"/>
      <c r="N5" s="550"/>
      <c r="O5" s="357"/>
      <c r="P5" s="59" t="s">
        <v>1080</v>
      </c>
    </row>
    <row r="6" spans="1:16" ht="20.25" customHeight="1">
      <c r="A6" s="2"/>
      <c r="B6" s="2"/>
      <c r="C6" s="2"/>
      <c r="D6" s="2"/>
      <c r="E6" s="2"/>
      <c r="F6" s="358" t="s">
        <v>678</v>
      </c>
      <c r="G6" s="359" t="s">
        <v>678</v>
      </c>
      <c r="H6" s="49" t="s">
        <v>678</v>
      </c>
      <c r="I6" s="359" t="s">
        <v>678</v>
      </c>
      <c r="J6" s="49" t="s">
        <v>678</v>
      </c>
      <c r="K6" s="359" t="s">
        <v>679</v>
      </c>
      <c r="L6" s="551"/>
      <c r="M6" s="552"/>
      <c r="N6" s="553"/>
      <c r="O6" s="357"/>
      <c r="P6" s="59" t="s">
        <v>216</v>
      </c>
    </row>
    <row r="7" spans="1:16" ht="20.25" customHeight="1" thickBot="1">
      <c r="A7" s="2"/>
      <c r="B7" s="6"/>
      <c r="C7" s="6"/>
      <c r="D7" s="6"/>
      <c r="E7" s="6"/>
      <c r="F7" s="360">
        <v>19</v>
      </c>
      <c r="G7" s="360">
        <v>39</v>
      </c>
      <c r="H7" s="361">
        <v>59</v>
      </c>
      <c r="I7" s="360">
        <v>99</v>
      </c>
      <c r="J7" s="361">
        <v>149</v>
      </c>
      <c r="K7" s="362" t="s">
        <v>680</v>
      </c>
      <c r="L7" s="554" t="s">
        <v>681</v>
      </c>
      <c r="M7" s="555"/>
      <c r="N7" s="363" t="s">
        <v>400</v>
      </c>
      <c r="O7" s="364"/>
      <c r="P7" s="365" t="s">
        <v>1086</v>
      </c>
    </row>
    <row r="8" ht="3" customHeight="1"/>
    <row r="9" ht="15">
      <c r="P9" s="43" t="s">
        <v>682</v>
      </c>
    </row>
    <row r="10" spans="13:14" ht="15">
      <c r="M10" s="30" t="s">
        <v>401</v>
      </c>
      <c r="N10" s="30" t="s">
        <v>401</v>
      </c>
    </row>
    <row r="11" spans="2:16" ht="15.75">
      <c r="B11" s="7" t="s">
        <v>861</v>
      </c>
      <c r="C11" s="7"/>
      <c r="F11" s="456">
        <v>4</v>
      </c>
      <c r="G11" s="456">
        <v>16</v>
      </c>
      <c r="H11" s="456">
        <v>23</v>
      </c>
      <c r="I11" s="456">
        <v>25</v>
      </c>
      <c r="J11" s="456">
        <v>18</v>
      </c>
      <c r="K11" s="456">
        <v>15</v>
      </c>
      <c r="L11" s="23"/>
      <c r="M11" s="456">
        <v>60</v>
      </c>
      <c r="N11" s="456">
        <v>97.2</v>
      </c>
      <c r="P11" s="12">
        <v>9697</v>
      </c>
    </row>
    <row r="12" spans="6:16" ht="3" customHeight="1">
      <c r="F12" s="23"/>
      <c r="G12" s="23"/>
      <c r="H12" s="23"/>
      <c r="I12" s="23"/>
      <c r="J12" s="23"/>
      <c r="K12" s="23"/>
      <c r="L12" s="23"/>
      <c r="M12" s="23"/>
      <c r="N12" s="23"/>
      <c r="P12" s="12"/>
    </row>
    <row r="13" spans="2:16" ht="18.75">
      <c r="B13" s="10" t="s">
        <v>695</v>
      </c>
      <c r="C13" s="10"/>
      <c r="F13" s="23"/>
      <c r="G13" s="23"/>
      <c r="H13" s="23"/>
      <c r="I13" s="23"/>
      <c r="J13" s="23"/>
      <c r="K13" s="23"/>
      <c r="L13" s="23"/>
      <c r="M13" s="23"/>
      <c r="N13" s="23"/>
      <c r="P13" s="12"/>
    </row>
    <row r="14" spans="2:16" ht="15">
      <c r="B14" s="2"/>
      <c r="C14" s="2" t="s">
        <v>1159</v>
      </c>
      <c r="F14" s="456">
        <v>3</v>
      </c>
      <c r="G14" s="456">
        <v>11</v>
      </c>
      <c r="H14" s="456">
        <v>19</v>
      </c>
      <c r="I14" s="456">
        <v>23</v>
      </c>
      <c r="J14" s="456">
        <v>19</v>
      </c>
      <c r="K14" s="456">
        <v>25</v>
      </c>
      <c r="L14" s="23"/>
      <c r="M14" s="456">
        <v>80</v>
      </c>
      <c r="N14" s="456">
        <v>110.8</v>
      </c>
      <c r="P14" s="12">
        <v>869</v>
      </c>
    </row>
    <row r="15" spans="2:16" ht="15">
      <c r="B15" s="2"/>
      <c r="C15" s="2" t="s">
        <v>19</v>
      </c>
      <c r="F15" s="456">
        <v>2</v>
      </c>
      <c r="G15" s="456">
        <v>10</v>
      </c>
      <c r="H15" s="456">
        <v>20</v>
      </c>
      <c r="I15" s="456">
        <v>26</v>
      </c>
      <c r="J15" s="456">
        <v>22</v>
      </c>
      <c r="K15" s="456">
        <v>19</v>
      </c>
      <c r="L15" s="23"/>
      <c r="M15" s="456">
        <v>80</v>
      </c>
      <c r="N15" s="456">
        <v>118.4</v>
      </c>
      <c r="P15" s="12">
        <v>5343</v>
      </c>
    </row>
    <row r="16" spans="2:16" ht="15">
      <c r="B16" s="2"/>
      <c r="C16" s="2" t="s">
        <v>20</v>
      </c>
      <c r="F16" s="456">
        <v>4</v>
      </c>
      <c r="G16" s="456">
        <v>16</v>
      </c>
      <c r="H16" s="456">
        <v>25</v>
      </c>
      <c r="I16" s="456">
        <v>27</v>
      </c>
      <c r="J16" s="456">
        <v>17</v>
      </c>
      <c r="K16" s="456">
        <v>11</v>
      </c>
      <c r="L16" s="23"/>
      <c r="M16" s="456">
        <v>60</v>
      </c>
      <c r="N16" s="456">
        <v>75.4</v>
      </c>
      <c r="P16" s="12">
        <v>619</v>
      </c>
    </row>
    <row r="17" spans="2:16" ht="15">
      <c r="B17" s="2"/>
      <c r="C17" s="2" t="s">
        <v>1161</v>
      </c>
      <c r="F17" s="456">
        <v>7</v>
      </c>
      <c r="G17" s="456">
        <v>30</v>
      </c>
      <c r="H17" s="456">
        <v>29</v>
      </c>
      <c r="I17" s="456">
        <v>21</v>
      </c>
      <c r="J17" s="456">
        <v>9</v>
      </c>
      <c r="K17" s="456">
        <v>4</v>
      </c>
      <c r="L17" s="23"/>
      <c r="M17" s="456">
        <v>40</v>
      </c>
      <c r="N17" s="456">
        <v>55.6</v>
      </c>
      <c r="P17" s="12">
        <v>2156</v>
      </c>
    </row>
    <row r="18" spans="2:16" ht="15">
      <c r="B18" s="2"/>
      <c r="C18" s="2" t="s">
        <v>1164</v>
      </c>
      <c r="F18" s="456">
        <v>5</v>
      </c>
      <c r="G18" s="456">
        <v>27</v>
      </c>
      <c r="H18" s="456">
        <v>32</v>
      </c>
      <c r="I18" s="456">
        <v>21</v>
      </c>
      <c r="J18" s="456">
        <v>9</v>
      </c>
      <c r="K18" s="456">
        <v>7</v>
      </c>
      <c r="L18" s="23"/>
      <c r="M18" s="456">
        <v>40</v>
      </c>
      <c r="N18" s="456">
        <v>59.3</v>
      </c>
      <c r="P18" s="12">
        <v>287</v>
      </c>
    </row>
    <row r="19" spans="2:16" ht="3" customHeight="1">
      <c r="B19" s="2"/>
      <c r="C19" s="2"/>
      <c r="F19" s="23"/>
      <c r="G19" s="23"/>
      <c r="H19" s="23"/>
      <c r="I19" s="23"/>
      <c r="J19" s="23"/>
      <c r="K19" s="23"/>
      <c r="L19" s="23"/>
      <c r="M19" s="23"/>
      <c r="N19" s="23"/>
      <c r="P19" s="12"/>
    </row>
    <row r="20" spans="2:16" ht="15.75">
      <c r="B20" s="7" t="s">
        <v>1178</v>
      </c>
      <c r="C20" s="7"/>
      <c r="F20" s="23"/>
      <c r="G20" s="23"/>
      <c r="H20" s="23"/>
      <c r="I20" s="23"/>
      <c r="J20" s="23"/>
      <c r="K20" s="23"/>
      <c r="L20" s="23"/>
      <c r="M20" s="23"/>
      <c r="N20" s="23"/>
      <c r="P20" s="12"/>
    </row>
    <row r="21" spans="3:16" ht="15">
      <c r="C21" s="8" t="s">
        <v>315</v>
      </c>
      <c r="F21" s="456">
        <v>8</v>
      </c>
      <c r="G21" s="456">
        <v>28</v>
      </c>
      <c r="H21" s="456">
        <v>30</v>
      </c>
      <c r="I21" s="456">
        <v>20</v>
      </c>
      <c r="J21" s="456">
        <v>8</v>
      </c>
      <c r="K21" s="456">
        <v>6</v>
      </c>
      <c r="L21" s="23"/>
      <c r="M21" s="456">
        <v>40</v>
      </c>
      <c r="N21" s="456">
        <v>56.6</v>
      </c>
      <c r="P21" s="12">
        <v>1268</v>
      </c>
    </row>
    <row r="22" spans="3:16" ht="15">
      <c r="C22" s="8" t="s">
        <v>1150</v>
      </c>
      <c r="F22" s="456">
        <v>5</v>
      </c>
      <c r="G22" s="456">
        <v>24</v>
      </c>
      <c r="H22" s="456">
        <v>29</v>
      </c>
      <c r="I22" s="456">
        <v>25</v>
      </c>
      <c r="J22" s="456">
        <v>11</v>
      </c>
      <c r="K22" s="456">
        <v>5</v>
      </c>
      <c r="L22" s="23"/>
      <c r="M22" s="456">
        <v>45</v>
      </c>
      <c r="N22" s="456">
        <v>61.6</v>
      </c>
      <c r="P22" s="12">
        <v>1577</v>
      </c>
    </row>
    <row r="23" spans="3:16" ht="15">
      <c r="C23" s="8" t="s">
        <v>1151</v>
      </c>
      <c r="F23" s="456">
        <v>5</v>
      </c>
      <c r="G23" s="456">
        <v>19</v>
      </c>
      <c r="H23" s="456">
        <v>25</v>
      </c>
      <c r="I23" s="456">
        <v>25</v>
      </c>
      <c r="J23" s="456">
        <v>17</v>
      </c>
      <c r="K23" s="456">
        <v>9</v>
      </c>
      <c r="L23" s="23"/>
      <c r="M23" s="456">
        <v>60</v>
      </c>
      <c r="N23" s="456">
        <v>73.9</v>
      </c>
      <c r="P23" s="12">
        <v>1510</v>
      </c>
    </row>
    <row r="24" spans="3:16" ht="15">
      <c r="C24" s="8" t="s">
        <v>1152</v>
      </c>
      <c r="F24" s="456">
        <v>2</v>
      </c>
      <c r="G24" s="456">
        <v>12</v>
      </c>
      <c r="H24" s="456">
        <v>21</v>
      </c>
      <c r="I24" s="456">
        <v>31</v>
      </c>
      <c r="J24" s="456">
        <v>21</v>
      </c>
      <c r="K24" s="456">
        <v>12</v>
      </c>
      <c r="L24" s="23"/>
      <c r="M24" s="456">
        <v>70</v>
      </c>
      <c r="N24" s="456">
        <v>84.8</v>
      </c>
      <c r="P24" s="12">
        <v>1337</v>
      </c>
    </row>
    <row r="25" spans="3:16" ht="15">
      <c r="C25" s="8" t="s">
        <v>1153</v>
      </c>
      <c r="F25" s="456">
        <v>2</v>
      </c>
      <c r="G25" s="456">
        <v>10</v>
      </c>
      <c r="H25" s="456">
        <v>21</v>
      </c>
      <c r="I25" s="456">
        <v>26</v>
      </c>
      <c r="J25" s="456">
        <v>23</v>
      </c>
      <c r="K25" s="456">
        <v>18</v>
      </c>
      <c r="L25" s="23"/>
      <c r="M25" s="456">
        <v>80</v>
      </c>
      <c r="N25" s="456">
        <v>183.2</v>
      </c>
      <c r="P25" s="12">
        <v>1276</v>
      </c>
    </row>
    <row r="26" spans="3:16" ht="15">
      <c r="C26" s="8" t="s">
        <v>1154</v>
      </c>
      <c r="F26" s="456">
        <v>2</v>
      </c>
      <c r="G26" s="456">
        <v>8</v>
      </c>
      <c r="H26" s="456">
        <v>17</v>
      </c>
      <c r="I26" s="456">
        <v>24</v>
      </c>
      <c r="J26" s="456">
        <v>23</v>
      </c>
      <c r="K26" s="456">
        <v>27</v>
      </c>
      <c r="L26" s="23"/>
      <c r="M26" s="456">
        <v>90</v>
      </c>
      <c r="N26" s="456">
        <v>113.5</v>
      </c>
      <c r="P26" s="12">
        <v>1534</v>
      </c>
    </row>
    <row r="27" spans="2:16" ht="15">
      <c r="B27" s="2"/>
      <c r="C27" s="2" t="s">
        <v>1155</v>
      </c>
      <c r="F27" s="456">
        <v>2</v>
      </c>
      <c r="G27" s="456">
        <v>6</v>
      </c>
      <c r="H27" s="456">
        <v>15</v>
      </c>
      <c r="I27" s="456">
        <v>19</v>
      </c>
      <c r="J27" s="456">
        <v>24</v>
      </c>
      <c r="K27" s="456">
        <v>35</v>
      </c>
      <c r="L27" s="23"/>
      <c r="M27" s="456">
        <v>100</v>
      </c>
      <c r="N27" s="456">
        <v>130</v>
      </c>
      <c r="P27" s="12">
        <v>981</v>
      </c>
    </row>
    <row r="28" spans="2:16" ht="3" customHeight="1">
      <c r="B28"/>
      <c r="C28"/>
      <c r="F28" s="23"/>
      <c r="G28" s="23"/>
      <c r="H28" s="23"/>
      <c r="I28" s="23"/>
      <c r="J28" s="23"/>
      <c r="K28" s="23"/>
      <c r="L28" s="23"/>
      <c r="M28" s="23"/>
      <c r="N28" s="23"/>
      <c r="P28" s="12"/>
    </row>
    <row r="29" spans="2:16" ht="15.75">
      <c r="B29" s="7" t="s">
        <v>1177</v>
      </c>
      <c r="C29" s="7"/>
      <c r="F29" s="23"/>
      <c r="G29" s="23"/>
      <c r="H29" s="23"/>
      <c r="I29" s="23"/>
      <c r="J29" s="23"/>
      <c r="K29" s="23"/>
      <c r="L29" s="23"/>
      <c r="M29" s="23"/>
      <c r="N29" s="23"/>
      <c r="P29" s="12"/>
    </row>
    <row r="30" spans="3:16" ht="15">
      <c r="C30" s="8" t="s">
        <v>1079</v>
      </c>
      <c r="E30"/>
      <c r="F30" s="456">
        <v>4</v>
      </c>
      <c r="G30" s="456">
        <v>19</v>
      </c>
      <c r="H30" s="456">
        <v>26</v>
      </c>
      <c r="I30" s="456">
        <v>25</v>
      </c>
      <c r="J30" s="456">
        <v>16</v>
      </c>
      <c r="K30" s="456">
        <v>11</v>
      </c>
      <c r="L30" s="23"/>
      <c r="M30" s="456">
        <v>60</v>
      </c>
      <c r="N30" s="456">
        <v>76.5</v>
      </c>
      <c r="P30" s="12">
        <v>3018</v>
      </c>
    </row>
    <row r="31" spans="3:16" ht="15">
      <c r="C31" s="8" t="s">
        <v>1139</v>
      </c>
      <c r="E31"/>
      <c r="F31" s="456">
        <v>4</v>
      </c>
      <c r="G31" s="456">
        <v>16</v>
      </c>
      <c r="H31" s="456">
        <v>22</v>
      </c>
      <c r="I31" s="456">
        <v>26</v>
      </c>
      <c r="J31" s="456">
        <v>17</v>
      </c>
      <c r="K31" s="456">
        <v>15</v>
      </c>
      <c r="L31" s="23"/>
      <c r="M31" s="456">
        <v>60</v>
      </c>
      <c r="N31" s="456">
        <v>83.9</v>
      </c>
      <c r="P31" s="12">
        <v>2794</v>
      </c>
    </row>
    <row r="32" spans="3:16" ht="15">
      <c r="C32" s="8" t="s">
        <v>257</v>
      </c>
      <c r="E32"/>
      <c r="F32" s="456">
        <v>3</v>
      </c>
      <c r="G32" s="456">
        <v>14</v>
      </c>
      <c r="H32" s="456">
        <v>22</v>
      </c>
      <c r="I32" s="456">
        <v>25</v>
      </c>
      <c r="J32" s="456">
        <v>21</v>
      </c>
      <c r="K32" s="456">
        <v>16</v>
      </c>
      <c r="L32" s="23"/>
      <c r="M32" s="456">
        <v>70</v>
      </c>
      <c r="N32" s="456">
        <v>89.4</v>
      </c>
      <c r="P32" s="12">
        <v>970</v>
      </c>
    </row>
    <row r="33" spans="3:16" ht="15">
      <c r="C33" s="8" t="s">
        <v>259</v>
      </c>
      <c r="E33"/>
      <c r="F33" s="456">
        <v>4</v>
      </c>
      <c r="G33" s="456">
        <v>22</v>
      </c>
      <c r="H33" s="456">
        <v>25</v>
      </c>
      <c r="I33" s="456">
        <v>22</v>
      </c>
      <c r="J33" s="456">
        <v>15</v>
      </c>
      <c r="K33" s="456">
        <v>13</v>
      </c>
      <c r="L33" s="23"/>
      <c r="M33" s="456">
        <v>55</v>
      </c>
      <c r="N33" s="456">
        <v>81.3</v>
      </c>
      <c r="P33" s="12">
        <v>564</v>
      </c>
    </row>
    <row r="34" spans="3:16" ht="15">
      <c r="C34" s="8" t="s">
        <v>1140</v>
      </c>
      <c r="E34"/>
      <c r="F34" s="456">
        <v>3</v>
      </c>
      <c r="G34" s="456">
        <v>11</v>
      </c>
      <c r="H34" s="456">
        <v>18</v>
      </c>
      <c r="I34" s="456">
        <v>23</v>
      </c>
      <c r="J34" s="456">
        <v>21</v>
      </c>
      <c r="K34" s="456">
        <v>24</v>
      </c>
      <c r="L34" s="23"/>
      <c r="M34" s="456">
        <v>80</v>
      </c>
      <c r="N34" s="456">
        <v>190.9</v>
      </c>
      <c r="P34" s="12">
        <v>1302</v>
      </c>
    </row>
    <row r="35" spans="3:16" ht="15">
      <c r="C35" s="8" t="s">
        <v>1141</v>
      </c>
      <c r="E35"/>
      <c r="F35" s="456">
        <v>4</v>
      </c>
      <c r="G35" s="456">
        <v>13</v>
      </c>
      <c r="H35" s="456">
        <v>19</v>
      </c>
      <c r="I35" s="456">
        <v>25</v>
      </c>
      <c r="J35" s="456">
        <v>20</v>
      </c>
      <c r="K35" s="456">
        <v>20</v>
      </c>
      <c r="L35" s="23"/>
      <c r="M35" s="456">
        <v>73</v>
      </c>
      <c r="N35" s="456">
        <v>96.9</v>
      </c>
      <c r="P35" s="12">
        <v>1048</v>
      </c>
    </row>
    <row r="36" spans="2:16" ht="3" customHeight="1">
      <c r="B36"/>
      <c r="E36"/>
      <c r="F36" s="23"/>
      <c r="G36" s="23"/>
      <c r="H36" s="23"/>
      <c r="I36" s="23"/>
      <c r="J36" s="23"/>
      <c r="K36" s="23"/>
      <c r="L36" s="23"/>
      <c r="M36" s="23"/>
      <c r="N36" s="23"/>
      <c r="P36" s="12"/>
    </row>
    <row r="37" spans="2:16" ht="15.75">
      <c r="B37" s="7" t="s">
        <v>683</v>
      </c>
      <c r="C37"/>
      <c r="E37"/>
      <c r="F37" s="23"/>
      <c r="G37" s="23"/>
      <c r="H37" s="23"/>
      <c r="I37" s="23"/>
      <c r="J37" s="23"/>
      <c r="K37" s="23"/>
      <c r="L37" s="23"/>
      <c r="M37" s="23"/>
      <c r="N37" s="23"/>
      <c r="P37" s="12"/>
    </row>
    <row r="38" spans="2:16" ht="15">
      <c r="B38"/>
      <c r="C38" s="39">
        <v>1</v>
      </c>
      <c r="E38"/>
      <c r="F38" s="456">
        <v>5</v>
      </c>
      <c r="G38" s="456">
        <v>22</v>
      </c>
      <c r="H38" s="456">
        <v>27</v>
      </c>
      <c r="I38" s="456">
        <v>26</v>
      </c>
      <c r="J38" s="456">
        <v>13</v>
      </c>
      <c r="K38" s="456">
        <v>7</v>
      </c>
      <c r="L38" s="23"/>
      <c r="M38" s="456">
        <v>50</v>
      </c>
      <c r="N38" s="456">
        <v>66</v>
      </c>
      <c r="P38" s="12">
        <v>6305</v>
      </c>
    </row>
    <row r="39" spans="2:16" ht="15">
      <c r="B39"/>
      <c r="C39" s="39">
        <v>2</v>
      </c>
      <c r="E39"/>
      <c r="F39" s="456">
        <v>1</v>
      </c>
      <c r="G39" s="456">
        <v>6</v>
      </c>
      <c r="H39" s="456">
        <v>15</v>
      </c>
      <c r="I39" s="456">
        <v>23</v>
      </c>
      <c r="J39" s="456">
        <v>25</v>
      </c>
      <c r="K39" s="456">
        <v>29</v>
      </c>
      <c r="L39" s="23"/>
      <c r="M39" s="456">
        <v>100</v>
      </c>
      <c r="N39" s="456">
        <v>155.5</v>
      </c>
      <c r="P39" s="12">
        <v>2940</v>
      </c>
    </row>
    <row r="40" spans="2:16" ht="15">
      <c r="B40"/>
      <c r="C40" s="366" t="s">
        <v>684</v>
      </c>
      <c r="E40"/>
      <c r="F40" s="456">
        <v>1</v>
      </c>
      <c r="G40" s="456">
        <v>3</v>
      </c>
      <c r="H40" s="456">
        <v>7</v>
      </c>
      <c r="I40" s="456">
        <v>15</v>
      </c>
      <c r="J40" s="456">
        <v>27</v>
      </c>
      <c r="K40" s="456">
        <v>47</v>
      </c>
      <c r="L40" s="23"/>
      <c r="M40" s="456">
        <v>130</v>
      </c>
      <c r="N40" s="456">
        <v>161.8</v>
      </c>
      <c r="P40" s="12">
        <v>449</v>
      </c>
    </row>
    <row r="41" spans="2:16" ht="3" customHeight="1" thickBo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253" ht="15">
      <c r="B42" s="15" t="s">
        <v>685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2:253" ht="15">
      <c r="B43" s="15" t="s">
        <v>686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ht="15">
      <c r="B44" s="15" t="s">
        <v>693</v>
      </c>
    </row>
    <row r="45" ht="15">
      <c r="B45" s="15" t="s">
        <v>694</v>
      </c>
    </row>
    <row r="46" ht="15">
      <c r="B46" s="15"/>
    </row>
    <row r="47" spans="2:5" ht="18">
      <c r="B47" s="352" t="s">
        <v>954</v>
      </c>
      <c r="C47" s="46"/>
      <c r="D47" s="46"/>
      <c r="E47" s="353" t="s">
        <v>702</v>
      </c>
    </row>
    <row r="48" ht="9" customHeight="1" thickBot="1"/>
    <row r="49" spans="1:16" ht="15.75">
      <c r="A49" s="157"/>
      <c r="B49" s="285"/>
      <c r="C49" s="285"/>
      <c r="D49" s="367"/>
      <c r="E49" s="368"/>
      <c r="F49" s="556" t="s">
        <v>1087</v>
      </c>
      <c r="G49" s="556"/>
      <c r="H49" s="556"/>
      <c r="I49" s="556"/>
      <c r="J49" s="556"/>
      <c r="K49" s="556"/>
      <c r="L49" s="556"/>
      <c r="M49" s="556"/>
      <c r="N49" s="369" t="s">
        <v>150</v>
      </c>
      <c r="O49" s="368"/>
      <c r="P49" s="290" t="s">
        <v>1080</v>
      </c>
    </row>
    <row r="50" spans="1:16" ht="15.75">
      <c r="A50" s="157"/>
      <c r="B50" s="157"/>
      <c r="C50" s="157"/>
      <c r="D50" s="119"/>
      <c r="E50" s="2"/>
      <c r="F50" s="287">
        <v>16</v>
      </c>
      <c r="G50" s="10">
        <v>20</v>
      </c>
      <c r="H50" s="10">
        <v>30</v>
      </c>
      <c r="I50" s="10">
        <v>40</v>
      </c>
      <c r="J50" s="10">
        <v>50</v>
      </c>
      <c r="K50" s="10">
        <v>60</v>
      </c>
      <c r="L50" s="10">
        <v>70</v>
      </c>
      <c r="M50" s="10"/>
      <c r="N50" s="370" t="s">
        <v>151</v>
      </c>
      <c r="O50" s="2"/>
      <c r="P50" s="188" t="s">
        <v>1084</v>
      </c>
    </row>
    <row r="51" spans="1:16" ht="16.5" thickBot="1">
      <c r="A51" s="157"/>
      <c r="B51" s="158"/>
      <c r="C51" s="158"/>
      <c r="D51" s="112"/>
      <c r="E51" s="6"/>
      <c r="F51" s="18" t="s">
        <v>47</v>
      </c>
      <c r="G51" s="18" t="s">
        <v>48</v>
      </c>
      <c r="H51" s="18" t="s">
        <v>49</v>
      </c>
      <c r="I51" s="18" t="s">
        <v>50</v>
      </c>
      <c r="J51" s="18" t="s">
        <v>51</v>
      </c>
      <c r="K51" s="18" t="s">
        <v>52</v>
      </c>
      <c r="L51" s="18" t="s">
        <v>53</v>
      </c>
      <c r="M51" s="18" t="s">
        <v>46</v>
      </c>
      <c r="N51" s="185" t="s">
        <v>583</v>
      </c>
      <c r="O51" s="6"/>
      <c r="P51" s="189"/>
    </row>
    <row r="52" spans="1:15" ht="4.5" customHeight="1">
      <c r="A52" s="119"/>
      <c r="B52" s="119"/>
      <c r="C52" s="119"/>
      <c r="D52" s="119"/>
      <c r="E52" s="86"/>
      <c r="F52" s="457"/>
      <c r="G52" s="457"/>
      <c r="H52" s="48"/>
      <c r="I52" s="48"/>
      <c r="J52" s="48"/>
      <c r="K52" s="48"/>
      <c r="L52" s="48"/>
      <c r="M52" s="2"/>
      <c r="O52" s="141"/>
    </row>
    <row r="53" spans="1:16" ht="15">
      <c r="A53" s="141"/>
      <c r="B53" s="141"/>
      <c r="C53" s="141"/>
      <c r="D53" s="141"/>
      <c r="E53" s="87"/>
      <c r="F53" s="15"/>
      <c r="G53" s="15"/>
      <c r="H53" s="15"/>
      <c r="I53" s="15"/>
      <c r="J53" s="15"/>
      <c r="K53" s="43"/>
      <c r="L53" s="43"/>
      <c r="M53" s="43" t="s">
        <v>687</v>
      </c>
      <c r="P53" s="116" t="s">
        <v>45</v>
      </c>
    </row>
    <row r="54" spans="1:15" ht="5.25" customHeight="1">
      <c r="A54" s="141"/>
      <c r="B54" s="141"/>
      <c r="C54" s="141"/>
      <c r="D54" s="141"/>
      <c r="E54" s="87"/>
      <c r="F54" s="15"/>
      <c r="G54" s="15"/>
      <c r="H54" s="15"/>
      <c r="I54" s="15"/>
      <c r="J54" s="458"/>
      <c r="M54" s="28"/>
      <c r="N54" s="15"/>
      <c r="O54" s="141"/>
    </row>
    <row r="55" spans="1:16" ht="18">
      <c r="A55" s="141"/>
      <c r="B55" s="118" t="s">
        <v>1009</v>
      </c>
      <c r="C55" s="118"/>
      <c r="D55" s="87"/>
      <c r="E55" s="123"/>
      <c r="F55" s="459">
        <v>2.48</v>
      </c>
      <c r="G55" s="459">
        <v>2.31</v>
      </c>
      <c r="H55" s="459">
        <v>1.04</v>
      </c>
      <c r="I55" s="459">
        <v>1.45</v>
      </c>
      <c r="J55" s="459">
        <v>1.21</v>
      </c>
      <c r="K55" s="459">
        <v>0.71</v>
      </c>
      <c r="L55" s="459">
        <v>1.18</v>
      </c>
      <c r="M55" s="459">
        <v>0.48</v>
      </c>
      <c r="N55" s="459">
        <v>1.31</v>
      </c>
      <c r="O55" s="141"/>
      <c r="P55" s="12">
        <v>14071</v>
      </c>
    </row>
    <row r="56" spans="1:16" ht="4.5" customHeight="1">
      <c r="A56" s="87"/>
      <c r="B56" s="87"/>
      <c r="C56" s="87"/>
      <c r="D56" s="87"/>
      <c r="E56" s="123"/>
      <c r="F56" s="56"/>
      <c r="G56" s="56"/>
      <c r="H56" s="56"/>
      <c r="I56" s="56"/>
      <c r="J56" s="56"/>
      <c r="K56" s="56"/>
      <c r="L56" s="56"/>
      <c r="M56" s="460"/>
      <c r="N56" s="56"/>
      <c r="O56" s="141"/>
      <c r="P56" s="12"/>
    </row>
    <row r="57" spans="1:16" ht="18">
      <c r="A57" s="141"/>
      <c r="B57" s="118" t="s">
        <v>1114</v>
      </c>
      <c r="C57" s="118"/>
      <c r="D57" s="87"/>
      <c r="E57" s="123"/>
      <c r="F57" s="56"/>
      <c r="G57" s="56"/>
      <c r="H57" s="56"/>
      <c r="I57" s="56"/>
      <c r="J57" s="56"/>
      <c r="K57" s="56"/>
      <c r="L57" s="56"/>
      <c r="M57" s="460"/>
      <c r="N57" s="56"/>
      <c r="O57" s="141"/>
      <c r="P57" s="12"/>
    </row>
    <row r="58" spans="1:16" ht="15.75" customHeight="1">
      <c r="A58" s="87"/>
      <c r="B58" s="87"/>
      <c r="C58" s="120" t="s">
        <v>30</v>
      </c>
      <c r="D58" s="141"/>
      <c r="E58" s="123"/>
      <c r="F58" s="459">
        <v>2.25</v>
      </c>
      <c r="G58" s="459">
        <v>2.85</v>
      </c>
      <c r="H58" s="459">
        <v>1.34</v>
      </c>
      <c r="I58" s="459">
        <v>0.93</v>
      </c>
      <c r="J58" s="459">
        <v>1.59</v>
      </c>
      <c r="K58" s="459">
        <v>0.76</v>
      </c>
      <c r="L58" s="459">
        <v>1.86</v>
      </c>
      <c r="M58" s="459">
        <v>0.18</v>
      </c>
      <c r="N58" s="459">
        <v>1.47</v>
      </c>
      <c r="O58" s="141"/>
      <c r="P58" s="12">
        <v>5969</v>
      </c>
    </row>
    <row r="59" spans="1:16" ht="15.75" customHeight="1">
      <c r="A59" s="87"/>
      <c r="B59" s="87"/>
      <c r="C59" s="120" t="s">
        <v>1181</v>
      </c>
      <c r="D59" s="141"/>
      <c r="E59" s="123"/>
      <c r="F59" s="459">
        <v>2.69</v>
      </c>
      <c r="G59" s="459">
        <v>1.83</v>
      </c>
      <c r="H59" s="459">
        <v>0.82</v>
      </c>
      <c r="I59" s="459">
        <v>1.87</v>
      </c>
      <c r="J59" s="459">
        <v>0.86</v>
      </c>
      <c r="K59" s="459">
        <v>0.66</v>
      </c>
      <c r="L59" s="459">
        <v>0.68</v>
      </c>
      <c r="M59" s="459">
        <v>0.63</v>
      </c>
      <c r="N59" s="459">
        <v>1.18</v>
      </c>
      <c r="O59" s="141"/>
      <c r="P59" s="12">
        <v>8102</v>
      </c>
    </row>
    <row r="60" spans="6:14" ht="9" customHeight="1">
      <c r="F60" s="56"/>
      <c r="G60" s="56"/>
      <c r="H60" s="56"/>
      <c r="I60" s="56"/>
      <c r="J60" s="56"/>
      <c r="K60" s="56"/>
      <c r="L60" s="56"/>
      <c r="M60" s="56"/>
      <c r="N60" s="56"/>
    </row>
    <row r="61" spans="2:14" ht="15.75">
      <c r="B61" s="7" t="s">
        <v>862</v>
      </c>
      <c r="F61" s="56"/>
      <c r="G61" s="56"/>
      <c r="H61" s="56"/>
      <c r="I61" s="56"/>
      <c r="J61" s="56"/>
      <c r="K61" s="56"/>
      <c r="L61" s="56"/>
      <c r="M61" s="56"/>
      <c r="N61" s="56"/>
    </row>
    <row r="62" spans="3:14" ht="15">
      <c r="C62" s="8" t="s">
        <v>698</v>
      </c>
      <c r="F62" s="459">
        <v>1.1</v>
      </c>
      <c r="G62" s="459">
        <v>1.35</v>
      </c>
      <c r="H62" s="459">
        <v>0.83</v>
      </c>
      <c r="I62" s="459">
        <v>1.1</v>
      </c>
      <c r="J62" s="459">
        <v>0.78</v>
      </c>
      <c r="K62" s="459">
        <v>0.28</v>
      </c>
      <c r="L62" s="459">
        <v>0.57</v>
      </c>
      <c r="M62" s="459">
        <v>0.06</v>
      </c>
      <c r="N62" s="459">
        <v>0.8</v>
      </c>
    </row>
    <row r="63" spans="3:14" ht="15">
      <c r="C63" s="8" t="s">
        <v>699</v>
      </c>
      <c r="F63" s="459">
        <v>1.06</v>
      </c>
      <c r="G63" s="459">
        <v>0.67</v>
      </c>
      <c r="H63" s="459">
        <v>0.08</v>
      </c>
      <c r="I63" s="459">
        <v>0.27</v>
      </c>
      <c r="J63" s="459">
        <v>0.24</v>
      </c>
      <c r="K63" s="459">
        <v>0.19</v>
      </c>
      <c r="L63" s="459">
        <v>0.41</v>
      </c>
      <c r="M63" s="459">
        <v>0.41</v>
      </c>
      <c r="N63" s="459">
        <v>0.33</v>
      </c>
    </row>
    <row r="64" spans="3:14" ht="15">
      <c r="C64" s="8" t="s">
        <v>701</v>
      </c>
      <c r="F64" s="459">
        <v>0.32</v>
      </c>
      <c r="G64" s="459">
        <v>0.15</v>
      </c>
      <c r="H64" s="459">
        <v>0</v>
      </c>
      <c r="I64" s="459">
        <v>0.06</v>
      </c>
      <c r="J64" s="459">
        <v>0.12</v>
      </c>
      <c r="K64" s="459">
        <v>0.11</v>
      </c>
      <c r="L64" s="459">
        <v>0.13</v>
      </c>
      <c r="M64" s="459">
        <v>0</v>
      </c>
      <c r="N64" s="459">
        <v>0.1</v>
      </c>
    </row>
    <row r="65" spans="3:14" ht="15">
      <c r="C65" s="8" t="s">
        <v>700</v>
      </c>
      <c r="F65" s="459">
        <v>0</v>
      </c>
      <c r="G65" s="459">
        <v>0.06</v>
      </c>
      <c r="H65" s="459">
        <v>0.1</v>
      </c>
      <c r="I65" s="459">
        <v>0.02</v>
      </c>
      <c r="J65" s="459">
        <v>0.07</v>
      </c>
      <c r="K65" s="459">
        <v>0.07</v>
      </c>
      <c r="L65" s="459">
        <v>0.07</v>
      </c>
      <c r="M65" s="459">
        <v>0</v>
      </c>
      <c r="N65" s="459">
        <v>0.06</v>
      </c>
    </row>
    <row r="66" spans="6:14" ht="7.5" customHeight="1">
      <c r="F66" s="459"/>
      <c r="G66" s="459"/>
      <c r="H66" s="459"/>
      <c r="I66" s="459"/>
      <c r="J66" s="459"/>
      <c r="K66" s="459"/>
      <c r="L66" s="459"/>
      <c r="M66" s="459"/>
      <c r="N66" s="459"/>
    </row>
    <row r="67" spans="2:14" ht="15">
      <c r="B67" s="319" t="s">
        <v>445</v>
      </c>
      <c r="F67" s="12">
        <v>420</v>
      </c>
      <c r="G67" s="12">
        <v>1604</v>
      </c>
      <c r="H67" s="12">
        <v>2421</v>
      </c>
      <c r="I67" s="12">
        <v>2406</v>
      </c>
      <c r="J67" s="12">
        <v>2287</v>
      </c>
      <c r="K67" s="12">
        <v>2178</v>
      </c>
      <c r="L67" s="12">
        <v>1763</v>
      </c>
      <c r="M67" s="12">
        <v>992</v>
      </c>
      <c r="N67" s="12">
        <v>14071</v>
      </c>
    </row>
    <row r="68" spans="2:16" ht="6" customHeight="1" thickBo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ht="6" customHeight="1"/>
    <row r="70" ht="12.75" customHeight="1"/>
    <row r="71" spans="2:5" ht="18">
      <c r="B71" s="17" t="s">
        <v>955</v>
      </c>
      <c r="C71" s="17"/>
      <c r="E71" s="353" t="s">
        <v>444</v>
      </c>
    </row>
    <row r="72" spans="2:7" ht="6.75" customHeight="1" thickBot="1">
      <c r="B72" s="16"/>
      <c r="C72" s="16"/>
      <c r="D72" s="371"/>
      <c r="E72" s="6"/>
      <c r="F72" s="6"/>
      <c r="G72" s="6"/>
    </row>
    <row r="73" spans="3:4" ht="3" customHeight="1">
      <c r="C73"/>
      <c r="D73" s="60"/>
    </row>
    <row r="74" spans="3:7" ht="15">
      <c r="C74"/>
      <c r="G74" s="43" t="s">
        <v>1133</v>
      </c>
    </row>
    <row r="75" spans="3:7" ht="3" customHeight="1">
      <c r="C75"/>
      <c r="G75" s="43"/>
    </row>
    <row r="76" spans="3:7" ht="15">
      <c r="C76" s="8" t="s">
        <v>704</v>
      </c>
      <c r="D76"/>
      <c r="G76" s="23">
        <v>65</v>
      </c>
    </row>
    <row r="77" spans="3:7" ht="15">
      <c r="C77" s="8" t="s">
        <v>705</v>
      </c>
      <c r="G77" s="23">
        <v>35</v>
      </c>
    </row>
    <row r="78" ht="3" customHeight="1">
      <c r="D78"/>
    </row>
    <row r="79" spans="2:8" ht="15">
      <c r="B79" s="319" t="s">
        <v>445</v>
      </c>
      <c r="D79"/>
      <c r="F79" s="8" t="s">
        <v>703</v>
      </c>
      <c r="G79" s="320">
        <v>174</v>
      </c>
      <c r="H79" s="461" t="s">
        <v>706</v>
      </c>
    </row>
    <row r="80" spans="2:12" ht="6" customHeight="1" thickBot="1">
      <c r="B80" s="6"/>
      <c r="C80" s="372"/>
      <c r="D80" s="5"/>
      <c r="E80" s="6"/>
      <c r="F80" s="6"/>
      <c r="G80" s="6"/>
      <c r="H80" s="2"/>
      <c r="I80" s="2"/>
      <c r="J80" s="2"/>
      <c r="K80" s="2"/>
      <c r="L80" s="2"/>
    </row>
  </sheetData>
  <mergeCells count="4">
    <mergeCell ref="F4:N4"/>
    <mergeCell ref="L5:N6"/>
    <mergeCell ref="L7:M7"/>
    <mergeCell ref="F49:M49"/>
  </mergeCells>
  <printOptions/>
  <pageMargins left="0.6299212598425197" right="0.6299212598425197" top="0.5511811023622047" bottom="0.5511811023622047" header="0.5118110236220472" footer="0.5118110236220472"/>
  <pageSetup fitToHeight="1" fitToWidth="1" horizontalDpi="600" verticalDpi="6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3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2" width="1.7109375" style="15" customWidth="1"/>
    <col min="3" max="3" width="10.57421875" style="15" customWidth="1"/>
    <col min="4" max="4" width="33.140625" style="15" customWidth="1"/>
    <col min="5" max="5" width="1.28515625" style="15" customWidth="1"/>
    <col min="6" max="6" width="8.7109375" style="15" customWidth="1"/>
    <col min="7" max="7" width="8.140625" style="15" customWidth="1"/>
    <col min="8" max="8" width="9.00390625" style="15" customWidth="1"/>
    <col min="9" max="9" width="7.57421875" style="15" customWidth="1"/>
    <col min="10" max="10" width="1.421875" style="15" customWidth="1"/>
    <col min="11" max="11" width="6.28125" style="15" customWidth="1"/>
    <col min="12" max="12" width="9.00390625" style="15" customWidth="1"/>
    <col min="13" max="13" width="8.57421875" style="15" customWidth="1"/>
    <col min="14" max="14" width="7.7109375" style="15" customWidth="1"/>
    <col min="15" max="15" width="9.28125" style="15" customWidth="1"/>
    <col min="16" max="16" width="2.00390625" style="15" customWidth="1"/>
    <col min="17" max="17" width="11.57421875" style="15" customWidth="1"/>
    <col min="18" max="16384" width="9.140625" style="15" customWidth="1"/>
  </cols>
  <sheetData>
    <row r="1" spans="1:15" ht="18">
      <c r="A1" s="1" t="s">
        <v>789</v>
      </c>
      <c r="B1" s="1"/>
      <c r="C1" s="1"/>
      <c r="D1" s="44" t="s">
        <v>863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0.5" customHeight="1" thickBot="1">
      <c r="A2" s="16"/>
      <c r="B2" s="16"/>
      <c r="C2" s="16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7" ht="15.75">
      <c r="A3" s="8"/>
      <c r="B3" s="8"/>
      <c r="C3" s="8"/>
      <c r="D3" s="7"/>
      <c r="F3" s="96"/>
      <c r="G3" s="67"/>
      <c r="H3" s="67" t="s">
        <v>1087</v>
      </c>
      <c r="I3" s="67"/>
      <c r="J3" s="67"/>
      <c r="K3" s="67"/>
      <c r="L3" s="67"/>
      <c r="M3" s="85"/>
      <c r="N3" s="85"/>
      <c r="O3" s="184" t="s">
        <v>150</v>
      </c>
      <c r="P3" s="289"/>
      <c r="Q3" s="290" t="s">
        <v>1080</v>
      </c>
    </row>
    <row r="4" spans="1:17" ht="18">
      <c r="A4" s="8"/>
      <c r="B4" s="8"/>
      <c r="C4" s="8"/>
      <c r="D4" s="7"/>
      <c r="E4" s="17"/>
      <c r="F4" s="9">
        <v>17</v>
      </c>
      <c r="G4" s="7">
        <v>20</v>
      </c>
      <c r="H4" s="7">
        <v>30</v>
      </c>
      <c r="I4" s="7">
        <v>40</v>
      </c>
      <c r="J4" s="7"/>
      <c r="K4" s="7">
        <v>50</v>
      </c>
      <c r="L4" s="7">
        <v>60</v>
      </c>
      <c r="M4" s="7">
        <v>70</v>
      </c>
      <c r="N4" s="60"/>
      <c r="O4" s="184" t="s">
        <v>151</v>
      </c>
      <c r="P4" s="181"/>
      <c r="Q4" s="188" t="s">
        <v>1084</v>
      </c>
    </row>
    <row r="5" spans="1:17" ht="16.5" thickBot="1">
      <c r="A5" s="6"/>
      <c r="B5" s="6"/>
      <c r="C5" s="6"/>
      <c r="D5" s="6"/>
      <c r="E5" s="6"/>
      <c r="F5" s="18" t="s">
        <v>47</v>
      </c>
      <c r="G5" s="18" t="s">
        <v>48</v>
      </c>
      <c r="H5" s="18" t="s">
        <v>49</v>
      </c>
      <c r="I5" s="18" t="s">
        <v>50</v>
      </c>
      <c r="J5" s="18"/>
      <c r="K5" s="18" t="s">
        <v>51</v>
      </c>
      <c r="L5" s="18" t="s">
        <v>52</v>
      </c>
      <c r="M5" s="18" t="s">
        <v>53</v>
      </c>
      <c r="N5" s="18" t="s">
        <v>46</v>
      </c>
      <c r="O5" s="185" t="s">
        <v>1088</v>
      </c>
      <c r="P5" s="189"/>
      <c r="Q5" s="190"/>
    </row>
    <row r="6" spans="1:14" ht="6" customHeight="1">
      <c r="A6" s="8"/>
      <c r="B6" s="8"/>
      <c r="C6" s="8"/>
      <c r="D6" s="8"/>
      <c r="L6" s="8"/>
      <c r="M6" s="8"/>
      <c r="N6" s="8"/>
    </row>
    <row r="7" spans="1:17" ht="21">
      <c r="A7" s="384" t="s">
        <v>260</v>
      </c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2"/>
    </row>
    <row r="8" spans="1:17" ht="4.5" customHeight="1">
      <c r="A8" s="383"/>
      <c r="B8" s="383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2"/>
    </row>
    <row r="9" spans="1:16" ht="14.25" customHeight="1">
      <c r="A9" s="383"/>
      <c r="B9" s="383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297" t="s">
        <v>261</v>
      </c>
      <c r="P9" s="8"/>
    </row>
    <row r="10" spans="1:17" ht="15.75">
      <c r="A10" s="383"/>
      <c r="B10" s="7" t="s">
        <v>822</v>
      </c>
      <c r="C10" s="7"/>
      <c r="D10" s="7"/>
      <c r="E10" s="8"/>
      <c r="F10" s="56">
        <v>3.07</v>
      </c>
      <c r="G10" s="56">
        <v>3.91</v>
      </c>
      <c r="H10" s="56">
        <v>4.54</v>
      </c>
      <c r="I10" s="56">
        <v>4.1</v>
      </c>
      <c r="J10" s="56"/>
      <c r="K10" s="56">
        <v>2.03</v>
      </c>
      <c r="L10" s="56">
        <v>0.59</v>
      </c>
      <c r="M10" s="56">
        <v>0.18</v>
      </c>
      <c r="N10" s="56">
        <v>0.31</v>
      </c>
      <c r="O10" s="56">
        <v>2.63</v>
      </c>
      <c r="P10" s="8"/>
      <c r="Q10" s="12">
        <v>13970</v>
      </c>
    </row>
    <row r="11" spans="1:17" ht="4.5" customHeight="1">
      <c r="A11" s="383"/>
      <c r="B11" s="383"/>
      <c r="C11" s="7"/>
      <c r="D11" s="7"/>
      <c r="E11" s="8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8"/>
      <c r="Q11" s="12"/>
    </row>
    <row r="12" spans="1:17" ht="15.75">
      <c r="A12" s="383"/>
      <c r="B12" s="7" t="s">
        <v>1114</v>
      </c>
      <c r="C12" s="8"/>
      <c r="D12" s="7"/>
      <c r="E12" s="8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8"/>
      <c r="Q12" s="12"/>
    </row>
    <row r="13" spans="3:23" ht="15">
      <c r="C13" s="8" t="s">
        <v>790</v>
      </c>
      <c r="F13" s="56">
        <v>5.25</v>
      </c>
      <c r="G13" s="56">
        <v>5.24</v>
      </c>
      <c r="H13" s="56">
        <v>9.03</v>
      </c>
      <c r="I13" s="462">
        <v>7.16</v>
      </c>
      <c r="J13" s="462"/>
      <c r="K13" s="462">
        <v>3.73</v>
      </c>
      <c r="L13" s="462">
        <v>0.9</v>
      </c>
      <c r="M13" s="462">
        <v>0.42</v>
      </c>
      <c r="N13" s="462">
        <v>0.65</v>
      </c>
      <c r="O13" s="462">
        <v>4.63</v>
      </c>
      <c r="P13" s="226"/>
      <c r="Q13" s="12">
        <v>5920</v>
      </c>
      <c r="R13" s="226"/>
      <c r="S13" s="226"/>
      <c r="T13" s="226"/>
      <c r="U13" s="226"/>
      <c r="V13" s="226"/>
      <c r="W13" s="226"/>
    </row>
    <row r="14" spans="3:23" ht="15">
      <c r="C14" s="8" t="s">
        <v>1168</v>
      </c>
      <c r="F14" s="56">
        <v>1</v>
      </c>
      <c r="G14" s="56">
        <v>2.74</v>
      </c>
      <c r="H14" s="56">
        <v>1.18</v>
      </c>
      <c r="I14" s="462">
        <v>1.65</v>
      </c>
      <c r="J14" s="462"/>
      <c r="K14" s="462">
        <v>0.45</v>
      </c>
      <c r="L14" s="462">
        <v>0.34</v>
      </c>
      <c r="M14" s="462">
        <v>0</v>
      </c>
      <c r="N14" s="462">
        <v>0.12</v>
      </c>
      <c r="O14" s="462">
        <v>1.02</v>
      </c>
      <c r="P14" s="226"/>
      <c r="Q14" s="12">
        <v>8050</v>
      </c>
      <c r="R14" s="226"/>
      <c r="S14" s="226"/>
      <c r="T14" s="226"/>
      <c r="U14" s="226"/>
      <c r="V14" s="226"/>
      <c r="W14" s="226"/>
    </row>
    <row r="15" spans="4:23" ht="6" customHeight="1">
      <c r="D15" s="8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</row>
    <row r="16" spans="1:23" ht="15">
      <c r="A16" s="186" t="s">
        <v>973</v>
      </c>
      <c r="B16" s="186"/>
      <c r="C16" s="186"/>
      <c r="D16" s="2"/>
      <c r="F16" s="12">
        <v>319</v>
      </c>
      <c r="G16" s="12">
        <v>1604</v>
      </c>
      <c r="H16" s="12">
        <v>2421</v>
      </c>
      <c r="I16" s="12">
        <v>2406</v>
      </c>
      <c r="J16" s="523">
        <v>2287</v>
      </c>
      <c r="K16" s="524"/>
      <c r="L16" s="12">
        <v>2178</v>
      </c>
      <c r="M16" s="12">
        <v>1763</v>
      </c>
      <c r="N16" s="12">
        <v>992</v>
      </c>
      <c r="O16" s="12">
        <v>13970</v>
      </c>
      <c r="P16" s="226"/>
      <c r="Q16" s="226"/>
      <c r="R16" s="226"/>
      <c r="S16" s="226"/>
      <c r="T16" s="226"/>
      <c r="U16" s="226"/>
      <c r="V16" s="226"/>
      <c r="W16" s="226"/>
    </row>
    <row r="17" spans="1:23" ht="22.5" customHeight="1">
      <c r="A17" s="186"/>
      <c r="B17" s="186"/>
      <c r="C17" s="186"/>
      <c r="D17" s="2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</row>
    <row r="18" spans="1:23" ht="21">
      <c r="A18" s="384" t="s">
        <v>262</v>
      </c>
      <c r="B18" s="186"/>
      <c r="C18" s="186"/>
      <c r="D18" s="2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97" t="s">
        <v>1133</v>
      </c>
      <c r="R18" s="226"/>
      <c r="S18" s="226"/>
      <c r="T18" s="226"/>
      <c r="U18" s="226"/>
      <c r="V18" s="226"/>
      <c r="W18" s="226"/>
    </row>
    <row r="19" spans="1:23" ht="10.5" customHeight="1">
      <c r="A19" s="384"/>
      <c r="B19" s="186"/>
      <c r="C19" s="186"/>
      <c r="D19" s="2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</row>
    <row r="20" spans="2:23" ht="18.75">
      <c r="B20" s="7" t="s">
        <v>263</v>
      </c>
      <c r="C20" s="186"/>
      <c r="D20" s="2"/>
      <c r="F20" s="226"/>
      <c r="G20" s="226"/>
      <c r="H20" s="226"/>
      <c r="J20" s="7" t="s">
        <v>269</v>
      </c>
      <c r="M20" s="2"/>
      <c r="N20" s="226"/>
      <c r="O20" s="226"/>
      <c r="P20" s="226"/>
      <c r="Q20" s="226"/>
      <c r="R20" s="226"/>
      <c r="S20" s="226"/>
      <c r="T20" s="226"/>
      <c r="U20" s="226"/>
      <c r="V20" s="226"/>
      <c r="W20" s="226"/>
    </row>
    <row r="21" spans="1:23" ht="3.75" customHeight="1">
      <c r="A21" s="186"/>
      <c r="B21" s="186"/>
      <c r="C21" s="186"/>
      <c r="D21" s="2"/>
      <c r="E21" s="79"/>
      <c r="F21" s="398"/>
      <c r="G21" s="398"/>
      <c r="H21" s="226"/>
      <c r="L21" s="186"/>
      <c r="M21" s="2"/>
      <c r="N21" s="226"/>
      <c r="O21" s="226"/>
      <c r="P21" s="226"/>
      <c r="Q21" s="226"/>
      <c r="R21" s="226"/>
      <c r="S21" s="226"/>
      <c r="T21" s="226"/>
      <c r="U21" s="226"/>
      <c r="V21" s="226"/>
      <c r="W21" s="226"/>
    </row>
    <row r="22" spans="2:23" ht="15">
      <c r="B22" s="181"/>
      <c r="C22" s="181" t="s">
        <v>264</v>
      </c>
      <c r="D22" s="2"/>
      <c r="F22" s="463">
        <v>76.45</v>
      </c>
      <c r="G22" s="226"/>
      <c r="H22" s="226"/>
      <c r="K22" s="181" t="s">
        <v>793</v>
      </c>
      <c r="M22" s="2"/>
      <c r="N22" s="226"/>
      <c r="O22" s="226"/>
      <c r="P22" s="226"/>
      <c r="Q22" s="226">
        <v>12.64</v>
      </c>
      <c r="R22" s="226"/>
      <c r="S22" s="226"/>
      <c r="T22" s="226"/>
      <c r="U22" s="226"/>
      <c r="V22" s="226"/>
      <c r="W22" s="226"/>
    </row>
    <row r="23" spans="2:23" ht="15">
      <c r="B23" s="181"/>
      <c r="C23" s="181" t="s">
        <v>791</v>
      </c>
      <c r="D23" s="2"/>
      <c r="F23" s="463">
        <v>10.86</v>
      </c>
      <c r="G23" s="226"/>
      <c r="H23" s="226"/>
      <c r="K23" s="181" t="s">
        <v>794</v>
      </c>
      <c r="M23" s="2"/>
      <c r="N23" s="226"/>
      <c r="O23" s="226"/>
      <c r="P23" s="226"/>
      <c r="Q23" s="226">
        <v>14.81</v>
      </c>
      <c r="R23" s="226"/>
      <c r="S23" s="226"/>
      <c r="T23" s="226"/>
      <c r="U23" s="226"/>
      <c r="V23" s="226"/>
      <c r="W23" s="226"/>
    </row>
    <row r="24" spans="2:23" ht="15">
      <c r="B24" s="181"/>
      <c r="C24" s="181" t="s">
        <v>792</v>
      </c>
      <c r="D24" s="2"/>
      <c r="F24" s="463">
        <v>12.69</v>
      </c>
      <c r="G24" s="226"/>
      <c r="H24" s="226"/>
      <c r="K24" s="181" t="s">
        <v>795</v>
      </c>
      <c r="M24" s="2"/>
      <c r="N24" s="226"/>
      <c r="O24" s="226"/>
      <c r="P24" s="226"/>
      <c r="Q24" s="226">
        <v>16.54</v>
      </c>
      <c r="R24" s="226"/>
      <c r="S24" s="226"/>
      <c r="T24" s="226"/>
      <c r="U24" s="226"/>
      <c r="V24" s="226"/>
      <c r="W24" s="226"/>
    </row>
    <row r="25" spans="2:23" ht="15">
      <c r="B25" s="181"/>
      <c r="C25" s="319" t="s">
        <v>265</v>
      </c>
      <c r="D25" s="8"/>
      <c r="E25" s="43" t="s">
        <v>703</v>
      </c>
      <c r="F25" s="156">
        <v>373</v>
      </c>
      <c r="G25" s="226"/>
      <c r="H25" s="226"/>
      <c r="K25" s="181" t="s">
        <v>796</v>
      </c>
      <c r="M25" s="2"/>
      <c r="N25" s="226"/>
      <c r="O25" s="226"/>
      <c r="P25" s="226"/>
      <c r="Q25" s="226">
        <v>49.98</v>
      </c>
      <c r="R25" s="226"/>
      <c r="S25" s="226"/>
      <c r="T25" s="226"/>
      <c r="U25" s="226"/>
      <c r="V25" s="226"/>
      <c r="W25" s="226"/>
    </row>
    <row r="26" spans="2:23" ht="15">
      <c r="B26" s="181"/>
      <c r="C26" s="181"/>
      <c r="D26" s="2"/>
      <c r="F26" s="226"/>
      <c r="G26" s="226"/>
      <c r="H26" s="226"/>
      <c r="K26" s="181" t="s">
        <v>341</v>
      </c>
      <c r="M26" s="2"/>
      <c r="N26" s="226"/>
      <c r="O26" s="226"/>
      <c r="P26" s="226"/>
      <c r="Q26" s="226">
        <v>6.03</v>
      </c>
      <c r="R26" s="226"/>
      <c r="S26" s="226"/>
      <c r="T26" s="226"/>
      <c r="U26" s="226"/>
      <c r="V26" s="226"/>
      <c r="W26" s="226"/>
    </row>
    <row r="27" spans="2:17" s="8" customFormat="1" ht="15">
      <c r="B27" s="319"/>
      <c r="K27" s="319" t="s">
        <v>268</v>
      </c>
      <c r="P27" s="43" t="s">
        <v>703</v>
      </c>
      <c r="Q27" s="156">
        <v>373</v>
      </c>
    </row>
    <row r="28" spans="1:23" ht="23.25" customHeight="1">
      <c r="A28" s="181"/>
      <c r="B28" s="181"/>
      <c r="C28" s="181"/>
      <c r="D28" s="2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</row>
    <row r="29" spans="1:23" ht="18">
      <c r="A29" s="384" t="s">
        <v>270</v>
      </c>
      <c r="B29" s="181"/>
      <c r="C29" s="181"/>
      <c r="D29" s="2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97" t="s">
        <v>1133</v>
      </c>
      <c r="R29" s="226"/>
      <c r="S29" s="226"/>
      <c r="T29" s="226"/>
      <c r="U29" s="226"/>
      <c r="V29" s="226"/>
      <c r="W29" s="226"/>
    </row>
    <row r="30" spans="1:23" ht="12.75" customHeight="1">
      <c r="A30" s="384"/>
      <c r="B30" s="181"/>
      <c r="C30" s="181"/>
      <c r="D30" s="2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</row>
    <row r="31" spans="2:23" ht="15.75">
      <c r="B31" s="7" t="s">
        <v>810</v>
      </c>
      <c r="C31" s="186"/>
      <c r="D31" s="2"/>
      <c r="F31" s="226"/>
      <c r="G31" s="226"/>
      <c r="H31" s="226"/>
      <c r="J31" s="7" t="s">
        <v>812</v>
      </c>
      <c r="M31" s="2"/>
      <c r="O31" s="226"/>
      <c r="P31" s="226"/>
      <c r="Q31" s="226"/>
      <c r="R31" s="226"/>
      <c r="S31" s="226"/>
      <c r="T31" s="226"/>
      <c r="U31" s="226"/>
      <c r="V31" s="226"/>
      <c r="W31" s="226"/>
    </row>
    <row r="32" spans="4:23" ht="15.75">
      <c r="D32" s="2"/>
      <c r="E32" s="79"/>
      <c r="F32" s="398" t="s">
        <v>271</v>
      </c>
      <c r="H32" s="398" t="s">
        <v>797</v>
      </c>
      <c r="K32" s="7" t="s">
        <v>274</v>
      </c>
      <c r="M32" s="2"/>
      <c r="O32" s="226"/>
      <c r="P32" s="226"/>
      <c r="Q32" s="226"/>
      <c r="R32" s="226"/>
      <c r="S32" s="226"/>
      <c r="T32" s="226"/>
      <c r="U32" s="226"/>
      <c r="V32" s="226"/>
      <c r="W32" s="226"/>
    </row>
    <row r="33" spans="1:23" ht="13.5" customHeight="1">
      <c r="A33" s="186"/>
      <c r="F33" s="30" t="s">
        <v>272</v>
      </c>
      <c r="H33" s="398" t="s">
        <v>273</v>
      </c>
      <c r="L33" s="186"/>
      <c r="M33" s="2"/>
      <c r="N33" s="79"/>
      <c r="O33" s="398"/>
      <c r="P33" s="226"/>
      <c r="Q33" s="226"/>
      <c r="R33" s="226"/>
      <c r="S33" s="226"/>
      <c r="T33" s="226"/>
      <c r="U33" s="226"/>
      <c r="V33" s="226"/>
      <c r="W33" s="226"/>
    </row>
    <row r="34" spans="1:23" ht="14.25" customHeight="1">
      <c r="A34" s="186"/>
      <c r="C34" s="87" t="s">
        <v>807</v>
      </c>
      <c r="D34" s="2"/>
      <c r="F34" s="226">
        <v>68.16</v>
      </c>
      <c r="G34" s="226"/>
      <c r="H34" s="463">
        <v>49.05</v>
      </c>
      <c r="K34" s="87" t="s">
        <v>811</v>
      </c>
      <c r="L34" s="186"/>
      <c r="M34" s="2"/>
      <c r="N34" s="79"/>
      <c r="O34" s="398"/>
      <c r="P34" s="226"/>
      <c r="Q34" s="226">
        <v>48.77</v>
      </c>
      <c r="R34" s="226"/>
      <c r="S34" s="226"/>
      <c r="T34" s="226"/>
      <c r="U34" s="226"/>
      <c r="V34" s="226"/>
      <c r="W34" s="226"/>
    </row>
    <row r="35" spans="1:23" ht="14.25" customHeight="1">
      <c r="A35" s="186"/>
      <c r="C35" s="87" t="s">
        <v>798</v>
      </c>
      <c r="D35" s="2"/>
      <c r="E35" s="79"/>
      <c r="F35" s="398">
        <v>28.95</v>
      </c>
      <c r="H35" s="464">
        <v>19.26</v>
      </c>
      <c r="K35" s="87" t="s">
        <v>814</v>
      </c>
      <c r="L35" s="186"/>
      <c r="M35" s="2"/>
      <c r="N35" s="79"/>
      <c r="O35" s="398"/>
      <c r="P35" s="226"/>
      <c r="Q35" s="226">
        <v>5.54</v>
      </c>
      <c r="R35" s="226"/>
      <c r="S35" s="226"/>
      <c r="T35" s="226"/>
      <c r="U35" s="226"/>
      <c r="V35" s="226"/>
      <c r="W35" s="226"/>
    </row>
    <row r="36" spans="1:23" ht="14.25" customHeight="1">
      <c r="A36" s="186"/>
      <c r="C36" s="87" t="s">
        <v>804</v>
      </c>
      <c r="D36" s="2"/>
      <c r="E36" s="79"/>
      <c r="F36" s="398">
        <v>26.33</v>
      </c>
      <c r="H36" s="464">
        <v>4.05</v>
      </c>
      <c r="K36" s="87" t="s">
        <v>478</v>
      </c>
      <c r="L36" s="186"/>
      <c r="M36" s="2"/>
      <c r="N36" s="79"/>
      <c r="O36" s="398"/>
      <c r="P36" s="226"/>
      <c r="Q36" s="226">
        <v>17.87</v>
      </c>
      <c r="R36" s="226"/>
      <c r="S36" s="226"/>
      <c r="T36" s="226"/>
      <c r="U36" s="226"/>
      <c r="V36" s="226"/>
      <c r="W36" s="226"/>
    </row>
    <row r="37" spans="1:23" ht="14.25" customHeight="1">
      <c r="A37" s="186"/>
      <c r="C37" s="87" t="s">
        <v>806</v>
      </c>
      <c r="D37" s="2"/>
      <c r="F37" s="226">
        <v>19.45</v>
      </c>
      <c r="G37" s="226"/>
      <c r="H37" s="464">
        <v>9.19</v>
      </c>
      <c r="K37" s="87" t="s">
        <v>477</v>
      </c>
      <c r="L37" s="186"/>
      <c r="M37" s="2"/>
      <c r="N37" s="79"/>
      <c r="O37" s="398"/>
      <c r="P37" s="226"/>
      <c r="Q37" s="226">
        <v>13.62</v>
      </c>
      <c r="R37" s="226"/>
      <c r="S37" s="226"/>
      <c r="T37" s="226"/>
      <c r="U37" s="226"/>
      <c r="V37" s="226"/>
      <c r="W37" s="226"/>
    </row>
    <row r="38" spans="1:23" ht="14.25" customHeight="1">
      <c r="A38" s="186"/>
      <c r="C38" s="87" t="s">
        <v>803</v>
      </c>
      <c r="D38" s="2"/>
      <c r="E38" s="79"/>
      <c r="F38" s="398">
        <v>14.7</v>
      </c>
      <c r="H38" s="464">
        <v>3.97</v>
      </c>
      <c r="K38" s="87" t="s">
        <v>476</v>
      </c>
      <c r="L38" s="186"/>
      <c r="M38" s="2"/>
      <c r="N38" s="79"/>
      <c r="O38" s="398"/>
      <c r="P38" s="226"/>
      <c r="Q38" s="226">
        <v>9.14</v>
      </c>
      <c r="R38" s="226"/>
      <c r="S38" s="226"/>
      <c r="T38" s="226"/>
      <c r="U38" s="226"/>
      <c r="V38" s="226"/>
      <c r="W38" s="226"/>
    </row>
    <row r="39" spans="1:23" ht="14.25" customHeight="1">
      <c r="A39" s="186"/>
      <c r="C39" s="87" t="s">
        <v>801</v>
      </c>
      <c r="D39" s="2"/>
      <c r="E39" s="79"/>
      <c r="F39" s="398">
        <v>14.62</v>
      </c>
      <c r="H39" s="464">
        <v>1.49</v>
      </c>
      <c r="K39" s="87" t="s">
        <v>475</v>
      </c>
      <c r="L39" s="186"/>
      <c r="M39" s="2"/>
      <c r="N39" s="79"/>
      <c r="O39" s="398"/>
      <c r="P39" s="226"/>
      <c r="Q39" s="226">
        <v>1.58</v>
      </c>
      <c r="R39" s="226"/>
      <c r="S39" s="226"/>
      <c r="T39" s="226"/>
      <c r="U39" s="226"/>
      <c r="V39" s="226"/>
      <c r="W39" s="226"/>
    </row>
    <row r="40" spans="1:23" ht="14.25" customHeight="1">
      <c r="A40" s="186"/>
      <c r="C40" s="87" t="s">
        <v>808</v>
      </c>
      <c r="D40" s="2"/>
      <c r="F40" s="226">
        <v>11.9</v>
      </c>
      <c r="G40" s="226"/>
      <c r="H40" s="463">
        <v>9.39</v>
      </c>
      <c r="K40" s="87" t="s">
        <v>341</v>
      </c>
      <c r="L40" s="186"/>
      <c r="M40" s="2"/>
      <c r="N40" s="79"/>
      <c r="O40" s="398"/>
      <c r="P40" s="226"/>
      <c r="Q40" s="226">
        <v>3.34</v>
      </c>
      <c r="R40" s="226"/>
      <c r="S40" s="226"/>
      <c r="T40" s="226"/>
      <c r="U40" s="226"/>
      <c r="V40" s="226"/>
      <c r="W40" s="226"/>
    </row>
    <row r="41" spans="1:23" ht="14.25" customHeight="1">
      <c r="A41" s="186"/>
      <c r="C41" s="87" t="s">
        <v>799</v>
      </c>
      <c r="D41" s="2"/>
      <c r="E41" s="79"/>
      <c r="F41" s="398">
        <v>6.85</v>
      </c>
      <c r="H41" s="464">
        <v>2.47</v>
      </c>
      <c r="K41" s="319" t="s">
        <v>445</v>
      </c>
      <c r="L41" s="8"/>
      <c r="P41" s="43" t="s">
        <v>703</v>
      </c>
      <c r="Q41" s="156">
        <v>357</v>
      </c>
      <c r="R41" s="226"/>
      <c r="S41" s="226"/>
      <c r="T41" s="226"/>
      <c r="U41" s="226"/>
      <c r="V41" s="226"/>
      <c r="W41" s="226"/>
    </row>
    <row r="42" spans="1:23" ht="14.25" customHeight="1">
      <c r="A42" s="186"/>
      <c r="C42" s="87" t="s">
        <v>805</v>
      </c>
      <c r="D42" s="2"/>
      <c r="E42" s="79"/>
      <c r="F42" s="398">
        <v>4.74</v>
      </c>
      <c r="H42" s="464">
        <v>0.24</v>
      </c>
      <c r="L42" s="186"/>
      <c r="M42" s="2"/>
      <c r="N42" s="79"/>
      <c r="O42" s="398"/>
      <c r="P42" s="226"/>
      <c r="Q42" s="226"/>
      <c r="R42" s="226"/>
      <c r="S42" s="226"/>
      <c r="T42" s="226"/>
      <c r="U42" s="226"/>
      <c r="V42" s="226"/>
      <c r="W42" s="226"/>
    </row>
    <row r="43" spans="3:23" ht="15">
      <c r="C43" s="87" t="s">
        <v>802</v>
      </c>
      <c r="D43" s="2"/>
      <c r="E43" s="79"/>
      <c r="F43" s="398">
        <v>4.46</v>
      </c>
      <c r="H43" s="464">
        <v>0</v>
      </c>
      <c r="L43" s="181"/>
      <c r="M43" s="2"/>
      <c r="O43" s="226"/>
      <c r="P43" s="226"/>
      <c r="Q43" s="226"/>
      <c r="R43" s="226"/>
      <c r="S43" s="226"/>
      <c r="T43" s="226"/>
      <c r="U43" s="226"/>
      <c r="V43" s="226"/>
      <c r="W43" s="226"/>
    </row>
    <row r="44" spans="3:23" ht="15">
      <c r="C44" s="87" t="s">
        <v>800</v>
      </c>
      <c r="D44" s="2"/>
      <c r="E44" s="79"/>
      <c r="F44" s="398">
        <v>2.76</v>
      </c>
      <c r="H44" s="464">
        <v>0.89</v>
      </c>
      <c r="L44" s="181"/>
      <c r="M44" s="2"/>
      <c r="O44" s="226"/>
      <c r="P44" s="226"/>
      <c r="Q44" s="226"/>
      <c r="R44" s="226"/>
      <c r="S44" s="226"/>
      <c r="T44" s="226"/>
      <c r="U44" s="226"/>
      <c r="V44" s="226"/>
      <c r="W44" s="226"/>
    </row>
    <row r="45" spans="2:23" ht="15">
      <c r="B45" s="319"/>
      <c r="C45" s="87" t="s">
        <v>809</v>
      </c>
      <c r="D45" s="2"/>
      <c r="F45" s="226">
        <v>1.26</v>
      </c>
      <c r="G45" s="226"/>
      <c r="H45" s="463">
        <v>0</v>
      </c>
      <c r="L45" s="181"/>
      <c r="M45" s="2"/>
      <c r="O45" s="226"/>
      <c r="P45" s="226"/>
      <c r="Q45" s="226"/>
      <c r="R45" s="226"/>
      <c r="S45" s="226"/>
      <c r="T45" s="226"/>
      <c r="U45" s="226"/>
      <c r="V45" s="226"/>
      <c r="W45" s="226"/>
    </row>
    <row r="46" spans="3:23" ht="15">
      <c r="C46" s="319" t="s">
        <v>445</v>
      </c>
      <c r="D46" s="8"/>
      <c r="E46" s="43" t="s">
        <v>703</v>
      </c>
      <c r="F46" s="156">
        <v>356</v>
      </c>
      <c r="H46" s="156">
        <v>356</v>
      </c>
      <c r="R46" s="226"/>
      <c r="S46" s="226"/>
      <c r="T46" s="226"/>
      <c r="U46" s="226"/>
      <c r="V46" s="226"/>
      <c r="W46" s="226"/>
    </row>
    <row r="47" spans="12:23" ht="12.75" customHeight="1">
      <c r="L47" s="319"/>
      <c r="M47" s="8"/>
      <c r="P47" s="226"/>
      <c r="Q47" s="226"/>
      <c r="R47" s="226"/>
      <c r="S47" s="226"/>
      <c r="T47" s="226"/>
      <c r="U47" s="226"/>
      <c r="V47" s="226"/>
      <c r="W47" s="226"/>
    </row>
    <row r="48" spans="2:23" ht="15.75">
      <c r="B48" s="7" t="s">
        <v>813</v>
      </c>
      <c r="C48" s="186"/>
      <c r="D48" s="2"/>
      <c r="F48" s="226"/>
      <c r="G48" s="226"/>
      <c r="H48" s="226"/>
      <c r="J48" s="7" t="s">
        <v>277</v>
      </c>
      <c r="P48" s="226"/>
      <c r="Q48" s="226"/>
      <c r="R48" s="226"/>
      <c r="S48" s="226"/>
      <c r="T48" s="226"/>
      <c r="U48" s="226"/>
      <c r="V48" s="226"/>
      <c r="W48" s="226"/>
    </row>
    <row r="49" spans="1:23" ht="16.5" customHeight="1">
      <c r="A49" s="186"/>
      <c r="B49" s="186"/>
      <c r="C49" s="186"/>
      <c r="D49" s="2"/>
      <c r="K49" s="7" t="s">
        <v>821</v>
      </c>
      <c r="P49" s="226"/>
      <c r="Q49" s="226"/>
      <c r="R49" s="226"/>
      <c r="S49" s="226"/>
      <c r="T49" s="226"/>
      <c r="U49" s="226"/>
      <c r="V49" s="226"/>
      <c r="W49" s="226"/>
    </row>
    <row r="50" spans="1:23" ht="6" customHeight="1">
      <c r="A50" s="186"/>
      <c r="B50" s="186"/>
      <c r="C50" s="186"/>
      <c r="D50" s="2"/>
      <c r="K50" s="7"/>
      <c r="P50" s="226"/>
      <c r="Q50" s="226"/>
      <c r="R50" s="226"/>
      <c r="S50" s="226"/>
      <c r="T50" s="226"/>
      <c r="U50" s="226"/>
      <c r="V50" s="226"/>
      <c r="W50" s="226"/>
    </row>
    <row r="51" spans="2:23" ht="15">
      <c r="B51" s="181"/>
      <c r="C51" s="181" t="s">
        <v>815</v>
      </c>
      <c r="D51" s="2"/>
      <c r="F51" s="23">
        <v>20.68</v>
      </c>
      <c r="K51" s="181" t="s">
        <v>275</v>
      </c>
      <c r="P51" s="226"/>
      <c r="Q51" s="226"/>
      <c r="R51" s="226"/>
      <c r="S51" s="226"/>
      <c r="T51" s="226"/>
      <c r="U51" s="226"/>
      <c r="V51" s="226"/>
      <c r="W51" s="226"/>
    </row>
    <row r="52" spans="2:23" ht="15">
      <c r="B52" s="181"/>
      <c r="C52" s="181" t="s">
        <v>816</v>
      </c>
      <c r="D52" s="2"/>
      <c r="F52" s="23">
        <v>22.92</v>
      </c>
      <c r="K52" s="8" t="s">
        <v>864</v>
      </c>
      <c r="P52" s="226"/>
      <c r="Q52" s="226"/>
      <c r="R52" s="226"/>
      <c r="S52" s="226"/>
      <c r="T52" s="226"/>
      <c r="U52" s="226"/>
      <c r="V52" s="226"/>
      <c r="W52" s="226"/>
    </row>
    <row r="53" spans="2:23" ht="15">
      <c r="B53" s="181"/>
      <c r="C53" s="181" t="s">
        <v>817</v>
      </c>
      <c r="D53" s="2"/>
      <c r="F53" s="23">
        <v>14.8</v>
      </c>
      <c r="K53" s="8" t="s">
        <v>865</v>
      </c>
      <c r="P53" s="226"/>
      <c r="Q53" s="226"/>
      <c r="R53" s="226"/>
      <c r="S53" s="226"/>
      <c r="T53" s="226"/>
      <c r="U53" s="226"/>
      <c r="V53" s="226"/>
      <c r="W53" s="226"/>
    </row>
    <row r="54" spans="2:23" ht="15">
      <c r="B54" s="181"/>
      <c r="C54" s="181" t="s">
        <v>818</v>
      </c>
      <c r="D54" s="2"/>
      <c r="F54" s="23">
        <v>4.13</v>
      </c>
      <c r="K54" s="8" t="s">
        <v>866</v>
      </c>
      <c r="P54" s="226"/>
      <c r="Q54" s="226">
        <v>34.29</v>
      </c>
      <c r="R54" s="226"/>
      <c r="S54" s="226"/>
      <c r="T54" s="226"/>
      <c r="U54" s="226"/>
      <c r="V54" s="226"/>
      <c r="W54" s="226"/>
    </row>
    <row r="55" spans="2:23" ht="15">
      <c r="B55" s="181"/>
      <c r="C55" s="181" t="s">
        <v>819</v>
      </c>
      <c r="D55" s="2"/>
      <c r="F55" s="23">
        <v>9.73</v>
      </c>
      <c r="R55" s="226"/>
      <c r="S55" s="226"/>
      <c r="T55" s="226"/>
      <c r="U55" s="226"/>
      <c r="V55" s="226"/>
      <c r="W55" s="226"/>
    </row>
    <row r="56" spans="2:23" ht="15">
      <c r="B56" s="181"/>
      <c r="C56" s="181" t="s">
        <v>820</v>
      </c>
      <c r="D56" s="2"/>
      <c r="F56" s="23">
        <v>24.8</v>
      </c>
      <c r="K56" s="181" t="s">
        <v>276</v>
      </c>
      <c r="P56" s="226"/>
      <c r="Q56" s="226">
        <v>65.47</v>
      </c>
      <c r="R56" s="226"/>
      <c r="S56" s="226"/>
      <c r="T56" s="226"/>
      <c r="U56" s="226"/>
      <c r="V56" s="226"/>
      <c r="W56" s="226"/>
    </row>
    <row r="57" spans="2:23" ht="15">
      <c r="B57" s="181"/>
      <c r="C57" s="181" t="s">
        <v>989</v>
      </c>
      <c r="D57" s="2"/>
      <c r="F57" s="23">
        <v>2</v>
      </c>
      <c r="P57" s="226"/>
      <c r="Q57" s="226"/>
      <c r="R57" s="226"/>
      <c r="S57" s="226"/>
      <c r="T57" s="226"/>
      <c r="U57" s="226"/>
      <c r="V57" s="226"/>
      <c r="W57" s="226"/>
    </row>
    <row r="58" spans="2:23" ht="15">
      <c r="B58" s="181"/>
      <c r="C58" s="181" t="s">
        <v>548</v>
      </c>
      <c r="D58" s="2"/>
      <c r="F58" s="23">
        <v>0.94</v>
      </c>
      <c r="K58" s="319" t="s">
        <v>445</v>
      </c>
      <c r="L58" s="8"/>
      <c r="P58" s="43" t="s">
        <v>703</v>
      </c>
      <c r="Q58" s="156">
        <v>357</v>
      </c>
      <c r="R58" s="226"/>
      <c r="S58" s="226"/>
      <c r="T58" s="226"/>
      <c r="U58" s="226"/>
      <c r="V58" s="226"/>
      <c r="W58" s="226"/>
    </row>
    <row r="59" spans="2:23" ht="15">
      <c r="B59" s="319"/>
      <c r="C59" s="319" t="s">
        <v>445</v>
      </c>
      <c r="D59" s="8"/>
      <c r="E59" s="43" t="s">
        <v>703</v>
      </c>
      <c r="F59" s="156">
        <v>357</v>
      </c>
      <c r="R59" s="226"/>
      <c r="S59" s="226"/>
      <c r="T59" s="226"/>
      <c r="U59" s="226"/>
      <c r="V59" s="226"/>
      <c r="W59" s="226"/>
    </row>
    <row r="60" spans="1:23" ht="24.75" customHeight="1">
      <c r="A60" s="186"/>
      <c r="B60" s="186"/>
      <c r="P60" s="226"/>
      <c r="Q60" s="226"/>
      <c r="R60" s="226"/>
      <c r="S60" s="226"/>
      <c r="T60" s="226"/>
      <c r="U60" s="226"/>
      <c r="V60" s="226"/>
      <c r="W60" s="226"/>
    </row>
    <row r="61" spans="1:23" ht="18">
      <c r="A61" s="384" t="s">
        <v>278</v>
      </c>
      <c r="B61" s="186"/>
      <c r="L61" s="319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</row>
    <row r="62" spans="1:23" ht="6.75" customHeight="1">
      <c r="A62" s="186"/>
      <c r="B62" s="186"/>
      <c r="L62" s="319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</row>
    <row r="63" spans="1:23" ht="15.75">
      <c r="A63" s="186"/>
      <c r="B63" s="7" t="s">
        <v>279</v>
      </c>
      <c r="L63" s="319"/>
      <c r="M63" s="226"/>
      <c r="N63" s="226"/>
      <c r="O63" s="226"/>
      <c r="P63" s="226"/>
      <c r="Q63" s="297" t="s">
        <v>1133</v>
      </c>
      <c r="R63" s="226"/>
      <c r="S63" s="226"/>
      <c r="T63" s="226"/>
      <c r="U63" s="226"/>
      <c r="V63" s="226"/>
      <c r="W63" s="226"/>
    </row>
    <row r="64" spans="1:23" ht="8.25" customHeight="1">
      <c r="A64" s="186"/>
      <c r="B64" s="226"/>
      <c r="C64" s="226"/>
      <c r="D64" s="226"/>
      <c r="E64" s="226"/>
      <c r="F64" s="226"/>
      <c r="G64" s="226"/>
      <c r="L64" s="319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</row>
    <row r="65" spans="1:23" ht="13.5" customHeight="1">
      <c r="A65" s="186"/>
      <c r="B65" s="181" t="s">
        <v>815</v>
      </c>
      <c r="C65" s="226"/>
      <c r="D65" s="226"/>
      <c r="E65" s="226"/>
      <c r="F65" s="226">
        <v>31.78</v>
      </c>
      <c r="G65" s="226"/>
      <c r="L65" s="319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</row>
    <row r="66" spans="1:23" ht="15.75" customHeight="1">
      <c r="A66" s="186"/>
      <c r="B66" s="181" t="s">
        <v>816</v>
      </c>
      <c r="C66" s="226"/>
      <c r="D66" s="226"/>
      <c r="E66" s="226"/>
      <c r="F66" s="226">
        <v>35.82</v>
      </c>
      <c r="G66" s="226"/>
      <c r="L66" s="319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</row>
    <row r="67" spans="1:23" ht="15.75" customHeight="1">
      <c r="A67" s="186"/>
      <c r="B67" s="181" t="s">
        <v>817</v>
      </c>
      <c r="C67" s="226"/>
      <c r="D67" s="226"/>
      <c r="E67" s="226"/>
      <c r="F67" s="226">
        <v>14.5</v>
      </c>
      <c r="G67" s="226"/>
      <c r="L67" s="319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</row>
    <row r="68" spans="1:23" ht="15.75" customHeight="1">
      <c r="A68" s="186"/>
      <c r="B68" s="181" t="s">
        <v>818</v>
      </c>
      <c r="C68" s="226"/>
      <c r="D68" s="226"/>
      <c r="E68" s="226"/>
      <c r="F68" s="226">
        <v>6.57</v>
      </c>
      <c r="G68" s="226"/>
      <c r="L68" s="319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</row>
    <row r="69" spans="1:23" ht="15.75" customHeight="1">
      <c r="A69" s="186"/>
      <c r="B69" s="181" t="s">
        <v>819</v>
      </c>
      <c r="C69" s="226"/>
      <c r="D69" s="226"/>
      <c r="E69" s="226"/>
      <c r="F69" s="226">
        <v>5.32</v>
      </c>
      <c r="G69" s="226"/>
      <c r="L69" s="319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</row>
    <row r="70" spans="1:23" ht="15.75" customHeight="1">
      <c r="A70" s="186"/>
      <c r="B70" s="181" t="s">
        <v>820</v>
      </c>
      <c r="C70" s="226"/>
      <c r="D70" s="226"/>
      <c r="E70" s="226"/>
      <c r="F70" s="226">
        <v>1.26</v>
      </c>
      <c r="G70" s="226"/>
      <c r="L70" s="319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</row>
    <row r="71" spans="1:23" ht="15.75" customHeight="1">
      <c r="A71" s="186"/>
      <c r="B71" s="181" t="s">
        <v>341</v>
      </c>
      <c r="C71" s="226"/>
      <c r="D71" s="226"/>
      <c r="E71" s="226"/>
      <c r="F71" s="226">
        <v>4.74</v>
      </c>
      <c r="G71" s="226"/>
      <c r="L71" s="319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</row>
    <row r="72" spans="1:23" ht="15.75" customHeight="1">
      <c r="A72" s="186"/>
      <c r="B72" s="319" t="s">
        <v>445</v>
      </c>
      <c r="C72" s="226"/>
      <c r="D72" s="8"/>
      <c r="E72" s="43" t="s">
        <v>703</v>
      </c>
      <c r="F72" s="156">
        <v>129</v>
      </c>
      <c r="G72" s="226"/>
      <c r="L72" s="319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</row>
    <row r="73" spans="1:23" ht="8.25" customHeight="1" thickBot="1">
      <c r="A73" s="55"/>
      <c r="B73" s="55"/>
      <c r="C73" s="55"/>
      <c r="D73" s="6"/>
      <c r="E73" s="55"/>
      <c r="F73" s="55"/>
      <c r="G73" s="55"/>
      <c r="H73" s="55"/>
      <c r="I73" s="396"/>
      <c r="J73" s="396"/>
      <c r="K73" s="396"/>
      <c r="L73" s="396"/>
      <c r="M73" s="396"/>
      <c r="N73" s="396"/>
      <c r="O73" s="396"/>
      <c r="P73" s="396"/>
      <c r="Q73" s="396"/>
      <c r="R73" s="226"/>
      <c r="S73" s="226"/>
      <c r="T73" s="226"/>
      <c r="U73" s="226"/>
      <c r="V73" s="226"/>
      <c r="W73" s="226"/>
    </row>
    <row r="74" spans="1:23" ht="14.25" customHeight="1">
      <c r="A74" s="414" t="s">
        <v>479</v>
      </c>
      <c r="B74" s="178"/>
      <c r="C74" s="179"/>
      <c r="D74" s="179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</row>
    <row r="75" spans="1:23" ht="14.25" customHeight="1">
      <c r="A75" s="179"/>
      <c r="B75" s="182" t="s">
        <v>480</v>
      </c>
      <c r="C75" s="180"/>
      <c r="D75" s="179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</row>
    <row r="76" spans="1:23" ht="14.25" customHeight="1">
      <c r="A76" s="414" t="s">
        <v>266</v>
      </c>
      <c r="B76" s="179"/>
      <c r="C76" s="180"/>
      <c r="D76" s="179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</row>
    <row r="77" spans="1:23" ht="14.25" customHeight="1">
      <c r="A77" s="179"/>
      <c r="B77" s="182" t="s">
        <v>267</v>
      </c>
      <c r="C77" s="180"/>
      <c r="D77" s="179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</row>
    <row r="78" spans="1:23" ht="14.25" customHeight="1">
      <c r="A78" s="414" t="s">
        <v>280</v>
      </c>
      <c r="B78" s="179"/>
      <c r="C78" s="180"/>
      <c r="D78" s="179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</row>
    <row r="79" spans="1:23" ht="15.75" customHeight="1">
      <c r="A79" s="179"/>
      <c r="B79" s="179"/>
      <c r="C79" s="180"/>
      <c r="D79" s="179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</row>
    <row r="80" spans="1:23" ht="15.75" customHeight="1">
      <c r="A80" s="179"/>
      <c r="B80" s="179"/>
      <c r="C80" s="180"/>
      <c r="D80" s="179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</row>
    <row r="81" spans="1:23" ht="6" customHeight="1">
      <c r="A81" s="181"/>
      <c r="B81" s="181"/>
      <c r="C81" s="181"/>
      <c r="D81" s="179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</row>
    <row r="82" spans="1:23" ht="15.75" customHeight="1">
      <c r="A82" s="178"/>
      <c r="B82" s="178"/>
      <c r="C82" s="178"/>
      <c r="D82" s="179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</row>
    <row r="83" spans="1:23" ht="15.75" customHeight="1">
      <c r="A83" s="179"/>
      <c r="B83" s="179"/>
      <c r="C83" s="179"/>
      <c r="D83" s="179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</row>
    <row r="84" spans="1:23" ht="15.75" customHeight="1">
      <c r="A84" s="179"/>
      <c r="B84" s="179"/>
      <c r="C84" s="179"/>
      <c r="D84" s="179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</row>
    <row r="85" spans="1:23" ht="15.75" customHeight="1">
      <c r="A85" s="179"/>
      <c r="B85" s="179"/>
      <c r="C85" s="179"/>
      <c r="D85" s="179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</row>
    <row r="86" spans="1:23" ht="15.75" customHeight="1">
      <c r="A86" s="179"/>
      <c r="B86" s="179"/>
      <c r="C86" s="179"/>
      <c r="D86" s="179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</row>
    <row r="87" spans="1:23" ht="15.75" customHeight="1">
      <c r="A87" s="179"/>
      <c r="B87" s="179"/>
      <c r="C87" s="179"/>
      <c r="D87" s="179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</row>
    <row r="88" spans="1:23" ht="15.75" customHeight="1">
      <c r="A88" s="179"/>
      <c r="B88" s="179"/>
      <c r="C88" s="179"/>
      <c r="D88" s="179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</row>
    <row r="89" spans="1:23" ht="15.75" customHeight="1">
      <c r="A89" s="179"/>
      <c r="B89" s="179"/>
      <c r="C89" s="179"/>
      <c r="D89" s="179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</row>
    <row r="90" spans="1:23" ht="6" customHeight="1">
      <c r="A90" s="179"/>
      <c r="B90" s="179"/>
      <c r="C90" s="179"/>
      <c r="D90" s="179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</row>
    <row r="91" spans="1:23" ht="15.75" customHeight="1">
      <c r="A91" s="178"/>
      <c r="B91" s="178"/>
      <c r="C91" s="179"/>
      <c r="D91" s="179"/>
      <c r="E91" s="182"/>
      <c r="F91" s="182"/>
      <c r="G91" s="182"/>
      <c r="H91" s="182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</row>
    <row r="92" spans="1:23" ht="15" customHeight="1">
      <c r="A92" s="179"/>
      <c r="B92" s="179"/>
      <c r="C92" s="179"/>
      <c r="D92" s="179"/>
      <c r="E92" s="182"/>
      <c r="F92" s="182"/>
      <c r="G92" s="182"/>
      <c r="H92" s="182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</row>
    <row r="93" spans="1:23" ht="15" customHeight="1">
      <c r="A93" s="179"/>
      <c r="B93" s="179"/>
      <c r="C93" s="183"/>
      <c r="D93" s="179"/>
      <c r="E93" s="182"/>
      <c r="F93" s="182"/>
      <c r="G93" s="182"/>
      <c r="H93" s="182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</row>
    <row r="94" spans="1:23" ht="15" customHeight="1">
      <c r="A94" s="179"/>
      <c r="B94" s="179"/>
      <c r="C94" s="183"/>
      <c r="D94" s="179"/>
      <c r="E94" s="182"/>
      <c r="F94" s="182"/>
      <c r="G94" s="182"/>
      <c r="H94" s="182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</row>
    <row r="95" spans="1:23" ht="15" customHeight="1">
      <c r="A95" s="179"/>
      <c r="B95" s="179"/>
      <c r="C95" s="183"/>
      <c r="D95" s="179"/>
      <c r="E95" s="182"/>
      <c r="F95" s="182"/>
      <c r="G95" s="182"/>
      <c r="H95" s="182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</row>
    <row r="96" spans="1:23" ht="15" customHeight="1">
      <c r="A96" s="179"/>
      <c r="B96" s="179"/>
      <c r="C96" s="179"/>
      <c r="D96" s="179"/>
      <c r="E96" s="182"/>
      <c r="F96" s="182"/>
      <c r="G96" s="182"/>
      <c r="H96" s="182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</row>
    <row r="97" spans="1:23" ht="6" customHeight="1">
      <c r="A97" s="182"/>
      <c r="B97" s="182"/>
      <c r="C97" s="182"/>
      <c r="D97" s="179"/>
      <c r="E97" s="182"/>
      <c r="F97" s="182"/>
      <c r="G97" s="182"/>
      <c r="H97" s="182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</row>
    <row r="98" spans="1:23" ht="15.75">
      <c r="A98" s="178"/>
      <c r="B98" s="178"/>
      <c r="C98" s="178"/>
      <c r="D98" s="179"/>
      <c r="E98" s="8"/>
      <c r="F98" s="8"/>
      <c r="G98" s="8"/>
      <c r="H98" s="8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</row>
    <row r="99" spans="1:23" ht="15">
      <c r="A99" s="179"/>
      <c r="B99" s="179"/>
      <c r="C99" s="179"/>
      <c r="D99" s="182"/>
      <c r="E99" s="8"/>
      <c r="F99" s="8"/>
      <c r="G99" s="8"/>
      <c r="H99" s="8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</row>
    <row r="100" spans="1:23" ht="15">
      <c r="A100" s="179"/>
      <c r="B100" s="179"/>
      <c r="C100" s="179"/>
      <c r="D100" s="182"/>
      <c r="E100" s="8"/>
      <c r="F100" s="8"/>
      <c r="G100" s="8"/>
      <c r="H100" s="8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</row>
    <row r="101" spans="1:23" ht="15">
      <c r="A101" s="179"/>
      <c r="B101" s="179"/>
      <c r="C101" s="179"/>
      <c r="D101" s="182"/>
      <c r="E101" s="8"/>
      <c r="F101" s="8"/>
      <c r="G101" s="8"/>
      <c r="H101" s="8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</row>
    <row r="102" spans="1:23" ht="15">
      <c r="A102" s="179"/>
      <c r="B102" s="179"/>
      <c r="C102" s="179"/>
      <c r="D102" s="182"/>
      <c r="E102" s="8"/>
      <c r="F102" s="8"/>
      <c r="G102" s="8"/>
      <c r="H102" s="8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</row>
    <row r="103" spans="1:23" ht="15">
      <c r="A103" s="179"/>
      <c r="B103" s="179"/>
      <c r="C103" s="179"/>
      <c r="D103" s="182"/>
      <c r="E103" s="8"/>
      <c r="F103" s="8"/>
      <c r="G103" s="8"/>
      <c r="H103" s="8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</row>
  </sheetData>
  <mergeCells count="1">
    <mergeCell ref="J16:K16"/>
  </mergeCells>
  <printOptions/>
  <pageMargins left="0.4724409448818898" right="0.4724409448818898" top="0.5905511811023623" bottom="0.5118110236220472" header="0.1968503937007874" footer="0.1968503937007874"/>
  <pageSetup fitToHeight="1" fitToWidth="1" horizontalDpi="600" verticalDpi="600" orientation="portrait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0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2" width="1.7109375" style="15" customWidth="1"/>
    <col min="3" max="3" width="10.57421875" style="15" customWidth="1"/>
    <col min="4" max="4" width="29.00390625" style="15" customWidth="1"/>
    <col min="5" max="5" width="1.28515625" style="15" customWidth="1"/>
    <col min="6" max="6" width="8.7109375" style="15" customWidth="1"/>
    <col min="7" max="7" width="8.140625" style="15" customWidth="1"/>
    <col min="8" max="8" width="8.8515625" style="15" customWidth="1"/>
    <col min="9" max="9" width="6.8515625" style="15" customWidth="1"/>
    <col min="10" max="10" width="1.8515625" style="15" customWidth="1"/>
    <col min="11" max="11" width="5.421875" style="15" customWidth="1"/>
    <col min="12" max="12" width="8.57421875" style="15" customWidth="1"/>
    <col min="13" max="13" width="7.7109375" style="15" customWidth="1"/>
    <col min="14" max="14" width="9.28125" style="15" customWidth="1"/>
    <col min="15" max="15" width="9.57421875" style="15" customWidth="1"/>
    <col min="16" max="16" width="10.421875" style="15" customWidth="1"/>
    <col min="17" max="17" width="2.00390625" style="15" customWidth="1"/>
    <col min="18" max="18" width="7.140625" style="15" customWidth="1"/>
    <col min="19" max="16384" width="9.140625" style="15" customWidth="1"/>
  </cols>
  <sheetData>
    <row r="2" spans="1:17" ht="18">
      <c r="A2" s="1" t="s">
        <v>975</v>
      </c>
      <c r="B2" s="1"/>
      <c r="C2" s="1"/>
      <c r="D2" s="44" t="s">
        <v>919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2"/>
    </row>
    <row r="3" spans="1:17" ht="18.75" thickBot="1">
      <c r="A3" s="16"/>
      <c r="B3" s="16"/>
      <c r="C3" s="1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6"/>
    </row>
    <row r="4" spans="1:18" ht="15.75">
      <c r="A4" s="8"/>
      <c r="B4" s="8"/>
      <c r="C4" s="8"/>
      <c r="D4" s="7"/>
      <c r="F4" s="9"/>
      <c r="G4" s="527" t="s">
        <v>986</v>
      </c>
      <c r="H4" s="528"/>
      <c r="I4" s="527" t="s">
        <v>1087</v>
      </c>
      <c r="J4" s="556"/>
      <c r="K4" s="517"/>
      <c r="L4" s="517"/>
      <c r="M4" s="518"/>
      <c r="N4" s="527" t="s">
        <v>992</v>
      </c>
      <c r="O4" s="517"/>
      <c r="P4" s="517"/>
      <c r="Q4" s="179"/>
      <c r="R4" s="397"/>
    </row>
    <row r="5" spans="1:18" ht="18">
      <c r="A5" s="8"/>
      <c r="B5" s="8"/>
      <c r="C5" s="8"/>
      <c r="D5" s="7"/>
      <c r="E5" s="17"/>
      <c r="F5" s="9" t="s">
        <v>1091</v>
      </c>
      <c r="G5" s="392"/>
      <c r="H5" s="519" t="s">
        <v>1168</v>
      </c>
      <c r="I5" s="395">
        <v>16</v>
      </c>
      <c r="J5" s="287"/>
      <c r="K5" s="10">
        <v>30</v>
      </c>
      <c r="L5" s="10">
        <v>50</v>
      </c>
      <c r="M5" s="377"/>
      <c r="N5" s="9" t="s">
        <v>1097</v>
      </c>
      <c r="O5" s="9" t="s">
        <v>27</v>
      </c>
      <c r="P5" s="9" t="s">
        <v>1166</v>
      </c>
      <c r="Q5" s="179"/>
      <c r="R5" s="79"/>
    </row>
    <row r="6" spans="1:18" ht="16.5" thickBot="1">
      <c r="A6" s="6"/>
      <c r="B6" s="6"/>
      <c r="C6" s="6"/>
      <c r="D6" s="6"/>
      <c r="E6" s="6"/>
      <c r="F6" s="18" t="s">
        <v>985</v>
      </c>
      <c r="G6" s="393" t="s">
        <v>1167</v>
      </c>
      <c r="H6" s="555"/>
      <c r="I6" s="393" t="s">
        <v>48</v>
      </c>
      <c r="J6" s="18"/>
      <c r="K6" s="18" t="s">
        <v>50</v>
      </c>
      <c r="L6" s="18" t="s">
        <v>52</v>
      </c>
      <c r="M6" s="394" t="s">
        <v>991</v>
      </c>
      <c r="N6" s="18" t="s">
        <v>560</v>
      </c>
      <c r="O6" s="18" t="s">
        <v>993</v>
      </c>
      <c r="P6" s="18" t="s">
        <v>566</v>
      </c>
      <c r="Q6" s="189"/>
      <c r="R6" s="55"/>
    </row>
    <row r="7" spans="1:17" ht="6" customHeight="1">
      <c r="A7" s="8"/>
      <c r="B7" s="8"/>
      <c r="C7" s="8"/>
      <c r="D7" s="8"/>
      <c r="K7" s="8"/>
      <c r="L7" s="8"/>
      <c r="M7" s="8"/>
      <c r="O7" s="8"/>
      <c r="Q7" s="8"/>
    </row>
    <row r="8" spans="1:18" ht="15">
      <c r="A8" s="8"/>
      <c r="B8" s="8"/>
      <c r="C8" s="8"/>
      <c r="D8" s="8"/>
      <c r="K8" s="8"/>
      <c r="L8" s="8"/>
      <c r="M8" s="8"/>
      <c r="O8" s="8"/>
      <c r="Q8" s="8"/>
      <c r="R8" s="43" t="s">
        <v>1133</v>
      </c>
    </row>
    <row r="9" spans="1:17" ht="6" customHeight="1">
      <c r="A9" s="8"/>
      <c r="B9" s="8"/>
      <c r="C9" s="8"/>
      <c r="D9" s="8"/>
      <c r="K9" s="8"/>
      <c r="L9" s="8"/>
      <c r="M9" s="8"/>
      <c r="N9" s="8"/>
      <c r="O9" s="8"/>
      <c r="P9" s="20"/>
      <c r="Q9" s="8"/>
    </row>
    <row r="10" spans="1:17" ht="18.75" customHeight="1">
      <c r="A10" s="384" t="s">
        <v>969</v>
      </c>
      <c r="B10" s="384"/>
      <c r="C10" s="8"/>
      <c r="D10" s="8"/>
      <c r="K10" s="8"/>
      <c r="L10" s="8"/>
      <c r="M10" s="8"/>
      <c r="N10" s="8"/>
      <c r="O10" s="8"/>
      <c r="P10" s="20"/>
      <c r="Q10" s="8"/>
    </row>
    <row r="11" spans="1:17" ht="6.75" customHeight="1">
      <c r="A11" s="384"/>
      <c r="B11" s="384"/>
      <c r="C11" s="8"/>
      <c r="D11" s="8"/>
      <c r="K11" s="8"/>
      <c r="L11" s="8"/>
      <c r="M11" s="8"/>
      <c r="N11" s="8"/>
      <c r="O11" s="8"/>
      <c r="P11" s="20"/>
      <c r="Q11" s="8"/>
    </row>
    <row r="12" spans="1:20" ht="15.75">
      <c r="A12" s="15"/>
      <c r="B12" s="7" t="s">
        <v>970</v>
      </c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2"/>
    </row>
    <row r="13" spans="1:20" ht="4.5" customHeight="1">
      <c r="A13" s="383"/>
      <c r="B13" s="383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2"/>
    </row>
    <row r="14" spans="1:20" ht="15.75">
      <c r="A14" s="383"/>
      <c r="B14" s="383"/>
      <c r="C14" s="8" t="s">
        <v>987</v>
      </c>
      <c r="D14" s="7"/>
      <c r="E14" s="8"/>
      <c r="F14" s="23">
        <v>16.5</v>
      </c>
      <c r="G14" s="23">
        <v>16.8</v>
      </c>
      <c r="H14" s="23">
        <v>16.2</v>
      </c>
      <c r="I14" s="23">
        <v>21.8</v>
      </c>
      <c r="J14" s="23"/>
      <c r="K14" s="23">
        <v>19.6</v>
      </c>
      <c r="L14" s="23">
        <v>15.2</v>
      </c>
      <c r="M14" s="23">
        <v>6.1</v>
      </c>
      <c r="N14" s="23">
        <v>18.1</v>
      </c>
      <c r="O14" s="23">
        <v>16.6</v>
      </c>
      <c r="P14" s="23">
        <v>14.7</v>
      </c>
      <c r="Q14" s="8"/>
      <c r="R14" s="8"/>
      <c r="S14" s="8"/>
      <c r="T14" s="12"/>
    </row>
    <row r="15" spans="3:26" ht="15">
      <c r="C15" s="8" t="s">
        <v>988</v>
      </c>
      <c r="F15" s="23">
        <v>81.1</v>
      </c>
      <c r="G15" s="23">
        <v>80.9</v>
      </c>
      <c r="H15" s="23">
        <v>81.2</v>
      </c>
      <c r="I15" s="226">
        <v>75.1</v>
      </c>
      <c r="J15" s="23"/>
      <c r="K15" s="226">
        <v>77.9</v>
      </c>
      <c r="L15" s="226">
        <v>82.2</v>
      </c>
      <c r="M15" s="226">
        <v>92.4</v>
      </c>
      <c r="N15" s="226">
        <v>79.6</v>
      </c>
      <c r="O15" s="226">
        <v>80.6</v>
      </c>
      <c r="P15" s="226">
        <v>82.9</v>
      </c>
      <c r="S15" s="226"/>
      <c r="T15" s="226"/>
      <c r="U15" s="226"/>
      <c r="V15" s="226"/>
      <c r="W15" s="226"/>
      <c r="X15" s="226"/>
      <c r="Y15" s="226"/>
      <c r="Z15" s="226"/>
    </row>
    <row r="16" spans="3:26" ht="15">
      <c r="C16" s="8" t="s">
        <v>341</v>
      </c>
      <c r="F16" s="23">
        <v>2.4</v>
      </c>
      <c r="G16" s="23">
        <v>2.1</v>
      </c>
      <c r="H16" s="23">
        <v>2.5</v>
      </c>
      <c r="I16" s="226">
        <v>2.9</v>
      </c>
      <c r="J16" s="226"/>
      <c r="K16" s="226">
        <v>2.4</v>
      </c>
      <c r="L16" s="226">
        <v>2.5</v>
      </c>
      <c r="M16" s="226">
        <v>1.5</v>
      </c>
      <c r="N16" s="226">
        <v>2.3</v>
      </c>
      <c r="O16" s="226">
        <v>2.8</v>
      </c>
      <c r="P16" s="226">
        <v>2.2</v>
      </c>
      <c r="S16" s="226"/>
      <c r="T16" s="226"/>
      <c r="U16" s="226"/>
      <c r="V16" s="226"/>
      <c r="W16" s="226"/>
      <c r="X16" s="226"/>
      <c r="Y16" s="226"/>
      <c r="Z16" s="226"/>
    </row>
    <row r="17" spans="3:26" ht="15">
      <c r="C17" s="8" t="s">
        <v>1091</v>
      </c>
      <c r="F17" s="226">
        <v>100</v>
      </c>
      <c r="G17" s="226">
        <v>100</v>
      </c>
      <c r="H17" s="226">
        <v>100</v>
      </c>
      <c r="I17" s="226">
        <v>100</v>
      </c>
      <c r="J17" s="226"/>
      <c r="K17" s="226">
        <v>100</v>
      </c>
      <c r="L17" s="226">
        <v>100</v>
      </c>
      <c r="M17" s="226">
        <v>100</v>
      </c>
      <c r="N17" s="226">
        <v>100</v>
      </c>
      <c r="O17" s="226">
        <v>100</v>
      </c>
      <c r="P17" s="226">
        <v>100</v>
      </c>
      <c r="S17" s="226"/>
      <c r="T17" s="226"/>
      <c r="U17" s="226"/>
      <c r="V17" s="226"/>
      <c r="W17" s="226"/>
      <c r="X17" s="226"/>
      <c r="Y17" s="226"/>
      <c r="Z17" s="226"/>
    </row>
    <row r="18" spans="3:26" ht="12" customHeight="1">
      <c r="C18" s="8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S18" s="226"/>
      <c r="T18" s="226"/>
      <c r="U18" s="226"/>
      <c r="V18" s="226"/>
      <c r="W18" s="226"/>
      <c r="X18" s="226"/>
      <c r="Y18" s="226"/>
      <c r="Z18" s="226"/>
    </row>
    <row r="19" spans="1:20" ht="15.75">
      <c r="A19" s="15"/>
      <c r="B19" s="7" t="s">
        <v>971</v>
      </c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2"/>
    </row>
    <row r="20" spans="1:20" ht="4.5" customHeight="1">
      <c r="A20" s="383"/>
      <c r="B20" s="383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2"/>
    </row>
    <row r="21" spans="1:20" ht="15.75">
      <c r="A21" s="383"/>
      <c r="B21" s="383"/>
      <c r="C21" s="8" t="s">
        <v>990</v>
      </c>
      <c r="D21" s="7"/>
      <c r="E21" s="8"/>
      <c r="F21" s="23">
        <v>4.7</v>
      </c>
      <c r="G21" s="23">
        <v>4.1</v>
      </c>
      <c r="H21" s="23">
        <v>5.1</v>
      </c>
      <c r="I21" s="23">
        <v>7.5</v>
      </c>
      <c r="J21" s="23"/>
      <c r="K21" s="23">
        <v>5.9</v>
      </c>
      <c r="L21" s="23">
        <v>3.8</v>
      </c>
      <c r="M21" s="23">
        <v>0.6</v>
      </c>
      <c r="N21" s="23">
        <v>4.5</v>
      </c>
      <c r="O21" s="23">
        <v>6</v>
      </c>
      <c r="P21" s="23">
        <v>4.2</v>
      </c>
      <c r="Q21" s="8"/>
      <c r="R21" s="8"/>
      <c r="S21" s="8"/>
      <c r="T21" s="12"/>
    </row>
    <row r="22" spans="3:26" ht="15">
      <c r="C22" s="8" t="s">
        <v>988</v>
      </c>
      <c r="F22" s="23">
        <v>95</v>
      </c>
      <c r="G22" s="23">
        <v>95.7</v>
      </c>
      <c r="H22" s="23">
        <v>94.5</v>
      </c>
      <c r="I22" s="226">
        <v>92.1</v>
      </c>
      <c r="J22" s="226"/>
      <c r="K22" s="226">
        <v>93.6</v>
      </c>
      <c r="L22" s="226">
        <v>96</v>
      </c>
      <c r="M22" s="226">
        <v>99.3</v>
      </c>
      <c r="N22" s="226">
        <v>95.1</v>
      </c>
      <c r="O22" s="226">
        <v>93.8</v>
      </c>
      <c r="P22" s="226">
        <v>95.6</v>
      </c>
      <c r="S22" s="226"/>
      <c r="T22" s="226"/>
      <c r="U22" s="226"/>
      <c r="V22" s="226"/>
      <c r="W22" s="226"/>
      <c r="X22" s="226"/>
      <c r="Y22" s="226"/>
      <c r="Z22" s="226"/>
    </row>
    <row r="23" spans="3:26" ht="15">
      <c r="C23" s="8" t="s">
        <v>1091</v>
      </c>
      <c r="F23" s="226">
        <v>100</v>
      </c>
      <c r="G23" s="226">
        <v>100</v>
      </c>
      <c r="H23" s="226">
        <v>100</v>
      </c>
      <c r="I23" s="226">
        <v>100</v>
      </c>
      <c r="J23" s="226"/>
      <c r="K23" s="226">
        <v>100</v>
      </c>
      <c r="L23" s="226">
        <v>100</v>
      </c>
      <c r="M23" s="226">
        <v>100</v>
      </c>
      <c r="N23" s="226">
        <v>100</v>
      </c>
      <c r="O23" s="226">
        <v>100</v>
      </c>
      <c r="P23" s="226">
        <v>100</v>
      </c>
      <c r="S23" s="226"/>
      <c r="T23" s="226"/>
      <c r="U23" s="226"/>
      <c r="V23" s="226"/>
      <c r="W23" s="226"/>
      <c r="X23" s="226"/>
      <c r="Y23" s="226"/>
      <c r="Z23" s="226"/>
    </row>
    <row r="24" spans="4:26" ht="6" customHeight="1">
      <c r="D24" s="8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S24" s="226"/>
      <c r="T24" s="226"/>
      <c r="U24" s="226"/>
      <c r="V24" s="226"/>
      <c r="W24" s="226"/>
      <c r="X24" s="226"/>
      <c r="Y24" s="226"/>
      <c r="Z24" s="226"/>
    </row>
    <row r="25" spans="1:26" ht="15">
      <c r="A25" s="319" t="s">
        <v>445</v>
      </c>
      <c r="B25" s="186"/>
      <c r="C25" s="186"/>
      <c r="D25" s="2"/>
      <c r="F25" s="156">
        <v>14071</v>
      </c>
      <c r="G25" s="156">
        <v>5969</v>
      </c>
      <c r="H25" s="156">
        <v>8102</v>
      </c>
      <c r="I25" s="156">
        <v>2024</v>
      </c>
      <c r="J25" s="525">
        <v>4827</v>
      </c>
      <c r="K25" s="526"/>
      <c r="L25" s="156">
        <v>4465</v>
      </c>
      <c r="M25" s="156">
        <v>2755</v>
      </c>
      <c r="N25" s="156">
        <v>5435</v>
      </c>
      <c r="O25" s="156">
        <v>2812</v>
      </c>
      <c r="P25" s="156">
        <v>5822</v>
      </c>
      <c r="S25" s="226"/>
      <c r="T25" s="226"/>
      <c r="U25" s="226"/>
      <c r="V25" s="226"/>
      <c r="W25" s="226"/>
      <c r="X25" s="226"/>
      <c r="Y25" s="226"/>
      <c r="Z25" s="226"/>
    </row>
    <row r="26" spans="1:26" ht="22.5" customHeight="1">
      <c r="A26" s="186"/>
      <c r="B26" s="186"/>
      <c r="C26" s="186"/>
      <c r="D26" s="2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S26" s="226"/>
      <c r="T26" s="226"/>
      <c r="U26" s="226"/>
      <c r="V26" s="226"/>
      <c r="W26" s="226"/>
      <c r="X26" s="226"/>
      <c r="Y26" s="226"/>
      <c r="Z26" s="226"/>
    </row>
    <row r="27" spans="1:26" ht="18">
      <c r="A27" s="384" t="s">
        <v>972</v>
      </c>
      <c r="B27" s="186"/>
      <c r="C27" s="186"/>
      <c r="D27" s="2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S27" s="226"/>
      <c r="T27" s="226"/>
      <c r="U27" s="226"/>
      <c r="V27" s="226"/>
      <c r="W27" s="226"/>
      <c r="X27" s="226"/>
      <c r="Y27" s="226"/>
      <c r="Z27" s="226"/>
    </row>
    <row r="28" spans="1:26" ht="10.5" customHeight="1">
      <c r="A28" s="384"/>
      <c r="B28" s="186"/>
      <c r="C28" s="186"/>
      <c r="D28" s="2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S28" s="226"/>
      <c r="T28" s="226"/>
      <c r="U28" s="226"/>
      <c r="V28" s="226"/>
      <c r="W28" s="226"/>
      <c r="X28" s="226"/>
      <c r="Y28" s="226"/>
      <c r="Z28" s="226"/>
    </row>
    <row r="29" spans="2:26" ht="15.75">
      <c r="B29" s="7" t="s">
        <v>281</v>
      </c>
      <c r="C29" s="186"/>
      <c r="D29" s="2"/>
      <c r="F29" s="226"/>
      <c r="G29" s="226"/>
      <c r="H29" s="226"/>
      <c r="J29" s="7" t="s">
        <v>287</v>
      </c>
      <c r="L29" s="2"/>
      <c r="M29" s="226"/>
      <c r="N29" s="226"/>
      <c r="O29" s="226"/>
      <c r="P29" s="226"/>
      <c r="S29" s="226"/>
      <c r="T29" s="226"/>
      <c r="U29" s="226"/>
      <c r="V29" s="226"/>
      <c r="W29" s="226"/>
      <c r="X29" s="226"/>
      <c r="Y29" s="226"/>
      <c r="Z29" s="226"/>
    </row>
    <row r="30" spans="2:26" ht="15.75">
      <c r="B30" s="7"/>
      <c r="C30" s="186"/>
      <c r="D30" s="2"/>
      <c r="F30" s="226"/>
      <c r="G30" s="226"/>
      <c r="H30" s="226"/>
      <c r="J30" s="7"/>
      <c r="K30" s="7" t="s">
        <v>288</v>
      </c>
      <c r="L30" s="2"/>
      <c r="M30" s="226"/>
      <c r="N30" s="226"/>
      <c r="O30" s="226"/>
      <c r="P30" s="226"/>
      <c r="S30" s="226"/>
      <c r="T30" s="226"/>
      <c r="U30" s="226"/>
      <c r="V30" s="226"/>
      <c r="W30" s="226"/>
      <c r="X30" s="226"/>
      <c r="Y30" s="226"/>
      <c r="Z30" s="226"/>
    </row>
    <row r="31" spans="1:26" ht="3.75" customHeight="1">
      <c r="A31" s="186"/>
      <c r="B31" s="186"/>
      <c r="C31" s="186"/>
      <c r="D31" s="2"/>
      <c r="E31" s="79"/>
      <c r="F31" s="398"/>
      <c r="G31" s="398"/>
      <c r="H31" s="226"/>
      <c r="K31" s="186"/>
      <c r="L31" s="2"/>
      <c r="M31" s="226"/>
      <c r="N31" s="226"/>
      <c r="O31" s="226"/>
      <c r="P31" s="226"/>
      <c r="S31" s="226"/>
      <c r="T31" s="226"/>
      <c r="U31" s="226"/>
      <c r="V31" s="226"/>
      <c r="W31" s="226"/>
      <c r="X31" s="226"/>
      <c r="Y31" s="226"/>
      <c r="Z31" s="226"/>
    </row>
    <row r="32" spans="2:26" ht="15">
      <c r="B32" s="181"/>
      <c r="C32" s="181" t="s">
        <v>994</v>
      </c>
      <c r="D32" s="2"/>
      <c r="F32" s="226">
        <v>10.8</v>
      </c>
      <c r="G32" s="226"/>
      <c r="H32" s="226"/>
      <c r="K32" s="181" t="s">
        <v>826</v>
      </c>
      <c r="L32" s="2"/>
      <c r="M32" s="226"/>
      <c r="N32" s="226"/>
      <c r="O32" s="226"/>
      <c r="P32" s="226"/>
      <c r="R32" s="226">
        <v>17.4</v>
      </c>
      <c r="S32" s="226"/>
      <c r="T32" s="226"/>
      <c r="U32" s="226"/>
      <c r="V32" s="226"/>
      <c r="W32" s="226"/>
      <c r="X32" s="226"/>
      <c r="Y32" s="226"/>
      <c r="Z32" s="226"/>
    </row>
    <row r="33" spans="2:26" ht="15">
      <c r="B33" s="181"/>
      <c r="C33" s="181" t="s">
        <v>995</v>
      </c>
      <c r="D33" s="2"/>
      <c r="F33" s="226">
        <v>18.7</v>
      </c>
      <c r="G33" s="226"/>
      <c r="H33" s="226"/>
      <c r="K33" s="181" t="s">
        <v>827</v>
      </c>
      <c r="L33" s="2"/>
      <c r="M33" s="226"/>
      <c r="N33" s="226"/>
      <c r="O33" s="226"/>
      <c r="P33" s="226"/>
      <c r="R33" s="226">
        <v>19.4</v>
      </c>
      <c r="S33" s="226"/>
      <c r="T33" s="226"/>
      <c r="U33" s="226"/>
      <c r="V33" s="226"/>
      <c r="W33" s="226"/>
      <c r="X33" s="226"/>
      <c r="Y33" s="226"/>
      <c r="Z33" s="226"/>
    </row>
    <row r="34" spans="2:26" ht="15">
      <c r="B34" s="181"/>
      <c r="C34" s="181" t="s">
        <v>996</v>
      </c>
      <c r="D34" s="2"/>
      <c r="F34" s="226">
        <v>8.2</v>
      </c>
      <c r="G34" s="226"/>
      <c r="H34" s="226"/>
      <c r="K34" s="181" t="s">
        <v>828</v>
      </c>
      <c r="L34" s="2"/>
      <c r="M34" s="226"/>
      <c r="N34" s="226"/>
      <c r="O34" s="226"/>
      <c r="P34" s="226"/>
      <c r="R34" s="226">
        <v>18.2</v>
      </c>
      <c r="S34" s="226"/>
      <c r="T34" s="226"/>
      <c r="U34" s="226"/>
      <c r="V34" s="226"/>
      <c r="W34" s="226"/>
      <c r="X34" s="226"/>
      <c r="Y34" s="226"/>
      <c r="Z34" s="226"/>
    </row>
    <row r="35" spans="2:26" ht="15">
      <c r="B35" s="181"/>
      <c r="C35" s="181" t="s">
        <v>997</v>
      </c>
      <c r="D35" s="2"/>
      <c r="F35" s="226">
        <v>18</v>
      </c>
      <c r="G35" s="226"/>
      <c r="H35" s="226"/>
      <c r="K35" s="181" t="s">
        <v>829</v>
      </c>
      <c r="L35" s="2"/>
      <c r="M35" s="226"/>
      <c r="N35" s="226"/>
      <c r="O35" s="226"/>
      <c r="P35" s="226"/>
      <c r="R35" s="226">
        <v>9.1</v>
      </c>
      <c r="S35" s="226"/>
      <c r="T35" s="226"/>
      <c r="U35" s="226"/>
      <c r="V35" s="226"/>
      <c r="W35" s="226"/>
      <c r="X35" s="226"/>
      <c r="Y35" s="226"/>
      <c r="Z35" s="226"/>
    </row>
    <row r="36" spans="2:26" ht="15">
      <c r="B36" s="181"/>
      <c r="C36" s="181" t="s">
        <v>998</v>
      </c>
      <c r="D36" s="2"/>
      <c r="F36" s="226">
        <v>9.6</v>
      </c>
      <c r="G36" s="226"/>
      <c r="H36" s="226"/>
      <c r="K36" s="181" t="s">
        <v>830</v>
      </c>
      <c r="L36" s="2"/>
      <c r="M36" s="226"/>
      <c r="N36" s="226"/>
      <c r="O36" s="226"/>
      <c r="P36" s="226"/>
      <c r="R36" s="226">
        <v>6</v>
      </c>
      <c r="S36" s="226"/>
      <c r="T36" s="226"/>
      <c r="U36" s="226"/>
      <c r="V36" s="226"/>
      <c r="W36" s="226"/>
      <c r="X36" s="226"/>
      <c r="Y36" s="226"/>
      <c r="Z36" s="226"/>
    </row>
    <row r="37" spans="2:26" ht="15">
      <c r="B37" s="181"/>
      <c r="C37" s="181" t="s">
        <v>999</v>
      </c>
      <c r="D37" s="2"/>
      <c r="F37" s="226">
        <v>19.2</v>
      </c>
      <c r="G37" s="226"/>
      <c r="H37" s="226"/>
      <c r="K37" s="181" t="s">
        <v>831</v>
      </c>
      <c r="L37" s="8"/>
      <c r="M37" s="226"/>
      <c r="N37" s="226"/>
      <c r="O37" s="226"/>
      <c r="P37" s="226"/>
      <c r="R37" s="226">
        <v>26.3</v>
      </c>
      <c r="S37" s="226"/>
      <c r="T37" s="226"/>
      <c r="U37" s="226"/>
      <c r="V37" s="226"/>
      <c r="W37" s="226"/>
      <c r="X37" s="226"/>
      <c r="Y37" s="226"/>
      <c r="Z37" s="226"/>
    </row>
    <row r="38" spans="2:26" ht="15">
      <c r="B38" s="181"/>
      <c r="C38" s="181" t="s">
        <v>1000</v>
      </c>
      <c r="D38" s="2"/>
      <c r="F38" s="226">
        <v>22.8</v>
      </c>
      <c r="G38" s="226"/>
      <c r="H38" s="226"/>
      <c r="K38" s="181" t="s">
        <v>296</v>
      </c>
      <c r="R38" s="226">
        <v>11.3</v>
      </c>
      <c r="S38" s="226"/>
      <c r="T38" s="226"/>
      <c r="U38" s="226"/>
      <c r="V38" s="226"/>
      <c r="W38" s="226"/>
      <c r="X38" s="226"/>
      <c r="Y38" s="226"/>
      <c r="Z38" s="226"/>
    </row>
    <row r="39" spans="2:18" s="8" customFormat="1" ht="15">
      <c r="B39" s="319"/>
      <c r="C39" s="319" t="s">
        <v>445</v>
      </c>
      <c r="E39" s="43" t="s">
        <v>703</v>
      </c>
      <c r="F39" s="156">
        <v>2177</v>
      </c>
      <c r="K39" s="399" t="s">
        <v>989</v>
      </c>
      <c r="L39" s="226"/>
      <c r="M39" s="226"/>
      <c r="N39" s="226"/>
      <c r="O39" s="226"/>
      <c r="P39" s="226"/>
      <c r="Q39" s="15"/>
      <c r="R39" s="226">
        <v>17.1</v>
      </c>
    </row>
    <row r="40" spans="2:18" s="8" customFormat="1" ht="15">
      <c r="B40" s="319"/>
      <c r="C40" s="319"/>
      <c r="E40" s="43"/>
      <c r="F40" s="156"/>
      <c r="K40" s="319" t="s">
        <v>445</v>
      </c>
      <c r="L40" s="226"/>
      <c r="M40" s="226"/>
      <c r="N40" s="226"/>
      <c r="O40" s="226"/>
      <c r="P40" s="15"/>
      <c r="Q40" s="43" t="s">
        <v>703</v>
      </c>
      <c r="R40" s="156">
        <v>2177</v>
      </c>
    </row>
    <row r="41" spans="1:26" ht="23.25" customHeight="1">
      <c r="A41" s="181"/>
      <c r="B41" s="181"/>
      <c r="C41" s="181"/>
      <c r="D41" s="2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S41" s="226"/>
      <c r="T41" s="226"/>
      <c r="U41" s="226"/>
      <c r="V41" s="226"/>
      <c r="W41" s="226"/>
      <c r="X41" s="226"/>
      <c r="Y41" s="226"/>
      <c r="Z41" s="226"/>
    </row>
    <row r="42" spans="1:26" ht="18">
      <c r="A42" s="384" t="s">
        <v>974</v>
      </c>
      <c r="B42" s="181"/>
      <c r="C42" s="181"/>
      <c r="D42" s="2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S42" s="226"/>
      <c r="T42" s="226"/>
      <c r="U42" s="226"/>
      <c r="V42" s="226"/>
      <c r="W42" s="226"/>
      <c r="X42" s="226"/>
      <c r="Y42" s="226"/>
      <c r="Z42" s="226"/>
    </row>
    <row r="43" spans="1:26" ht="6" customHeight="1">
      <c r="A43" s="384"/>
      <c r="B43" s="181"/>
      <c r="C43" s="181"/>
      <c r="D43" s="2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S43" s="226"/>
      <c r="T43" s="226"/>
      <c r="U43" s="226"/>
      <c r="V43" s="226"/>
      <c r="W43" s="226"/>
      <c r="X43" s="226"/>
      <c r="Y43" s="226"/>
      <c r="Z43" s="226"/>
    </row>
    <row r="44" spans="2:26" ht="15.75">
      <c r="B44" s="7" t="s">
        <v>282</v>
      </c>
      <c r="C44" s="186"/>
      <c r="D44" s="2"/>
      <c r="F44" s="226"/>
      <c r="G44" s="226"/>
      <c r="H44" s="226"/>
      <c r="K44" s="7" t="s">
        <v>283</v>
      </c>
      <c r="L44" s="2"/>
      <c r="N44" s="226"/>
      <c r="O44" s="226"/>
      <c r="S44" s="226"/>
      <c r="T44" s="226"/>
      <c r="U44" s="226"/>
      <c r="V44" s="226"/>
      <c r="W44" s="226"/>
      <c r="X44" s="226"/>
      <c r="Y44" s="226"/>
      <c r="Z44" s="226"/>
    </row>
    <row r="45" spans="1:26" ht="6" customHeight="1">
      <c r="A45" s="186"/>
      <c r="B45" s="186"/>
      <c r="C45" s="186"/>
      <c r="D45" s="2"/>
      <c r="E45" s="79"/>
      <c r="F45" s="398"/>
      <c r="G45" s="398"/>
      <c r="H45" s="226"/>
      <c r="K45" s="186"/>
      <c r="L45" s="2"/>
      <c r="M45" s="79"/>
      <c r="N45" s="398"/>
      <c r="O45" s="398"/>
      <c r="S45" s="226"/>
      <c r="T45" s="226"/>
      <c r="U45" s="226"/>
      <c r="V45" s="226"/>
      <c r="W45" s="226"/>
      <c r="X45" s="226"/>
      <c r="Y45" s="226"/>
      <c r="Z45" s="226"/>
    </row>
    <row r="46" spans="2:26" ht="15">
      <c r="B46" s="181"/>
      <c r="C46" s="181" t="s">
        <v>776</v>
      </c>
      <c r="D46" s="2"/>
      <c r="F46" s="226">
        <v>70.03</v>
      </c>
      <c r="G46" s="226"/>
      <c r="H46" s="226"/>
      <c r="K46" s="181" t="s">
        <v>778</v>
      </c>
      <c r="L46" s="2"/>
      <c r="N46" s="226"/>
      <c r="O46" s="226"/>
      <c r="R46" s="226">
        <v>53.2</v>
      </c>
      <c r="S46" s="226"/>
      <c r="T46" s="226"/>
      <c r="U46" s="226"/>
      <c r="V46" s="226"/>
      <c r="W46" s="226"/>
      <c r="X46" s="226"/>
      <c r="Y46" s="226"/>
      <c r="Z46" s="226"/>
    </row>
    <row r="47" spans="2:26" ht="15">
      <c r="B47" s="181"/>
      <c r="C47" s="181" t="s">
        <v>24</v>
      </c>
      <c r="D47" s="2"/>
      <c r="F47" s="226">
        <v>18.66</v>
      </c>
      <c r="G47" s="226"/>
      <c r="H47" s="226"/>
      <c r="K47" s="181" t="s">
        <v>823</v>
      </c>
      <c r="L47" s="2"/>
      <c r="N47" s="226"/>
      <c r="O47" s="226"/>
      <c r="R47" s="226">
        <v>48.4</v>
      </c>
      <c r="S47" s="226"/>
      <c r="T47" s="226"/>
      <c r="U47" s="226"/>
      <c r="V47" s="226"/>
      <c r="W47" s="226"/>
      <c r="X47" s="226"/>
      <c r="Y47" s="226"/>
      <c r="Z47" s="226"/>
    </row>
    <row r="48" spans="2:26" ht="15">
      <c r="B48" s="181"/>
      <c r="C48" s="181" t="s">
        <v>777</v>
      </c>
      <c r="D48" s="2"/>
      <c r="F48" s="226">
        <v>6.17</v>
      </c>
      <c r="G48" s="226"/>
      <c r="H48" s="226"/>
      <c r="K48" s="181" t="s">
        <v>824</v>
      </c>
      <c r="L48" s="2"/>
      <c r="N48" s="226"/>
      <c r="O48" s="226"/>
      <c r="R48" s="226">
        <v>0.9</v>
      </c>
      <c r="S48" s="226"/>
      <c r="T48" s="226"/>
      <c r="U48" s="226"/>
      <c r="V48" s="226"/>
      <c r="W48" s="226"/>
      <c r="X48" s="226"/>
      <c r="Y48" s="226"/>
      <c r="Z48" s="226"/>
    </row>
    <row r="49" spans="2:26" ht="15">
      <c r="B49" s="181"/>
      <c r="C49" s="181" t="s">
        <v>293</v>
      </c>
      <c r="D49" s="2"/>
      <c r="F49" s="226">
        <v>3.89</v>
      </c>
      <c r="G49" s="226"/>
      <c r="H49" s="226"/>
      <c r="K49" s="181" t="s">
        <v>825</v>
      </c>
      <c r="L49" s="2"/>
      <c r="N49" s="226"/>
      <c r="O49" s="226"/>
      <c r="R49" s="226">
        <v>2.3</v>
      </c>
      <c r="S49" s="226"/>
      <c r="T49" s="226"/>
      <c r="U49" s="226"/>
      <c r="V49" s="226"/>
      <c r="W49" s="226"/>
      <c r="X49" s="226"/>
      <c r="Y49" s="226"/>
      <c r="Z49" s="226"/>
    </row>
    <row r="50" spans="2:26" ht="15">
      <c r="B50" s="181"/>
      <c r="C50" s="181" t="s">
        <v>989</v>
      </c>
      <c r="D50" s="2"/>
      <c r="F50" s="226">
        <v>1.25</v>
      </c>
      <c r="G50" s="226"/>
      <c r="H50" s="226"/>
      <c r="K50" s="181" t="s">
        <v>989</v>
      </c>
      <c r="L50" s="2"/>
      <c r="N50" s="226"/>
      <c r="O50" s="226"/>
      <c r="R50" s="226">
        <v>0.5</v>
      </c>
      <c r="S50" s="226"/>
      <c r="T50" s="226"/>
      <c r="U50" s="226"/>
      <c r="V50" s="226"/>
      <c r="W50" s="226"/>
      <c r="X50" s="226"/>
      <c r="Y50" s="226"/>
      <c r="Z50" s="226"/>
    </row>
    <row r="51" spans="2:26" ht="15">
      <c r="B51" s="319"/>
      <c r="C51" s="319" t="s">
        <v>445</v>
      </c>
      <c r="D51" s="8"/>
      <c r="E51" s="43" t="s">
        <v>703</v>
      </c>
      <c r="F51" s="156">
        <v>623</v>
      </c>
      <c r="K51" s="319" t="s">
        <v>445</v>
      </c>
      <c r="L51" s="8"/>
      <c r="Q51" s="43" t="s">
        <v>703</v>
      </c>
      <c r="R51" s="156">
        <v>623</v>
      </c>
      <c r="S51" s="226"/>
      <c r="T51" s="226"/>
      <c r="U51" s="226"/>
      <c r="V51" s="226"/>
      <c r="W51" s="226"/>
      <c r="X51" s="226"/>
      <c r="Y51" s="226"/>
      <c r="Z51" s="226"/>
    </row>
    <row r="52" spans="1:26" ht="15">
      <c r="A52" s="186"/>
      <c r="B52" s="186"/>
      <c r="C52" s="186"/>
      <c r="D52" s="2"/>
      <c r="F52" s="226"/>
      <c r="G52" s="226"/>
      <c r="H52" s="226"/>
      <c r="S52" s="226"/>
      <c r="T52" s="226"/>
      <c r="U52" s="226"/>
      <c r="V52" s="226"/>
      <c r="W52" s="226"/>
      <c r="X52" s="226"/>
      <c r="Y52" s="226"/>
      <c r="Z52" s="226"/>
    </row>
    <row r="53" spans="2:26" ht="15.75">
      <c r="B53" s="7" t="s">
        <v>284</v>
      </c>
      <c r="C53" s="186"/>
      <c r="D53" s="2"/>
      <c r="F53" s="226"/>
      <c r="G53" s="226"/>
      <c r="H53" s="226"/>
      <c r="S53" s="226"/>
      <c r="T53" s="226"/>
      <c r="U53" s="226"/>
      <c r="V53" s="226"/>
      <c r="W53" s="226"/>
      <c r="X53" s="226"/>
      <c r="Y53" s="226"/>
      <c r="Z53" s="226"/>
    </row>
    <row r="54" spans="2:26" ht="15.75">
      <c r="B54" s="7" t="s">
        <v>915</v>
      </c>
      <c r="C54" s="186"/>
      <c r="D54" s="2"/>
      <c r="F54" s="226"/>
      <c r="G54" s="226"/>
      <c r="H54" s="226"/>
      <c r="S54" s="226"/>
      <c r="T54" s="226"/>
      <c r="U54" s="226"/>
      <c r="V54" s="226"/>
      <c r="W54" s="226"/>
      <c r="X54" s="226"/>
      <c r="Y54" s="226"/>
      <c r="Z54" s="226"/>
    </row>
    <row r="55" spans="1:26" ht="7.5" customHeight="1">
      <c r="A55" s="186"/>
      <c r="B55" s="186"/>
      <c r="C55" s="186"/>
      <c r="D55" s="2"/>
      <c r="S55" s="226"/>
      <c r="T55" s="226"/>
      <c r="U55" s="226"/>
      <c r="V55" s="226"/>
      <c r="W55" s="226"/>
      <c r="X55" s="226"/>
      <c r="Y55" s="226"/>
      <c r="Z55" s="226"/>
    </row>
    <row r="56" spans="2:26" ht="15">
      <c r="B56" s="181"/>
      <c r="C56" s="181" t="s">
        <v>916</v>
      </c>
      <c r="D56" s="2"/>
      <c r="F56" s="226">
        <v>12.32</v>
      </c>
      <c r="S56" s="226"/>
      <c r="T56" s="226"/>
      <c r="U56" s="226"/>
      <c r="V56" s="226"/>
      <c r="W56" s="226"/>
      <c r="X56" s="226"/>
      <c r="Y56" s="226"/>
      <c r="Z56" s="226"/>
    </row>
    <row r="57" spans="2:26" ht="15">
      <c r="B57" s="181"/>
      <c r="C57" s="181" t="s">
        <v>917</v>
      </c>
      <c r="D57" s="2"/>
      <c r="F57" s="226">
        <v>87.68</v>
      </c>
      <c r="S57" s="226"/>
      <c r="T57" s="226"/>
      <c r="U57" s="226"/>
      <c r="V57" s="226"/>
      <c r="W57" s="226"/>
      <c r="X57" s="226"/>
      <c r="Y57" s="226"/>
      <c r="Z57" s="226"/>
    </row>
    <row r="58" spans="2:26" ht="15">
      <c r="B58" s="319"/>
      <c r="C58" s="319" t="s">
        <v>445</v>
      </c>
      <c r="D58" s="8"/>
      <c r="E58" s="43" t="s">
        <v>703</v>
      </c>
      <c r="F58" s="156">
        <v>623</v>
      </c>
      <c r="S58" s="226"/>
      <c r="T58" s="226"/>
      <c r="U58" s="226"/>
      <c r="V58" s="226"/>
      <c r="W58" s="226"/>
      <c r="X58" s="226"/>
      <c r="Y58" s="226"/>
      <c r="Z58" s="226"/>
    </row>
    <row r="59" spans="1:26" ht="24.75" customHeight="1">
      <c r="A59" s="186"/>
      <c r="B59" s="186"/>
      <c r="S59" s="226"/>
      <c r="T59" s="226"/>
      <c r="U59" s="226"/>
      <c r="V59" s="226"/>
      <c r="W59" s="226"/>
      <c r="X59" s="226"/>
      <c r="Y59" s="226"/>
      <c r="Z59" s="226"/>
    </row>
    <row r="60" spans="1:26" ht="18">
      <c r="A60" s="384" t="s">
        <v>285</v>
      </c>
      <c r="B60" s="186"/>
      <c r="K60" s="319"/>
      <c r="L60" s="226"/>
      <c r="M60" s="226"/>
      <c r="N60" s="226"/>
      <c r="O60" s="226"/>
      <c r="Q60" s="43"/>
      <c r="R60" s="156"/>
      <c r="S60" s="226"/>
      <c r="T60" s="226"/>
      <c r="U60" s="226"/>
      <c r="V60" s="226"/>
      <c r="W60" s="226"/>
      <c r="X60" s="226"/>
      <c r="Y60" s="226"/>
      <c r="Z60" s="226"/>
    </row>
    <row r="61" spans="1:26" ht="18">
      <c r="A61" s="384"/>
      <c r="B61" s="384" t="s">
        <v>286</v>
      </c>
      <c r="K61" s="319"/>
      <c r="L61" s="226"/>
      <c r="M61" s="226"/>
      <c r="N61" s="226"/>
      <c r="O61" s="226"/>
      <c r="Q61" s="43"/>
      <c r="R61" s="156"/>
      <c r="S61" s="226"/>
      <c r="T61" s="226"/>
      <c r="U61" s="226"/>
      <c r="V61" s="226"/>
      <c r="W61" s="226"/>
      <c r="X61" s="226"/>
      <c r="Y61" s="226"/>
      <c r="Z61" s="226"/>
    </row>
    <row r="62" spans="1:26" ht="6.75" customHeight="1">
      <c r="A62" s="186"/>
      <c r="B62" s="186"/>
      <c r="K62" s="319"/>
      <c r="L62" s="226"/>
      <c r="M62" s="226"/>
      <c r="N62" s="226"/>
      <c r="O62" s="226"/>
      <c r="Q62" s="43"/>
      <c r="R62" s="156"/>
      <c r="S62" s="226"/>
      <c r="T62" s="226"/>
      <c r="U62" s="226"/>
      <c r="V62" s="226"/>
      <c r="W62" s="226"/>
      <c r="X62" s="226"/>
      <c r="Y62" s="226"/>
      <c r="Z62" s="226"/>
    </row>
    <row r="63" spans="1:26" ht="15.75">
      <c r="A63" s="186"/>
      <c r="B63" s="7" t="s">
        <v>297</v>
      </c>
      <c r="K63" s="319"/>
      <c r="L63" s="226"/>
      <c r="M63" s="226"/>
      <c r="N63" s="226"/>
      <c r="O63" s="226"/>
      <c r="Q63" s="43"/>
      <c r="R63" s="156"/>
      <c r="S63" s="226"/>
      <c r="T63" s="226"/>
      <c r="U63" s="226"/>
      <c r="V63" s="226"/>
      <c r="W63" s="226"/>
      <c r="X63" s="226"/>
      <c r="Y63" s="226"/>
      <c r="Z63" s="226"/>
    </row>
    <row r="64" spans="1:26" ht="8.25" customHeight="1">
      <c r="A64" s="186"/>
      <c r="B64" s="226"/>
      <c r="C64" s="226"/>
      <c r="D64" s="226"/>
      <c r="E64" s="226"/>
      <c r="F64" s="226"/>
      <c r="G64" s="226"/>
      <c r="K64" s="319"/>
      <c r="L64" s="226"/>
      <c r="M64" s="226"/>
      <c r="N64" s="226"/>
      <c r="O64" s="226"/>
      <c r="Q64" s="43"/>
      <c r="R64" s="156"/>
      <c r="S64" s="226"/>
      <c r="T64" s="226"/>
      <c r="U64" s="226"/>
      <c r="V64" s="226"/>
      <c r="W64" s="226"/>
      <c r="X64" s="226"/>
      <c r="Y64" s="226"/>
      <c r="Z64" s="226"/>
    </row>
    <row r="65" spans="1:26" ht="15.75" customHeight="1">
      <c r="A65" s="186"/>
      <c r="B65" s="399" t="s">
        <v>298</v>
      </c>
      <c r="C65" s="226"/>
      <c r="D65" s="226"/>
      <c r="E65" s="226"/>
      <c r="F65" s="226"/>
      <c r="H65" s="226">
        <v>84.5</v>
      </c>
      <c r="K65" s="319"/>
      <c r="L65" s="226"/>
      <c r="M65" s="226"/>
      <c r="N65" s="226"/>
      <c r="O65" s="226"/>
      <c r="Q65" s="43"/>
      <c r="R65" s="156"/>
      <c r="S65" s="226"/>
      <c r="T65" s="226"/>
      <c r="U65" s="226"/>
      <c r="V65" s="226"/>
      <c r="W65" s="226"/>
      <c r="X65" s="226"/>
      <c r="Y65" s="226"/>
      <c r="Z65" s="226"/>
    </row>
    <row r="66" spans="1:26" ht="15">
      <c r="A66" s="186"/>
      <c r="B66" s="399" t="s">
        <v>918</v>
      </c>
      <c r="C66" s="226"/>
      <c r="D66" s="226"/>
      <c r="E66" s="226"/>
      <c r="F66" s="226"/>
      <c r="H66" s="226">
        <v>12.84</v>
      </c>
      <c r="K66" s="319"/>
      <c r="L66" s="226"/>
      <c r="M66" s="226"/>
      <c r="N66" s="226"/>
      <c r="O66" s="226"/>
      <c r="Q66" s="43"/>
      <c r="R66" s="156"/>
      <c r="S66" s="226"/>
      <c r="T66" s="226"/>
      <c r="U66" s="226"/>
      <c r="V66" s="226"/>
      <c r="W66" s="226"/>
      <c r="X66" s="226"/>
      <c r="Y66" s="226"/>
      <c r="Z66" s="226"/>
    </row>
    <row r="67" spans="1:26" ht="15">
      <c r="A67" s="186"/>
      <c r="B67" s="399" t="s">
        <v>1083</v>
      </c>
      <c r="C67" s="226"/>
      <c r="D67" s="226"/>
      <c r="E67" s="226"/>
      <c r="F67" s="226"/>
      <c r="H67" s="226">
        <v>0.54</v>
      </c>
      <c r="K67" s="319"/>
      <c r="L67" s="226"/>
      <c r="M67" s="226"/>
      <c r="N67" s="226"/>
      <c r="O67" s="226"/>
      <c r="Q67" s="43"/>
      <c r="R67" s="156"/>
      <c r="S67" s="226"/>
      <c r="T67" s="226"/>
      <c r="U67" s="226"/>
      <c r="V67" s="226"/>
      <c r="W67" s="226"/>
      <c r="X67" s="226"/>
      <c r="Y67" s="226"/>
      <c r="Z67" s="226"/>
    </row>
    <row r="68" spans="1:26" ht="15">
      <c r="A68" s="186"/>
      <c r="B68" s="399" t="s">
        <v>293</v>
      </c>
      <c r="C68" s="226"/>
      <c r="D68" s="226"/>
      <c r="E68" s="226"/>
      <c r="F68" s="226"/>
      <c r="H68" s="226">
        <v>1.18</v>
      </c>
      <c r="K68" s="319"/>
      <c r="L68" s="226"/>
      <c r="M68" s="226"/>
      <c r="N68" s="226"/>
      <c r="O68" s="226"/>
      <c r="Q68" s="43"/>
      <c r="R68" s="156"/>
      <c r="S68" s="226"/>
      <c r="T68" s="226"/>
      <c r="U68" s="226"/>
      <c r="V68" s="226"/>
      <c r="W68" s="226"/>
      <c r="X68" s="226"/>
      <c r="Y68" s="226"/>
      <c r="Z68" s="226"/>
    </row>
    <row r="69" spans="1:26" ht="15">
      <c r="A69" s="186"/>
      <c r="B69" s="399" t="s">
        <v>989</v>
      </c>
      <c r="C69" s="226"/>
      <c r="D69" s="226"/>
      <c r="E69" s="226"/>
      <c r="F69" s="226"/>
      <c r="H69" s="226">
        <v>0.94</v>
      </c>
      <c r="K69" s="319"/>
      <c r="L69" s="226"/>
      <c r="M69" s="226"/>
      <c r="N69" s="226"/>
      <c r="O69" s="226"/>
      <c r="Q69" s="43"/>
      <c r="R69" s="156"/>
      <c r="S69" s="226"/>
      <c r="T69" s="226"/>
      <c r="U69" s="226"/>
      <c r="V69" s="226"/>
      <c r="W69" s="226"/>
      <c r="X69" s="226"/>
      <c r="Y69" s="226"/>
      <c r="Z69" s="226"/>
    </row>
    <row r="70" spans="1:26" ht="15">
      <c r="A70" s="186"/>
      <c r="B70" s="319" t="s">
        <v>445</v>
      </c>
      <c r="C70" s="226"/>
      <c r="D70" s="226"/>
      <c r="E70" s="226"/>
      <c r="F70" s="226"/>
      <c r="G70" s="43" t="s">
        <v>703</v>
      </c>
      <c r="H70" s="156">
        <v>80</v>
      </c>
      <c r="K70" s="319"/>
      <c r="L70" s="226"/>
      <c r="M70" s="226"/>
      <c r="N70" s="226"/>
      <c r="O70" s="226"/>
      <c r="Q70" s="43"/>
      <c r="R70" s="156"/>
      <c r="S70" s="226"/>
      <c r="T70" s="226"/>
      <c r="U70" s="226"/>
      <c r="V70" s="226"/>
      <c r="W70" s="226"/>
      <c r="X70" s="226"/>
      <c r="Y70" s="226"/>
      <c r="Z70" s="226"/>
    </row>
    <row r="71" spans="1:26" ht="27.75" customHeight="1" thickBot="1">
      <c r="A71" s="55"/>
      <c r="B71" s="55"/>
      <c r="C71" s="55"/>
      <c r="D71" s="6"/>
      <c r="E71" s="55"/>
      <c r="F71" s="55"/>
      <c r="G71" s="55"/>
      <c r="H71" s="55"/>
      <c r="I71" s="396"/>
      <c r="J71" s="396"/>
      <c r="K71" s="396"/>
      <c r="L71" s="396"/>
      <c r="M71" s="396"/>
      <c r="N71" s="396"/>
      <c r="O71" s="396"/>
      <c r="P71" s="396"/>
      <c r="Q71" s="55"/>
      <c r="R71" s="55"/>
      <c r="S71" s="226"/>
      <c r="T71" s="226"/>
      <c r="U71" s="226"/>
      <c r="V71" s="226"/>
      <c r="W71" s="226"/>
      <c r="X71" s="226"/>
      <c r="Y71" s="226"/>
      <c r="Z71" s="226"/>
    </row>
    <row r="72" spans="1:26" ht="15.75" customHeight="1">
      <c r="A72" s="182" t="s">
        <v>290</v>
      </c>
      <c r="B72" s="178"/>
      <c r="C72" s="179"/>
      <c r="D72" s="179"/>
      <c r="I72" s="226"/>
      <c r="J72" s="226"/>
      <c r="K72" s="226"/>
      <c r="L72" s="226"/>
      <c r="M72" s="226"/>
      <c r="N72" s="226"/>
      <c r="O72" s="226"/>
      <c r="P72" s="226"/>
      <c r="S72" s="226"/>
      <c r="T72" s="226"/>
      <c r="U72" s="226"/>
      <c r="V72" s="226"/>
      <c r="W72" s="226"/>
      <c r="X72" s="226"/>
      <c r="Y72" s="226"/>
      <c r="Z72" s="226"/>
    </row>
    <row r="73" spans="1:26" ht="15.75" customHeight="1">
      <c r="A73" s="179"/>
      <c r="B73" s="179"/>
      <c r="C73" s="180"/>
      <c r="D73" s="179"/>
      <c r="I73" s="226"/>
      <c r="J73" s="226"/>
      <c r="K73" s="226"/>
      <c r="L73" s="226"/>
      <c r="M73" s="226"/>
      <c r="N73" s="226"/>
      <c r="O73" s="226"/>
      <c r="P73" s="226"/>
      <c r="S73" s="226"/>
      <c r="T73" s="226"/>
      <c r="U73" s="226"/>
      <c r="V73" s="226"/>
      <c r="W73" s="226"/>
      <c r="X73" s="226"/>
      <c r="Y73" s="226"/>
      <c r="Z73" s="226"/>
    </row>
    <row r="74" spans="1:26" ht="15.75" customHeight="1">
      <c r="A74" s="179"/>
      <c r="B74" s="179"/>
      <c r="C74" s="180"/>
      <c r="D74" s="179"/>
      <c r="I74" s="226"/>
      <c r="J74" s="226"/>
      <c r="K74" s="226"/>
      <c r="L74" s="226"/>
      <c r="M74" s="226"/>
      <c r="N74" s="226"/>
      <c r="O74" s="226"/>
      <c r="P74" s="226"/>
      <c r="S74" s="226"/>
      <c r="T74" s="226"/>
      <c r="U74" s="226"/>
      <c r="V74" s="226"/>
      <c r="W74" s="226"/>
      <c r="X74" s="226"/>
      <c r="Y74" s="226"/>
      <c r="Z74" s="226"/>
    </row>
    <row r="75" spans="1:26" ht="15.75" customHeight="1">
      <c r="A75" s="179"/>
      <c r="B75" s="179"/>
      <c r="C75" s="180"/>
      <c r="D75" s="179"/>
      <c r="I75" s="226"/>
      <c r="J75" s="226"/>
      <c r="K75" s="226"/>
      <c r="L75" s="226"/>
      <c r="M75" s="226"/>
      <c r="N75" s="226"/>
      <c r="O75" s="226"/>
      <c r="P75" s="226"/>
      <c r="S75" s="226"/>
      <c r="T75" s="226"/>
      <c r="U75" s="226"/>
      <c r="V75" s="226"/>
      <c r="W75" s="226"/>
      <c r="X75" s="226"/>
      <c r="Y75" s="226"/>
      <c r="Z75" s="226"/>
    </row>
    <row r="76" spans="1:26" ht="15.75" customHeight="1">
      <c r="A76" s="179"/>
      <c r="B76" s="179"/>
      <c r="C76" s="180"/>
      <c r="D76" s="179"/>
      <c r="I76" s="226"/>
      <c r="J76" s="226"/>
      <c r="K76" s="226"/>
      <c r="L76" s="226"/>
      <c r="M76" s="226"/>
      <c r="N76" s="226"/>
      <c r="O76" s="226"/>
      <c r="P76" s="226"/>
      <c r="S76" s="226"/>
      <c r="T76" s="226"/>
      <c r="U76" s="226"/>
      <c r="V76" s="226"/>
      <c r="W76" s="226"/>
      <c r="X76" s="226"/>
      <c r="Y76" s="226"/>
      <c r="Z76" s="226"/>
    </row>
    <row r="77" spans="1:26" ht="15.75" customHeight="1">
      <c r="A77" s="179"/>
      <c r="B77" s="179"/>
      <c r="C77" s="180"/>
      <c r="D77" s="179"/>
      <c r="I77" s="226"/>
      <c r="J77" s="226"/>
      <c r="K77" s="226"/>
      <c r="L77" s="226"/>
      <c r="M77" s="226"/>
      <c r="N77" s="226"/>
      <c r="O77" s="226"/>
      <c r="P77" s="226"/>
      <c r="S77" s="226"/>
      <c r="T77" s="226"/>
      <c r="U77" s="226"/>
      <c r="V77" s="226"/>
      <c r="W77" s="226"/>
      <c r="X77" s="226"/>
      <c r="Y77" s="226"/>
      <c r="Z77" s="226"/>
    </row>
    <row r="78" spans="1:26" ht="15.75" customHeight="1">
      <c r="A78" s="179"/>
      <c r="B78" s="179"/>
      <c r="C78" s="180"/>
      <c r="D78" s="179"/>
      <c r="I78" s="226"/>
      <c r="J78" s="226"/>
      <c r="K78" s="226"/>
      <c r="L78" s="226"/>
      <c r="M78" s="226"/>
      <c r="N78" s="226"/>
      <c r="O78" s="226"/>
      <c r="P78" s="226"/>
      <c r="S78" s="226"/>
      <c r="T78" s="226"/>
      <c r="U78" s="226"/>
      <c r="V78" s="226"/>
      <c r="W78" s="226"/>
      <c r="X78" s="226"/>
      <c r="Y78" s="226"/>
      <c r="Z78" s="226"/>
    </row>
    <row r="79" spans="1:26" ht="15.75" customHeight="1">
      <c r="A79" s="179"/>
      <c r="B79" s="179"/>
      <c r="C79" s="180"/>
      <c r="D79" s="179"/>
      <c r="I79" s="226"/>
      <c r="J79" s="226"/>
      <c r="K79" s="226"/>
      <c r="L79" s="226"/>
      <c r="M79" s="226"/>
      <c r="N79" s="226"/>
      <c r="O79" s="226"/>
      <c r="P79" s="226"/>
      <c r="S79" s="226"/>
      <c r="T79" s="226"/>
      <c r="U79" s="226"/>
      <c r="V79" s="226"/>
      <c r="W79" s="226"/>
      <c r="X79" s="226"/>
      <c r="Y79" s="226"/>
      <c r="Z79" s="226"/>
    </row>
    <row r="80" spans="1:26" ht="6" customHeight="1">
      <c r="A80" s="181"/>
      <c r="B80" s="181"/>
      <c r="C80" s="181"/>
      <c r="D80" s="179"/>
      <c r="I80" s="226"/>
      <c r="J80" s="226"/>
      <c r="K80" s="226"/>
      <c r="L80" s="226"/>
      <c r="M80" s="226"/>
      <c r="N80" s="226"/>
      <c r="O80" s="226"/>
      <c r="P80" s="226"/>
      <c r="S80" s="226"/>
      <c r="T80" s="226"/>
      <c r="U80" s="226"/>
      <c r="V80" s="226"/>
      <c r="W80" s="226"/>
      <c r="X80" s="226"/>
      <c r="Y80" s="226"/>
      <c r="Z80" s="226"/>
    </row>
    <row r="81" spans="1:26" ht="15.75" customHeight="1">
      <c r="A81" s="178"/>
      <c r="B81" s="178"/>
      <c r="C81" s="178"/>
      <c r="D81" s="179"/>
      <c r="I81" s="226"/>
      <c r="J81" s="226"/>
      <c r="K81" s="226"/>
      <c r="L81" s="226"/>
      <c r="M81" s="226"/>
      <c r="N81" s="226"/>
      <c r="O81" s="226"/>
      <c r="P81" s="226"/>
      <c r="S81" s="226"/>
      <c r="T81" s="226"/>
      <c r="U81" s="226"/>
      <c r="V81" s="226"/>
      <c r="W81" s="226"/>
      <c r="X81" s="226"/>
      <c r="Y81" s="226"/>
      <c r="Z81" s="226"/>
    </row>
    <row r="82" spans="1:26" ht="15.75" customHeight="1">
      <c r="A82" s="179"/>
      <c r="B82" s="179"/>
      <c r="C82" s="179"/>
      <c r="D82" s="179"/>
      <c r="I82" s="226"/>
      <c r="J82" s="226"/>
      <c r="K82" s="226"/>
      <c r="L82" s="226"/>
      <c r="M82" s="226"/>
      <c r="N82" s="226"/>
      <c r="O82" s="226"/>
      <c r="P82" s="226"/>
      <c r="S82" s="226"/>
      <c r="T82" s="226"/>
      <c r="U82" s="226"/>
      <c r="V82" s="226"/>
      <c r="W82" s="226"/>
      <c r="X82" s="226"/>
      <c r="Y82" s="226"/>
      <c r="Z82" s="226"/>
    </row>
    <row r="83" spans="1:26" ht="15.75" customHeight="1">
      <c r="A83" s="179"/>
      <c r="B83" s="179"/>
      <c r="C83" s="179"/>
      <c r="D83" s="179"/>
      <c r="I83" s="226"/>
      <c r="J83" s="226"/>
      <c r="K83" s="226"/>
      <c r="L83" s="226"/>
      <c r="M83" s="226"/>
      <c r="N83" s="226"/>
      <c r="O83" s="226"/>
      <c r="P83" s="226"/>
      <c r="S83" s="226"/>
      <c r="T83" s="226"/>
      <c r="U83" s="226"/>
      <c r="V83" s="226"/>
      <c r="W83" s="226"/>
      <c r="X83" s="226"/>
      <c r="Y83" s="226"/>
      <c r="Z83" s="226"/>
    </row>
    <row r="84" spans="1:26" ht="15.75" customHeight="1">
      <c r="A84" s="179"/>
      <c r="B84" s="179"/>
      <c r="C84" s="179"/>
      <c r="D84" s="179"/>
      <c r="I84" s="226"/>
      <c r="J84" s="226"/>
      <c r="K84" s="226"/>
      <c r="L84" s="226"/>
      <c r="M84" s="226"/>
      <c r="N84" s="226"/>
      <c r="O84" s="226"/>
      <c r="P84" s="226"/>
      <c r="S84" s="226"/>
      <c r="T84" s="226"/>
      <c r="U84" s="226"/>
      <c r="V84" s="226"/>
      <c r="W84" s="226"/>
      <c r="X84" s="226"/>
      <c r="Y84" s="226"/>
      <c r="Z84" s="226"/>
    </row>
    <row r="85" spans="1:26" ht="15.75" customHeight="1">
      <c r="A85" s="179"/>
      <c r="B85" s="179"/>
      <c r="C85" s="179"/>
      <c r="D85" s="179"/>
      <c r="I85" s="226"/>
      <c r="J85" s="226"/>
      <c r="K85" s="226"/>
      <c r="L85" s="226"/>
      <c r="M85" s="226"/>
      <c r="N85" s="226"/>
      <c r="O85" s="226"/>
      <c r="P85" s="226"/>
      <c r="S85" s="226"/>
      <c r="T85" s="226"/>
      <c r="U85" s="226"/>
      <c r="V85" s="226"/>
      <c r="W85" s="226"/>
      <c r="X85" s="226"/>
      <c r="Y85" s="226"/>
      <c r="Z85" s="226"/>
    </row>
    <row r="86" spans="1:26" ht="15.75" customHeight="1">
      <c r="A86" s="179"/>
      <c r="B86" s="179"/>
      <c r="C86" s="179"/>
      <c r="D86" s="179"/>
      <c r="I86" s="226"/>
      <c r="J86" s="226"/>
      <c r="K86" s="226"/>
      <c r="L86" s="226"/>
      <c r="M86" s="226"/>
      <c r="N86" s="226"/>
      <c r="O86" s="226"/>
      <c r="P86" s="226"/>
      <c r="S86" s="226"/>
      <c r="T86" s="226"/>
      <c r="U86" s="226"/>
      <c r="V86" s="226"/>
      <c r="W86" s="226"/>
      <c r="X86" s="226"/>
      <c r="Y86" s="226"/>
      <c r="Z86" s="226"/>
    </row>
    <row r="87" spans="1:26" ht="15.75" customHeight="1">
      <c r="A87" s="179"/>
      <c r="B87" s="179"/>
      <c r="C87" s="179"/>
      <c r="D87" s="179"/>
      <c r="I87" s="226"/>
      <c r="J87" s="226"/>
      <c r="K87" s="226"/>
      <c r="L87" s="226"/>
      <c r="M87" s="226"/>
      <c r="N87" s="226"/>
      <c r="O87" s="226"/>
      <c r="P87" s="226"/>
      <c r="S87" s="226"/>
      <c r="T87" s="226"/>
      <c r="U87" s="226"/>
      <c r="V87" s="226"/>
      <c r="W87" s="226"/>
      <c r="X87" s="226"/>
      <c r="Y87" s="226"/>
      <c r="Z87" s="226"/>
    </row>
    <row r="88" spans="1:26" ht="15.75" customHeight="1">
      <c r="A88" s="179"/>
      <c r="B88" s="179"/>
      <c r="C88" s="179"/>
      <c r="D88" s="179"/>
      <c r="I88" s="226"/>
      <c r="J88" s="226"/>
      <c r="K88" s="226"/>
      <c r="L88" s="226"/>
      <c r="M88" s="226"/>
      <c r="N88" s="226"/>
      <c r="O88" s="226"/>
      <c r="P88" s="226"/>
      <c r="S88" s="226"/>
      <c r="T88" s="226"/>
      <c r="U88" s="226"/>
      <c r="V88" s="226"/>
      <c r="W88" s="226"/>
      <c r="X88" s="226"/>
      <c r="Y88" s="226"/>
      <c r="Z88" s="226"/>
    </row>
    <row r="89" spans="1:26" ht="6" customHeight="1">
      <c r="A89" s="179"/>
      <c r="B89" s="179"/>
      <c r="C89" s="179"/>
      <c r="D89" s="179"/>
      <c r="I89" s="226"/>
      <c r="J89" s="226"/>
      <c r="K89" s="226"/>
      <c r="L89" s="226"/>
      <c r="M89" s="226"/>
      <c r="N89" s="226"/>
      <c r="O89" s="226"/>
      <c r="P89" s="226"/>
      <c r="S89" s="226"/>
      <c r="T89" s="226"/>
      <c r="U89" s="226"/>
      <c r="V89" s="226"/>
      <c r="W89" s="226"/>
      <c r="X89" s="226"/>
      <c r="Y89" s="226"/>
      <c r="Z89" s="226"/>
    </row>
    <row r="90" spans="1:26" ht="15.75" customHeight="1">
      <c r="A90" s="178"/>
      <c r="B90" s="178"/>
      <c r="C90" s="179"/>
      <c r="D90" s="179"/>
      <c r="E90" s="182"/>
      <c r="F90" s="182"/>
      <c r="G90" s="182"/>
      <c r="H90" s="182"/>
      <c r="I90" s="226"/>
      <c r="J90" s="226"/>
      <c r="K90" s="226"/>
      <c r="L90" s="226"/>
      <c r="M90" s="226"/>
      <c r="N90" s="226"/>
      <c r="O90" s="226"/>
      <c r="P90" s="226"/>
      <c r="S90" s="226"/>
      <c r="T90" s="226"/>
      <c r="U90" s="226"/>
      <c r="V90" s="226"/>
      <c r="W90" s="226"/>
      <c r="X90" s="226"/>
      <c r="Y90" s="226"/>
      <c r="Z90" s="226"/>
    </row>
    <row r="91" spans="1:26" ht="15" customHeight="1">
      <c r="A91" s="179"/>
      <c r="B91" s="179"/>
      <c r="C91" s="179"/>
      <c r="D91" s="179"/>
      <c r="E91" s="182"/>
      <c r="F91" s="182"/>
      <c r="G91" s="182"/>
      <c r="H91" s="182"/>
      <c r="I91" s="226"/>
      <c r="J91" s="226"/>
      <c r="K91" s="226"/>
      <c r="L91" s="226"/>
      <c r="M91" s="226"/>
      <c r="N91" s="226"/>
      <c r="O91" s="226"/>
      <c r="P91" s="226"/>
      <c r="S91" s="226"/>
      <c r="T91" s="226"/>
      <c r="U91" s="226"/>
      <c r="V91" s="226"/>
      <c r="W91" s="226"/>
      <c r="X91" s="226"/>
      <c r="Y91" s="226"/>
      <c r="Z91" s="226"/>
    </row>
    <row r="92" spans="1:26" ht="15" customHeight="1">
      <c r="A92" s="179"/>
      <c r="B92" s="179"/>
      <c r="C92" s="183"/>
      <c r="D92" s="179"/>
      <c r="E92" s="182"/>
      <c r="F92" s="182"/>
      <c r="G92" s="182"/>
      <c r="H92" s="182"/>
      <c r="I92" s="226"/>
      <c r="J92" s="226"/>
      <c r="K92" s="226"/>
      <c r="L92" s="226"/>
      <c r="M92" s="226"/>
      <c r="N92" s="226"/>
      <c r="O92" s="226"/>
      <c r="P92" s="226"/>
      <c r="S92" s="226"/>
      <c r="T92" s="226"/>
      <c r="U92" s="226"/>
      <c r="V92" s="226"/>
      <c r="W92" s="226"/>
      <c r="X92" s="226"/>
      <c r="Y92" s="226"/>
      <c r="Z92" s="226"/>
    </row>
    <row r="93" spans="1:26" ht="15" customHeight="1">
      <c r="A93" s="179"/>
      <c r="B93" s="179"/>
      <c r="C93" s="183"/>
      <c r="D93" s="179"/>
      <c r="E93" s="182"/>
      <c r="F93" s="182"/>
      <c r="G93" s="182"/>
      <c r="H93" s="182"/>
      <c r="I93" s="226"/>
      <c r="J93" s="226"/>
      <c r="K93" s="226"/>
      <c r="L93" s="226"/>
      <c r="M93" s="226"/>
      <c r="N93" s="226"/>
      <c r="O93" s="226"/>
      <c r="P93" s="226"/>
      <c r="S93" s="226"/>
      <c r="T93" s="226"/>
      <c r="U93" s="226"/>
      <c r="V93" s="226"/>
      <c r="W93" s="226"/>
      <c r="X93" s="226"/>
      <c r="Y93" s="226"/>
      <c r="Z93" s="226"/>
    </row>
    <row r="94" spans="1:26" ht="15" customHeight="1">
      <c r="A94" s="179"/>
      <c r="B94" s="179"/>
      <c r="C94" s="183"/>
      <c r="D94" s="179"/>
      <c r="E94" s="182"/>
      <c r="F94" s="182"/>
      <c r="G94" s="182"/>
      <c r="H94" s="182"/>
      <c r="I94" s="226"/>
      <c r="J94" s="226"/>
      <c r="K94" s="226"/>
      <c r="L94" s="226"/>
      <c r="M94" s="226"/>
      <c r="N94" s="226"/>
      <c r="O94" s="226"/>
      <c r="P94" s="226"/>
      <c r="S94" s="226"/>
      <c r="T94" s="226"/>
      <c r="U94" s="226"/>
      <c r="V94" s="226"/>
      <c r="W94" s="226"/>
      <c r="X94" s="226"/>
      <c r="Y94" s="226"/>
      <c r="Z94" s="226"/>
    </row>
    <row r="95" spans="1:26" ht="15" customHeight="1">
      <c r="A95" s="179"/>
      <c r="B95" s="179"/>
      <c r="C95" s="179"/>
      <c r="D95" s="179"/>
      <c r="E95" s="182"/>
      <c r="F95" s="182"/>
      <c r="G95" s="182"/>
      <c r="H95" s="182"/>
      <c r="I95" s="226"/>
      <c r="J95" s="226"/>
      <c r="K95" s="226"/>
      <c r="L95" s="226"/>
      <c r="M95" s="226"/>
      <c r="N95" s="226"/>
      <c r="O95" s="226"/>
      <c r="P95" s="226"/>
      <c r="S95" s="226"/>
      <c r="T95" s="226"/>
      <c r="U95" s="226"/>
      <c r="V95" s="226"/>
      <c r="W95" s="226"/>
      <c r="X95" s="226"/>
      <c r="Y95" s="226"/>
      <c r="Z95" s="226"/>
    </row>
    <row r="96" spans="1:26" ht="6" customHeight="1">
      <c r="A96" s="182"/>
      <c r="B96" s="182"/>
      <c r="C96" s="182"/>
      <c r="D96" s="179"/>
      <c r="E96" s="182"/>
      <c r="F96" s="182"/>
      <c r="G96" s="182"/>
      <c r="H96" s="182"/>
      <c r="I96" s="226"/>
      <c r="J96" s="226"/>
      <c r="K96" s="226"/>
      <c r="L96" s="226"/>
      <c r="M96" s="226"/>
      <c r="N96" s="226"/>
      <c r="O96" s="226"/>
      <c r="P96" s="226"/>
      <c r="S96" s="226"/>
      <c r="T96" s="226"/>
      <c r="U96" s="226"/>
      <c r="V96" s="226"/>
      <c r="W96" s="226"/>
      <c r="X96" s="226"/>
      <c r="Y96" s="226"/>
      <c r="Z96" s="226"/>
    </row>
    <row r="97" spans="1:26" ht="15.75">
      <c r="A97" s="178"/>
      <c r="B97" s="178"/>
      <c r="C97" s="178"/>
      <c r="D97" s="179"/>
      <c r="E97" s="8"/>
      <c r="F97" s="8"/>
      <c r="G97" s="8"/>
      <c r="H97" s="8"/>
      <c r="I97" s="226"/>
      <c r="J97" s="226"/>
      <c r="K97" s="226"/>
      <c r="L97" s="226"/>
      <c r="M97" s="226"/>
      <c r="N97" s="226"/>
      <c r="O97" s="226"/>
      <c r="P97" s="226"/>
      <c r="S97" s="226"/>
      <c r="T97" s="226"/>
      <c r="U97" s="226"/>
      <c r="V97" s="226"/>
      <c r="W97" s="226"/>
      <c r="X97" s="226"/>
      <c r="Y97" s="226"/>
      <c r="Z97" s="226"/>
    </row>
    <row r="98" spans="1:26" ht="15">
      <c r="A98" s="179"/>
      <c r="B98" s="179"/>
      <c r="C98" s="179"/>
      <c r="D98" s="182"/>
      <c r="E98" s="8"/>
      <c r="F98" s="8"/>
      <c r="G98" s="8"/>
      <c r="H98" s="8"/>
      <c r="I98" s="226"/>
      <c r="J98" s="226"/>
      <c r="K98" s="226"/>
      <c r="L98" s="226"/>
      <c r="M98" s="226"/>
      <c r="N98" s="226"/>
      <c r="O98" s="226"/>
      <c r="P98" s="226"/>
      <c r="S98" s="226"/>
      <c r="T98" s="226"/>
      <c r="U98" s="226"/>
      <c r="V98" s="226"/>
      <c r="W98" s="226"/>
      <c r="X98" s="226"/>
      <c r="Y98" s="226"/>
      <c r="Z98" s="226"/>
    </row>
    <row r="99" spans="1:26" ht="15">
      <c r="A99" s="179"/>
      <c r="B99" s="179"/>
      <c r="C99" s="179"/>
      <c r="D99" s="182"/>
      <c r="E99" s="8"/>
      <c r="F99" s="8"/>
      <c r="G99" s="8"/>
      <c r="H99" s="8"/>
      <c r="I99" s="226"/>
      <c r="J99" s="226"/>
      <c r="K99" s="226"/>
      <c r="L99" s="226"/>
      <c r="M99" s="226"/>
      <c r="N99" s="226"/>
      <c r="O99" s="226"/>
      <c r="P99" s="226"/>
      <c r="S99" s="226"/>
      <c r="T99" s="226"/>
      <c r="U99" s="226"/>
      <c r="V99" s="226"/>
      <c r="W99" s="226"/>
      <c r="X99" s="226"/>
      <c r="Y99" s="226"/>
      <c r="Z99" s="226"/>
    </row>
    <row r="100" spans="1:26" ht="15">
      <c r="A100" s="179"/>
      <c r="B100" s="179"/>
      <c r="C100" s="179"/>
      <c r="D100" s="182"/>
      <c r="E100" s="8"/>
      <c r="F100" s="8"/>
      <c r="G100" s="8"/>
      <c r="H100" s="8"/>
      <c r="I100" s="226"/>
      <c r="J100" s="226"/>
      <c r="K100" s="226"/>
      <c r="L100" s="226"/>
      <c r="M100" s="226"/>
      <c r="N100" s="226"/>
      <c r="O100" s="226"/>
      <c r="P100" s="226"/>
      <c r="S100" s="226"/>
      <c r="T100" s="226"/>
      <c r="U100" s="226"/>
      <c r="V100" s="226"/>
      <c r="W100" s="226"/>
      <c r="X100" s="226"/>
      <c r="Y100" s="226"/>
      <c r="Z100" s="226"/>
    </row>
    <row r="101" spans="1:26" ht="15">
      <c r="A101" s="179"/>
      <c r="B101" s="179"/>
      <c r="C101" s="179"/>
      <c r="D101" s="182"/>
      <c r="E101" s="8"/>
      <c r="F101" s="8"/>
      <c r="G101" s="8"/>
      <c r="H101" s="8"/>
      <c r="I101" s="226"/>
      <c r="J101" s="226"/>
      <c r="K101" s="226"/>
      <c r="L101" s="226"/>
      <c r="M101" s="226"/>
      <c r="N101" s="226"/>
      <c r="O101" s="226"/>
      <c r="P101" s="226"/>
      <c r="S101" s="226"/>
      <c r="T101" s="226"/>
      <c r="U101" s="226"/>
      <c r="V101" s="226"/>
      <c r="W101" s="226"/>
      <c r="X101" s="226"/>
      <c r="Y101" s="226"/>
      <c r="Z101" s="226"/>
    </row>
    <row r="102" spans="1:26" ht="15">
      <c r="A102" s="179"/>
      <c r="B102" s="179"/>
      <c r="C102" s="179"/>
      <c r="D102" s="182"/>
      <c r="E102" s="8"/>
      <c r="F102" s="8"/>
      <c r="G102" s="8"/>
      <c r="H102" s="8"/>
      <c r="I102" s="226"/>
      <c r="J102" s="226"/>
      <c r="K102" s="226"/>
      <c r="L102" s="226"/>
      <c r="M102" s="226"/>
      <c r="N102" s="226"/>
      <c r="O102" s="226"/>
      <c r="P102" s="226"/>
      <c r="S102" s="226"/>
      <c r="T102" s="226"/>
      <c r="U102" s="226"/>
      <c r="V102" s="226"/>
      <c r="W102" s="226"/>
      <c r="X102" s="226"/>
      <c r="Y102" s="226"/>
      <c r="Z102" s="226"/>
    </row>
  </sheetData>
  <mergeCells count="5">
    <mergeCell ref="J25:K25"/>
    <mergeCell ref="G4:H4"/>
    <mergeCell ref="I4:M4"/>
    <mergeCell ref="N4:P4"/>
    <mergeCell ref="H5:H6"/>
  </mergeCells>
  <printOptions/>
  <pageMargins left="0.4724409448818898" right="0.35433070866141736" top="0.7874015748031497" bottom="0.9055118110236221" header="0.1968503937007874" footer="0.1968503937007874"/>
  <pageSetup fitToHeight="1" fitToWidth="1"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24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2" width="1.7109375" style="15" customWidth="1"/>
    <col min="3" max="3" width="10.57421875" style="15" customWidth="1"/>
    <col min="4" max="4" width="45.00390625" style="15" customWidth="1"/>
    <col min="5" max="5" width="1.28515625" style="15" customWidth="1"/>
    <col min="6" max="6" width="8.7109375" style="15" customWidth="1"/>
    <col min="7" max="7" width="8.140625" style="15" customWidth="1"/>
    <col min="8" max="8" width="9.421875" style="15" customWidth="1"/>
    <col min="9" max="9" width="7.57421875" style="15" customWidth="1"/>
    <col min="10" max="10" width="1.8515625" style="15" customWidth="1"/>
    <col min="11" max="11" width="5.57421875" style="15" customWidth="1"/>
    <col min="12" max="12" width="8.57421875" style="15" customWidth="1"/>
    <col min="13" max="13" width="7.7109375" style="15" customWidth="1"/>
    <col min="14" max="14" width="9.28125" style="15" customWidth="1"/>
    <col min="15" max="15" width="11.140625" style="15" customWidth="1"/>
    <col min="16" max="16" width="11.421875" style="15" customWidth="1"/>
    <col min="17" max="16384" width="9.140625" style="15" customWidth="1"/>
  </cols>
  <sheetData>
    <row r="2" spans="1:16" ht="18">
      <c r="A2" s="1" t="s">
        <v>912</v>
      </c>
      <c r="B2" s="1"/>
      <c r="C2" s="1"/>
      <c r="D2" s="44" t="s">
        <v>832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9" customHeight="1" thickBot="1">
      <c r="A3" s="16"/>
      <c r="B3" s="16"/>
      <c r="C3" s="1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5.75">
      <c r="A4" s="8"/>
      <c r="B4" s="8"/>
      <c r="C4" s="8"/>
      <c r="D4" s="7"/>
      <c r="F4" s="9"/>
      <c r="G4" s="527" t="s">
        <v>986</v>
      </c>
      <c r="H4" s="528"/>
      <c r="I4" s="527" t="s">
        <v>1087</v>
      </c>
      <c r="J4" s="556"/>
      <c r="K4" s="517"/>
      <c r="L4" s="517"/>
      <c r="M4" s="518"/>
      <c r="N4" s="527" t="s">
        <v>992</v>
      </c>
      <c r="O4" s="517"/>
      <c r="P4" s="517"/>
    </row>
    <row r="5" spans="1:16" ht="18">
      <c r="A5" s="8"/>
      <c r="B5" s="8"/>
      <c r="C5" s="8"/>
      <c r="D5" s="7"/>
      <c r="E5" s="17"/>
      <c r="F5" s="9" t="s">
        <v>1091</v>
      </c>
      <c r="G5" s="392"/>
      <c r="H5" s="519" t="s">
        <v>1168</v>
      </c>
      <c r="I5" s="395">
        <v>16</v>
      </c>
      <c r="J5" s="287"/>
      <c r="K5" s="10">
        <v>30</v>
      </c>
      <c r="L5" s="10">
        <v>50</v>
      </c>
      <c r="M5" s="377"/>
      <c r="N5" s="9" t="s">
        <v>1097</v>
      </c>
      <c r="O5" s="9" t="s">
        <v>27</v>
      </c>
      <c r="P5" s="9" t="s">
        <v>1166</v>
      </c>
    </row>
    <row r="6" spans="1:16" ht="16.5" thickBot="1">
      <c r="A6" s="6"/>
      <c r="B6" s="6"/>
      <c r="C6" s="6"/>
      <c r="D6" s="6"/>
      <c r="E6" s="6"/>
      <c r="F6" s="18" t="s">
        <v>985</v>
      </c>
      <c r="G6" s="393" t="s">
        <v>1167</v>
      </c>
      <c r="H6" s="555"/>
      <c r="I6" s="393" t="s">
        <v>48</v>
      </c>
      <c r="J6" s="18"/>
      <c r="K6" s="18" t="s">
        <v>50</v>
      </c>
      <c r="L6" s="18" t="s">
        <v>52</v>
      </c>
      <c r="M6" s="394" t="s">
        <v>991</v>
      </c>
      <c r="N6" s="18" t="s">
        <v>560</v>
      </c>
      <c r="O6" s="18" t="s">
        <v>993</v>
      </c>
      <c r="P6" s="18" t="s">
        <v>566</v>
      </c>
    </row>
    <row r="7" spans="1:15" ht="3.75" customHeight="1">
      <c r="A7" s="8"/>
      <c r="B7" s="8"/>
      <c r="C7" s="8"/>
      <c r="D7" s="8"/>
      <c r="K7" s="8"/>
      <c r="L7" s="8"/>
      <c r="M7" s="8"/>
      <c r="O7" s="8"/>
    </row>
    <row r="8" spans="1:15" ht="15">
      <c r="A8" s="8"/>
      <c r="B8" s="8"/>
      <c r="C8" s="8"/>
      <c r="D8" s="8"/>
      <c r="K8" s="8"/>
      <c r="L8" s="8"/>
      <c r="M8" s="8"/>
      <c r="O8" s="8"/>
    </row>
    <row r="9" spans="1:16" ht="3.75" customHeight="1">
      <c r="A9" s="8"/>
      <c r="B9" s="8"/>
      <c r="C9" s="8"/>
      <c r="D9" s="8"/>
      <c r="K9" s="8"/>
      <c r="L9" s="8"/>
      <c r="M9" s="8"/>
      <c r="N9" s="8"/>
      <c r="O9" s="8"/>
      <c r="P9" s="20"/>
    </row>
    <row r="10" spans="1:16" ht="18.75" customHeight="1">
      <c r="A10" s="384" t="s">
        <v>969</v>
      </c>
      <c r="B10" s="384"/>
      <c r="C10" s="8"/>
      <c r="D10" s="8"/>
      <c r="K10" s="8"/>
      <c r="L10" s="8"/>
      <c r="M10" s="8"/>
      <c r="N10" s="8"/>
      <c r="O10" s="8"/>
      <c r="P10" s="20"/>
    </row>
    <row r="11" spans="1:16" ht="6.75" customHeight="1">
      <c r="A11" s="384"/>
      <c r="B11" s="384"/>
      <c r="C11" s="8"/>
      <c r="D11" s="8"/>
      <c r="K11" s="8"/>
      <c r="L11" s="8"/>
      <c r="M11" s="8"/>
      <c r="N11" s="8"/>
      <c r="O11" s="8"/>
      <c r="P11" s="20"/>
    </row>
    <row r="12" spans="1:18" ht="15.75">
      <c r="A12" s="15"/>
      <c r="B12" s="7" t="s">
        <v>833</v>
      </c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2"/>
    </row>
    <row r="13" spans="1:18" ht="4.5" customHeight="1">
      <c r="A13" s="383"/>
      <c r="B13" s="383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2"/>
    </row>
    <row r="14" spans="1:18" ht="15.75">
      <c r="A14" s="383"/>
      <c r="B14" s="383"/>
      <c r="C14" s="8" t="s">
        <v>834</v>
      </c>
      <c r="D14" s="7"/>
      <c r="E14" s="8"/>
      <c r="F14" s="465">
        <v>7.4</v>
      </c>
      <c r="G14" s="465">
        <v>8.7</v>
      </c>
      <c r="H14" s="465">
        <v>6.3</v>
      </c>
      <c r="I14" s="465">
        <v>5</v>
      </c>
      <c r="J14" s="23"/>
      <c r="K14" s="465">
        <v>7.9</v>
      </c>
      <c r="L14" s="465">
        <v>8.9</v>
      </c>
      <c r="M14" s="465">
        <v>5.7</v>
      </c>
      <c r="N14" s="465">
        <v>8.5</v>
      </c>
      <c r="O14" s="465">
        <v>7.9</v>
      </c>
      <c r="P14" s="465">
        <v>5.9</v>
      </c>
      <c r="R14" s="12"/>
    </row>
    <row r="15" spans="3:24" ht="15">
      <c r="C15" s="8" t="s">
        <v>988</v>
      </c>
      <c r="F15" s="465">
        <v>91.1</v>
      </c>
      <c r="G15" s="465">
        <v>89.7</v>
      </c>
      <c r="H15" s="465">
        <v>92.3</v>
      </c>
      <c r="I15" s="465">
        <v>94</v>
      </c>
      <c r="J15" s="23"/>
      <c r="K15" s="465">
        <v>90.7</v>
      </c>
      <c r="L15" s="465">
        <v>89.4</v>
      </c>
      <c r="M15" s="465">
        <v>92.6</v>
      </c>
      <c r="N15" s="465">
        <v>90</v>
      </c>
      <c r="O15" s="465">
        <v>90.2</v>
      </c>
      <c r="P15" s="465">
        <v>92.8</v>
      </c>
      <c r="R15" s="226"/>
      <c r="S15" s="226"/>
      <c r="T15" s="226"/>
      <c r="U15" s="226"/>
      <c r="V15" s="226"/>
      <c r="W15" s="226"/>
      <c r="X15" s="226"/>
    </row>
    <row r="16" spans="3:24" ht="15">
      <c r="C16" s="8" t="s">
        <v>341</v>
      </c>
      <c r="F16" s="465">
        <v>1.4</v>
      </c>
      <c r="G16" s="465">
        <v>1.6</v>
      </c>
      <c r="H16" s="465">
        <v>1.3</v>
      </c>
      <c r="I16" s="465">
        <v>0.8</v>
      </c>
      <c r="J16" s="23"/>
      <c r="K16" s="465">
        <v>1.3</v>
      </c>
      <c r="L16" s="465">
        <v>1.7</v>
      </c>
      <c r="M16" s="465">
        <v>1.6</v>
      </c>
      <c r="N16" s="465">
        <v>1.4</v>
      </c>
      <c r="O16" s="465">
        <v>1.8</v>
      </c>
      <c r="P16" s="465">
        <v>1.2</v>
      </c>
      <c r="R16" s="226"/>
      <c r="S16" s="226"/>
      <c r="T16" s="226"/>
      <c r="U16" s="226"/>
      <c r="V16" s="226"/>
      <c r="W16" s="226"/>
      <c r="X16" s="226"/>
    </row>
    <row r="17" spans="3:24" ht="15">
      <c r="C17" s="8" t="s">
        <v>1091</v>
      </c>
      <c r="F17" s="226">
        <v>100</v>
      </c>
      <c r="G17" s="226">
        <v>100</v>
      </c>
      <c r="H17" s="226">
        <v>100</v>
      </c>
      <c r="I17" s="226">
        <v>100</v>
      </c>
      <c r="J17" s="226"/>
      <c r="K17" s="226">
        <v>100</v>
      </c>
      <c r="L17" s="226">
        <v>100</v>
      </c>
      <c r="M17" s="226">
        <v>100</v>
      </c>
      <c r="N17" s="226">
        <v>100</v>
      </c>
      <c r="O17" s="226">
        <v>100</v>
      </c>
      <c r="P17" s="226">
        <v>100</v>
      </c>
      <c r="Q17" s="226"/>
      <c r="R17" s="226"/>
      <c r="S17" s="226"/>
      <c r="T17" s="226"/>
      <c r="U17" s="226"/>
      <c r="V17" s="226"/>
      <c r="W17" s="226"/>
      <c r="X17" s="226"/>
    </row>
    <row r="18" spans="3:24" ht="6.75" customHeight="1">
      <c r="C18" s="8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</row>
    <row r="19" spans="2:24" s="8" customFormat="1" ht="15" customHeight="1">
      <c r="B19" s="7" t="s">
        <v>289</v>
      </c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</row>
    <row r="20" spans="6:24" s="8" customFormat="1" ht="4.5" customHeight="1"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</row>
    <row r="21" spans="3:24" s="8" customFormat="1" ht="15" customHeight="1">
      <c r="C21" s="8" t="s">
        <v>823</v>
      </c>
      <c r="F21" s="511">
        <v>39</v>
      </c>
      <c r="G21" s="511">
        <v>42</v>
      </c>
      <c r="H21" s="511">
        <v>36</v>
      </c>
      <c r="I21" s="511">
        <v>53</v>
      </c>
      <c r="K21" s="511">
        <v>54</v>
      </c>
      <c r="L21" s="511">
        <v>30</v>
      </c>
      <c r="M21" s="511">
        <v>5</v>
      </c>
      <c r="N21" s="511">
        <v>54</v>
      </c>
      <c r="O21" s="511">
        <v>43</v>
      </c>
      <c r="P21" s="511">
        <v>21</v>
      </c>
      <c r="R21" s="226"/>
      <c r="S21" s="226"/>
      <c r="T21" s="226"/>
      <c r="U21" s="226"/>
      <c r="V21" s="226"/>
      <c r="W21" s="226"/>
      <c r="X21" s="226"/>
    </row>
    <row r="22" spans="3:24" s="8" customFormat="1" ht="15" customHeight="1">
      <c r="C22" s="8" t="s">
        <v>835</v>
      </c>
      <c r="F22" s="511">
        <v>3</v>
      </c>
      <c r="G22" s="511">
        <v>4</v>
      </c>
      <c r="H22" s="511">
        <v>2</v>
      </c>
      <c r="I22" s="511">
        <v>7</v>
      </c>
      <c r="K22" s="511">
        <v>4</v>
      </c>
      <c r="L22" s="511">
        <v>2</v>
      </c>
      <c r="M22" s="511">
        <v>0</v>
      </c>
      <c r="N22" s="511">
        <v>4</v>
      </c>
      <c r="O22" s="511">
        <v>3</v>
      </c>
      <c r="P22" s="511">
        <v>2</v>
      </c>
      <c r="R22" s="226"/>
      <c r="S22" s="226"/>
      <c r="T22" s="226"/>
      <c r="U22" s="226"/>
      <c r="V22" s="226"/>
      <c r="W22" s="226"/>
      <c r="X22" s="226"/>
    </row>
    <row r="23" spans="3:24" s="8" customFormat="1" ht="15" customHeight="1">
      <c r="C23" s="8" t="s">
        <v>836</v>
      </c>
      <c r="F23" s="511">
        <v>4</v>
      </c>
      <c r="G23" s="511">
        <v>4</v>
      </c>
      <c r="H23" s="511">
        <v>3</v>
      </c>
      <c r="I23" s="511">
        <v>8</v>
      </c>
      <c r="K23" s="511">
        <v>5</v>
      </c>
      <c r="L23" s="511">
        <v>2</v>
      </c>
      <c r="M23" s="511">
        <v>1</v>
      </c>
      <c r="N23" s="511">
        <v>3</v>
      </c>
      <c r="O23" s="511">
        <v>6</v>
      </c>
      <c r="P23" s="511">
        <v>3</v>
      </c>
      <c r="R23" s="226"/>
      <c r="S23" s="226"/>
      <c r="T23" s="226"/>
      <c r="U23" s="226"/>
      <c r="V23" s="226"/>
      <c r="W23" s="226"/>
      <c r="X23" s="226"/>
    </row>
    <row r="24" spans="3:24" s="8" customFormat="1" ht="15" customHeight="1">
      <c r="C24" s="8" t="s">
        <v>837</v>
      </c>
      <c r="F24" s="511">
        <v>2</v>
      </c>
      <c r="G24" s="511">
        <v>2</v>
      </c>
      <c r="H24" s="511">
        <v>2</v>
      </c>
      <c r="I24" s="511">
        <v>3</v>
      </c>
      <c r="K24" s="511">
        <v>3</v>
      </c>
      <c r="L24" s="511">
        <v>1</v>
      </c>
      <c r="M24" s="511">
        <v>0</v>
      </c>
      <c r="N24" s="511">
        <v>2</v>
      </c>
      <c r="O24" s="511">
        <v>2</v>
      </c>
      <c r="P24" s="511">
        <v>2</v>
      </c>
      <c r="R24" s="226"/>
      <c r="S24" s="226"/>
      <c r="T24" s="226"/>
      <c r="U24" s="226"/>
      <c r="V24" s="226"/>
      <c r="W24" s="226"/>
      <c r="X24" s="226"/>
    </row>
    <row r="25" spans="3:24" s="8" customFormat="1" ht="15" customHeight="1">
      <c r="C25" s="8" t="s">
        <v>826</v>
      </c>
      <c r="F25" s="511">
        <v>5</v>
      </c>
      <c r="G25" s="511">
        <v>6</v>
      </c>
      <c r="H25" s="511">
        <v>4</v>
      </c>
      <c r="I25" s="511">
        <v>7</v>
      </c>
      <c r="K25" s="511">
        <v>7</v>
      </c>
      <c r="L25" s="511">
        <v>4</v>
      </c>
      <c r="M25" s="511">
        <v>1</v>
      </c>
      <c r="N25" s="511">
        <v>6</v>
      </c>
      <c r="O25" s="511">
        <v>5</v>
      </c>
      <c r="P25" s="511">
        <v>3</v>
      </c>
      <c r="R25" s="226"/>
      <c r="S25" s="226"/>
      <c r="T25" s="226"/>
      <c r="U25" s="226"/>
      <c r="V25" s="226"/>
      <c r="W25" s="226"/>
      <c r="X25" s="226"/>
    </row>
    <row r="26" spans="3:24" s="8" customFormat="1" ht="15" customHeight="1">
      <c r="C26" s="8" t="s">
        <v>838</v>
      </c>
      <c r="F26" s="511">
        <v>1</v>
      </c>
      <c r="G26" s="511">
        <v>1</v>
      </c>
      <c r="H26" s="511">
        <v>1</v>
      </c>
      <c r="I26" s="511">
        <v>2</v>
      </c>
      <c r="K26" s="511">
        <v>1</v>
      </c>
      <c r="L26" s="511">
        <v>1</v>
      </c>
      <c r="M26" s="511">
        <v>0</v>
      </c>
      <c r="N26" s="511">
        <v>1</v>
      </c>
      <c r="O26" s="511">
        <v>1</v>
      </c>
      <c r="P26" s="511">
        <v>1</v>
      </c>
      <c r="R26" s="226"/>
      <c r="S26" s="226"/>
      <c r="T26" s="226"/>
      <c r="U26" s="226"/>
      <c r="V26" s="226"/>
      <c r="W26" s="226"/>
      <c r="X26" s="226"/>
    </row>
    <row r="27" spans="3:24" s="8" customFormat="1" ht="15" customHeight="1">
      <c r="C27" s="8" t="s">
        <v>778</v>
      </c>
      <c r="F27" s="511">
        <v>40</v>
      </c>
      <c r="G27" s="511">
        <v>37</v>
      </c>
      <c r="H27" s="511">
        <v>42</v>
      </c>
      <c r="I27" s="511">
        <v>37</v>
      </c>
      <c r="K27" s="511">
        <v>38</v>
      </c>
      <c r="L27" s="511">
        <v>44</v>
      </c>
      <c r="M27" s="511">
        <v>38</v>
      </c>
      <c r="N27" s="511">
        <v>39</v>
      </c>
      <c r="O27" s="511">
        <v>39</v>
      </c>
      <c r="P27" s="511">
        <v>41</v>
      </c>
      <c r="R27" s="226"/>
      <c r="S27" s="226"/>
      <c r="T27" s="226"/>
      <c r="U27" s="226"/>
      <c r="V27" s="226"/>
      <c r="W27" s="226"/>
      <c r="X27" s="226"/>
    </row>
    <row r="28" spans="3:24" s="8" customFormat="1" ht="15" customHeight="1">
      <c r="C28" s="8" t="s">
        <v>1132</v>
      </c>
      <c r="F28" s="511">
        <v>1</v>
      </c>
      <c r="G28" s="511">
        <v>1</v>
      </c>
      <c r="H28" s="511">
        <v>1</v>
      </c>
      <c r="I28" s="511">
        <v>1</v>
      </c>
      <c r="K28" s="511">
        <v>1</v>
      </c>
      <c r="L28" s="511">
        <v>1</v>
      </c>
      <c r="M28" s="511">
        <v>1</v>
      </c>
      <c r="N28" s="511">
        <v>1</v>
      </c>
      <c r="O28" s="511">
        <v>1</v>
      </c>
      <c r="P28" s="511">
        <v>1</v>
      </c>
      <c r="R28" s="226"/>
      <c r="S28" s="226"/>
      <c r="T28" s="226"/>
      <c r="U28" s="226"/>
      <c r="V28" s="226"/>
      <c r="W28" s="226"/>
      <c r="X28" s="226"/>
    </row>
    <row r="29" spans="3:24" s="8" customFormat="1" ht="15" customHeight="1">
      <c r="C29" s="8" t="s">
        <v>312</v>
      </c>
      <c r="F29" s="511">
        <v>29</v>
      </c>
      <c r="G29" s="511">
        <v>28</v>
      </c>
      <c r="H29" s="511">
        <v>30</v>
      </c>
      <c r="I29" s="511">
        <v>20</v>
      </c>
      <c r="K29" s="511">
        <v>20</v>
      </c>
      <c r="L29" s="511">
        <v>31</v>
      </c>
      <c r="M29" s="511">
        <v>56</v>
      </c>
      <c r="N29" s="511">
        <v>19</v>
      </c>
      <c r="O29" s="511">
        <v>27</v>
      </c>
      <c r="P29" s="511">
        <v>40</v>
      </c>
      <c r="R29" s="226"/>
      <c r="S29" s="226"/>
      <c r="T29" s="226"/>
      <c r="U29" s="226"/>
      <c r="V29" s="226"/>
      <c r="W29" s="226"/>
      <c r="X29" s="226"/>
    </row>
    <row r="30" spans="6:24" s="8" customFormat="1" ht="15" customHeight="1"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</row>
    <row r="31" spans="3:24" ht="15">
      <c r="C31" s="8" t="s">
        <v>1091</v>
      </c>
      <c r="F31" s="226">
        <v>100</v>
      </c>
      <c r="G31" s="226">
        <v>100</v>
      </c>
      <c r="H31" s="226">
        <v>100</v>
      </c>
      <c r="I31" s="226">
        <v>100</v>
      </c>
      <c r="J31" s="226"/>
      <c r="K31" s="226">
        <v>100</v>
      </c>
      <c r="L31" s="226">
        <v>100</v>
      </c>
      <c r="M31" s="226">
        <v>100</v>
      </c>
      <c r="N31" s="226">
        <v>100</v>
      </c>
      <c r="O31" s="226">
        <v>100</v>
      </c>
      <c r="P31" s="226">
        <v>100</v>
      </c>
      <c r="Q31" s="226"/>
      <c r="R31" s="226"/>
      <c r="S31" s="226"/>
      <c r="T31" s="226"/>
      <c r="U31" s="226"/>
      <c r="V31" s="226"/>
      <c r="W31" s="226"/>
      <c r="X31" s="226"/>
    </row>
    <row r="32" spans="3:24" ht="7.5" customHeight="1">
      <c r="C32" s="8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</row>
    <row r="33" spans="1:18" ht="15.75">
      <c r="A33" s="15"/>
      <c r="B33" s="7" t="s">
        <v>839</v>
      </c>
      <c r="C33" s="7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2"/>
    </row>
    <row r="34" spans="1:18" ht="4.5" customHeight="1">
      <c r="A34" s="383"/>
      <c r="B34" s="383"/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2"/>
    </row>
    <row r="35" spans="1:18" ht="15.75">
      <c r="A35" s="383"/>
      <c r="B35" s="383"/>
      <c r="C35" s="8" t="s">
        <v>840</v>
      </c>
      <c r="D35" s="7"/>
      <c r="E35" s="8"/>
      <c r="F35" s="510">
        <v>1.2</v>
      </c>
      <c r="G35" s="510">
        <v>1.4</v>
      </c>
      <c r="H35" s="510">
        <v>1</v>
      </c>
      <c r="I35" s="510">
        <v>1.3</v>
      </c>
      <c r="J35" s="56"/>
      <c r="K35" s="510">
        <v>1.6</v>
      </c>
      <c r="L35" s="510">
        <v>1.1</v>
      </c>
      <c r="M35" s="510">
        <v>0.4</v>
      </c>
      <c r="N35" s="510">
        <v>1.3</v>
      </c>
      <c r="O35" s="510">
        <v>1.6</v>
      </c>
      <c r="P35" s="510">
        <v>0.8</v>
      </c>
      <c r="R35" s="12"/>
    </row>
    <row r="36" spans="3:24" ht="15">
      <c r="C36" s="8" t="s">
        <v>988</v>
      </c>
      <c r="F36" s="510">
        <v>98.4</v>
      </c>
      <c r="G36" s="510">
        <v>98.2</v>
      </c>
      <c r="H36" s="510">
        <v>98.5</v>
      </c>
      <c r="I36" s="510">
        <v>98.3</v>
      </c>
      <c r="J36" s="56"/>
      <c r="K36" s="510">
        <v>98</v>
      </c>
      <c r="L36" s="510">
        <v>98.6</v>
      </c>
      <c r="M36" s="510">
        <v>99.1</v>
      </c>
      <c r="N36" s="510">
        <v>98.4</v>
      </c>
      <c r="O36" s="510">
        <v>97.9</v>
      </c>
      <c r="P36" s="510">
        <v>98.6</v>
      </c>
      <c r="R36" s="226"/>
      <c r="S36" s="226"/>
      <c r="T36" s="226"/>
      <c r="U36" s="226"/>
      <c r="V36" s="226"/>
      <c r="W36" s="226"/>
      <c r="X36" s="226"/>
    </row>
    <row r="37" spans="3:24" ht="15">
      <c r="C37" s="8" t="s">
        <v>341</v>
      </c>
      <c r="F37" s="510">
        <v>0.4</v>
      </c>
      <c r="G37" s="510">
        <v>0.4</v>
      </c>
      <c r="H37" s="510">
        <v>0.4</v>
      </c>
      <c r="I37" s="510">
        <v>0.4</v>
      </c>
      <c r="J37" s="56"/>
      <c r="K37" s="510">
        <v>0.4</v>
      </c>
      <c r="L37" s="510">
        <v>0.4</v>
      </c>
      <c r="M37" s="510">
        <v>0.4</v>
      </c>
      <c r="N37" s="510">
        <v>0.3</v>
      </c>
      <c r="O37" s="510">
        <v>0.4</v>
      </c>
      <c r="P37" s="510">
        <v>0.5</v>
      </c>
      <c r="R37" s="226"/>
      <c r="S37" s="226"/>
      <c r="T37" s="226"/>
      <c r="U37" s="226"/>
      <c r="V37" s="226"/>
      <c r="W37" s="226"/>
      <c r="X37" s="226"/>
    </row>
    <row r="38" spans="3:24" ht="15">
      <c r="C38" s="8" t="s">
        <v>1091</v>
      </c>
      <c r="F38" s="226">
        <v>100</v>
      </c>
      <c r="G38" s="226">
        <v>100</v>
      </c>
      <c r="H38" s="226">
        <v>100</v>
      </c>
      <c r="I38" s="226">
        <v>100</v>
      </c>
      <c r="J38" s="226"/>
      <c r="K38" s="226">
        <v>100</v>
      </c>
      <c r="L38" s="226">
        <v>100</v>
      </c>
      <c r="M38" s="226">
        <v>100</v>
      </c>
      <c r="N38" s="226">
        <v>100</v>
      </c>
      <c r="O38" s="226">
        <v>100</v>
      </c>
      <c r="P38" s="226">
        <v>100</v>
      </c>
      <c r="Q38" s="226"/>
      <c r="R38" s="226"/>
      <c r="S38" s="226"/>
      <c r="T38" s="226"/>
      <c r="U38" s="226"/>
      <c r="V38" s="226"/>
      <c r="W38" s="226"/>
      <c r="X38" s="226"/>
    </row>
    <row r="39" spans="4:24" ht="6" customHeight="1">
      <c r="D39" s="8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</row>
    <row r="40" spans="1:24" ht="15">
      <c r="A40" s="186" t="s">
        <v>292</v>
      </c>
      <c r="B40" s="186"/>
      <c r="C40" s="186"/>
      <c r="D40" s="2"/>
      <c r="F40" s="156">
        <v>21582</v>
      </c>
      <c r="G40" s="156">
        <v>9111</v>
      </c>
      <c r="H40" s="156">
        <v>12471</v>
      </c>
      <c r="I40" s="156">
        <v>3133</v>
      </c>
      <c r="J40" s="525">
        <v>7411</v>
      </c>
      <c r="K40" s="526"/>
      <c r="L40" s="156">
        <v>6758</v>
      </c>
      <c r="M40" s="156">
        <v>4280</v>
      </c>
      <c r="N40" s="156">
        <v>8366</v>
      </c>
      <c r="O40" s="156">
        <v>4174</v>
      </c>
      <c r="P40" s="156">
        <v>9040</v>
      </c>
      <c r="Q40" s="226"/>
      <c r="R40" s="226"/>
      <c r="S40" s="226"/>
      <c r="T40" s="226"/>
      <c r="U40" s="226"/>
      <c r="V40" s="226"/>
      <c r="W40" s="226"/>
      <c r="X40" s="226"/>
    </row>
    <row r="41" spans="1:24" ht="16.5" customHeight="1">
      <c r="A41" s="186"/>
      <c r="B41" s="186"/>
      <c r="C41" s="186"/>
      <c r="D41" s="2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</row>
    <row r="42" spans="1:24" ht="18">
      <c r="A42" s="384" t="s">
        <v>847</v>
      </c>
      <c r="B42" s="186"/>
      <c r="C42" s="186"/>
      <c r="D42" s="2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</row>
    <row r="43" spans="1:24" ht="10.5" customHeight="1">
      <c r="A43" s="384"/>
      <c r="B43" s="186"/>
      <c r="C43" s="186"/>
      <c r="D43" s="2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</row>
    <row r="44" spans="2:24" ht="15.75">
      <c r="B44" s="7" t="s">
        <v>294</v>
      </c>
      <c r="C44" s="186"/>
      <c r="D44" s="2"/>
      <c r="F44" s="226"/>
      <c r="G44" s="226"/>
      <c r="H44" s="226"/>
      <c r="J44" s="7" t="s">
        <v>295</v>
      </c>
      <c r="L44" s="2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</row>
    <row r="45" spans="1:24" ht="3.75" customHeight="1">
      <c r="A45" s="186"/>
      <c r="B45" s="186"/>
      <c r="C45" s="186"/>
      <c r="D45" s="2"/>
      <c r="E45" s="79"/>
      <c r="F45" s="398"/>
      <c r="G45" s="398"/>
      <c r="H45" s="226"/>
      <c r="K45" s="186"/>
      <c r="L45" s="2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</row>
    <row r="46" spans="2:24" ht="15">
      <c r="B46" s="181"/>
      <c r="C46" s="181" t="s">
        <v>841</v>
      </c>
      <c r="D46" s="2"/>
      <c r="F46" s="226"/>
      <c r="G46" s="226"/>
      <c r="H46" s="465">
        <v>25.6</v>
      </c>
      <c r="K46" s="181" t="s">
        <v>994</v>
      </c>
      <c r="L46" s="2"/>
      <c r="M46" s="226"/>
      <c r="N46" s="226"/>
      <c r="O46" s="226"/>
      <c r="P46" s="465">
        <v>16.3</v>
      </c>
      <c r="Q46" s="226"/>
      <c r="R46" s="226"/>
      <c r="S46" s="226"/>
      <c r="T46" s="226"/>
      <c r="U46" s="226"/>
      <c r="V46" s="226"/>
      <c r="W46" s="226"/>
      <c r="X46" s="226"/>
    </row>
    <row r="47" spans="2:24" ht="15">
      <c r="B47" s="181"/>
      <c r="C47" s="181" t="s">
        <v>842</v>
      </c>
      <c r="D47" s="2"/>
      <c r="F47" s="226"/>
      <c r="G47" s="226"/>
      <c r="H47" s="465">
        <v>16.2</v>
      </c>
      <c r="K47" s="181" t="s">
        <v>995</v>
      </c>
      <c r="L47" s="2"/>
      <c r="M47" s="226"/>
      <c r="N47" s="226"/>
      <c r="O47" s="226"/>
      <c r="P47" s="465">
        <v>19.6</v>
      </c>
      <c r="Q47" s="226"/>
      <c r="R47" s="226"/>
      <c r="S47" s="226"/>
      <c r="T47" s="226"/>
      <c r="U47" s="226"/>
      <c r="V47" s="226"/>
      <c r="W47" s="226"/>
      <c r="X47" s="226"/>
    </row>
    <row r="48" spans="2:24" ht="15">
      <c r="B48" s="181"/>
      <c r="C48" s="181" t="s">
        <v>843</v>
      </c>
      <c r="D48" s="2"/>
      <c r="F48" s="226"/>
      <c r="G48" s="226"/>
      <c r="H48" s="465">
        <v>6.6</v>
      </c>
      <c r="K48" s="181" t="s">
        <v>996</v>
      </c>
      <c r="L48" s="2"/>
      <c r="M48" s="226"/>
      <c r="N48" s="226"/>
      <c r="O48" s="226"/>
      <c r="P48" s="465">
        <v>5.7</v>
      </c>
      <c r="Q48" s="226"/>
      <c r="R48" s="226"/>
      <c r="S48" s="226"/>
      <c r="T48" s="226"/>
      <c r="U48" s="226"/>
      <c r="V48" s="226"/>
      <c r="W48" s="226"/>
      <c r="X48" s="226"/>
    </row>
    <row r="49" spans="2:24" ht="15">
      <c r="B49" s="181"/>
      <c r="C49" s="181" t="s">
        <v>844</v>
      </c>
      <c r="D49" s="2"/>
      <c r="F49" s="226"/>
      <c r="G49" s="226"/>
      <c r="H49" s="465">
        <v>6.6</v>
      </c>
      <c r="K49" s="181" t="s">
        <v>885</v>
      </c>
      <c r="L49" s="2"/>
      <c r="M49" s="226"/>
      <c r="N49" s="226"/>
      <c r="O49" s="226"/>
      <c r="P49" s="465">
        <v>7.3</v>
      </c>
      <c r="Q49" s="226"/>
      <c r="R49" s="226"/>
      <c r="S49" s="226"/>
      <c r="T49" s="226"/>
      <c r="U49" s="226"/>
      <c r="V49" s="226"/>
      <c r="W49" s="226"/>
      <c r="X49" s="226"/>
    </row>
    <row r="50" spans="2:24" ht="15">
      <c r="B50" s="181"/>
      <c r="C50" s="181" t="s">
        <v>481</v>
      </c>
      <c r="D50" s="2"/>
      <c r="F50" s="226"/>
      <c r="G50" s="226"/>
      <c r="H50" s="465">
        <v>9.5</v>
      </c>
      <c r="K50" s="181" t="s">
        <v>886</v>
      </c>
      <c r="L50" s="2"/>
      <c r="M50" s="226"/>
      <c r="N50" s="226"/>
      <c r="O50" s="226"/>
      <c r="P50" s="465">
        <v>4.2</v>
      </c>
      <c r="Q50" s="226"/>
      <c r="R50" s="226"/>
      <c r="S50" s="226"/>
      <c r="T50" s="226"/>
      <c r="U50" s="226"/>
      <c r="V50" s="226"/>
      <c r="W50" s="226"/>
      <c r="X50" s="226"/>
    </row>
    <row r="51" spans="2:24" ht="15">
      <c r="B51" s="181"/>
      <c r="C51" s="181" t="s">
        <v>845</v>
      </c>
      <c r="D51" s="2"/>
      <c r="F51" s="226"/>
      <c r="G51" s="226"/>
      <c r="H51" s="465">
        <v>3.2</v>
      </c>
      <c r="K51" s="181" t="s">
        <v>998</v>
      </c>
      <c r="L51" s="8"/>
      <c r="M51" s="226"/>
      <c r="N51" s="226"/>
      <c r="O51" s="226"/>
      <c r="P51" s="465">
        <v>5.6</v>
      </c>
      <c r="Q51" s="226"/>
      <c r="R51" s="226"/>
      <c r="S51" s="226"/>
      <c r="T51" s="226"/>
      <c r="U51" s="226"/>
      <c r="V51" s="226"/>
      <c r="W51" s="226"/>
      <c r="X51" s="226"/>
    </row>
    <row r="52" spans="2:24" ht="15">
      <c r="B52" s="181"/>
      <c r="C52" s="181" t="s">
        <v>846</v>
      </c>
      <c r="D52" s="2"/>
      <c r="F52" s="226"/>
      <c r="G52" s="226"/>
      <c r="H52" s="465">
        <v>1.8</v>
      </c>
      <c r="K52" s="181" t="s">
        <v>999</v>
      </c>
      <c r="L52" s="8"/>
      <c r="M52" s="226"/>
      <c r="N52" s="226"/>
      <c r="O52" s="226"/>
      <c r="P52" s="465">
        <v>23</v>
      </c>
      <c r="Q52" s="226"/>
      <c r="R52" s="226"/>
      <c r="S52" s="226"/>
      <c r="T52" s="226"/>
      <c r="U52" s="226"/>
      <c r="V52" s="226"/>
      <c r="W52" s="226"/>
      <c r="X52" s="226"/>
    </row>
    <row r="53" spans="2:24" ht="15">
      <c r="B53" s="181"/>
      <c r="C53" s="181" t="s">
        <v>848</v>
      </c>
      <c r="D53" s="2"/>
      <c r="F53" s="226"/>
      <c r="G53" s="226"/>
      <c r="H53" s="465">
        <v>0.7</v>
      </c>
      <c r="K53" s="181" t="s">
        <v>1132</v>
      </c>
      <c r="L53" s="8"/>
      <c r="M53" s="226"/>
      <c r="N53" s="226"/>
      <c r="O53" s="226"/>
      <c r="P53" s="465">
        <v>23.7</v>
      </c>
      <c r="Q53" s="226"/>
      <c r="R53" s="226"/>
      <c r="S53" s="226"/>
      <c r="T53" s="226"/>
      <c r="U53" s="226"/>
      <c r="V53" s="226"/>
      <c r="W53" s="226"/>
      <c r="X53" s="226"/>
    </row>
    <row r="54" spans="2:24" ht="15">
      <c r="B54" s="181"/>
      <c r="C54" s="181" t="s">
        <v>849</v>
      </c>
      <c r="D54" s="2"/>
      <c r="F54" s="226"/>
      <c r="G54" s="226"/>
      <c r="H54" s="465">
        <v>1</v>
      </c>
      <c r="K54" s="181"/>
      <c r="L54" s="8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</row>
    <row r="55" spans="2:24" ht="15">
      <c r="B55" s="181"/>
      <c r="C55" s="181" t="s">
        <v>884</v>
      </c>
      <c r="D55" s="2"/>
      <c r="F55" s="226"/>
      <c r="G55" s="226"/>
      <c r="H55" s="465">
        <v>1.6</v>
      </c>
      <c r="K55" s="319" t="s">
        <v>445</v>
      </c>
      <c r="L55" s="226"/>
      <c r="M55" s="226"/>
      <c r="O55" s="43" t="s">
        <v>703</v>
      </c>
      <c r="P55" s="156">
        <v>1519</v>
      </c>
      <c r="Q55" s="226"/>
      <c r="R55" s="226"/>
      <c r="S55" s="226"/>
      <c r="T55" s="226"/>
      <c r="U55" s="226"/>
      <c r="V55" s="226"/>
      <c r="W55" s="226"/>
      <c r="X55" s="226"/>
    </row>
    <row r="56" spans="2:24" ht="15">
      <c r="B56" s="181"/>
      <c r="C56" s="181" t="s">
        <v>1132</v>
      </c>
      <c r="D56" s="2"/>
      <c r="F56" s="226"/>
      <c r="G56" s="226"/>
      <c r="H56" s="465">
        <v>12</v>
      </c>
      <c r="K56" s="181"/>
      <c r="L56" s="8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</row>
    <row r="57" spans="2:24" ht="15">
      <c r="B57" s="181"/>
      <c r="C57" s="181" t="s">
        <v>341</v>
      </c>
      <c r="D57" s="2"/>
      <c r="F57" s="226"/>
      <c r="G57" s="226"/>
      <c r="H57" s="465">
        <v>49.3</v>
      </c>
      <c r="K57" s="399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</row>
    <row r="58" spans="2:8" s="8" customFormat="1" ht="15">
      <c r="B58" s="319"/>
      <c r="C58" s="319" t="s">
        <v>445</v>
      </c>
      <c r="G58" s="43" t="s">
        <v>703</v>
      </c>
      <c r="H58" s="156">
        <v>1519</v>
      </c>
    </row>
    <row r="59" spans="1:24" ht="15.75" customHeight="1">
      <c r="A59" s="181"/>
      <c r="B59" s="181"/>
      <c r="C59" s="181"/>
      <c r="D59" s="2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</row>
    <row r="60" spans="1:24" ht="18">
      <c r="A60" s="384" t="s">
        <v>887</v>
      </c>
      <c r="B60" s="181"/>
      <c r="C60" s="181"/>
      <c r="D60" s="2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</row>
    <row r="61" spans="1:24" ht="6" customHeight="1">
      <c r="A61" s="384"/>
      <c r="B61" s="181"/>
      <c r="C61" s="181"/>
      <c r="D61" s="2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</row>
    <row r="62" spans="2:24" ht="15.75">
      <c r="B62" s="7" t="s">
        <v>73</v>
      </c>
      <c r="C62" s="186"/>
      <c r="D62" s="2"/>
      <c r="F62" s="226"/>
      <c r="G62" s="226"/>
      <c r="H62" s="226"/>
      <c r="J62" s="7" t="s">
        <v>74</v>
      </c>
      <c r="Q62" s="226"/>
      <c r="R62" s="226"/>
      <c r="S62" s="226"/>
      <c r="T62" s="226"/>
      <c r="U62" s="226"/>
      <c r="V62" s="226"/>
      <c r="W62" s="226"/>
      <c r="X62" s="226"/>
    </row>
    <row r="63" spans="2:24" ht="15.75">
      <c r="B63" s="7"/>
      <c r="C63" s="186"/>
      <c r="D63" s="2"/>
      <c r="F63" s="226"/>
      <c r="G63" s="226"/>
      <c r="H63" s="226"/>
      <c r="J63" s="7" t="s">
        <v>906</v>
      </c>
      <c r="Q63" s="226"/>
      <c r="R63" s="226"/>
      <c r="S63" s="226"/>
      <c r="T63" s="226"/>
      <c r="U63" s="226"/>
      <c r="V63" s="226"/>
      <c r="W63" s="226"/>
      <c r="X63" s="226"/>
    </row>
    <row r="64" spans="1:24" ht="6" customHeight="1">
      <c r="A64" s="186"/>
      <c r="B64" s="186"/>
      <c r="C64" s="186"/>
      <c r="D64" s="2"/>
      <c r="E64" s="79"/>
      <c r="F64" s="398"/>
      <c r="G64" s="398"/>
      <c r="H64" s="226"/>
      <c r="Q64" s="226"/>
      <c r="R64" s="226"/>
      <c r="S64" s="226"/>
      <c r="T64" s="226"/>
      <c r="U64" s="226"/>
      <c r="V64" s="226"/>
      <c r="W64" s="226"/>
      <c r="X64" s="226"/>
    </row>
    <row r="65" spans="2:24" ht="15">
      <c r="B65" s="181"/>
      <c r="C65" s="181" t="s">
        <v>888</v>
      </c>
      <c r="D65" s="2"/>
      <c r="F65" s="465">
        <v>44.03</v>
      </c>
      <c r="G65" s="226"/>
      <c r="H65" s="226"/>
      <c r="O65" s="226" t="s">
        <v>913</v>
      </c>
      <c r="P65" s="226" t="s">
        <v>914</v>
      </c>
      <c r="Q65" s="226"/>
      <c r="R65" s="226"/>
      <c r="S65" s="226"/>
      <c r="T65" s="226"/>
      <c r="U65" s="226"/>
      <c r="V65" s="226"/>
      <c r="W65" s="226"/>
      <c r="X65" s="226"/>
    </row>
    <row r="66" spans="2:24" ht="15">
      <c r="B66" s="181"/>
      <c r="C66" s="181" t="s">
        <v>24</v>
      </c>
      <c r="D66" s="2"/>
      <c r="F66" s="465">
        <v>38.73</v>
      </c>
      <c r="G66" s="226"/>
      <c r="H66" s="226"/>
      <c r="K66" s="181" t="s">
        <v>911</v>
      </c>
      <c r="O66" s="465">
        <v>37.96</v>
      </c>
      <c r="P66" s="465">
        <v>37.08</v>
      </c>
      <c r="Q66" s="226"/>
      <c r="R66" s="226"/>
      <c r="S66" s="226"/>
      <c r="T66" s="226"/>
      <c r="U66" s="226"/>
      <c r="V66" s="226"/>
      <c r="W66" s="226"/>
      <c r="X66" s="226"/>
    </row>
    <row r="67" spans="2:24" ht="15">
      <c r="B67" s="181"/>
      <c r="C67" s="181" t="s">
        <v>777</v>
      </c>
      <c r="D67" s="2"/>
      <c r="F67" s="465">
        <v>7.46</v>
      </c>
      <c r="G67" s="226"/>
      <c r="H67" s="226"/>
      <c r="K67" s="181" t="s">
        <v>907</v>
      </c>
      <c r="O67" s="465">
        <v>47.16</v>
      </c>
      <c r="P67" s="465">
        <v>48.04</v>
      </c>
      <c r="Q67" s="226"/>
      <c r="R67" s="226"/>
      <c r="S67" s="226"/>
      <c r="T67" s="226"/>
      <c r="U67" s="226"/>
      <c r="V67" s="226"/>
      <c r="W67" s="226"/>
      <c r="X67" s="226"/>
    </row>
    <row r="68" spans="2:24" ht="15">
      <c r="B68" s="181"/>
      <c r="C68" s="181" t="s">
        <v>77</v>
      </c>
      <c r="D68" s="2"/>
      <c r="F68" s="465">
        <v>6.55</v>
      </c>
      <c r="G68" s="226"/>
      <c r="H68" s="226"/>
      <c r="K68" s="181" t="s">
        <v>908</v>
      </c>
      <c r="O68" s="465">
        <v>3.76</v>
      </c>
      <c r="P68" s="465">
        <v>3.76</v>
      </c>
      <c r="Q68" s="226"/>
      <c r="R68" s="226"/>
      <c r="S68" s="226"/>
      <c r="T68" s="226"/>
      <c r="U68" s="226"/>
      <c r="V68" s="226"/>
      <c r="W68" s="226"/>
      <c r="X68" s="226"/>
    </row>
    <row r="69" spans="2:24" ht="15">
      <c r="B69" s="181"/>
      <c r="C69" s="181" t="s">
        <v>867</v>
      </c>
      <c r="D69" s="2"/>
      <c r="F69" s="465">
        <v>2.03</v>
      </c>
      <c r="G69" s="226"/>
      <c r="H69" s="226"/>
      <c r="K69" s="181" t="s">
        <v>909</v>
      </c>
      <c r="O69" s="465">
        <v>7.2</v>
      </c>
      <c r="P69" s="465">
        <v>7.2</v>
      </c>
      <c r="Q69" s="226"/>
      <c r="R69" s="226"/>
      <c r="S69" s="226"/>
      <c r="T69" s="226"/>
      <c r="U69" s="226"/>
      <c r="V69" s="226"/>
      <c r="W69" s="226"/>
      <c r="X69" s="226"/>
    </row>
    <row r="70" spans="2:24" ht="15">
      <c r="B70" s="319"/>
      <c r="C70" s="181" t="s">
        <v>78</v>
      </c>
      <c r="F70" s="465">
        <v>1.19</v>
      </c>
      <c r="K70" s="181" t="s">
        <v>910</v>
      </c>
      <c r="O70" s="465">
        <v>3.59</v>
      </c>
      <c r="P70" s="465">
        <v>3.59</v>
      </c>
      <c r="Q70" s="226"/>
      <c r="R70" s="226"/>
      <c r="S70" s="226"/>
      <c r="T70" s="226"/>
      <c r="U70" s="226"/>
      <c r="V70" s="226"/>
      <c r="W70" s="226"/>
      <c r="X70" s="226"/>
    </row>
    <row r="71" spans="2:24" ht="15">
      <c r="B71" s="319"/>
      <c r="C71" s="319"/>
      <c r="D71" s="8"/>
      <c r="E71" s="43"/>
      <c r="F71" s="156"/>
      <c r="K71" s="181" t="s">
        <v>341</v>
      </c>
      <c r="O71" s="465">
        <v>0.31</v>
      </c>
      <c r="P71" s="465">
        <v>0.31</v>
      </c>
      <c r="Q71" s="226"/>
      <c r="R71" s="226"/>
      <c r="S71" s="226"/>
      <c r="T71" s="226"/>
      <c r="U71" s="226"/>
      <c r="V71" s="226"/>
      <c r="W71" s="226"/>
      <c r="X71" s="226"/>
    </row>
    <row r="72" spans="2:24" ht="15">
      <c r="B72" s="319"/>
      <c r="C72" s="319" t="s">
        <v>445</v>
      </c>
      <c r="D72" s="8"/>
      <c r="E72" s="43" t="s">
        <v>703</v>
      </c>
      <c r="F72" s="156">
        <v>224</v>
      </c>
      <c r="K72" s="319" t="s">
        <v>445</v>
      </c>
      <c r="L72" s="8"/>
      <c r="O72" s="43" t="s">
        <v>703</v>
      </c>
      <c r="P72" s="156">
        <v>224</v>
      </c>
      <c r="Q72" s="226"/>
      <c r="R72" s="226"/>
      <c r="S72" s="226"/>
      <c r="T72" s="226"/>
      <c r="U72" s="226"/>
      <c r="V72" s="226"/>
      <c r="W72" s="226"/>
      <c r="X72" s="226"/>
    </row>
    <row r="73" spans="2:24" ht="12" customHeight="1">
      <c r="B73" s="7"/>
      <c r="C73" s="186"/>
      <c r="D73" s="2"/>
      <c r="F73" s="226"/>
      <c r="G73" s="226"/>
      <c r="H73" s="226"/>
      <c r="Q73" s="226"/>
      <c r="R73" s="226"/>
      <c r="S73" s="226"/>
      <c r="T73" s="226"/>
      <c r="U73" s="226"/>
      <c r="V73" s="226"/>
      <c r="W73" s="226"/>
      <c r="X73" s="226"/>
    </row>
    <row r="74" spans="2:24" ht="15.75">
      <c r="B74" s="7" t="s">
        <v>75</v>
      </c>
      <c r="C74" s="2"/>
      <c r="E74" s="226"/>
      <c r="F74" s="226"/>
      <c r="J74" s="7" t="s">
        <v>482</v>
      </c>
      <c r="K74" s="2"/>
      <c r="M74" s="226"/>
      <c r="N74" s="226"/>
      <c r="Q74" s="226"/>
      <c r="R74" s="226"/>
      <c r="S74" s="226"/>
      <c r="T74" s="226"/>
      <c r="U74" s="226"/>
      <c r="V74" s="226"/>
      <c r="W74" s="226"/>
      <c r="X74" s="226"/>
    </row>
    <row r="75" spans="1:24" ht="15.75" customHeight="1">
      <c r="A75" s="186"/>
      <c r="B75" s="410"/>
      <c r="C75" s="2"/>
      <c r="E75" s="226"/>
      <c r="F75" s="226"/>
      <c r="J75" s="410"/>
      <c r="K75" s="2"/>
      <c r="M75" s="226"/>
      <c r="N75" s="226"/>
      <c r="Q75" s="226"/>
      <c r="R75" s="226"/>
      <c r="S75" s="226"/>
      <c r="T75" s="226"/>
      <c r="U75" s="226"/>
      <c r="V75" s="226"/>
      <c r="W75" s="226"/>
      <c r="X75" s="226"/>
    </row>
    <row r="76" spans="2:24" ht="5.25" customHeight="1">
      <c r="B76" s="186"/>
      <c r="C76" s="2"/>
      <c r="D76" s="79"/>
      <c r="E76" s="398"/>
      <c r="F76" s="398"/>
      <c r="J76" s="186"/>
      <c r="K76" s="2"/>
      <c r="L76" s="79"/>
      <c r="M76" s="398"/>
      <c r="N76" s="398"/>
      <c r="Q76" s="226"/>
      <c r="R76" s="226"/>
      <c r="S76" s="226"/>
      <c r="T76" s="226"/>
      <c r="U76" s="226"/>
      <c r="V76" s="226"/>
      <c r="W76" s="226"/>
      <c r="X76" s="226"/>
    </row>
    <row r="77" spans="2:24" ht="15">
      <c r="B77" s="181"/>
      <c r="C77" s="2"/>
      <c r="E77" s="226"/>
      <c r="F77" s="226" t="s">
        <v>271</v>
      </c>
      <c r="H77" s="226" t="s">
        <v>71</v>
      </c>
      <c r="J77" s="181"/>
      <c r="K77" s="2"/>
      <c r="M77" s="226"/>
      <c r="N77" s="226" t="s">
        <v>72</v>
      </c>
      <c r="P77" s="226" t="s">
        <v>71</v>
      </c>
      <c r="Q77" s="226"/>
      <c r="R77" s="226"/>
      <c r="S77" s="226"/>
      <c r="T77" s="226"/>
      <c r="U77" s="226"/>
      <c r="V77" s="226"/>
      <c r="W77" s="226"/>
      <c r="X77" s="226"/>
    </row>
    <row r="78" spans="2:24" ht="15">
      <c r="B78" s="181"/>
      <c r="C78" s="2"/>
      <c r="E78" s="226"/>
      <c r="F78" s="226" t="s">
        <v>76</v>
      </c>
      <c r="G78" s="226"/>
      <c r="H78" s="226" t="s">
        <v>491</v>
      </c>
      <c r="J78" s="181"/>
      <c r="K78" s="2"/>
      <c r="M78" s="226"/>
      <c r="N78" s="226" t="s">
        <v>76</v>
      </c>
      <c r="P78" s="226" t="s">
        <v>491</v>
      </c>
      <c r="Q78" s="226"/>
      <c r="R78" s="226"/>
      <c r="S78" s="226"/>
      <c r="T78" s="226"/>
      <c r="U78" s="226"/>
      <c r="V78" s="226"/>
      <c r="W78" s="226"/>
      <c r="X78" s="226"/>
    </row>
    <row r="79" spans="3:24" ht="15">
      <c r="C79" s="181" t="s">
        <v>889</v>
      </c>
      <c r="E79" s="226"/>
      <c r="F79" s="465">
        <v>58.2</v>
      </c>
      <c r="G79" s="23"/>
      <c r="H79" s="465">
        <v>44.44</v>
      </c>
      <c r="K79" s="181" t="s">
        <v>895</v>
      </c>
      <c r="M79" s="226"/>
      <c r="N79" s="465">
        <v>7.9</v>
      </c>
      <c r="O79" s="23"/>
      <c r="P79" s="465">
        <v>4.65</v>
      </c>
      <c r="Q79" s="226"/>
      <c r="R79" s="226"/>
      <c r="S79" s="226"/>
      <c r="T79" s="226"/>
      <c r="U79" s="226"/>
      <c r="V79" s="226"/>
      <c r="W79" s="226"/>
      <c r="X79" s="226"/>
    </row>
    <row r="80" spans="1:24" ht="16.5" customHeight="1">
      <c r="A80" s="186"/>
      <c r="C80" s="181" t="s">
        <v>890</v>
      </c>
      <c r="E80" s="226"/>
      <c r="F80" s="465">
        <v>19.4</v>
      </c>
      <c r="G80" s="23"/>
      <c r="H80" s="465">
        <v>5.94</v>
      </c>
      <c r="K80" s="181" t="s">
        <v>896</v>
      </c>
      <c r="M80" s="226"/>
      <c r="N80" s="465">
        <v>54.3</v>
      </c>
      <c r="O80" s="23"/>
      <c r="P80" s="465">
        <v>48.26</v>
      </c>
      <c r="Q80" s="226"/>
      <c r="R80" s="226"/>
      <c r="S80" s="226"/>
      <c r="T80" s="226"/>
      <c r="U80" s="226"/>
      <c r="V80" s="226"/>
      <c r="W80" s="226"/>
      <c r="X80" s="226"/>
    </row>
    <row r="81" spans="1:24" ht="18">
      <c r="A81" s="384"/>
      <c r="C81" s="181" t="s">
        <v>891</v>
      </c>
      <c r="E81" s="226"/>
      <c r="F81" s="465">
        <v>44.5</v>
      </c>
      <c r="G81" s="23"/>
      <c r="H81" s="465">
        <v>31.06</v>
      </c>
      <c r="K81" s="181" t="s">
        <v>897</v>
      </c>
      <c r="M81" s="226"/>
      <c r="N81" s="465">
        <v>12.8</v>
      </c>
      <c r="O81" s="23"/>
      <c r="P81" s="465">
        <v>8.15</v>
      </c>
      <c r="Q81" s="226"/>
      <c r="R81" s="226"/>
      <c r="S81" s="226"/>
      <c r="T81" s="226"/>
      <c r="U81" s="226"/>
      <c r="V81" s="226"/>
      <c r="W81" s="226"/>
      <c r="X81" s="226"/>
    </row>
    <row r="82" spans="1:24" ht="16.5" customHeight="1">
      <c r="A82" s="186"/>
      <c r="C82" s="181" t="s">
        <v>892</v>
      </c>
      <c r="E82" s="226"/>
      <c r="F82" s="465">
        <v>8.1</v>
      </c>
      <c r="G82" s="23"/>
      <c r="H82" s="465">
        <v>3.41</v>
      </c>
      <c r="K82" s="181" t="s">
        <v>898</v>
      </c>
      <c r="M82" s="226"/>
      <c r="N82" s="465">
        <v>0.9</v>
      </c>
      <c r="O82" s="23"/>
      <c r="P82" s="465">
        <v>0.84</v>
      </c>
      <c r="Q82" s="226"/>
      <c r="R82" s="226"/>
      <c r="S82" s="226"/>
      <c r="T82" s="226"/>
      <c r="U82" s="226"/>
      <c r="V82" s="226"/>
      <c r="W82" s="226"/>
      <c r="X82" s="226"/>
    </row>
    <row r="83" spans="1:24" ht="15">
      <c r="A83" s="186"/>
      <c r="C83" s="181" t="s">
        <v>893</v>
      </c>
      <c r="E83" s="226"/>
      <c r="F83" s="465">
        <v>3.5</v>
      </c>
      <c r="G83" s="23"/>
      <c r="H83" s="465">
        <v>0.17</v>
      </c>
      <c r="K83" s="181" t="s">
        <v>899</v>
      </c>
      <c r="M83" s="226"/>
      <c r="N83" s="465">
        <v>27</v>
      </c>
      <c r="O83" s="23"/>
      <c r="P83" s="465">
        <v>20.77</v>
      </c>
      <c r="Q83" s="226"/>
      <c r="R83" s="226"/>
      <c r="S83" s="226"/>
      <c r="T83" s="226"/>
      <c r="U83" s="226"/>
      <c r="V83" s="226"/>
      <c r="W83" s="226"/>
      <c r="X83" s="226"/>
    </row>
    <row r="84" spans="1:24" ht="15" customHeight="1">
      <c r="A84" s="186"/>
      <c r="C84" s="181" t="s">
        <v>894</v>
      </c>
      <c r="E84" s="226"/>
      <c r="F84" s="465">
        <v>6.3</v>
      </c>
      <c r="G84" s="23"/>
      <c r="H84" s="465">
        <v>2.7</v>
      </c>
      <c r="K84" s="181" t="s">
        <v>900</v>
      </c>
      <c r="M84" s="226"/>
      <c r="N84" s="465">
        <v>1.8</v>
      </c>
      <c r="O84" s="23"/>
      <c r="P84" s="465">
        <v>1.03</v>
      </c>
      <c r="Q84" s="226"/>
      <c r="R84" s="226"/>
      <c r="S84" s="226"/>
      <c r="T84" s="226"/>
      <c r="U84" s="226"/>
      <c r="V84" s="226"/>
      <c r="W84" s="226"/>
      <c r="X84" s="226"/>
    </row>
    <row r="85" spans="1:24" ht="15.75" customHeight="1">
      <c r="A85" s="186"/>
      <c r="C85" s="181" t="s">
        <v>1132</v>
      </c>
      <c r="E85" s="226"/>
      <c r="F85" s="465">
        <v>6</v>
      </c>
      <c r="G85" s="23"/>
      <c r="H85" s="465">
        <v>9.91</v>
      </c>
      <c r="K85" s="181" t="s">
        <v>901</v>
      </c>
      <c r="M85" s="226"/>
      <c r="N85" s="465">
        <v>0.6</v>
      </c>
      <c r="O85" s="23"/>
      <c r="P85" s="465">
        <v>0.13</v>
      </c>
      <c r="Q85" s="226"/>
      <c r="R85" s="226"/>
      <c r="S85" s="226"/>
      <c r="T85" s="226"/>
      <c r="U85" s="226"/>
      <c r="V85" s="226"/>
      <c r="W85" s="226"/>
      <c r="X85" s="226"/>
    </row>
    <row r="86" spans="1:24" ht="15.75" customHeight="1">
      <c r="A86" s="186"/>
      <c r="C86" s="181"/>
      <c r="E86" s="226"/>
      <c r="F86" s="226"/>
      <c r="K86" s="181" t="s">
        <v>902</v>
      </c>
      <c r="M86" s="226"/>
      <c r="N86" s="465">
        <v>10.1</v>
      </c>
      <c r="O86" s="23"/>
      <c r="P86" s="465">
        <v>7.69</v>
      </c>
      <c r="Q86" s="226"/>
      <c r="R86" s="226"/>
      <c r="S86" s="226"/>
      <c r="T86" s="226"/>
      <c r="U86" s="226"/>
      <c r="V86" s="226"/>
      <c r="W86" s="226"/>
      <c r="X86" s="226"/>
    </row>
    <row r="87" spans="1:24" ht="15.75" customHeight="1">
      <c r="A87" s="186"/>
      <c r="C87" s="319" t="s">
        <v>445</v>
      </c>
      <c r="G87" s="43" t="s">
        <v>703</v>
      </c>
      <c r="H87" s="156">
        <v>224</v>
      </c>
      <c r="K87" s="181" t="s">
        <v>903</v>
      </c>
      <c r="M87" s="226"/>
      <c r="N87" s="465">
        <v>1.5</v>
      </c>
      <c r="O87" s="23"/>
      <c r="P87" s="465">
        <v>1.18</v>
      </c>
      <c r="Q87" s="226"/>
      <c r="R87" s="226"/>
      <c r="S87" s="226"/>
      <c r="T87" s="226"/>
      <c r="U87" s="226"/>
      <c r="V87" s="226"/>
      <c r="W87" s="226"/>
      <c r="X87" s="226"/>
    </row>
    <row r="88" spans="1:24" ht="15.75" customHeight="1">
      <c r="A88" s="186"/>
      <c r="C88" s="181"/>
      <c r="E88" s="226"/>
      <c r="F88" s="226"/>
      <c r="K88" s="181" t="s">
        <v>904</v>
      </c>
      <c r="M88" s="226"/>
      <c r="N88" s="465">
        <v>0.6</v>
      </c>
      <c r="O88" s="23"/>
      <c r="P88" s="465">
        <v>0.58</v>
      </c>
      <c r="Q88" s="226"/>
      <c r="R88" s="226"/>
      <c r="S88" s="226"/>
      <c r="T88" s="226"/>
      <c r="U88" s="226"/>
      <c r="V88" s="226"/>
      <c r="W88" s="226"/>
      <c r="X88" s="226"/>
    </row>
    <row r="89" spans="1:24" ht="15.75" customHeight="1">
      <c r="A89" s="186"/>
      <c r="C89" s="181"/>
      <c r="E89" s="226"/>
      <c r="F89" s="226"/>
      <c r="K89" s="181" t="s">
        <v>905</v>
      </c>
      <c r="M89" s="226"/>
      <c r="N89" s="465">
        <v>0</v>
      </c>
      <c r="O89" s="23"/>
      <c r="P89" s="465">
        <v>0</v>
      </c>
      <c r="Q89" s="226"/>
      <c r="R89" s="226"/>
      <c r="S89" s="226"/>
      <c r="T89" s="226"/>
      <c r="U89" s="226"/>
      <c r="V89" s="226"/>
      <c r="W89" s="226"/>
      <c r="X89" s="226"/>
    </row>
    <row r="90" spans="1:24" ht="15.75" customHeight="1">
      <c r="A90" s="186"/>
      <c r="C90" s="181"/>
      <c r="E90" s="226"/>
      <c r="F90" s="226"/>
      <c r="K90" s="181" t="s">
        <v>1129</v>
      </c>
      <c r="M90" s="226"/>
      <c r="N90" s="465">
        <v>0.6</v>
      </c>
      <c r="O90" s="23"/>
      <c r="P90" s="465">
        <v>0.57</v>
      </c>
      <c r="Q90" s="226"/>
      <c r="R90" s="226"/>
      <c r="S90" s="226"/>
      <c r="T90" s="226"/>
      <c r="U90" s="226"/>
      <c r="V90" s="226"/>
      <c r="W90" s="226"/>
      <c r="X90" s="226"/>
    </row>
    <row r="91" spans="1:24" ht="15.75" customHeight="1">
      <c r="A91" s="186"/>
      <c r="C91" s="181"/>
      <c r="E91" s="226"/>
      <c r="F91" s="226"/>
      <c r="K91" s="181" t="s">
        <v>1132</v>
      </c>
      <c r="M91" s="226"/>
      <c r="N91" s="465">
        <v>3.9</v>
      </c>
      <c r="O91" s="23"/>
      <c r="P91" s="465">
        <v>4.96</v>
      </c>
      <c r="Q91" s="226"/>
      <c r="R91" s="226"/>
      <c r="S91" s="226"/>
      <c r="T91" s="226"/>
      <c r="U91" s="226"/>
      <c r="V91" s="226"/>
      <c r="W91" s="226"/>
      <c r="X91" s="226"/>
    </row>
    <row r="92" spans="1:24" ht="15">
      <c r="A92" s="186"/>
      <c r="K92" s="319" t="s">
        <v>445</v>
      </c>
      <c r="O92" s="43" t="s">
        <v>703</v>
      </c>
      <c r="P92" s="156">
        <v>224</v>
      </c>
      <c r="Q92" s="226"/>
      <c r="R92" s="226"/>
      <c r="S92" s="226"/>
      <c r="T92" s="226"/>
      <c r="U92" s="226"/>
      <c r="V92" s="226"/>
      <c r="W92" s="226"/>
      <c r="X92" s="226"/>
    </row>
    <row r="93" spans="1:24" ht="6.75" customHeight="1" thickBot="1">
      <c r="A93" s="55"/>
      <c r="B93" s="55"/>
      <c r="C93" s="55"/>
      <c r="D93" s="6"/>
      <c r="E93" s="55"/>
      <c r="F93" s="55"/>
      <c r="G93" s="55"/>
      <c r="H93" s="55"/>
      <c r="I93" s="396"/>
      <c r="J93" s="396"/>
      <c r="K93" s="396"/>
      <c r="L93" s="396"/>
      <c r="M93" s="396"/>
      <c r="N93" s="396"/>
      <c r="O93" s="396"/>
      <c r="P93" s="396"/>
      <c r="Q93" s="226"/>
      <c r="R93" s="226"/>
      <c r="S93" s="226"/>
      <c r="T93" s="226"/>
      <c r="U93" s="226"/>
      <c r="V93" s="226"/>
      <c r="W93" s="226"/>
      <c r="X93" s="226"/>
    </row>
    <row r="94" spans="1:24" ht="3.75" customHeight="1">
      <c r="A94" s="178"/>
      <c r="B94" s="178"/>
      <c r="C94" s="179"/>
      <c r="D94" s="179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</row>
    <row r="95" spans="1:24" ht="12.75" customHeight="1">
      <c r="A95" s="182" t="s">
        <v>291</v>
      </c>
      <c r="B95" s="179"/>
      <c r="C95" s="180"/>
      <c r="D95" s="179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</row>
    <row r="96" spans="1:24" ht="15.75" customHeight="1">
      <c r="A96" s="179"/>
      <c r="B96" s="179"/>
      <c r="C96" s="180"/>
      <c r="D96" s="179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</row>
    <row r="97" spans="1:24" ht="15.75" customHeight="1">
      <c r="A97" s="179"/>
      <c r="B97" s="179"/>
      <c r="C97" s="180"/>
      <c r="D97" s="179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</row>
    <row r="98" spans="1:24" ht="15.75" customHeight="1">
      <c r="A98" s="179"/>
      <c r="B98" s="179"/>
      <c r="C98" s="180"/>
      <c r="D98" s="179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</row>
    <row r="99" spans="1:24" ht="15.75" customHeight="1">
      <c r="A99" s="179"/>
      <c r="B99" s="179"/>
      <c r="C99" s="180"/>
      <c r="D99" s="179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</row>
    <row r="100" spans="1:24" ht="15.75" customHeight="1">
      <c r="A100" s="179"/>
      <c r="B100" s="179"/>
      <c r="C100" s="180"/>
      <c r="D100" s="179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</row>
    <row r="101" spans="1:24" ht="15.75" customHeight="1">
      <c r="A101" s="179"/>
      <c r="B101" s="179"/>
      <c r="C101" s="180"/>
      <c r="D101" s="179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</row>
    <row r="102" spans="1:24" ht="6" customHeight="1">
      <c r="A102" s="181"/>
      <c r="B102" s="181"/>
      <c r="C102" s="181"/>
      <c r="D102" s="179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</row>
    <row r="103" spans="1:24" ht="15.75" customHeight="1">
      <c r="A103" s="178"/>
      <c r="B103" s="178"/>
      <c r="C103" s="178"/>
      <c r="D103" s="179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</row>
    <row r="104" spans="1:24" ht="15.75" customHeight="1">
      <c r="A104" s="179"/>
      <c r="B104" s="179"/>
      <c r="C104" s="179"/>
      <c r="D104" s="179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</row>
    <row r="105" spans="1:24" ht="15.75" customHeight="1">
      <c r="A105" s="179"/>
      <c r="B105" s="179"/>
      <c r="C105" s="179"/>
      <c r="D105" s="179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</row>
    <row r="106" spans="1:24" ht="15.75" customHeight="1">
      <c r="A106" s="179"/>
      <c r="B106" s="179"/>
      <c r="C106" s="179"/>
      <c r="D106" s="179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</row>
    <row r="107" spans="1:24" ht="15.75" customHeight="1">
      <c r="A107" s="179"/>
      <c r="B107" s="179"/>
      <c r="C107" s="179"/>
      <c r="D107" s="179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</row>
    <row r="108" spans="1:24" ht="15.75" customHeight="1">
      <c r="A108" s="179"/>
      <c r="B108" s="179"/>
      <c r="C108" s="179"/>
      <c r="D108" s="179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</row>
    <row r="109" spans="1:24" ht="15.75" customHeight="1">
      <c r="A109" s="179"/>
      <c r="B109" s="179"/>
      <c r="C109" s="179"/>
      <c r="D109" s="179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</row>
    <row r="110" spans="1:24" ht="15.75" customHeight="1">
      <c r="A110" s="179"/>
      <c r="B110" s="179"/>
      <c r="C110" s="179"/>
      <c r="D110" s="179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</row>
    <row r="111" spans="1:24" ht="6" customHeight="1">
      <c r="A111" s="179"/>
      <c r="B111" s="179"/>
      <c r="C111" s="179"/>
      <c r="D111" s="179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</row>
    <row r="112" spans="1:24" ht="15.75" customHeight="1">
      <c r="A112" s="178"/>
      <c r="B112" s="178"/>
      <c r="C112" s="179"/>
      <c r="D112" s="179"/>
      <c r="E112" s="182"/>
      <c r="F112" s="182"/>
      <c r="G112" s="182"/>
      <c r="H112" s="182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</row>
    <row r="113" spans="1:24" ht="15" customHeight="1">
      <c r="A113" s="179"/>
      <c r="B113" s="179"/>
      <c r="C113" s="179"/>
      <c r="D113" s="179"/>
      <c r="E113" s="182"/>
      <c r="F113" s="182"/>
      <c r="G113" s="182"/>
      <c r="H113" s="182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</row>
    <row r="114" spans="1:24" ht="15" customHeight="1">
      <c r="A114" s="179"/>
      <c r="B114" s="179"/>
      <c r="C114" s="183"/>
      <c r="D114" s="179"/>
      <c r="E114" s="182"/>
      <c r="F114" s="182"/>
      <c r="G114" s="182"/>
      <c r="H114" s="182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</row>
    <row r="115" spans="1:24" ht="15" customHeight="1">
      <c r="A115" s="179"/>
      <c r="B115" s="179"/>
      <c r="C115" s="183"/>
      <c r="D115" s="179"/>
      <c r="E115" s="182"/>
      <c r="F115" s="182"/>
      <c r="G115" s="182"/>
      <c r="H115" s="182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</row>
    <row r="116" spans="1:24" ht="15" customHeight="1">
      <c r="A116" s="179"/>
      <c r="B116" s="179"/>
      <c r="C116" s="183"/>
      <c r="D116" s="179"/>
      <c r="E116" s="182"/>
      <c r="F116" s="182"/>
      <c r="G116" s="182"/>
      <c r="H116" s="182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</row>
    <row r="117" spans="1:24" ht="15" customHeight="1">
      <c r="A117" s="179"/>
      <c r="B117" s="179"/>
      <c r="C117" s="179"/>
      <c r="D117" s="179"/>
      <c r="E117" s="182"/>
      <c r="F117" s="182"/>
      <c r="G117" s="182"/>
      <c r="H117" s="182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</row>
    <row r="118" spans="1:24" ht="6" customHeight="1">
      <c r="A118" s="182"/>
      <c r="B118" s="182"/>
      <c r="C118" s="182"/>
      <c r="D118" s="179"/>
      <c r="E118" s="182"/>
      <c r="F118" s="182"/>
      <c r="G118" s="182"/>
      <c r="H118" s="182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</row>
    <row r="119" spans="1:24" ht="15.75">
      <c r="A119" s="178"/>
      <c r="B119" s="178"/>
      <c r="C119" s="178"/>
      <c r="D119" s="179"/>
      <c r="E119" s="8"/>
      <c r="F119" s="8"/>
      <c r="G119" s="8"/>
      <c r="H119" s="8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</row>
    <row r="120" spans="1:24" ht="15">
      <c r="A120" s="179"/>
      <c r="B120" s="179"/>
      <c r="C120" s="179"/>
      <c r="D120" s="182"/>
      <c r="E120" s="8"/>
      <c r="F120" s="8"/>
      <c r="G120" s="8"/>
      <c r="H120" s="8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</row>
    <row r="121" spans="1:24" ht="15">
      <c r="A121" s="179"/>
      <c r="B121" s="179"/>
      <c r="C121" s="179"/>
      <c r="D121" s="182"/>
      <c r="E121" s="8"/>
      <c r="F121" s="8"/>
      <c r="G121" s="8"/>
      <c r="H121" s="8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</row>
    <row r="122" spans="1:24" ht="15">
      <c r="A122" s="179"/>
      <c r="B122" s="179"/>
      <c r="C122" s="179"/>
      <c r="D122" s="182"/>
      <c r="E122" s="8"/>
      <c r="F122" s="8"/>
      <c r="G122" s="8"/>
      <c r="H122" s="8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</row>
    <row r="123" spans="1:24" ht="15">
      <c r="A123" s="179"/>
      <c r="B123" s="179"/>
      <c r="C123" s="179"/>
      <c r="D123" s="182"/>
      <c r="E123" s="8"/>
      <c r="F123" s="8"/>
      <c r="G123" s="8"/>
      <c r="H123" s="8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</row>
    <row r="124" spans="1:24" ht="15">
      <c r="A124" s="179"/>
      <c r="B124" s="179"/>
      <c r="C124" s="179"/>
      <c r="D124" s="182"/>
      <c r="E124" s="8"/>
      <c r="F124" s="8"/>
      <c r="G124" s="8"/>
      <c r="H124" s="8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</row>
  </sheetData>
  <mergeCells count="5">
    <mergeCell ref="J40:K40"/>
    <mergeCell ref="G4:H4"/>
    <mergeCell ref="I4:M4"/>
    <mergeCell ref="N4:P4"/>
    <mergeCell ref="H5:H6"/>
  </mergeCells>
  <printOptions/>
  <pageMargins left="0.4724409448818898" right="0.35433070866141736" top="0.47" bottom="0.5118110236220472" header="0.1968503937007874" footer="0.1968503937007874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1.1484375" style="90" customWidth="1"/>
    <col min="3" max="3" width="1.7109375" style="90" customWidth="1"/>
    <col min="4" max="4" width="10.28125" style="90" customWidth="1"/>
    <col min="5" max="5" width="28.8515625" style="90" customWidth="1"/>
    <col min="6" max="15" width="8.7109375" style="90" customWidth="1"/>
    <col min="16" max="16" width="1.28515625" style="90" customWidth="1"/>
    <col min="17" max="17" width="11.28125" style="90" customWidth="1"/>
    <col min="18" max="18" width="11.8515625" style="90" customWidth="1"/>
    <col min="19" max="16384" width="9.140625" style="90" customWidth="1"/>
  </cols>
  <sheetData>
    <row r="1" s="141" customFormat="1" ht="6" customHeight="1"/>
    <row r="2" spans="2:5" s="101" customFormat="1" ht="21">
      <c r="B2" s="121" t="s">
        <v>784</v>
      </c>
      <c r="C2" s="121"/>
      <c r="D2" s="121"/>
      <c r="E2" s="122" t="s">
        <v>868</v>
      </c>
    </row>
    <row r="3" spans="2:17" s="99" customFormat="1" ht="9" customHeight="1" thickBot="1">
      <c r="B3" s="103"/>
      <c r="C3" s="103"/>
      <c r="D3" s="103"/>
      <c r="E3" s="103"/>
      <c r="F3" s="121"/>
      <c r="G3" s="121"/>
      <c r="H3" s="121"/>
      <c r="I3" s="121"/>
      <c r="J3" s="121"/>
      <c r="K3" s="121"/>
      <c r="L3" s="121"/>
      <c r="M3" s="121"/>
      <c r="N3" s="121"/>
      <c r="O3" s="123"/>
      <c r="P3" s="103"/>
      <c r="Q3" s="103"/>
    </row>
    <row r="4" spans="2:17" ht="21" customHeight="1">
      <c r="B4" s="99"/>
      <c r="C4" s="99"/>
      <c r="D4" s="99"/>
      <c r="E4" s="118"/>
      <c r="F4" s="520" t="s">
        <v>239</v>
      </c>
      <c r="G4" s="521"/>
      <c r="H4" s="521"/>
      <c r="I4" s="521"/>
      <c r="J4" s="522"/>
      <c r="K4" s="520" t="s">
        <v>240</v>
      </c>
      <c r="L4" s="521"/>
      <c r="M4" s="521"/>
      <c r="N4" s="521"/>
      <c r="O4" s="522"/>
      <c r="P4" s="124"/>
      <c r="Q4" s="125"/>
    </row>
    <row r="5" spans="2:16" s="108" customFormat="1" ht="15.75">
      <c r="B5" s="90"/>
      <c r="C5" s="90"/>
      <c r="D5" s="90"/>
      <c r="E5" s="118"/>
      <c r="F5" s="198" t="s">
        <v>1097</v>
      </c>
      <c r="G5" s="255" t="s">
        <v>153</v>
      </c>
      <c r="H5" s="86" t="s">
        <v>248</v>
      </c>
      <c r="I5" s="86" t="s">
        <v>254</v>
      </c>
      <c r="J5" s="257" t="s">
        <v>28</v>
      </c>
      <c r="K5" s="198" t="s">
        <v>1097</v>
      </c>
      <c r="L5" s="255" t="s">
        <v>153</v>
      </c>
      <c r="M5" s="86" t="s">
        <v>248</v>
      </c>
      <c r="N5" s="86" t="s">
        <v>254</v>
      </c>
      <c r="O5" s="257" t="s">
        <v>28</v>
      </c>
      <c r="P5" s="258"/>
    </row>
    <row r="6" spans="2:17" ht="15.75">
      <c r="B6" s="108"/>
      <c r="C6" s="108"/>
      <c r="D6" s="108"/>
      <c r="E6" s="118"/>
      <c r="F6" s="198" t="s">
        <v>1102</v>
      </c>
      <c r="G6" s="129" t="s">
        <v>1157</v>
      </c>
      <c r="H6" s="86" t="s">
        <v>1103</v>
      </c>
      <c r="I6" s="86" t="s">
        <v>255</v>
      </c>
      <c r="J6" s="177" t="s">
        <v>250</v>
      </c>
      <c r="K6" s="198" t="s">
        <v>1102</v>
      </c>
      <c r="L6" s="129" t="s">
        <v>1157</v>
      </c>
      <c r="M6" s="86" t="s">
        <v>1103</v>
      </c>
      <c r="N6" s="86" t="s">
        <v>255</v>
      </c>
      <c r="O6" s="177" t="s">
        <v>250</v>
      </c>
      <c r="P6" s="124"/>
      <c r="Q6" s="126" t="s">
        <v>1080</v>
      </c>
    </row>
    <row r="7" spans="5:17" ht="18">
      <c r="E7" s="118"/>
      <c r="F7" s="198" t="s">
        <v>1157</v>
      </c>
      <c r="G7" s="255" t="s">
        <v>245</v>
      </c>
      <c r="H7" s="86" t="s">
        <v>249</v>
      </c>
      <c r="I7" s="86" t="s">
        <v>256</v>
      </c>
      <c r="J7" s="177" t="s">
        <v>251</v>
      </c>
      <c r="K7" s="198" t="s">
        <v>1157</v>
      </c>
      <c r="L7" s="255" t="s">
        <v>245</v>
      </c>
      <c r="M7" s="86" t="s">
        <v>249</v>
      </c>
      <c r="N7" s="86" t="s">
        <v>256</v>
      </c>
      <c r="O7" s="177" t="s">
        <v>251</v>
      </c>
      <c r="P7" s="124"/>
      <c r="Q7" s="127" t="s">
        <v>1032</v>
      </c>
    </row>
    <row r="8" spans="5:17" ht="15.75">
      <c r="E8" s="118"/>
      <c r="F8" s="198" t="s">
        <v>243</v>
      </c>
      <c r="G8" s="129" t="s">
        <v>1107</v>
      </c>
      <c r="H8" s="86" t="s">
        <v>247</v>
      </c>
      <c r="I8" s="86" t="s">
        <v>1157</v>
      </c>
      <c r="J8" s="177" t="s">
        <v>252</v>
      </c>
      <c r="K8" s="198" t="s">
        <v>243</v>
      </c>
      <c r="L8" s="129" t="s">
        <v>1107</v>
      </c>
      <c r="M8" s="86" t="s">
        <v>247</v>
      </c>
      <c r="N8" s="86" t="s">
        <v>1157</v>
      </c>
      <c r="O8" s="177" t="s">
        <v>252</v>
      </c>
      <c r="P8" s="124"/>
      <c r="Q8" s="127" t="s">
        <v>1086</v>
      </c>
    </row>
    <row r="9" spans="5:17" ht="15.75">
      <c r="E9" s="118"/>
      <c r="F9" s="198" t="s">
        <v>244</v>
      </c>
      <c r="G9" s="129" t="s">
        <v>246</v>
      </c>
      <c r="H9" s="86"/>
      <c r="I9" s="86" t="s">
        <v>254</v>
      </c>
      <c r="J9" s="177" t="s">
        <v>253</v>
      </c>
      <c r="K9" s="198" t="s">
        <v>244</v>
      </c>
      <c r="L9" s="129" t="s">
        <v>246</v>
      </c>
      <c r="M9" s="86"/>
      <c r="N9" s="86" t="s">
        <v>254</v>
      </c>
      <c r="O9" s="177" t="s">
        <v>253</v>
      </c>
      <c r="P9" s="124"/>
      <c r="Q9" s="127"/>
    </row>
    <row r="10" spans="2:17" ht="16.5" thickBot="1">
      <c r="B10" s="112"/>
      <c r="C10" s="112"/>
      <c r="D10" s="112"/>
      <c r="E10" s="112"/>
      <c r="F10" s="259" t="s">
        <v>1102</v>
      </c>
      <c r="G10" s="133" t="s">
        <v>247</v>
      </c>
      <c r="H10" s="134"/>
      <c r="I10" s="134" t="s">
        <v>253</v>
      </c>
      <c r="J10" s="260"/>
      <c r="K10" s="259" t="s">
        <v>1102</v>
      </c>
      <c r="L10" s="133" t="s">
        <v>247</v>
      </c>
      <c r="M10" s="134"/>
      <c r="N10" s="134" t="s">
        <v>253</v>
      </c>
      <c r="O10" s="260"/>
      <c r="P10" s="136"/>
      <c r="Q10" s="95"/>
    </row>
    <row r="11" spans="6:17" ht="15">
      <c r="F11" s="87"/>
      <c r="K11" s="87"/>
      <c r="O11" s="115" t="s">
        <v>1113</v>
      </c>
      <c r="P11" s="87"/>
      <c r="Q11" s="116" t="s">
        <v>45</v>
      </c>
    </row>
    <row r="12" spans="6:17" ht="9" customHeight="1">
      <c r="F12" s="87"/>
      <c r="K12" s="87"/>
      <c r="N12" s="22"/>
      <c r="O12" s="87"/>
      <c r="P12" s="87"/>
      <c r="Q12" s="137"/>
    </row>
    <row r="13" spans="2:17" s="249" customFormat="1" ht="15" customHeight="1">
      <c r="B13" s="90"/>
      <c r="C13" s="118" t="s">
        <v>311</v>
      </c>
      <c r="D13" s="118"/>
      <c r="E13" s="87"/>
      <c r="F13" s="466">
        <v>12</v>
      </c>
      <c r="G13" s="466">
        <v>12</v>
      </c>
      <c r="H13" s="466">
        <v>8</v>
      </c>
      <c r="I13" s="466">
        <v>12</v>
      </c>
      <c r="J13" s="466">
        <v>57</v>
      </c>
      <c r="K13" s="466">
        <v>2</v>
      </c>
      <c r="L13" s="466">
        <v>1</v>
      </c>
      <c r="M13" s="466">
        <v>2</v>
      </c>
      <c r="N13" s="466">
        <v>14</v>
      </c>
      <c r="O13" s="466">
        <v>81</v>
      </c>
      <c r="P13" s="200"/>
      <c r="Q13" s="201">
        <v>14063</v>
      </c>
    </row>
    <row r="14" spans="2:17" s="249" customFormat="1" ht="6" customHeight="1">
      <c r="B14" s="87"/>
      <c r="C14" s="87"/>
      <c r="D14" s="87"/>
      <c r="E14" s="87"/>
      <c r="F14" s="8"/>
      <c r="G14" s="8"/>
      <c r="H14" s="8"/>
      <c r="I14" s="8"/>
      <c r="J14" s="23"/>
      <c r="K14" s="8"/>
      <c r="L14" s="8"/>
      <c r="M14" s="8"/>
      <c r="N14" s="8"/>
      <c r="O14" s="23"/>
      <c r="P14" s="200"/>
      <c r="Q14" s="201"/>
    </row>
    <row r="15" spans="3:17" s="249" customFormat="1" ht="16.5">
      <c r="C15" s="118" t="s">
        <v>1114</v>
      </c>
      <c r="D15" s="118"/>
      <c r="E15" s="87"/>
      <c r="F15" s="8"/>
      <c r="G15" s="8"/>
      <c r="H15" s="8"/>
      <c r="I15" s="8"/>
      <c r="J15" s="23"/>
      <c r="K15" s="8"/>
      <c r="L15" s="8"/>
      <c r="M15" s="8"/>
      <c r="N15" s="8"/>
      <c r="O15" s="23"/>
      <c r="P15" s="200"/>
      <c r="Q15" s="201"/>
    </row>
    <row r="16" spans="2:17" s="249" customFormat="1" ht="15" customHeight="1">
      <c r="B16" s="87"/>
      <c r="C16" s="87"/>
      <c r="D16" s="120" t="s">
        <v>30</v>
      </c>
      <c r="E16" s="90"/>
      <c r="F16" s="466">
        <v>10</v>
      </c>
      <c r="G16" s="466">
        <v>10</v>
      </c>
      <c r="H16" s="466">
        <v>6</v>
      </c>
      <c r="I16" s="466">
        <v>11</v>
      </c>
      <c r="J16" s="466">
        <v>63</v>
      </c>
      <c r="K16" s="466">
        <v>2</v>
      </c>
      <c r="L16" s="466">
        <v>2</v>
      </c>
      <c r="M16" s="466">
        <v>3</v>
      </c>
      <c r="N16" s="466">
        <v>14</v>
      </c>
      <c r="O16" s="466">
        <v>80</v>
      </c>
      <c r="P16" s="200"/>
      <c r="Q16" s="201">
        <v>5965</v>
      </c>
    </row>
    <row r="17" spans="2:17" s="249" customFormat="1" ht="15" customHeight="1">
      <c r="B17" s="87"/>
      <c r="C17" s="87"/>
      <c r="D17" s="120" t="s">
        <v>1181</v>
      </c>
      <c r="E17" s="90"/>
      <c r="F17" s="466">
        <v>13</v>
      </c>
      <c r="G17" s="466">
        <v>14</v>
      </c>
      <c r="H17" s="466">
        <v>9</v>
      </c>
      <c r="I17" s="466">
        <v>12</v>
      </c>
      <c r="J17" s="466">
        <v>52</v>
      </c>
      <c r="K17" s="466">
        <v>2</v>
      </c>
      <c r="L17" s="466">
        <v>1</v>
      </c>
      <c r="M17" s="466">
        <v>2</v>
      </c>
      <c r="N17" s="466">
        <v>14</v>
      </c>
      <c r="O17" s="466">
        <v>81</v>
      </c>
      <c r="P17" s="200"/>
      <c r="Q17" s="201">
        <v>8098</v>
      </c>
    </row>
    <row r="18" spans="5:17" s="249" customFormat="1" ht="6" customHeight="1">
      <c r="E18" s="252"/>
      <c r="F18" s="8"/>
      <c r="G18" s="8"/>
      <c r="H18" s="8"/>
      <c r="I18" s="8"/>
      <c r="J18" s="8"/>
      <c r="K18" s="8"/>
      <c r="L18" s="8"/>
      <c r="M18" s="8"/>
      <c r="N18" s="8"/>
      <c r="O18" s="8"/>
      <c r="P18" s="200"/>
      <c r="Q18" s="201"/>
    </row>
    <row r="19" spans="3:17" s="249" customFormat="1" ht="16.5">
      <c r="C19" s="118" t="s">
        <v>1115</v>
      </c>
      <c r="D19" s="118"/>
      <c r="E19" s="87"/>
      <c r="F19" s="8"/>
      <c r="G19" s="8"/>
      <c r="H19" s="8"/>
      <c r="I19" s="8"/>
      <c r="J19" s="23"/>
      <c r="K19" s="8"/>
      <c r="L19" s="8"/>
      <c r="M19" s="8"/>
      <c r="N19" s="8"/>
      <c r="O19" s="23"/>
      <c r="P19" s="200"/>
      <c r="Q19" s="201"/>
    </row>
    <row r="20" spans="4:17" s="249" customFormat="1" ht="15" customHeight="1">
      <c r="D20" s="87" t="s">
        <v>32</v>
      </c>
      <c r="E20" s="90"/>
      <c r="F20" s="466">
        <v>27</v>
      </c>
      <c r="G20" s="466">
        <v>18</v>
      </c>
      <c r="H20" s="466">
        <v>10</v>
      </c>
      <c r="I20" s="466">
        <v>19</v>
      </c>
      <c r="J20" s="466">
        <v>25</v>
      </c>
      <c r="K20" s="466">
        <v>4</v>
      </c>
      <c r="L20" s="466">
        <v>4</v>
      </c>
      <c r="M20" s="466">
        <v>4</v>
      </c>
      <c r="N20" s="466">
        <v>19</v>
      </c>
      <c r="O20" s="466">
        <v>69</v>
      </c>
      <c r="P20" s="200"/>
      <c r="Q20" s="201">
        <v>420</v>
      </c>
    </row>
    <row r="21" spans="4:17" s="249" customFormat="1" ht="15" customHeight="1">
      <c r="D21" s="87" t="s">
        <v>1170</v>
      </c>
      <c r="E21" s="90"/>
      <c r="F21" s="466">
        <v>18</v>
      </c>
      <c r="G21" s="466">
        <v>11</v>
      </c>
      <c r="H21" s="466">
        <v>8</v>
      </c>
      <c r="I21" s="466">
        <v>13</v>
      </c>
      <c r="J21" s="466">
        <v>49</v>
      </c>
      <c r="K21" s="466">
        <v>4</v>
      </c>
      <c r="L21" s="466">
        <v>2</v>
      </c>
      <c r="M21" s="466">
        <v>3</v>
      </c>
      <c r="N21" s="466">
        <v>20</v>
      </c>
      <c r="O21" s="466">
        <v>70</v>
      </c>
      <c r="P21" s="200"/>
      <c r="Q21" s="201">
        <v>1602</v>
      </c>
    </row>
    <row r="22" spans="4:17" s="249" customFormat="1" ht="15" customHeight="1">
      <c r="D22" s="87" t="s">
        <v>1171</v>
      </c>
      <c r="E22" s="90"/>
      <c r="F22" s="466">
        <v>10</v>
      </c>
      <c r="G22" s="466">
        <v>8</v>
      </c>
      <c r="H22" s="466">
        <v>6</v>
      </c>
      <c r="I22" s="466">
        <v>12</v>
      </c>
      <c r="J22" s="466">
        <v>64</v>
      </c>
      <c r="K22" s="466">
        <v>2</v>
      </c>
      <c r="L22" s="466">
        <v>2</v>
      </c>
      <c r="M22" s="466">
        <v>3</v>
      </c>
      <c r="N22" s="466">
        <v>16</v>
      </c>
      <c r="O22" s="466">
        <v>77</v>
      </c>
      <c r="P22" s="200"/>
      <c r="Q22" s="201">
        <v>2418</v>
      </c>
    </row>
    <row r="23" spans="4:17" s="249" customFormat="1" ht="15" customHeight="1">
      <c r="D23" s="87" t="s">
        <v>1172</v>
      </c>
      <c r="E23" s="90"/>
      <c r="F23" s="466">
        <v>8</v>
      </c>
      <c r="G23" s="466">
        <v>8</v>
      </c>
      <c r="H23" s="466">
        <v>6</v>
      </c>
      <c r="I23" s="466">
        <v>12</v>
      </c>
      <c r="J23" s="466">
        <v>66</v>
      </c>
      <c r="K23" s="466">
        <v>2</v>
      </c>
      <c r="L23" s="466">
        <v>1</v>
      </c>
      <c r="M23" s="466">
        <v>3</v>
      </c>
      <c r="N23" s="466">
        <v>14</v>
      </c>
      <c r="O23" s="466">
        <v>80</v>
      </c>
      <c r="P23" s="200"/>
      <c r="Q23" s="201">
        <v>2404</v>
      </c>
    </row>
    <row r="24" spans="4:17" s="249" customFormat="1" ht="15" customHeight="1">
      <c r="D24" s="87" t="s">
        <v>1173</v>
      </c>
      <c r="E24" s="90"/>
      <c r="F24" s="466">
        <v>8</v>
      </c>
      <c r="G24" s="466">
        <v>8</v>
      </c>
      <c r="H24" s="466">
        <v>8</v>
      </c>
      <c r="I24" s="466">
        <v>12</v>
      </c>
      <c r="J24" s="466">
        <v>64</v>
      </c>
      <c r="K24" s="466">
        <v>1</v>
      </c>
      <c r="L24" s="466">
        <v>1</v>
      </c>
      <c r="M24" s="466">
        <v>2</v>
      </c>
      <c r="N24" s="466">
        <v>15</v>
      </c>
      <c r="O24" s="466">
        <v>81</v>
      </c>
      <c r="P24" s="200"/>
      <c r="Q24" s="201">
        <v>2287</v>
      </c>
    </row>
    <row r="25" spans="4:17" s="249" customFormat="1" ht="15" customHeight="1">
      <c r="D25" s="87" t="s">
        <v>1174</v>
      </c>
      <c r="E25" s="90"/>
      <c r="F25" s="466">
        <v>10</v>
      </c>
      <c r="G25" s="466">
        <v>17</v>
      </c>
      <c r="H25" s="466">
        <v>9</v>
      </c>
      <c r="I25" s="466">
        <v>12</v>
      </c>
      <c r="J25" s="466">
        <v>52</v>
      </c>
      <c r="K25" s="466">
        <v>0</v>
      </c>
      <c r="L25" s="466">
        <v>1</v>
      </c>
      <c r="M25" s="466">
        <v>2</v>
      </c>
      <c r="N25" s="466">
        <v>11</v>
      </c>
      <c r="O25" s="466">
        <v>85</v>
      </c>
      <c r="P25" s="200"/>
      <c r="Q25" s="201">
        <v>2177</v>
      </c>
    </row>
    <row r="26" spans="4:17" s="249" customFormat="1" ht="15" customHeight="1">
      <c r="D26" s="87" t="s">
        <v>1175</v>
      </c>
      <c r="E26" s="90"/>
      <c r="F26" s="466">
        <v>14</v>
      </c>
      <c r="G26" s="466">
        <v>22</v>
      </c>
      <c r="H26" s="466">
        <v>9</v>
      </c>
      <c r="I26" s="466">
        <v>10</v>
      </c>
      <c r="J26" s="466">
        <v>45</v>
      </c>
      <c r="K26" s="466">
        <v>0</v>
      </c>
      <c r="L26" s="466">
        <v>1</v>
      </c>
      <c r="M26" s="466">
        <v>1</v>
      </c>
      <c r="N26" s="466">
        <v>8</v>
      </c>
      <c r="O26" s="466">
        <v>90</v>
      </c>
      <c r="P26" s="200"/>
      <c r="Q26" s="201">
        <v>1763</v>
      </c>
    </row>
    <row r="27" spans="4:17" s="249" customFormat="1" ht="15" customHeight="1">
      <c r="D27" s="87" t="s">
        <v>61</v>
      </c>
      <c r="E27" s="90"/>
      <c r="F27" s="466">
        <v>10</v>
      </c>
      <c r="G27" s="466">
        <v>17</v>
      </c>
      <c r="H27" s="466">
        <v>8</v>
      </c>
      <c r="I27" s="466">
        <v>10</v>
      </c>
      <c r="J27" s="466">
        <v>55</v>
      </c>
      <c r="K27" s="466">
        <v>0</v>
      </c>
      <c r="L27" s="466">
        <v>0</v>
      </c>
      <c r="M27" s="466">
        <v>1</v>
      </c>
      <c r="N27" s="466">
        <v>4</v>
      </c>
      <c r="O27" s="466">
        <v>95</v>
      </c>
      <c r="P27" s="200"/>
      <c r="Q27" s="201">
        <v>992</v>
      </c>
    </row>
    <row r="28" spans="5:17" s="249" customFormat="1" ht="6" customHeight="1">
      <c r="E28" s="87"/>
      <c r="F28" s="8"/>
      <c r="G28" s="8"/>
      <c r="H28" s="8"/>
      <c r="I28" s="8"/>
      <c r="J28" s="23"/>
      <c r="K28" s="8"/>
      <c r="L28" s="8"/>
      <c r="M28" s="8"/>
      <c r="N28" s="8"/>
      <c r="O28" s="23"/>
      <c r="P28" s="200"/>
      <c r="Q28" s="201"/>
    </row>
    <row r="29" spans="3:17" s="249" customFormat="1" ht="15.75" customHeight="1">
      <c r="C29" s="119" t="s">
        <v>303</v>
      </c>
      <c r="D29" s="119"/>
      <c r="E29" s="87"/>
      <c r="F29" s="8"/>
      <c r="G29" s="8"/>
      <c r="H29" s="8"/>
      <c r="I29" s="8"/>
      <c r="J29" s="23"/>
      <c r="K29" s="8"/>
      <c r="L29" s="8"/>
      <c r="M29" s="8"/>
      <c r="N29" s="8"/>
      <c r="O29" s="23"/>
      <c r="P29" s="200"/>
      <c r="Q29" s="201"/>
    </row>
    <row r="30" spans="3:17" s="249" customFormat="1" ht="15" customHeight="1">
      <c r="C30" s="51"/>
      <c r="D30" s="51" t="s">
        <v>1159</v>
      </c>
      <c r="E30" s="87"/>
      <c r="F30" s="466">
        <v>3</v>
      </c>
      <c r="G30" s="466">
        <v>5</v>
      </c>
      <c r="H30" s="466">
        <v>3</v>
      </c>
      <c r="I30" s="466">
        <v>9</v>
      </c>
      <c r="J30" s="466">
        <v>80</v>
      </c>
      <c r="K30" s="466">
        <v>0</v>
      </c>
      <c r="L30" s="466">
        <v>2</v>
      </c>
      <c r="M30" s="466">
        <v>3</v>
      </c>
      <c r="N30" s="466">
        <v>17</v>
      </c>
      <c r="O30" s="466">
        <v>78</v>
      </c>
      <c r="P30" s="200"/>
      <c r="Q30" s="201">
        <v>682</v>
      </c>
    </row>
    <row r="31" spans="3:17" s="249" customFormat="1" ht="15" customHeight="1">
      <c r="C31" s="51"/>
      <c r="D31" s="51" t="s">
        <v>19</v>
      </c>
      <c r="E31" s="87"/>
      <c r="F31" s="466">
        <v>11</v>
      </c>
      <c r="G31" s="466">
        <v>6</v>
      </c>
      <c r="H31" s="466">
        <v>6</v>
      </c>
      <c r="I31" s="466">
        <v>12</v>
      </c>
      <c r="J31" s="466">
        <v>66</v>
      </c>
      <c r="K31" s="466">
        <v>4</v>
      </c>
      <c r="L31" s="466">
        <v>2</v>
      </c>
      <c r="M31" s="466">
        <v>3</v>
      </c>
      <c r="N31" s="466">
        <v>17</v>
      </c>
      <c r="O31" s="466">
        <v>75</v>
      </c>
      <c r="P31" s="200"/>
      <c r="Q31" s="201">
        <v>4697</v>
      </c>
    </row>
    <row r="32" spans="3:17" s="249" customFormat="1" ht="15" customHeight="1">
      <c r="C32" s="51"/>
      <c r="D32" s="51" t="s">
        <v>20</v>
      </c>
      <c r="E32" s="87"/>
      <c r="F32" s="466">
        <v>11</v>
      </c>
      <c r="G32" s="466">
        <v>10</v>
      </c>
      <c r="H32" s="466">
        <v>8</v>
      </c>
      <c r="I32" s="466">
        <v>14</v>
      </c>
      <c r="J32" s="466">
        <v>57</v>
      </c>
      <c r="K32" s="466">
        <v>1</v>
      </c>
      <c r="L32" s="466">
        <v>1</v>
      </c>
      <c r="M32" s="466">
        <v>2</v>
      </c>
      <c r="N32" s="466">
        <v>14</v>
      </c>
      <c r="O32" s="466">
        <v>82</v>
      </c>
      <c r="P32" s="200"/>
      <c r="Q32" s="201">
        <v>1456</v>
      </c>
    </row>
    <row r="33" spans="3:17" s="249" customFormat="1" ht="15" customHeight="1">
      <c r="C33" s="51"/>
      <c r="D33" s="51" t="s">
        <v>1160</v>
      </c>
      <c r="E33" s="87"/>
      <c r="F33" s="466">
        <v>9</v>
      </c>
      <c r="G33" s="466">
        <v>16</v>
      </c>
      <c r="H33" s="466">
        <v>10</v>
      </c>
      <c r="I33" s="466">
        <v>12</v>
      </c>
      <c r="J33" s="466">
        <v>53</v>
      </c>
      <c r="K33" s="466">
        <v>0</v>
      </c>
      <c r="L33" s="466">
        <v>0</v>
      </c>
      <c r="M33" s="466">
        <v>2</v>
      </c>
      <c r="N33" s="466">
        <v>10</v>
      </c>
      <c r="O33" s="466">
        <v>87</v>
      </c>
      <c r="P33" s="200"/>
      <c r="Q33" s="201">
        <v>962</v>
      </c>
    </row>
    <row r="34" spans="3:17" s="249" customFormat="1" ht="15" customHeight="1">
      <c r="C34" s="51"/>
      <c r="D34" s="51" t="s">
        <v>1161</v>
      </c>
      <c r="E34" s="87"/>
      <c r="F34" s="466">
        <v>12</v>
      </c>
      <c r="G34" s="466">
        <v>19</v>
      </c>
      <c r="H34" s="466">
        <v>9</v>
      </c>
      <c r="I34" s="466">
        <v>11</v>
      </c>
      <c r="J34" s="466">
        <v>49</v>
      </c>
      <c r="K34" s="466">
        <v>0</v>
      </c>
      <c r="L34" s="466">
        <v>1</v>
      </c>
      <c r="M34" s="466">
        <v>2</v>
      </c>
      <c r="N34" s="466">
        <v>8</v>
      </c>
      <c r="O34" s="466">
        <v>89</v>
      </c>
      <c r="P34" s="200"/>
      <c r="Q34" s="201">
        <v>4385</v>
      </c>
    </row>
    <row r="35" spans="3:17" s="249" customFormat="1" ht="15" customHeight="1">
      <c r="C35" s="51"/>
      <c r="D35" s="51" t="s">
        <v>1162</v>
      </c>
      <c r="E35" s="87"/>
      <c r="F35" s="466">
        <v>18</v>
      </c>
      <c r="G35" s="466">
        <v>21</v>
      </c>
      <c r="H35" s="466">
        <v>10</v>
      </c>
      <c r="I35" s="466">
        <v>16</v>
      </c>
      <c r="J35" s="466">
        <v>35</v>
      </c>
      <c r="K35" s="466">
        <v>1</v>
      </c>
      <c r="L35" s="466">
        <v>3</v>
      </c>
      <c r="M35" s="466">
        <v>1</v>
      </c>
      <c r="N35" s="466">
        <v>13</v>
      </c>
      <c r="O35" s="466">
        <v>81</v>
      </c>
      <c r="P35" s="200"/>
      <c r="Q35" s="201">
        <v>443</v>
      </c>
    </row>
    <row r="36" spans="3:17" s="249" customFormat="1" ht="15" customHeight="1">
      <c r="C36" s="51"/>
      <c r="D36" s="51" t="s">
        <v>1163</v>
      </c>
      <c r="E36" s="87"/>
      <c r="F36" s="466">
        <v>28</v>
      </c>
      <c r="G36" s="466">
        <v>15</v>
      </c>
      <c r="H36" s="466">
        <v>10</v>
      </c>
      <c r="I36" s="466">
        <v>12</v>
      </c>
      <c r="J36" s="466">
        <v>35</v>
      </c>
      <c r="K36" s="466">
        <v>7</v>
      </c>
      <c r="L36" s="466">
        <v>4</v>
      </c>
      <c r="M36" s="466">
        <v>5</v>
      </c>
      <c r="N36" s="466">
        <v>25</v>
      </c>
      <c r="O36" s="466">
        <v>58</v>
      </c>
      <c r="P36" s="200"/>
      <c r="Q36" s="201">
        <v>409</v>
      </c>
    </row>
    <row r="37" spans="3:17" s="249" customFormat="1" ht="15" customHeight="1">
      <c r="C37" s="51"/>
      <c r="D37" s="51" t="s">
        <v>1164</v>
      </c>
      <c r="E37" s="87"/>
      <c r="F37" s="466">
        <v>10</v>
      </c>
      <c r="G37" s="466">
        <v>17</v>
      </c>
      <c r="H37" s="466">
        <v>9</v>
      </c>
      <c r="I37" s="466">
        <v>13</v>
      </c>
      <c r="J37" s="466">
        <v>51</v>
      </c>
      <c r="K37" s="466">
        <v>0</v>
      </c>
      <c r="L37" s="466">
        <v>1</v>
      </c>
      <c r="M37" s="466">
        <v>1</v>
      </c>
      <c r="N37" s="466">
        <v>8</v>
      </c>
      <c r="O37" s="466">
        <v>90</v>
      </c>
      <c r="P37" s="200"/>
      <c r="Q37" s="201">
        <v>738</v>
      </c>
    </row>
    <row r="38" spans="3:17" s="249" customFormat="1" ht="6" customHeight="1">
      <c r="C38" s="51"/>
      <c r="D38" s="51"/>
      <c r="E38" s="87"/>
      <c r="F38" s="8"/>
      <c r="G38" s="8"/>
      <c r="H38" s="8"/>
      <c r="I38" s="8"/>
      <c r="J38" s="23"/>
      <c r="K38" s="8"/>
      <c r="L38" s="8"/>
      <c r="M38" s="8"/>
      <c r="N38" s="8"/>
      <c r="O38" s="23"/>
      <c r="P38" s="200"/>
      <c r="Q38" s="201"/>
    </row>
    <row r="39" spans="3:17" s="249" customFormat="1" ht="16.5">
      <c r="C39" s="118" t="s">
        <v>324</v>
      </c>
      <c r="D39" s="87"/>
      <c r="E39" s="87"/>
      <c r="F39" s="8"/>
      <c r="G39" s="8"/>
      <c r="H39" s="8"/>
      <c r="I39" s="8"/>
      <c r="J39" s="23"/>
      <c r="K39" s="8"/>
      <c r="L39" s="8"/>
      <c r="M39" s="8"/>
      <c r="N39" s="8"/>
      <c r="O39" s="23"/>
      <c r="P39" s="200"/>
      <c r="Q39" s="201"/>
    </row>
    <row r="40" spans="3:17" s="249" customFormat="1" ht="15" customHeight="1">
      <c r="C40" s="87"/>
      <c r="D40" s="159" t="s">
        <v>316</v>
      </c>
      <c r="E40" s="87"/>
      <c r="F40" s="466">
        <v>5</v>
      </c>
      <c r="G40" s="466">
        <v>7</v>
      </c>
      <c r="H40" s="466">
        <v>6</v>
      </c>
      <c r="I40" s="466">
        <v>14</v>
      </c>
      <c r="J40" s="466">
        <v>68</v>
      </c>
      <c r="K40" s="466">
        <v>5</v>
      </c>
      <c r="L40" s="466">
        <v>4</v>
      </c>
      <c r="M40" s="466">
        <v>5</v>
      </c>
      <c r="N40" s="466">
        <v>24</v>
      </c>
      <c r="O40" s="466">
        <v>61</v>
      </c>
      <c r="P40" s="200"/>
      <c r="Q40" s="201">
        <v>582</v>
      </c>
    </row>
    <row r="41" spans="3:17" s="249" customFormat="1" ht="15" customHeight="1">
      <c r="C41" s="87"/>
      <c r="D41" s="159" t="s">
        <v>317</v>
      </c>
      <c r="E41" s="87"/>
      <c r="F41" s="466">
        <v>8</v>
      </c>
      <c r="G41" s="466">
        <v>6</v>
      </c>
      <c r="H41" s="466">
        <v>6</v>
      </c>
      <c r="I41" s="466">
        <v>13</v>
      </c>
      <c r="J41" s="466">
        <v>67</v>
      </c>
      <c r="K41" s="466">
        <v>3</v>
      </c>
      <c r="L41" s="466">
        <v>2</v>
      </c>
      <c r="M41" s="466">
        <v>4</v>
      </c>
      <c r="N41" s="466">
        <v>19</v>
      </c>
      <c r="O41" s="466">
        <v>72</v>
      </c>
      <c r="P41" s="200"/>
      <c r="Q41" s="201">
        <v>2081</v>
      </c>
    </row>
    <row r="42" spans="3:17" s="249" customFormat="1" ht="15" customHeight="1">
      <c r="C42" s="87"/>
      <c r="D42" s="159" t="s">
        <v>318</v>
      </c>
      <c r="E42" s="87"/>
      <c r="F42" s="466">
        <v>13</v>
      </c>
      <c r="G42" s="466">
        <v>8</v>
      </c>
      <c r="H42" s="466">
        <v>7</v>
      </c>
      <c r="I42" s="466">
        <v>12</v>
      </c>
      <c r="J42" s="466">
        <v>59</v>
      </c>
      <c r="K42" s="466">
        <v>3</v>
      </c>
      <c r="L42" s="466">
        <v>2</v>
      </c>
      <c r="M42" s="466">
        <v>3</v>
      </c>
      <c r="N42" s="466">
        <v>19</v>
      </c>
      <c r="O42" s="466">
        <v>73</v>
      </c>
      <c r="P42" s="200"/>
      <c r="Q42" s="201">
        <v>990</v>
      </c>
    </row>
    <row r="43" spans="3:17" s="249" customFormat="1" ht="15" customHeight="1">
      <c r="C43" s="87"/>
      <c r="D43" s="159" t="s">
        <v>319</v>
      </c>
      <c r="E43" s="87"/>
      <c r="F43" s="466">
        <v>2</v>
      </c>
      <c r="G43" s="466">
        <v>4</v>
      </c>
      <c r="H43" s="466">
        <v>4</v>
      </c>
      <c r="I43" s="466">
        <v>10</v>
      </c>
      <c r="J43" s="466">
        <v>80</v>
      </c>
      <c r="K43" s="466">
        <v>0</v>
      </c>
      <c r="L43" s="466">
        <v>1</v>
      </c>
      <c r="M43" s="466">
        <v>1</v>
      </c>
      <c r="N43" s="466">
        <v>11</v>
      </c>
      <c r="O43" s="466">
        <v>87</v>
      </c>
      <c r="P43" s="200"/>
      <c r="Q43" s="201">
        <v>353</v>
      </c>
    </row>
    <row r="44" spans="3:17" s="249" customFormat="1" ht="15" customHeight="1">
      <c r="C44" s="87"/>
      <c r="D44" s="159" t="s">
        <v>320</v>
      </c>
      <c r="E44" s="87"/>
      <c r="F44" s="466">
        <v>11</v>
      </c>
      <c r="G44" s="466">
        <v>7</v>
      </c>
      <c r="H44" s="466">
        <v>6</v>
      </c>
      <c r="I44" s="466">
        <v>11</v>
      </c>
      <c r="J44" s="466">
        <v>65</v>
      </c>
      <c r="K44" s="466">
        <v>2</v>
      </c>
      <c r="L44" s="466">
        <v>1</v>
      </c>
      <c r="M44" s="466">
        <v>2</v>
      </c>
      <c r="N44" s="466">
        <v>15</v>
      </c>
      <c r="O44" s="466">
        <v>80</v>
      </c>
      <c r="P44" s="200"/>
      <c r="Q44" s="201">
        <v>836</v>
      </c>
    </row>
    <row r="45" spans="3:17" s="249" customFormat="1" ht="15" customHeight="1">
      <c r="C45" s="87"/>
      <c r="D45" s="159" t="s">
        <v>321</v>
      </c>
      <c r="E45" s="87"/>
      <c r="F45" s="466">
        <v>17</v>
      </c>
      <c r="G45" s="466">
        <v>11</v>
      </c>
      <c r="H45" s="466">
        <v>8</v>
      </c>
      <c r="I45" s="466">
        <v>13</v>
      </c>
      <c r="J45" s="466">
        <v>50</v>
      </c>
      <c r="K45" s="466">
        <v>2</v>
      </c>
      <c r="L45" s="466">
        <v>1</v>
      </c>
      <c r="M45" s="466">
        <v>2</v>
      </c>
      <c r="N45" s="466">
        <v>13</v>
      </c>
      <c r="O45" s="466">
        <v>82</v>
      </c>
      <c r="P45" s="200"/>
      <c r="Q45" s="201">
        <v>1400</v>
      </c>
    </row>
    <row r="46" spans="3:17" s="249" customFormat="1" ht="15" customHeight="1">
      <c r="C46" s="87"/>
      <c r="D46" s="159" t="s">
        <v>322</v>
      </c>
      <c r="E46" s="87"/>
      <c r="F46" s="466">
        <v>16</v>
      </c>
      <c r="G46" s="466">
        <v>11</v>
      </c>
      <c r="H46" s="466">
        <v>9</v>
      </c>
      <c r="I46" s="466">
        <v>12</v>
      </c>
      <c r="J46" s="466">
        <v>52</v>
      </c>
      <c r="K46" s="466">
        <v>1</v>
      </c>
      <c r="L46" s="466">
        <v>1</v>
      </c>
      <c r="M46" s="466">
        <v>2</v>
      </c>
      <c r="N46" s="466">
        <v>11</v>
      </c>
      <c r="O46" s="466">
        <v>84</v>
      </c>
      <c r="P46" s="200"/>
      <c r="Q46" s="201">
        <v>1048</v>
      </c>
    </row>
    <row r="47" spans="3:17" s="249" customFormat="1" ht="6" customHeight="1">
      <c r="C47" s="51"/>
      <c r="D47" s="51"/>
      <c r="E47" s="87"/>
      <c r="F47" s="8"/>
      <c r="G47" s="8"/>
      <c r="H47" s="8"/>
      <c r="I47" s="8"/>
      <c r="J47" s="23"/>
      <c r="K47" s="8"/>
      <c r="L47" s="8"/>
      <c r="M47" s="8"/>
      <c r="N47" s="8"/>
      <c r="O47" s="23"/>
      <c r="P47" s="200"/>
      <c r="Q47" s="201"/>
    </row>
    <row r="48" spans="3:17" s="249" customFormat="1" ht="16.5">
      <c r="C48" s="118" t="s">
        <v>1178</v>
      </c>
      <c r="D48" s="118"/>
      <c r="E48" s="87"/>
      <c r="F48" s="8"/>
      <c r="G48" s="8"/>
      <c r="H48" s="8"/>
      <c r="I48" s="8"/>
      <c r="J48" s="23"/>
      <c r="K48" s="8"/>
      <c r="L48" s="8"/>
      <c r="M48" s="8"/>
      <c r="N48" s="8"/>
      <c r="O48" s="23"/>
      <c r="P48" s="200"/>
      <c r="Q48" s="201"/>
    </row>
    <row r="49" spans="3:17" s="249" customFormat="1" ht="15" customHeight="1">
      <c r="C49" s="87"/>
      <c r="D49" s="87" t="s">
        <v>315</v>
      </c>
      <c r="E49" s="87"/>
      <c r="F49" s="466">
        <v>15</v>
      </c>
      <c r="G49" s="466">
        <v>19</v>
      </c>
      <c r="H49" s="466">
        <v>11</v>
      </c>
      <c r="I49" s="466">
        <v>12</v>
      </c>
      <c r="J49" s="466">
        <v>43</v>
      </c>
      <c r="K49" s="466">
        <v>0</v>
      </c>
      <c r="L49" s="466">
        <v>1</v>
      </c>
      <c r="M49" s="466">
        <v>2</v>
      </c>
      <c r="N49" s="466">
        <v>9</v>
      </c>
      <c r="O49" s="466">
        <v>87</v>
      </c>
      <c r="P49" s="200"/>
      <c r="Q49" s="201">
        <v>3418</v>
      </c>
    </row>
    <row r="50" spans="3:17" s="249" customFormat="1" ht="15" customHeight="1">
      <c r="C50" s="87"/>
      <c r="D50" s="87" t="s">
        <v>1150</v>
      </c>
      <c r="E50" s="87"/>
      <c r="F50" s="466">
        <v>15</v>
      </c>
      <c r="G50" s="466">
        <v>16</v>
      </c>
      <c r="H50" s="466">
        <v>8</v>
      </c>
      <c r="I50" s="466">
        <v>12</v>
      </c>
      <c r="J50" s="466">
        <v>49</v>
      </c>
      <c r="K50" s="466">
        <v>2</v>
      </c>
      <c r="L50" s="466">
        <v>1</v>
      </c>
      <c r="M50" s="466">
        <v>2</v>
      </c>
      <c r="N50" s="466">
        <v>11</v>
      </c>
      <c r="O50" s="466">
        <v>85</v>
      </c>
      <c r="P50" s="200"/>
      <c r="Q50" s="201">
        <v>2935</v>
      </c>
    </row>
    <row r="51" spans="3:17" s="249" customFormat="1" ht="15" customHeight="1">
      <c r="C51" s="87"/>
      <c r="D51" s="87" t="s">
        <v>1151</v>
      </c>
      <c r="E51" s="87"/>
      <c r="F51" s="466">
        <v>12</v>
      </c>
      <c r="G51" s="466">
        <v>13</v>
      </c>
      <c r="H51" s="466">
        <v>7</v>
      </c>
      <c r="I51" s="466">
        <v>13</v>
      </c>
      <c r="J51" s="466">
        <v>55</v>
      </c>
      <c r="K51" s="466">
        <v>1</v>
      </c>
      <c r="L51" s="466">
        <v>1</v>
      </c>
      <c r="M51" s="466">
        <v>2</v>
      </c>
      <c r="N51" s="466">
        <v>13</v>
      </c>
      <c r="O51" s="466">
        <v>82</v>
      </c>
      <c r="P51" s="200"/>
      <c r="Q51" s="201">
        <v>2029</v>
      </c>
    </row>
    <row r="52" spans="3:17" s="249" customFormat="1" ht="15" customHeight="1">
      <c r="C52" s="87"/>
      <c r="D52" s="87" t="s">
        <v>1152</v>
      </c>
      <c r="E52" s="87"/>
      <c r="F52" s="466">
        <v>13</v>
      </c>
      <c r="G52" s="466">
        <v>8</v>
      </c>
      <c r="H52" s="466">
        <v>6</v>
      </c>
      <c r="I52" s="466">
        <v>13</v>
      </c>
      <c r="J52" s="466">
        <v>60</v>
      </c>
      <c r="K52" s="466">
        <v>2</v>
      </c>
      <c r="L52" s="466">
        <v>1</v>
      </c>
      <c r="M52" s="466">
        <v>2</v>
      </c>
      <c r="N52" s="466">
        <v>15</v>
      </c>
      <c r="O52" s="466">
        <v>80</v>
      </c>
      <c r="P52" s="200"/>
      <c r="Q52" s="201">
        <v>1481</v>
      </c>
    </row>
    <row r="53" spans="3:17" s="249" customFormat="1" ht="15" customHeight="1">
      <c r="C53" s="87"/>
      <c r="D53" s="87" t="s">
        <v>1153</v>
      </c>
      <c r="E53" s="87"/>
      <c r="F53" s="466">
        <v>8</v>
      </c>
      <c r="G53" s="466">
        <v>7</v>
      </c>
      <c r="H53" s="466">
        <v>8</v>
      </c>
      <c r="I53" s="466">
        <v>12</v>
      </c>
      <c r="J53" s="466">
        <v>67</v>
      </c>
      <c r="K53" s="466">
        <v>2</v>
      </c>
      <c r="L53" s="466">
        <v>1</v>
      </c>
      <c r="M53" s="466">
        <v>2</v>
      </c>
      <c r="N53" s="466">
        <v>14</v>
      </c>
      <c r="O53" s="466">
        <v>80</v>
      </c>
      <c r="P53" s="200"/>
      <c r="Q53" s="201">
        <v>1267</v>
      </c>
    </row>
    <row r="54" spans="3:17" s="249" customFormat="1" ht="15" customHeight="1">
      <c r="C54" s="87"/>
      <c r="D54" s="87" t="s">
        <v>1154</v>
      </c>
      <c r="E54" s="87"/>
      <c r="F54" s="466">
        <v>7</v>
      </c>
      <c r="G54" s="466">
        <v>7</v>
      </c>
      <c r="H54" s="466">
        <v>5</v>
      </c>
      <c r="I54" s="466">
        <v>12</v>
      </c>
      <c r="J54" s="466">
        <v>68</v>
      </c>
      <c r="K54" s="466">
        <v>4</v>
      </c>
      <c r="L54" s="466">
        <v>2</v>
      </c>
      <c r="M54" s="466">
        <v>3</v>
      </c>
      <c r="N54" s="466">
        <v>19</v>
      </c>
      <c r="O54" s="466">
        <v>73</v>
      </c>
      <c r="P54" s="200"/>
      <c r="Q54" s="201">
        <v>1491</v>
      </c>
    </row>
    <row r="55" spans="3:17" s="249" customFormat="1" ht="15" customHeight="1">
      <c r="C55" s="51"/>
      <c r="D55" s="51" t="s">
        <v>1155</v>
      </c>
      <c r="E55" s="87"/>
      <c r="F55" s="466">
        <v>4</v>
      </c>
      <c r="G55" s="466">
        <v>5</v>
      </c>
      <c r="H55" s="466">
        <v>6</v>
      </c>
      <c r="I55" s="466">
        <v>11</v>
      </c>
      <c r="J55" s="466">
        <v>74</v>
      </c>
      <c r="K55" s="466">
        <v>3</v>
      </c>
      <c r="L55" s="466">
        <v>3</v>
      </c>
      <c r="M55" s="466">
        <v>5</v>
      </c>
      <c r="N55" s="466">
        <v>21</v>
      </c>
      <c r="O55" s="466">
        <v>69</v>
      </c>
      <c r="P55" s="200"/>
      <c r="Q55" s="201">
        <v>931</v>
      </c>
    </row>
    <row r="56" spans="3:17" s="249" customFormat="1" ht="6" customHeight="1">
      <c r="C56" s="51"/>
      <c r="D56" s="51"/>
      <c r="E56" s="87"/>
      <c r="F56" s="8"/>
      <c r="G56" s="8"/>
      <c r="H56" s="8"/>
      <c r="I56" s="8"/>
      <c r="J56" s="23"/>
      <c r="K56" s="8"/>
      <c r="L56" s="8"/>
      <c r="M56" s="8"/>
      <c r="N56" s="8"/>
      <c r="O56" s="8"/>
      <c r="P56" s="200"/>
      <c r="Q56" s="201"/>
    </row>
    <row r="57" spans="3:17" s="249" customFormat="1" ht="15.75" customHeight="1">
      <c r="C57" s="118" t="s">
        <v>325</v>
      </c>
      <c r="D57" s="87"/>
      <c r="E57" s="87"/>
      <c r="F57" s="8"/>
      <c r="G57" s="8"/>
      <c r="H57" s="8"/>
      <c r="I57" s="8"/>
      <c r="J57" s="23"/>
      <c r="K57" s="8"/>
      <c r="L57" s="8"/>
      <c r="M57" s="8"/>
      <c r="N57" s="8"/>
      <c r="O57" s="8"/>
      <c r="P57" s="200"/>
      <c r="Q57" s="201"/>
    </row>
    <row r="58" spans="3:17" s="249" customFormat="1" ht="15" customHeight="1">
      <c r="C58" s="87"/>
      <c r="D58" s="87" t="s">
        <v>333</v>
      </c>
      <c r="E58" s="87"/>
      <c r="F58" s="466">
        <v>20</v>
      </c>
      <c r="G58" s="466">
        <v>18</v>
      </c>
      <c r="H58" s="466">
        <v>9</v>
      </c>
      <c r="I58" s="466">
        <v>12</v>
      </c>
      <c r="J58" s="466">
        <v>42</v>
      </c>
      <c r="K58" s="466">
        <v>1</v>
      </c>
      <c r="L58" s="466">
        <v>1</v>
      </c>
      <c r="M58" s="466">
        <v>2</v>
      </c>
      <c r="N58" s="466">
        <v>12</v>
      </c>
      <c r="O58" s="466">
        <v>83</v>
      </c>
      <c r="P58" s="200"/>
      <c r="Q58" s="201">
        <v>2754</v>
      </c>
    </row>
    <row r="59" spans="3:17" s="249" customFormat="1" ht="15" customHeight="1">
      <c r="C59" s="87"/>
      <c r="D59" s="120">
        <v>2</v>
      </c>
      <c r="E59" s="87"/>
      <c r="F59" s="466">
        <v>13</v>
      </c>
      <c r="G59" s="466">
        <v>13</v>
      </c>
      <c r="H59" s="466">
        <v>8</v>
      </c>
      <c r="I59" s="466">
        <v>11</v>
      </c>
      <c r="J59" s="466">
        <v>55</v>
      </c>
      <c r="K59" s="466">
        <v>2</v>
      </c>
      <c r="L59" s="466">
        <v>1</v>
      </c>
      <c r="M59" s="466">
        <v>2</v>
      </c>
      <c r="N59" s="466">
        <v>12</v>
      </c>
      <c r="O59" s="466">
        <v>83</v>
      </c>
      <c r="P59" s="200"/>
      <c r="Q59" s="201">
        <v>2982</v>
      </c>
    </row>
    <row r="60" spans="3:17" s="249" customFormat="1" ht="15" customHeight="1">
      <c r="C60" s="87"/>
      <c r="D60" s="120">
        <v>3</v>
      </c>
      <c r="E60" s="87"/>
      <c r="F60" s="466">
        <v>9</v>
      </c>
      <c r="G60" s="466">
        <v>10</v>
      </c>
      <c r="H60" s="466">
        <v>7</v>
      </c>
      <c r="I60" s="466">
        <v>11</v>
      </c>
      <c r="J60" s="466">
        <v>62</v>
      </c>
      <c r="K60" s="466">
        <v>2</v>
      </c>
      <c r="L60" s="466">
        <v>1</v>
      </c>
      <c r="M60" s="466">
        <v>2</v>
      </c>
      <c r="N60" s="466">
        <v>13</v>
      </c>
      <c r="O60" s="466">
        <v>82</v>
      </c>
      <c r="P60" s="200"/>
      <c r="Q60" s="201">
        <v>2823</v>
      </c>
    </row>
    <row r="61" spans="3:17" s="249" customFormat="1" ht="15" customHeight="1">
      <c r="C61" s="87"/>
      <c r="D61" s="120">
        <v>4</v>
      </c>
      <c r="E61" s="87"/>
      <c r="F61" s="466">
        <v>7</v>
      </c>
      <c r="G61" s="466">
        <v>8</v>
      </c>
      <c r="H61" s="466">
        <v>6</v>
      </c>
      <c r="I61" s="466">
        <v>12</v>
      </c>
      <c r="J61" s="466">
        <v>68</v>
      </c>
      <c r="K61" s="466">
        <v>2</v>
      </c>
      <c r="L61" s="466">
        <v>1</v>
      </c>
      <c r="M61" s="466">
        <v>3</v>
      </c>
      <c r="N61" s="466">
        <v>14</v>
      </c>
      <c r="O61" s="466">
        <v>81</v>
      </c>
      <c r="P61" s="200"/>
      <c r="Q61" s="201">
        <v>2959</v>
      </c>
    </row>
    <row r="62" spans="3:17" s="249" customFormat="1" ht="15" customHeight="1">
      <c r="C62" s="87"/>
      <c r="D62" s="87" t="s">
        <v>334</v>
      </c>
      <c r="E62" s="87"/>
      <c r="F62" s="466">
        <v>9</v>
      </c>
      <c r="G62" s="466">
        <v>11</v>
      </c>
      <c r="H62" s="466">
        <v>9</v>
      </c>
      <c r="I62" s="466">
        <v>13</v>
      </c>
      <c r="J62" s="466">
        <v>58</v>
      </c>
      <c r="K62" s="466">
        <v>2</v>
      </c>
      <c r="L62" s="466">
        <v>3</v>
      </c>
      <c r="M62" s="466">
        <v>4</v>
      </c>
      <c r="N62" s="466">
        <v>18</v>
      </c>
      <c r="O62" s="466">
        <v>73</v>
      </c>
      <c r="P62" s="200"/>
      <c r="Q62" s="201">
        <v>2528</v>
      </c>
    </row>
    <row r="63" spans="5:17" s="249" customFormat="1" ht="6" customHeight="1">
      <c r="E63" s="87"/>
      <c r="F63" s="8"/>
      <c r="G63" s="8"/>
      <c r="H63" s="8"/>
      <c r="I63" s="8"/>
      <c r="J63" s="23"/>
      <c r="K63" s="8"/>
      <c r="L63" s="8"/>
      <c r="M63" s="8"/>
      <c r="N63" s="8"/>
      <c r="O63" s="23"/>
      <c r="P63" s="200"/>
      <c r="Q63" s="201"/>
    </row>
    <row r="64" spans="3:17" s="249" customFormat="1" ht="16.5">
      <c r="C64" s="118" t="s">
        <v>1177</v>
      </c>
      <c r="D64" s="118"/>
      <c r="E64" s="87"/>
      <c r="F64" s="8"/>
      <c r="G64" s="8"/>
      <c r="H64" s="8"/>
      <c r="I64" s="8"/>
      <c r="J64" s="23"/>
      <c r="K64" s="8"/>
      <c r="L64" s="8"/>
      <c r="M64" s="8"/>
      <c r="N64" s="8"/>
      <c r="O64" s="23"/>
      <c r="P64" s="200"/>
      <c r="Q64" s="201"/>
    </row>
    <row r="65" spans="3:17" s="249" customFormat="1" ht="15" customHeight="1">
      <c r="C65" s="87"/>
      <c r="D65" s="87" t="s">
        <v>1079</v>
      </c>
      <c r="E65" s="90"/>
      <c r="F65" s="466">
        <v>18</v>
      </c>
      <c r="G65" s="466">
        <v>17</v>
      </c>
      <c r="H65" s="466">
        <v>10</v>
      </c>
      <c r="I65" s="466">
        <v>13</v>
      </c>
      <c r="J65" s="466">
        <v>43</v>
      </c>
      <c r="K65" s="466">
        <v>3</v>
      </c>
      <c r="L65" s="466">
        <v>2</v>
      </c>
      <c r="M65" s="466">
        <v>3</v>
      </c>
      <c r="N65" s="466">
        <v>14</v>
      </c>
      <c r="O65" s="466">
        <v>79</v>
      </c>
      <c r="P65" s="200"/>
      <c r="Q65" s="201">
        <v>5093</v>
      </c>
    </row>
    <row r="66" spans="3:17" s="249" customFormat="1" ht="15" customHeight="1">
      <c r="C66" s="87"/>
      <c r="D66" s="87" t="s">
        <v>1139</v>
      </c>
      <c r="E66" s="90"/>
      <c r="F66" s="466">
        <v>10</v>
      </c>
      <c r="G66" s="466">
        <v>11</v>
      </c>
      <c r="H66" s="466">
        <v>7</v>
      </c>
      <c r="I66" s="466">
        <v>12</v>
      </c>
      <c r="J66" s="466">
        <v>61</v>
      </c>
      <c r="K66" s="466">
        <v>2</v>
      </c>
      <c r="L66" s="466">
        <v>1</v>
      </c>
      <c r="M66" s="466">
        <v>3</v>
      </c>
      <c r="N66" s="466">
        <v>17</v>
      </c>
      <c r="O66" s="466">
        <v>77</v>
      </c>
      <c r="P66" s="200"/>
      <c r="Q66" s="201">
        <v>4025</v>
      </c>
    </row>
    <row r="67" spans="3:17" s="249" customFormat="1" ht="15" customHeight="1">
      <c r="C67" s="87"/>
      <c r="D67" s="87" t="s">
        <v>257</v>
      </c>
      <c r="E67" s="90"/>
      <c r="F67" s="466">
        <v>7</v>
      </c>
      <c r="G67" s="466">
        <v>10</v>
      </c>
      <c r="H67" s="466">
        <v>8</v>
      </c>
      <c r="I67" s="466">
        <v>12</v>
      </c>
      <c r="J67" s="466">
        <v>64</v>
      </c>
      <c r="K67" s="466">
        <v>1</v>
      </c>
      <c r="L67" s="466">
        <v>1</v>
      </c>
      <c r="M67" s="466">
        <v>1</v>
      </c>
      <c r="N67" s="466">
        <v>13</v>
      </c>
      <c r="O67" s="466">
        <v>84</v>
      </c>
      <c r="P67" s="200"/>
      <c r="Q67" s="201">
        <v>1334</v>
      </c>
    </row>
    <row r="68" spans="3:17" s="249" customFormat="1" ht="15" customHeight="1">
      <c r="C68" s="87"/>
      <c r="D68" s="87" t="s">
        <v>259</v>
      </c>
      <c r="E68" s="90"/>
      <c r="F68" s="466">
        <v>5</v>
      </c>
      <c r="G68" s="466">
        <v>4</v>
      </c>
      <c r="H68" s="466">
        <v>6</v>
      </c>
      <c r="I68" s="466">
        <v>12</v>
      </c>
      <c r="J68" s="466">
        <v>74</v>
      </c>
      <c r="K68" s="466">
        <v>1</v>
      </c>
      <c r="L68" s="466">
        <v>1</v>
      </c>
      <c r="M68" s="466">
        <v>2</v>
      </c>
      <c r="N68" s="466">
        <v>11</v>
      </c>
      <c r="O68" s="466">
        <v>85</v>
      </c>
      <c r="P68" s="200"/>
      <c r="Q68" s="201">
        <v>818</v>
      </c>
    </row>
    <row r="69" spans="3:17" s="249" customFormat="1" ht="15" customHeight="1">
      <c r="C69" s="87"/>
      <c r="D69" s="87" t="s">
        <v>1140</v>
      </c>
      <c r="E69" s="90"/>
      <c r="F69" s="466">
        <v>4</v>
      </c>
      <c r="G69" s="466">
        <v>7</v>
      </c>
      <c r="H69" s="466">
        <v>5</v>
      </c>
      <c r="I69" s="466">
        <v>9</v>
      </c>
      <c r="J69" s="466">
        <v>74</v>
      </c>
      <c r="K69" s="466">
        <v>1</v>
      </c>
      <c r="L69" s="466">
        <v>1</v>
      </c>
      <c r="M69" s="466">
        <v>2</v>
      </c>
      <c r="N69" s="466">
        <v>11</v>
      </c>
      <c r="O69" s="466">
        <v>85</v>
      </c>
      <c r="P69" s="200"/>
      <c r="Q69" s="201">
        <v>1513</v>
      </c>
    </row>
    <row r="70" spans="3:17" s="249" customFormat="1" ht="15" customHeight="1">
      <c r="C70" s="87"/>
      <c r="D70" s="87" t="s">
        <v>1141</v>
      </c>
      <c r="E70" s="90"/>
      <c r="F70" s="466">
        <v>3</v>
      </c>
      <c r="G70" s="466">
        <v>3</v>
      </c>
      <c r="H70" s="466">
        <v>4</v>
      </c>
      <c r="I70" s="466">
        <v>11</v>
      </c>
      <c r="J70" s="466">
        <v>80</v>
      </c>
      <c r="K70" s="466">
        <v>0</v>
      </c>
      <c r="L70" s="466">
        <v>0</v>
      </c>
      <c r="M70" s="466">
        <v>1</v>
      </c>
      <c r="N70" s="466">
        <v>5</v>
      </c>
      <c r="O70" s="466">
        <v>93</v>
      </c>
      <c r="P70" s="200"/>
      <c r="Q70" s="201">
        <v>1279</v>
      </c>
    </row>
    <row r="71" spans="4:17" s="249" customFormat="1" ht="6" customHeight="1">
      <c r="D71" s="87"/>
      <c r="E71" s="90"/>
      <c r="F71" s="8"/>
      <c r="G71" s="8"/>
      <c r="H71" s="8"/>
      <c r="I71" s="8"/>
      <c r="J71" s="23"/>
      <c r="K71" s="8"/>
      <c r="L71" s="8"/>
      <c r="M71" s="8"/>
      <c r="N71" s="8"/>
      <c r="O71" s="23"/>
      <c r="P71" s="200"/>
      <c r="Q71" s="201"/>
    </row>
    <row r="72" spans="3:17" s="249" customFormat="1" ht="15.75" customHeight="1">
      <c r="C72" s="118" t="s">
        <v>1033</v>
      </c>
      <c r="D72" s="87"/>
      <c r="E72" s="90"/>
      <c r="F72" s="8"/>
      <c r="G72" s="8"/>
      <c r="H72" s="8"/>
      <c r="I72" s="8"/>
      <c r="J72" s="23"/>
      <c r="K72" s="8"/>
      <c r="L72" s="8"/>
      <c r="M72" s="8"/>
      <c r="N72" s="8"/>
      <c r="O72" s="23"/>
      <c r="P72" s="200"/>
      <c r="Q72" s="201"/>
    </row>
    <row r="73" spans="3:17" s="249" customFormat="1" ht="15" customHeight="1">
      <c r="C73" s="118"/>
      <c r="D73" s="87" t="s">
        <v>222</v>
      </c>
      <c r="E73" s="90"/>
      <c r="F73" s="466">
        <v>1</v>
      </c>
      <c r="G73" s="466">
        <v>3</v>
      </c>
      <c r="H73" s="466">
        <v>4</v>
      </c>
      <c r="I73" s="466">
        <v>12</v>
      </c>
      <c r="J73" s="466">
        <v>80</v>
      </c>
      <c r="K73" s="466">
        <v>1</v>
      </c>
      <c r="L73" s="466">
        <v>1</v>
      </c>
      <c r="M73" s="466">
        <v>2</v>
      </c>
      <c r="N73" s="466">
        <v>15</v>
      </c>
      <c r="O73" s="466">
        <v>80</v>
      </c>
      <c r="P73" s="200"/>
      <c r="Q73" s="201">
        <v>5434</v>
      </c>
    </row>
    <row r="74" spans="3:17" s="249" customFormat="1" ht="15" customHeight="1">
      <c r="C74" s="118"/>
      <c r="D74" s="87" t="s">
        <v>223</v>
      </c>
      <c r="E74" s="90"/>
      <c r="F74" s="466">
        <v>5</v>
      </c>
      <c r="G74" s="466">
        <v>9</v>
      </c>
      <c r="H74" s="466">
        <v>7</v>
      </c>
      <c r="I74" s="466">
        <v>14</v>
      </c>
      <c r="J74" s="466">
        <v>65</v>
      </c>
      <c r="K74" s="466">
        <v>2</v>
      </c>
      <c r="L74" s="466">
        <v>2</v>
      </c>
      <c r="M74" s="466">
        <v>2</v>
      </c>
      <c r="N74" s="466">
        <v>14</v>
      </c>
      <c r="O74" s="466">
        <v>80</v>
      </c>
      <c r="P74" s="200"/>
      <c r="Q74" s="201">
        <v>1656</v>
      </c>
    </row>
    <row r="75" spans="3:17" s="249" customFormat="1" ht="15" customHeight="1">
      <c r="C75" s="118"/>
      <c r="D75" s="87" t="s">
        <v>224</v>
      </c>
      <c r="E75" s="90"/>
      <c r="F75" s="466">
        <v>9</v>
      </c>
      <c r="G75" s="466">
        <v>9</v>
      </c>
      <c r="H75" s="466">
        <v>7</v>
      </c>
      <c r="I75" s="466">
        <v>14</v>
      </c>
      <c r="J75" s="466">
        <v>61</v>
      </c>
      <c r="K75" s="466">
        <v>4</v>
      </c>
      <c r="L75" s="466">
        <v>2</v>
      </c>
      <c r="M75" s="466">
        <v>3</v>
      </c>
      <c r="N75" s="466">
        <v>13</v>
      </c>
      <c r="O75" s="466">
        <v>79</v>
      </c>
      <c r="P75" s="200"/>
      <c r="Q75" s="201">
        <v>782</v>
      </c>
    </row>
    <row r="76" spans="3:17" s="249" customFormat="1" ht="15" customHeight="1">
      <c r="C76" s="118"/>
      <c r="D76" s="87" t="s">
        <v>228</v>
      </c>
      <c r="E76" s="90"/>
      <c r="F76" s="466">
        <v>19</v>
      </c>
      <c r="G76" s="466">
        <v>17</v>
      </c>
      <c r="H76" s="466">
        <v>11</v>
      </c>
      <c r="I76" s="466">
        <v>11</v>
      </c>
      <c r="J76" s="466">
        <v>42</v>
      </c>
      <c r="K76" s="466">
        <v>3</v>
      </c>
      <c r="L76" s="466">
        <v>2</v>
      </c>
      <c r="M76" s="466">
        <v>3</v>
      </c>
      <c r="N76" s="466">
        <v>21</v>
      </c>
      <c r="O76" s="466">
        <v>72</v>
      </c>
      <c r="P76" s="200"/>
      <c r="Q76" s="201">
        <v>374</v>
      </c>
    </row>
    <row r="77" spans="3:17" s="249" customFormat="1" ht="15" customHeight="1">
      <c r="C77" s="87"/>
      <c r="D77" s="87" t="s">
        <v>229</v>
      </c>
      <c r="E77" s="90"/>
      <c r="F77" s="466">
        <v>24</v>
      </c>
      <c r="G77" s="466">
        <v>19</v>
      </c>
      <c r="H77" s="466">
        <v>11</v>
      </c>
      <c r="I77" s="466">
        <v>10</v>
      </c>
      <c r="J77" s="466">
        <v>37</v>
      </c>
      <c r="K77" s="466">
        <v>3</v>
      </c>
      <c r="L77" s="466">
        <v>1</v>
      </c>
      <c r="M77" s="466">
        <v>3</v>
      </c>
      <c r="N77" s="466">
        <v>14</v>
      </c>
      <c r="O77" s="466">
        <v>80</v>
      </c>
      <c r="P77" s="200"/>
      <c r="Q77" s="201">
        <v>634</v>
      </c>
    </row>
    <row r="78" spans="3:17" s="249" customFormat="1" ht="6" customHeight="1">
      <c r="C78" s="87"/>
      <c r="D78" s="87"/>
      <c r="E78" s="90"/>
      <c r="F78" s="8"/>
      <c r="G78" s="8"/>
      <c r="H78" s="8"/>
      <c r="I78" s="8"/>
      <c r="J78" s="8"/>
      <c r="K78" s="8"/>
      <c r="L78" s="8"/>
      <c r="M78" s="8"/>
      <c r="N78" s="8"/>
      <c r="O78" s="8"/>
      <c r="P78" s="200"/>
      <c r="Q78" s="201"/>
    </row>
    <row r="79" spans="3:17" s="249" customFormat="1" ht="16.5">
      <c r="C79" s="118" t="s">
        <v>225</v>
      </c>
      <c r="D79" s="87"/>
      <c r="E79" s="90"/>
      <c r="F79" s="8"/>
      <c r="G79" s="8"/>
      <c r="H79" s="8"/>
      <c r="I79" s="8"/>
      <c r="J79" s="8"/>
      <c r="K79" s="8"/>
      <c r="L79" s="8"/>
      <c r="M79" s="8"/>
      <c r="N79" s="8"/>
      <c r="O79" s="8"/>
      <c r="P79" s="200"/>
      <c r="Q79" s="201"/>
    </row>
    <row r="80" spans="3:17" s="249" customFormat="1" ht="15" customHeight="1">
      <c r="C80" s="87"/>
      <c r="D80" s="87" t="s">
        <v>226</v>
      </c>
      <c r="E80" s="90"/>
      <c r="F80" s="466">
        <v>5</v>
      </c>
      <c r="G80" s="466">
        <v>6</v>
      </c>
      <c r="H80" s="466">
        <v>6</v>
      </c>
      <c r="I80" s="466">
        <v>12</v>
      </c>
      <c r="J80" s="466">
        <v>71</v>
      </c>
      <c r="K80" s="466">
        <v>2</v>
      </c>
      <c r="L80" s="466">
        <v>1</v>
      </c>
      <c r="M80" s="466">
        <v>2</v>
      </c>
      <c r="N80" s="466">
        <v>15</v>
      </c>
      <c r="O80" s="466">
        <v>80</v>
      </c>
      <c r="P80" s="200"/>
      <c r="Q80" s="201">
        <v>8880</v>
      </c>
    </row>
    <row r="81" spans="2:17" s="249" customFormat="1" ht="15" customHeight="1">
      <c r="B81" s="87"/>
      <c r="C81" s="87"/>
      <c r="D81" s="87" t="s">
        <v>227</v>
      </c>
      <c r="E81" s="90"/>
      <c r="F81" s="466">
        <v>24</v>
      </c>
      <c r="G81" s="466">
        <v>23</v>
      </c>
      <c r="H81" s="466">
        <v>11</v>
      </c>
      <c r="I81" s="466">
        <v>11</v>
      </c>
      <c r="J81" s="466">
        <v>30</v>
      </c>
      <c r="K81" s="466">
        <v>2</v>
      </c>
      <c r="L81" s="466">
        <v>2</v>
      </c>
      <c r="M81" s="466">
        <v>3</v>
      </c>
      <c r="N81" s="466">
        <v>11</v>
      </c>
      <c r="O81" s="466">
        <v>82</v>
      </c>
      <c r="P81" s="200"/>
      <c r="Q81" s="201">
        <v>5183</v>
      </c>
    </row>
    <row r="82" spans="2:17" s="249" customFormat="1" ht="6" customHeight="1" thickBot="1">
      <c r="B82" s="254"/>
      <c r="C82" s="254"/>
      <c r="D82" s="254"/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</row>
    <row r="83" spans="2:17" ht="15">
      <c r="B83" s="249"/>
      <c r="C83" s="261" t="s">
        <v>241</v>
      </c>
      <c r="D83" s="249"/>
      <c r="E83" s="249"/>
      <c r="F83" s="51"/>
      <c r="G83" s="140"/>
      <c r="H83" s="140"/>
      <c r="I83" s="140"/>
      <c r="J83" s="140"/>
      <c r="K83" s="51"/>
      <c r="L83" s="140"/>
      <c r="M83" s="140"/>
      <c r="N83" s="140"/>
      <c r="O83" s="87"/>
      <c r="P83" s="87"/>
      <c r="Q83" s="87"/>
    </row>
    <row r="84" spans="3:17" ht="15">
      <c r="C84" s="139"/>
      <c r="D84" s="90" t="s">
        <v>242</v>
      </c>
      <c r="F84" s="51"/>
      <c r="G84" s="140"/>
      <c r="H84" s="140"/>
      <c r="I84" s="140"/>
      <c r="J84" s="140"/>
      <c r="K84" s="51"/>
      <c r="L84" s="140"/>
      <c r="M84" s="140"/>
      <c r="N84" s="140"/>
      <c r="O84" s="87"/>
      <c r="P84" s="87"/>
      <c r="Q84" s="87"/>
    </row>
    <row r="85" spans="3:17" ht="15">
      <c r="C85" s="139" t="s">
        <v>299</v>
      </c>
      <c r="F85" s="51"/>
      <c r="G85" s="140"/>
      <c r="H85" s="140"/>
      <c r="I85" s="140"/>
      <c r="J85" s="140"/>
      <c r="K85" s="51"/>
      <c r="L85" s="140"/>
      <c r="M85" s="140"/>
      <c r="N85" s="140"/>
      <c r="O85" s="87"/>
      <c r="P85" s="87"/>
      <c r="Q85" s="87"/>
    </row>
    <row r="86" spans="3:17" ht="15">
      <c r="C86" s="90" t="s">
        <v>158</v>
      </c>
      <c r="F86" s="51"/>
      <c r="G86" s="140"/>
      <c r="H86" s="140"/>
      <c r="I86" s="140"/>
      <c r="J86" s="140"/>
      <c r="K86" s="51"/>
      <c r="L86" s="140"/>
      <c r="M86" s="140"/>
      <c r="N86" s="140"/>
      <c r="O86" s="87"/>
      <c r="P86" s="87"/>
      <c r="Q86" s="87"/>
    </row>
    <row r="87" ht="12.75">
      <c r="C87" s="90" t="s">
        <v>414</v>
      </c>
    </row>
  </sheetData>
  <mergeCells count="2">
    <mergeCell ref="F4:J4"/>
    <mergeCell ref="K4:O4"/>
  </mergeCells>
  <printOptions/>
  <pageMargins left="0.5511811023622047" right="0.5511811023622047" top="0.3937007874015748" bottom="0.3937007874015748" header="0.5118110236220472" footer="0.5118110236220472"/>
  <pageSetup fitToHeight="1" fitToWidth="1" horizontalDpi="300" verticalDpi="300" orientation="portrait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1.421875" style="0" customWidth="1"/>
    <col min="3" max="3" width="1.28515625" style="0" customWidth="1"/>
    <col min="4" max="4" width="8.8515625" style="0" customWidth="1"/>
    <col min="5" max="5" width="6.7109375" style="0" customWidth="1"/>
    <col min="6" max="13" width="8.7109375" style="0" customWidth="1"/>
    <col min="14" max="14" width="9.7109375" style="0" customWidth="1"/>
    <col min="15" max="18" width="8.7109375" style="0" customWidth="1"/>
    <col min="19" max="19" width="0.85546875" style="0" customWidth="1"/>
    <col min="20" max="20" width="10.7109375" style="0" customWidth="1"/>
    <col min="21" max="21" width="0.9921875" style="0" customWidth="1"/>
  </cols>
  <sheetData>
    <row r="1" spans="1:9" ht="18">
      <c r="A1" s="1" t="s">
        <v>1053</v>
      </c>
      <c r="B1" s="1"/>
      <c r="C1" s="1"/>
      <c r="D1" s="1"/>
      <c r="E1" s="44" t="s">
        <v>771</v>
      </c>
      <c r="F1" s="44"/>
      <c r="G1" s="44"/>
      <c r="H1" s="44"/>
      <c r="I1" s="44"/>
    </row>
    <row r="2" spans="1:20" ht="5.2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5:19" ht="3.75" customHeight="1">
      <c r="E3" s="7"/>
      <c r="F3" s="7"/>
      <c r="G3" s="7"/>
      <c r="H3" s="7"/>
      <c r="I3" s="373"/>
      <c r="J3" s="48"/>
      <c r="K3" s="374"/>
      <c r="L3" s="375"/>
      <c r="M3" s="48"/>
      <c r="N3" s="374"/>
      <c r="O3" s="375"/>
      <c r="P3" s="48"/>
      <c r="Q3" s="374"/>
      <c r="R3" s="375"/>
      <c r="S3" s="376"/>
    </row>
    <row r="4" spans="5:20" ht="15.75">
      <c r="E4" s="7"/>
      <c r="F4" s="7"/>
      <c r="G4" s="7"/>
      <c r="H4" s="7"/>
      <c r="I4" s="377"/>
      <c r="J4" s="514" t="s">
        <v>707</v>
      </c>
      <c r="K4" s="515"/>
      <c r="L4" s="557"/>
      <c r="M4" s="514" t="s">
        <v>869</v>
      </c>
      <c r="N4" s="515"/>
      <c r="O4" s="557"/>
      <c r="P4" s="514" t="s">
        <v>708</v>
      </c>
      <c r="Q4" s="515"/>
      <c r="R4" s="557"/>
      <c r="S4" s="376"/>
      <c r="T4" s="11" t="s">
        <v>1080</v>
      </c>
    </row>
    <row r="5" spans="5:20" ht="18">
      <c r="E5" s="7"/>
      <c r="F5" s="7"/>
      <c r="G5" s="7"/>
      <c r="H5" s="7"/>
      <c r="I5" s="377"/>
      <c r="J5" s="48" t="s">
        <v>709</v>
      </c>
      <c r="K5" s="53" t="s">
        <v>710</v>
      </c>
      <c r="L5" s="378" t="s">
        <v>1091</v>
      </c>
      <c r="M5" s="48" t="s">
        <v>711</v>
      </c>
      <c r="N5" s="53" t="s">
        <v>712</v>
      </c>
      <c r="O5" s="378" t="s">
        <v>1091</v>
      </c>
      <c r="P5" s="48" t="s">
        <v>713</v>
      </c>
      <c r="Q5" s="53" t="s">
        <v>709</v>
      </c>
      <c r="R5" s="378" t="s">
        <v>1091</v>
      </c>
      <c r="S5" s="376"/>
      <c r="T5" s="59" t="s">
        <v>770</v>
      </c>
    </row>
    <row r="6" spans="5:20" ht="15.75">
      <c r="E6" s="7"/>
      <c r="F6" s="7"/>
      <c r="G6" s="7"/>
      <c r="H6" s="7"/>
      <c r="I6" s="377"/>
      <c r="J6" s="48"/>
      <c r="K6" s="53"/>
      <c r="L6" s="379"/>
      <c r="M6" s="48" t="s">
        <v>714</v>
      </c>
      <c r="N6" s="53" t="s">
        <v>1004</v>
      </c>
      <c r="O6" s="379"/>
      <c r="P6" s="48" t="s">
        <v>678</v>
      </c>
      <c r="Q6" s="53"/>
      <c r="R6" s="379"/>
      <c r="S6" s="376"/>
      <c r="T6" s="59" t="s">
        <v>1086</v>
      </c>
    </row>
    <row r="7" spans="1:20" ht="6" customHeight="1" thickBot="1">
      <c r="A7" s="19"/>
      <c r="B7" s="19"/>
      <c r="C7" s="19"/>
      <c r="D7" s="19"/>
      <c r="E7" s="19"/>
      <c r="F7" s="19"/>
      <c r="G7" s="19"/>
      <c r="H7" s="19"/>
      <c r="I7" s="380"/>
      <c r="J7" s="19"/>
      <c r="K7" s="19"/>
      <c r="L7" s="380"/>
      <c r="M7" s="19"/>
      <c r="N7" s="19"/>
      <c r="O7" s="380"/>
      <c r="P7" s="19"/>
      <c r="Q7" s="19"/>
      <c r="R7" s="380"/>
      <c r="S7" s="381"/>
      <c r="T7" s="6"/>
    </row>
    <row r="8" spans="5:20" ht="3.75" customHeight="1">
      <c r="E8" s="15"/>
      <c r="F8" s="15"/>
      <c r="G8" s="15"/>
      <c r="H8" s="15"/>
      <c r="I8" s="15"/>
      <c r="J8" s="8"/>
      <c r="K8" s="15"/>
      <c r="L8" s="15"/>
      <c r="M8" s="15"/>
      <c r="N8" s="15"/>
      <c r="O8" s="15"/>
      <c r="P8" s="15"/>
      <c r="S8" s="8"/>
      <c r="T8" s="27"/>
    </row>
    <row r="9" spans="1:20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43" t="s">
        <v>1113</v>
      </c>
      <c r="S9" s="8"/>
      <c r="T9" s="382" t="s">
        <v>44</v>
      </c>
    </row>
    <row r="10" spans="2:20" ht="16.5" customHeight="1">
      <c r="B10" s="383" t="s">
        <v>773</v>
      </c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2"/>
    </row>
    <row r="11" spans="3:20" ht="15">
      <c r="C11" s="366" t="s">
        <v>715</v>
      </c>
      <c r="D11" s="366"/>
      <c r="J11" s="468">
        <v>21.45</v>
      </c>
      <c r="K11" s="468">
        <v>52.05</v>
      </c>
      <c r="L11" s="427">
        <f>J11+K11</f>
        <v>73.5</v>
      </c>
      <c r="M11" s="468">
        <v>6.72</v>
      </c>
      <c r="N11" s="468">
        <v>1.08</v>
      </c>
      <c r="O11" s="427">
        <f>M11+N11</f>
        <v>7.8</v>
      </c>
      <c r="P11" s="468">
        <v>13.62</v>
      </c>
      <c r="Q11" s="468">
        <v>5.07</v>
      </c>
      <c r="R11" s="427">
        <f>P11+Q11</f>
        <v>18.689999999999998</v>
      </c>
      <c r="S11" s="8"/>
      <c r="T11" s="12">
        <v>5987</v>
      </c>
    </row>
    <row r="12" spans="3:20" ht="15">
      <c r="C12" s="366" t="s">
        <v>716</v>
      </c>
      <c r="D12" s="366"/>
      <c r="J12" s="468">
        <v>26.26</v>
      </c>
      <c r="K12" s="468">
        <v>54.71</v>
      </c>
      <c r="L12" s="427">
        <f aca="true" t="shared" si="0" ref="L12:L21">J12+K12</f>
        <v>80.97</v>
      </c>
      <c r="M12" s="468">
        <v>4.91</v>
      </c>
      <c r="N12" s="468">
        <v>0.33</v>
      </c>
      <c r="O12" s="427">
        <f aca="true" t="shared" si="1" ref="O12:O21">M12+N12</f>
        <v>5.24</v>
      </c>
      <c r="P12" s="468">
        <v>10</v>
      </c>
      <c r="Q12" s="468">
        <v>3.79</v>
      </c>
      <c r="R12" s="427">
        <f aca="true" t="shared" si="2" ref="R12:R21">P12+Q12</f>
        <v>13.79</v>
      </c>
      <c r="T12" s="12">
        <v>5987</v>
      </c>
    </row>
    <row r="13" spans="3:20" ht="15">
      <c r="C13" s="366" t="s">
        <v>717</v>
      </c>
      <c r="D13" s="366"/>
      <c r="J13" s="468">
        <v>23.16</v>
      </c>
      <c r="K13" s="468">
        <v>52.36</v>
      </c>
      <c r="L13" s="427">
        <f t="shared" si="0"/>
        <v>75.52</v>
      </c>
      <c r="M13" s="468">
        <v>6.66</v>
      </c>
      <c r="N13" s="468">
        <v>0.76</v>
      </c>
      <c r="O13" s="427">
        <f t="shared" si="1"/>
        <v>7.42</v>
      </c>
      <c r="P13" s="468">
        <v>12.38</v>
      </c>
      <c r="Q13" s="468">
        <v>4.68</v>
      </c>
      <c r="R13" s="427">
        <f t="shared" si="2"/>
        <v>17.060000000000002</v>
      </c>
      <c r="T13" s="12">
        <v>5987</v>
      </c>
    </row>
    <row r="14" spans="3:20" ht="15">
      <c r="C14" s="366" t="s">
        <v>718</v>
      </c>
      <c r="D14" s="366"/>
      <c r="J14" s="468">
        <v>25.95</v>
      </c>
      <c r="K14" s="468">
        <v>55.44</v>
      </c>
      <c r="L14" s="427">
        <f t="shared" si="0"/>
        <v>81.39</v>
      </c>
      <c r="M14" s="468">
        <v>6.01</v>
      </c>
      <c r="N14" s="468">
        <v>2.08</v>
      </c>
      <c r="O14" s="427">
        <f t="shared" si="1"/>
        <v>8.09</v>
      </c>
      <c r="P14" s="468">
        <v>7.92</v>
      </c>
      <c r="Q14" s="468">
        <v>2.6</v>
      </c>
      <c r="R14" s="427">
        <f t="shared" si="2"/>
        <v>10.52</v>
      </c>
      <c r="T14" s="12">
        <v>5987</v>
      </c>
    </row>
    <row r="15" spans="3:20" ht="15">
      <c r="C15" s="366" t="s">
        <v>719</v>
      </c>
      <c r="D15" s="366"/>
      <c r="J15" s="468">
        <v>20.63</v>
      </c>
      <c r="K15" s="468">
        <v>52.84</v>
      </c>
      <c r="L15" s="427">
        <f t="shared" si="0"/>
        <v>73.47</v>
      </c>
      <c r="M15" s="468">
        <v>10.17</v>
      </c>
      <c r="N15" s="468">
        <v>0.32</v>
      </c>
      <c r="O15" s="427">
        <f t="shared" si="1"/>
        <v>10.49</v>
      </c>
      <c r="P15" s="468">
        <v>12.43</v>
      </c>
      <c r="Q15" s="468">
        <v>3.61</v>
      </c>
      <c r="R15" s="427">
        <f t="shared" si="2"/>
        <v>16.04</v>
      </c>
      <c r="T15" s="12">
        <v>5987</v>
      </c>
    </row>
    <row r="16" spans="3:20" ht="15">
      <c r="C16" s="366" t="s">
        <v>720</v>
      </c>
      <c r="D16" s="366"/>
      <c r="J16" s="468">
        <v>20.27</v>
      </c>
      <c r="K16" s="468">
        <v>56.48</v>
      </c>
      <c r="L16" s="427">
        <f t="shared" si="0"/>
        <v>76.75</v>
      </c>
      <c r="M16" s="468">
        <v>9.03</v>
      </c>
      <c r="N16" s="468">
        <v>0.37</v>
      </c>
      <c r="O16" s="427">
        <f t="shared" si="1"/>
        <v>9.399999999999999</v>
      </c>
      <c r="P16" s="468">
        <v>10.81</v>
      </c>
      <c r="Q16" s="468">
        <v>3.05</v>
      </c>
      <c r="R16" s="427">
        <f t="shared" si="2"/>
        <v>13.86</v>
      </c>
      <c r="T16" s="12">
        <v>5987</v>
      </c>
    </row>
    <row r="17" spans="3:20" ht="15">
      <c r="C17" s="366" t="s">
        <v>721</v>
      </c>
      <c r="D17" s="366"/>
      <c r="J17" s="468">
        <v>25.42</v>
      </c>
      <c r="K17" s="468">
        <v>60.14</v>
      </c>
      <c r="L17" s="427">
        <f t="shared" si="0"/>
        <v>85.56</v>
      </c>
      <c r="M17" s="468">
        <v>7</v>
      </c>
      <c r="N17" s="468">
        <v>0.25</v>
      </c>
      <c r="O17" s="427">
        <f t="shared" si="1"/>
        <v>7.25</v>
      </c>
      <c r="P17" s="468">
        <v>5.45</v>
      </c>
      <c r="Q17" s="468">
        <v>1.74</v>
      </c>
      <c r="R17" s="427">
        <f t="shared" si="2"/>
        <v>7.19</v>
      </c>
      <c r="T17" s="12">
        <v>5987</v>
      </c>
    </row>
    <row r="18" spans="3:20" ht="15">
      <c r="C18" s="366" t="s">
        <v>722</v>
      </c>
      <c r="D18" s="366"/>
      <c r="J18" s="468">
        <v>37.2</v>
      </c>
      <c r="K18" s="468">
        <v>51.23</v>
      </c>
      <c r="L18" s="427">
        <f t="shared" si="0"/>
        <v>88.43</v>
      </c>
      <c r="M18" s="468">
        <v>4.34</v>
      </c>
      <c r="N18" s="468">
        <v>4</v>
      </c>
      <c r="O18" s="427">
        <f t="shared" si="1"/>
        <v>8.34</v>
      </c>
      <c r="P18" s="468">
        <v>2.54</v>
      </c>
      <c r="Q18" s="468">
        <v>0.69</v>
      </c>
      <c r="R18" s="427">
        <f t="shared" si="2"/>
        <v>3.23</v>
      </c>
      <c r="T18" s="12">
        <v>5987</v>
      </c>
    </row>
    <row r="19" spans="3:20" ht="15">
      <c r="C19" s="366" t="s">
        <v>723</v>
      </c>
      <c r="D19" s="366"/>
      <c r="J19" s="468">
        <v>27.86</v>
      </c>
      <c r="K19" s="468">
        <v>51.84</v>
      </c>
      <c r="L19" s="427">
        <f t="shared" si="0"/>
        <v>79.7</v>
      </c>
      <c r="M19" s="468">
        <v>6.66</v>
      </c>
      <c r="N19" s="468">
        <v>2.09</v>
      </c>
      <c r="O19" s="427">
        <f t="shared" si="1"/>
        <v>8.75</v>
      </c>
      <c r="P19" s="468">
        <v>8.54</v>
      </c>
      <c r="Q19" s="468">
        <v>3.03</v>
      </c>
      <c r="R19" s="427">
        <f t="shared" si="2"/>
        <v>11.569999999999999</v>
      </c>
      <c r="T19" s="12">
        <v>5987</v>
      </c>
    </row>
    <row r="20" spans="3:20" ht="15">
      <c r="C20" s="366" t="s">
        <v>724</v>
      </c>
      <c r="D20" s="366"/>
      <c r="J20" s="468">
        <v>22.64</v>
      </c>
      <c r="K20" s="468">
        <v>49.35</v>
      </c>
      <c r="L20" s="427">
        <f t="shared" si="0"/>
        <v>71.99000000000001</v>
      </c>
      <c r="M20" s="468">
        <v>10.97</v>
      </c>
      <c r="N20" s="468">
        <v>9.01</v>
      </c>
      <c r="O20" s="427">
        <f t="shared" si="1"/>
        <v>19.98</v>
      </c>
      <c r="P20" s="468">
        <v>5.51</v>
      </c>
      <c r="Q20" s="468">
        <v>2.51</v>
      </c>
      <c r="R20" s="427">
        <f t="shared" si="2"/>
        <v>8.02</v>
      </c>
      <c r="T20" s="12">
        <v>5987</v>
      </c>
    </row>
    <row r="21" spans="3:20" ht="15">
      <c r="C21" s="366" t="s">
        <v>725</v>
      </c>
      <c r="D21" s="366"/>
      <c r="J21" s="468">
        <v>28.2</v>
      </c>
      <c r="K21" s="468">
        <v>38.21</v>
      </c>
      <c r="L21" s="427">
        <f t="shared" si="0"/>
        <v>66.41</v>
      </c>
      <c r="M21" s="468">
        <v>7.71</v>
      </c>
      <c r="N21" s="468">
        <v>6.17</v>
      </c>
      <c r="O21" s="427">
        <f t="shared" si="1"/>
        <v>13.879999999999999</v>
      </c>
      <c r="P21" s="468">
        <v>12.05</v>
      </c>
      <c r="Q21" s="468">
        <v>7.66</v>
      </c>
      <c r="R21" s="427">
        <f t="shared" si="2"/>
        <v>19.71</v>
      </c>
      <c r="T21" s="12">
        <v>5987</v>
      </c>
    </row>
    <row r="22" spans="3:4" ht="3" customHeight="1">
      <c r="C22" s="366"/>
      <c r="D22" s="366"/>
    </row>
    <row r="23" spans="2:4" ht="15.75" customHeight="1">
      <c r="B23" s="383" t="s">
        <v>774</v>
      </c>
      <c r="C23" s="366"/>
      <c r="D23" s="366"/>
    </row>
    <row r="24" spans="3:20" ht="15">
      <c r="C24" s="366" t="s">
        <v>726</v>
      </c>
      <c r="D24" s="366"/>
      <c r="J24" s="468">
        <v>26.63</v>
      </c>
      <c r="K24" s="468">
        <v>54.73</v>
      </c>
      <c r="L24" s="427">
        <f aca="true" t="shared" si="3" ref="L24:L34">J24+K24</f>
        <v>81.36</v>
      </c>
      <c r="M24" s="468">
        <v>4.05</v>
      </c>
      <c r="N24" s="468">
        <v>1.39</v>
      </c>
      <c r="O24" s="427">
        <f aca="true" t="shared" si="4" ref="O24:O34">M24+N24</f>
        <v>5.4399999999999995</v>
      </c>
      <c r="P24" s="468">
        <v>9.97</v>
      </c>
      <c r="Q24" s="468">
        <v>3.23</v>
      </c>
      <c r="R24" s="427">
        <f aca="true" t="shared" si="5" ref="R24:R34">P24+Q24</f>
        <v>13.200000000000001</v>
      </c>
      <c r="T24" s="12">
        <v>2525</v>
      </c>
    </row>
    <row r="25" spans="3:20" ht="15">
      <c r="C25" s="366" t="s">
        <v>727</v>
      </c>
      <c r="D25" s="366"/>
      <c r="J25" s="468">
        <v>27.62</v>
      </c>
      <c r="K25" s="468">
        <v>55.68</v>
      </c>
      <c r="L25" s="427">
        <f t="shared" si="3"/>
        <v>83.3</v>
      </c>
      <c r="M25" s="468">
        <v>4.73</v>
      </c>
      <c r="N25" s="468">
        <v>1.99</v>
      </c>
      <c r="O25" s="427">
        <f t="shared" si="4"/>
        <v>6.720000000000001</v>
      </c>
      <c r="P25" s="468">
        <v>8</v>
      </c>
      <c r="Q25" s="468">
        <v>1.96</v>
      </c>
      <c r="R25" s="427">
        <f t="shared" si="5"/>
        <v>9.96</v>
      </c>
      <c r="T25" s="12">
        <v>2525</v>
      </c>
    </row>
    <row r="26" spans="3:20" ht="15">
      <c r="C26" s="366" t="s">
        <v>717</v>
      </c>
      <c r="D26" s="366"/>
      <c r="J26" s="468">
        <v>25.95</v>
      </c>
      <c r="K26" s="468">
        <v>53.64</v>
      </c>
      <c r="L26" s="427">
        <f t="shared" si="3"/>
        <v>79.59</v>
      </c>
      <c r="M26" s="468">
        <v>6.55</v>
      </c>
      <c r="N26" s="468">
        <v>1.37</v>
      </c>
      <c r="O26" s="427">
        <f t="shared" si="4"/>
        <v>7.92</v>
      </c>
      <c r="P26" s="468">
        <v>9.72</v>
      </c>
      <c r="Q26" s="468">
        <v>2.78</v>
      </c>
      <c r="R26" s="427">
        <f t="shared" si="5"/>
        <v>12.5</v>
      </c>
      <c r="T26" s="12">
        <v>2525</v>
      </c>
    </row>
    <row r="27" spans="3:20" ht="15">
      <c r="C27" s="366" t="s">
        <v>718</v>
      </c>
      <c r="D27" s="366"/>
      <c r="J27" s="468">
        <v>28.49</v>
      </c>
      <c r="K27" s="468">
        <v>55.68</v>
      </c>
      <c r="L27" s="427">
        <f t="shared" si="3"/>
        <v>84.17</v>
      </c>
      <c r="M27" s="468">
        <v>5.8</v>
      </c>
      <c r="N27" s="468">
        <v>3.93</v>
      </c>
      <c r="O27" s="427">
        <f t="shared" si="4"/>
        <v>9.73</v>
      </c>
      <c r="P27" s="468">
        <v>4.86</v>
      </c>
      <c r="Q27" s="468">
        <v>1.25</v>
      </c>
      <c r="R27" s="427">
        <f t="shared" si="5"/>
        <v>6.11</v>
      </c>
      <c r="T27" s="12">
        <v>2525</v>
      </c>
    </row>
    <row r="28" spans="3:20" ht="15">
      <c r="C28" s="366" t="s">
        <v>728</v>
      </c>
      <c r="D28" s="366"/>
      <c r="J28" s="468">
        <v>25.33</v>
      </c>
      <c r="K28" s="468">
        <v>55.52</v>
      </c>
      <c r="L28" s="427">
        <f t="shared" si="3"/>
        <v>80.85</v>
      </c>
      <c r="M28" s="468">
        <v>8.19</v>
      </c>
      <c r="N28" s="468">
        <v>0.57</v>
      </c>
      <c r="O28" s="427">
        <f t="shared" si="4"/>
        <v>8.76</v>
      </c>
      <c r="P28" s="468">
        <v>8.15</v>
      </c>
      <c r="Q28" s="468">
        <v>2.24</v>
      </c>
      <c r="R28" s="427">
        <f t="shared" si="5"/>
        <v>10.39</v>
      </c>
      <c r="T28" s="12">
        <v>2525</v>
      </c>
    </row>
    <row r="29" spans="3:20" ht="15">
      <c r="C29" s="366" t="s">
        <v>729</v>
      </c>
      <c r="D29" s="366"/>
      <c r="J29" s="468">
        <v>26.41</v>
      </c>
      <c r="K29" s="468">
        <v>61.42</v>
      </c>
      <c r="L29" s="427">
        <f t="shared" si="3"/>
        <v>87.83</v>
      </c>
      <c r="M29" s="468">
        <v>5.32</v>
      </c>
      <c r="N29" s="468">
        <v>0.52</v>
      </c>
      <c r="O29" s="427">
        <f t="shared" si="4"/>
        <v>5.84</v>
      </c>
      <c r="P29" s="468">
        <v>4.8</v>
      </c>
      <c r="Q29" s="468">
        <v>1.54</v>
      </c>
      <c r="R29" s="427">
        <f t="shared" si="5"/>
        <v>6.34</v>
      </c>
      <c r="T29" s="12">
        <v>2525</v>
      </c>
    </row>
    <row r="30" spans="3:20" ht="15">
      <c r="C30" s="366" t="s">
        <v>730</v>
      </c>
      <c r="D30" s="366"/>
      <c r="J30" s="468">
        <v>27.43</v>
      </c>
      <c r="K30" s="468">
        <v>60.28</v>
      </c>
      <c r="L30" s="427">
        <f t="shared" si="3"/>
        <v>87.71000000000001</v>
      </c>
      <c r="M30" s="468">
        <v>6.73</v>
      </c>
      <c r="N30" s="468">
        <v>0.5</v>
      </c>
      <c r="O30" s="427">
        <f t="shared" si="4"/>
        <v>7.23</v>
      </c>
      <c r="P30" s="468">
        <v>3.96</v>
      </c>
      <c r="Q30" s="468">
        <v>1.1</v>
      </c>
      <c r="R30" s="427">
        <f t="shared" si="5"/>
        <v>5.0600000000000005</v>
      </c>
      <c r="T30" s="12">
        <v>2525</v>
      </c>
    </row>
    <row r="31" spans="3:20" ht="15">
      <c r="C31" s="366" t="s">
        <v>722</v>
      </c>
      <c r="D31" s="366"/>
      <c r="J31" s="468">
        <v>32.47</v>
      </c>
      <c r="K31" s="468">
        <v>55.3</v>
      </c>
      <c r="L31" s="427">
        <f t="shared" si="3"/>
        <v>87.77</v>
      </c>
      <c r="M31" s="468">
        <v>3.55</v>
      </c>
      <c r="N31" s="468">
        <v>1.84</v>
      </c>
      <c r="O31" s="427">
        <f t="shared" si="4"/>
        <v>5.39</v>
      </c>
      <c r="P31" s="468">
        <v>4.97</v>
      </c>
      <c r="Q31" s="468">
        <v>1.87</v>
      </c>
      <c r="R31" s="427">
        <f t="shared" si="5"/>
        <v>6.84</v>
      </c>
      <c r="T31" s="12">
        <v>2525</v>
      </c>
    </row>
    <row r="32" spans="3:20" ht="15">
      <c r="C32" s="366" t="s">
        <v>723</v>
      </c>
      <c r="D32" s="366"/>
      <c r="J32" s="468">
        <v>30.49</v>
      </c>
      <c r="K32" s="468">
        <v>54.22</v>
      </c>
      <c r="L32" s="427">
        <f t="shared" si="3"/>
        <v>84.71</v>
      </c>
      <c r="M32" s="468">
        <v>5.02</v>
      </c>
      <c r="N32" s="468">
        <v>2</v>
      </c>
      <c r="O32" s="427">
        <f t="shared" si="4"/>
        <v>7.02</v>
      </c>
      <c r="P32" s="468">
        <v>6</v>
      </c>
      <c r="Q32" s="468">
        <v>1.8</v>
      </c>
      <c r="R32" s="427">
        <f t="shared" si="5"/>
        <v>7.8</v>
      </c>
      <c r="T32" s="12">
        <v>2525</v>
      </c>
    </row>
    <row r="33" spans="3:20" ht="15">
      <c r="C33" s="366" t="s">
        <v>724</v>
      </c>
      <c r="D33" s="366"/>
      <c r="J33" s="468">
        <v>23.88</v>
      </c>
      <c r="K33" s="468">
        <v>50.06</v>
      </c>
      <c r="L33" s="427">
        <f t="shared" si="3"/>
        <v>73.94</v>
      </c>
      <c r="M33" s="468">
        <v>9.68</v>
      </c>
      <c r="N33" s="468">
        <v>6.28</v>
      </c>
      <c r="O33" s="427">
        <f t="shared" si="4"/>
        <v>15.96</v>
      </c>
      <c r="P33" s="468">
        <v>6.55</v>
      </c>
      <c r="Q33" s="468">
        <v>3.55</v>
      </c>
      <c r="R33" s="427">
        <f t="shared" si="5"/>
        <v>10.1</v>
      </c>
      <c r="T33" s="12">
        <v>2525</v>
      </c>
    </row>
    <row r="34" spans="3:20" ht="18">
      <c r="C34" s="366" t="s">
        <v>725</v>
      </c>
      <c r="D34" s="366"/>
      <c r="E34" s="44"/>
      <c r="J34" s="468">
        <v>18.24</v>
      </c>
      <c r="K34" s="468">
        <v>42.05</v>
      </c>
      <c r="L34" s="427">
        <f t="shared" si="3"/>
        <v>60.28999999999999</v>
      </c>
      <c r="M34" s="468">
        <v>9.41</v>
      </c>
      <c r="N34" s="468">
        <v>2.32</v>
      </c>
      <c r="O34" s="427">
        <f t="shared" si="4"/>
        <v>11.73</v>
      </c>
      <c r="P34" s="468">
        <v>18</v>
      </c>
      <c r="Q34" s="468">
        <v>10</v>
      </c>
      <c r="R34" s="427">
        <f t="shared" si="5"/>
        <v>28</v>
      </c>
      <c r="T34" s="12">
        <v>2525</v>
      </c>
    </row>
    <row r="35" spans="3:20" ht="2.25" customHeight="1">
      <c r="C35" s="366"/>
      <c r="D35" s="366"/>
      <c r="E35" s="44"/>
      <c r="K35" s="93"/>
      <c r="L35" s="93"/>
      <c r="M35" s="93"/>
      <c r="N35" s="93"/>
      <c r="O35" s="93"/>
      <c r="P35" s="93"/>
      <c r="Q35" s="93"/>
      <c r="R35" s="93"/>
      <c r="T35" s="12"/>
    </row>
    <row r="36" spans="2:4" ht="15.75" customHeight="1">
      <c r="B36" s="383" t="s">
        <v>775</v>
      </c>
      <c r="C36" s="366"/>
      <c r="D36" s="366"/>
    </row>
    <row r="37" spans="3:20" ht="15">
      <c r="C37" s="366" t="s">
        <v>726</v>
      </c>
      <c r="D37" s="366"/>
      <c r="J37" s="468">
        <v>6.97</v>
      </c>
      <c r="K37" s="468">
        <v>23.6</v>
      </c>
      <c r="L37" s="427">
        <f>J37+K37</f>
        <v>30.57</v>
      </c>
      <c r="M37" s="468">
        <v>7.97</v>
      </c>
      <c r="N37" s="468">
        <v>55.59</v>
      </c>
      <c r="O37" s="427">
        <f>M37+N37</f>
        <v>63.56</v>
      </c>
      <c r="P37" s="468">
        <v>3.99</v>
      </c>
      <c r="Q37" s="468">
        <v>1.89</v>
      </c>
      <c r="R37" s="427">
        <f>P37+Q37</f>
        <v>5.88</v>
      </c>
      <c r="T37" s="12">
        <v>5753</v>
      </c>
    </row>
    <row r="38" spans="3:20" ht="15">
      <c r="C38" s="366" t="s">
        <v>730</v>
      </c>
      <c r="D38" s="366"/>
      <c r="J38" s="468">
        <v>8.9</v>
      </c>
      <c r="K38" s="468">
        <v>27.44</v>
      </c>
      <c r="L38" s="427">
        <f>J38+K38</f>
        <v>36.34</v>
      </c>
      <c r="M38" s="468">
        <v>8.1</v>
      </c>
      <c r="N38" s="468">
        <v>50.62</v>
      </c>
      <c r="O38" s="427">
        <f>M38+N38</f>
        <v>58.72</v>
      </c>
      <c r="P38" s="468">
        <v>3.57</v>
      </c>
      <c r="Q38" s="468">
        <v>1.38</v>
      </c>
      <c r="R38" s="427">
        <f>P38+Q38</f>
        <v>4.949999999999999</v>
      </c>
      <c r="T38" s="12">
        <v>5753</v>
      </c>
    </row>
    <row r="39" spans="3:20" ht="15">
      <c r="C39" s="366" t="s">
        <v>725</v>
      </c>
      <c r="J39" s="468">
        <v>5.34</v>
      </c>
      <c r="K39" s="468">
        <v>17.36</v>
      </c>
      <c r="L39" s="427">
        <f>J39+K39</f>
        <v>22.7</v>
      </c>
      <c r="M39" s="468">
        <v>9.57</v>
      </c>
      <c r="N39" s="468">
        <v>55.75</v>
      </c>
      <c r="O39" s="427">
        <f>M39+N39</f>
        <v>65.32</v>
      </c>
      <c r="P39" s="468">
        <v>7.6</v>
      </c>
      <c r="Q39" s="468">
        <v>4.37</v>
      </c>
      <c r="R39" s="427">
        <f>P39+Q39</f>
        <v>11.969999999999999</v>
      </c>
      <c r="T39" s="12">
        <v>5753</v>
      </c>
    </row>
    <row r="40" ht="6.75" customHeight="1"/>
    <row r="41" ht="21">
      <c r="B41" s="384" t="s">
        <v>80</v>
      </c>
    </row>
    <row r="42" spans="8:20" ht="3" customHeight="1"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</row>
    <row r="43" spans="4:19" ht="15.75">
      <c r="D43" s="7"/>
      <c r="G43" s="3"/>
      <c r="H43" s="86" t="s">
        <v>731</v>
      </c>
      <c r="I43" s="86" t="s">
        <v>732</v>
      </c>
      <c r="J43" s="86" t="s">
        <v>733</v>
      </c>
      <c r="K43" s="86" t="s">
        <v>734</v>
      </c>
      <c r="L43" s="86" t="s">
        <v>735</v>
      </c>
      <c r="M43" s="86" t="s">
        <v>736</v>
      </c>
      <c r="N43" s="86" t="s">
        <v>737</v>
      </c>
      <c r="O43" s="86" t="s">
        <v>738</v>
      </c>
      <c r="P43" s="86" t="s">
        <v>739</v>
      </c>
      <c r="Q43" s="86" t="s">
        <v>740</v>
      </c>
      <c r="R43" s="86" t="s">
        <v>741</v>
      </c>
      <c r="S43" s="386"/>
    </row>
    <row r="44" spans="4:20" ht="15">
      <c r="D44" s="11"/>
      <c r="G44" s="3"/>
      <c r="H44" s="86" t="s">
        <v>742</v>
      </c>
      <c r="I44" s="86" t="s">
        <v>743</v>
      </c>
      <c r="J44" s="86" t="s">
        <v>744</v>
      </c>
      <c r="K44" s="86"/>
      <c r="L44" s="86"/>
      <c r="M44" s="86" t="s">
        <v>745</v>
      </c>
      <c r="N44" s="86" t="s">
        <v>746</v>
      </c>
      <c r="O44" s="86" t="s">
        <v>747</v>
      </c>
      <c r="P44" s="86" t="s">
        <v>748</v>
      </c>
      <c r="Q44" s="86" t="s">
        <v>749</v>
      </c>
      <c r="R44" s="86" t="s">
        <v>750</v>
      </c>
      <c r="S44" s="387"/>
      <c r="T44" s="11" t="s">
        <v>1080</v>
      </c>
    </row>
    <row r="45" spans="4:20" ht="18">
      <c r="D45" s="7"/>
      <c r="G45" s="3"/>
      <c r="H45" s="86"/>
      <c r="I45" s="86"/>
      <c r="J45" s="86" t="s">
        <v>751</v>
      </c>
      <c r="K45" s="86"/>
      <c r="L45" s="86"/>
      <c r="M45" s="86"/>
      <c r="N45" s="86" t="s">
        <v>679</v>
      </c>
      <c r="O45" s="86" t="s">
        <v>752</v>
      </c>
      <c r="P45" s="86" t="s">
        <v>1107</v>
      </c>
      <c r="Q45" s="86" t="s">
        <v>753</v>
      </c>
      <c r="R45" s="86" t="s">
        <v>754</v>
      </c>
      <c r="S45" s="387"/>
      <c r="T45" s="59" t="s">
        <v>984</v>
      </c>
    </row>
    <row r="46" spans="4:20" ht="15">
      <c r="D46" s="11"/>
      <c r="G46" s="3"/>
      <c r="H46" s="86"/>
      <c r="I46" s="86"/>
      <c r="J46" s="86" t="s">
        <v>755</v>
      </c>
      <c r="K46" s="86"/>
      <c r="L46" s="86"/>
      <c r="M46" s="86"/>
      <c r="N46" s="86" t="s">
        <v>756</v>
      </c>
      <c r="O46" s="86" t="s">
        <v>757</v>
      </c>
      <c r="P46" s="86" t="s">
        <v>758</v>
      </c>
      <c r="Q46" s="86" t="s">
        <v>759</v>
      </c>
      <c r="R46" s="86" t="s">
        <v>760</v>
      </c>
      <c r="S46" s="387"/>
      <c r="T46" s="59" t="s">
        <v>1086</v>
      </c>
    </row>
    <row r="47" spans="8:20" ht="3.75" customHeight="1"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8"/>
      <c r="T47" s="385"/>
    </row>
    <row r="48" spans="18:20" ht="15">
      <c r="R48" s="43" t="s">
        <v>1113</v>
      </c>
      <c r="T48" s="27" t="s">
        <v>44</v>
      </c>
    </row>
    <row r="49" spans="3:20" ht="15.75">
      <c r="C49" s="7" t="s">
        <v>761</v>
      </c>
      <c r="E49" s="366"/>
      <c r="H49" s="467">
        <v>81</v>
      </c>
      <c r="I49" s="467">
        <v>83</v>
      </c>
      <c r="J49" s="467">
        <v>80</v>
      </c>
      <c r="K49" s="467">
        <v>84</v>
      </c>
      <c r="L49" s="467">
        <v>81</v>
      </c>
      <c r="M49" s="467">
        <v>88</v>
      </c>
      <c r="N49" s="467">
        <v>88</v>
      </c>
      <c r="O49" s="467">
        <v>88</v>
      </c>
      <c r="P49" s="467">
        <v>85</v>
      </c>
      <c r="Q49" s="467">
        <v>74</v>
      </c>
      <c r="R49" s="467">
        <v>60</v>
      </c>
      <c r="T49" s="12">
        <v>2525</v>
      </c>
    </row>
    <row r="50" spans="3:20" ht="15.75">
      <c r="C50" s="298" t="s">
        <v>1114</v>
      </c>
      <c r="D50" s="366"/>
      <c r="E50" s="366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T50" s="12"/>
    </row>
    <row r="51" spans="3:20" ht="15">
      <c r="C51" s="366"/>
      <c r="D51" s="366" t="s">
        <v>1167</v>
      </c>
      <c r="E51" s="366"/>
      <c r="H51" s="467">
        <v>82</v>
      </c>
      <c r="I51" s="467">
        <v>86</v>
      </c>
      <c r="J51" s="467">
        <v>80</v>
      </c>
      <c r="K51" s="467">
        <v>86</v>
      </c>
      <c r="L51" s="467">
        <v>82</v>
      </c>
      <c r="M51" s="467">
        <v>87</v>
      </c>
      <c r="N51" s="467">
        <v>90</v>
      </c>
      <c r="O51" s="467">
        <v>87</v>
      </c>
      <c r="P51" s="467">
        <v>85</v>
      </c>
      <c r="Q51" s="467">
        <v>74</v>
      </c>
      <c r="R51" s="467">
        <v>59</v>
      </c>
      <c r="T51" s="12">
        <v>1115</v>
      </c>
    </row>
    <row r="52" spans="3:20" ht="15">
      <c r="C52" s="366"/>
      <c r="D52" s="366" t="s">
        <v>1168</v>
      </c>
      <c r="E52" s="366"/>
      <c r="H52" s="467">
        <v>81</v>
      </c>
      <c r="I52" s="467">
        <v>81</v>
      </c>
      <c r="J52" s="467">
        <v>80</v>
      </c>
      <c r="K52" s="467">
        <v>82</v>
      </c>
      <c r="L52" s="467">
        <v>80</v>
      </c>
      <c r="M52" s="467">
        <v>89</v>
      </c>
      <c r="N52" s="467">
        <v>86</v>
      </c>
      <c r="O52" s="467">
        <v>88</v>
      </c>
      <c r="P52" s="467">
        <v>84</v>
      </c>
      <c r="Q52" s="467">
        <v>74</v>
      </c>
      <c r="R52" s="467">
        <v>61</v>
      </c>
      <c r="T52" s="12">
        <v>1410</v>
      </c>
    </row>
    <row r="53" spans="3:18" ht="15.75">
      <c r="C53" s="298" t="s">
        <v>762</v>
      </c>
      <c r="D53" s="366"/>
      <c r="E53" s="366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3:20" ht="15">
      <c r="C54" s="366"/>
      <c r="D54" s="366" t="s">
        <v>763</v>
      </c>
      <c r="E54" s="366"/>
      <c r="H54" s="467">
        <v>79</v>
      </c>
      <c r="I54" s="467">
        <v>85</v>
      </c>
      <c r="J54" s="467">
        <v>78</v>
      </c>
      <c r="K54" s="467">
        <v>82</v>
      </c>
      <c r="L54" s="467">
        <v>79</v>
      </c>
      <c r="M54" s="467">
        <v>88</v>
      </c>
      <c r="N54" s="467">
        <v>85</v>
      </c>
      <c r="O54" s="467">
        <v>89</v>
      </c>
      <c r="P54" s="467">
        <v>86</v>
      </c>
      <c r="Q54" s="467">
        <v>79</v>
      </c>
      <c r="R54" s="467">
        <v>54</v>
      </c>
      <c r="T54" s="12">
        <v>566</v>
      </c>
    </row>
    <row r="55" spans="3:20" ht="15">
      <c r="C55" s="366"/>
      <c r="D55" s="366" t="s">
        <v>571</v>
      </c>
      <c r="E55" s="366"/>
      <c r="H55" s="467">
        <v>81</v>
      </c>
      <c r="I55" s="467">
        <v>82</v>
      </c>
      <c r="J55" s="467">
        <v>78</v>
      </c>
      <c r="K55" s="467">
        <v>84</v>
      </c>
      <c r="L55" s="467">
        <v>80</v>
      </c>
      <c r="M55" s="467">
        <v>86</v>
      </c>
      <c r="N55" s="467">
        <v>88</v>
      </c>
      <c r="O55" s="467">
        <v>87</v>
      </c>
      <c r="P55" s="467">
        <v>85</v>
      </c>
      <c r="Q55" s="467">
        <v>72</v>
      </c>
      <c r="R55" s="467">
        <v>57</v>
      </c>
      <c r="T55" s="12">
        <v>1415</v>
      </c>
    </row>
    <row r="56" spans="3:20" ht="15">
      <c r="C56" s="366"/>
      <c r="D56" s="366" t="s">
        <v>572</v>
      </c>
      <c r="E56" s="366"/>
      <c r="H56" s="467">
        <v>86</v>
      </c>
      <c r="I56" s="467">
        <v>87</v>
      </c>
      <c r="J56" s="467">
        <v>87</v>
      </c>
      <c r="K56" s="467">
        <v>88</v>
      </c>
      <c r="L56" s="467">
        <v>87</v>
      </c>
      <c r="M56" s="467">
        <v>92</v>
      </c>
      <c r="N56" s="467">
        <v>92</v>
      </c>
      <c r="O56" s="467">
        <v>88</v>
      </c>
      <c r="P56" s="467">
        <v>83</v>
      </c>
      <c r="Q56" s="467">
        <v>74</v>
      </c>
      <c r="R56" s="467">
        <v>79</v>
      </c>
      <c r="T56" s="12">
        <v>544</v>
      </c>
    </row>
    <row r="57" spans="3:18" ht="15.75">
      <c r="C57" s="298" t="s">
        <v>768</v>
      </c>
      <c r="D57" s="366"/>
      <c r="E57" s="366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3:20" ht="15">
      <c r="C58" s="366"/>
      <c r="D58" s="366" t="s">
        <v>764</v>
      </c>
      <c r="E58" s="366"/>
      <c r="H58" s="467">
        <v>75</v>
      </c>
      <c r="I58" s="467">
        <v>85</v>
      </c>
      <c r="J58" s="467">
        <v>82</v>
      </c>
      <c r="K58" s="467">
        <v>90</v>
      </c>
      <c r="L58" s="467">
        <v>83</v>
      </c>
      <c r="M58" s="467">
        <v>86</v>
      </c>
      <c r="N58" s="467">
        <v>92</v>
      </c>
      <c r="O58" s="467">
        <v>91</v>
      </c>
      <c r="P58" s="467">
        <v>89</v>
      </c>
      <c r="Q58" s="467">
        <v>78</v>
      </c>
      <c r="R58" s="467">
        <v>52</v>
      </c>
      <c r="T58" s="12">
        <v>211</v>
      </c>
    </row>
    <row r="59" spans="3:20" ht="15">
      <c r="C59" s="366"/>
      <c r="D59" s="366" t="s">
        <v>765</v>
      </c>
      <c r="E59" s="366"/>
      <c r="H59" s="467">
        <v>81</v>
      </c>
      <c r="I59" s="467">
        <v>84</v>
      </c>
      <c r="J59" s="467">
        <v>80</v>
      </c>
      <c r="K59" s="467">
        <v>89</v>
      </c>
      <c r="L59" s="467">
        <v>80</v>
      </c>
      <c r="M59" s="467">
        <v>87</v>
      </c>
      <c r="N59" s="467">
        <v>88</v>
      </c>
      <c r="O59" s="467">
        <v>85</v>
      </c>
      <c r="P59" s="467">
        <v>83</v>
      </c>
      <c r="Q59" s="467">
        <v>70</v>
      </c>
      <c r="R59" s="467">
        <v>59</v>
      </c>
      <c r="T59" s="12">
        <v>187</v>
      </c>
    </row>
    <row r="60" spans="3:20" ht="15">
      <c r="C60" s="366"/>
      <c r="D60" s="366" t="s">
        <v>766</v>
      </c>
      <c r="E60" s="366"/>
      <c r="H60" s="467">
        <v>81</v>
      </c>
      <c r="I60" s="467">
        <v>84</v>
      </c>
      <c r="J60" s="467">
        <v>79</v>
      </c>
      <c r="K60" s="467">
        <v>89</v>
      </c>
      <c r="L60" s="467">
        <v>76</v>
      </c>
      <c r="M60" s="467">
        <v>86</v>
      </c>
      <c r="N60" s="467">
        <v>88</v>
      </c>
      <c r="O60" s="467">
        <v>87</v>
      </c>
      <c r="P60" s="467">
        <v>86</v>
      </c>
      <c r="Q60" s="467">
        <v>76</v>
      </c>
      <c r="R60" s="467">
        <v>61</v>
      </c>
      <c r="T60" s="12">
        <v>329</v>
      </c>
    </row>
    <row r="61" spans="3:20" ht="15">
      <c r="C61" s="366"/>
      <c r="D61" s="366" t="s">
        <v>767</v>
      </c>
      <c r="E61" s="366"/>
      <c r="H61" s="467">
        <v>82</v>
      </c>
      <c r="I61" s="467">
        <v>83</v>
      </c>
      <c r="J61" s="467">
        <v>79</v>
      </c>
      <c r="K61" s="467">
        <v>82</v>
      </c>
      <c r="L61" s="467">
        <v>82</v>
      </c>
      <c r="M61" s="467">
        <v>89</v>
      </c>
      <c r="N61" s="467">
        <v>87</v>
      </c>
      <c r="O61" s="467">
        <v>88</v>
      </c>
      <c r="P61" s="467">
        <v>84</v>
      </c>
      <c r="Q61" s="467">
        <v>73</v>
      </c>
      <c r="R61" s="467">
        <v>61</v>
      </c>
      <c r="T61" s="12">
        <v>1798</v>
      </c>
    </row>
    <row r="62" spans="3:20" ht="3.75" customHeight="1">
      <c r="C62" s="366"/>
      <c r="D62" s="366"/>
      <c r="E62" s="366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T62" s="12"/>
    </row>
    <row r="63" ht="21.75">
      <c r="B63" s="384" t="s">
        <v>870</v>
      </c>
    </row>
    <row r="64" ht="18">
      <c r="B64" s="384" t="s">
        <v>871</v>
      </c>
    </row>
    <row r="65" spans="8:20" ht="6" customHeight="1">
      <c r="H65" s="3"/>
      <c r="I65" s="385"/>
      <c r="J65" s="385"/>
      <c r="K65" s="385"/>
      <c r="L65" s="385"/>
      <c r="M65" s="385"/>
      <c r="N65" s="385"/>
      <c r="O65" s="385"/>
      <c r="P65" s="3"/>
      <c r="Q65" s="3"/>
      <c r="R65" s="3"/>
      <c r="S65" s="3"/>
      <c r="T65" s="3"/>
    </row>
    <row r="66" spans="4:20" ht="7.5" customHeight="1">
      <c r="D66" s="7"/>
      <c r="G66" s="3"/>
      <c r="H66" s="558" t="s">
        <v>726</v>
      </c>
      <c r="I66" s="559"/>
      <c r="J66" s="564" t="s">
        <v>983</v>
      </c>
      <c r="K66" s="559"/>
      <c r="L66" s="564" t="s">
        <v>725</v>
      </c>
      <c r="M66" s="559"/>
      <c r="N66" s="561" t="s">
        <v>81</v>
      </c>
      <c r="O66" s="562"/>
      <c r="P66" s="3"/>
      <c r="Q66" s="3"/>
      <c r="R66" s="3"/>
      <c r="S66" s="3"/>
      <c r="T66" s="3"/>
    </row>
    <row r="67" spans="4:15" ht="24.75" customHeight="1">
      <c r="D67" s="11"/>
      <c r="G67" s="3"/>
      <c r="H67" s="560"/>
      <c r="I67" s="559"/>
      <c r="J67" s="559"/>
      <c r="K67" s="559"/>
      <c r="L67" s="559"/>
      <c r="M67" s="559"/>
      <c r="N67" s="563"/>
      <c r="O67" s="562"/>
    </row>
    <row r="68" spans="4:15" ht="15.75" customHeight="1">
      <c r="D68" s="7"/>
      <c r="G68" s="3"/>
      <c r="H68" s="558" t="s">
        <v>981</v>
      </c>
      <c r="I68" s="564" t="s">
        <v>982</v>
      </c>
      <c r="J68" s="564" t="s">
        <v>981</v>
      </c>
      <c r="K68" s="564" t="s">
        <v>982</v>
      </c>
      <c r="L68" s="564" t="s">
        <v>981</v>
      </c>
      <c r="M68" s="564" t="s">
        <v>982</v>
      </c>
      <c r="N68" s="564" t="s">
        <v>981</v>
      </c>
      <c r="O68" s="565" t="s">
        <v>982</v>
      </c>
    </row>
    <row r="69" spans="4:15" ht="15">
      <c r="D69" s="11"/>
      <c r="G69" s="3"/>
      <c r="H69" s="558"/>
      <c r="I69" s="564"/>
      <c r="J69" s="564"/>
      <c r="K69" s="564"/>
      <c r="L69" s="564"/>
      <c r="M69" s="564"/>
      <c r="N69" s="564"/>
      <c r="O69" s="565"/>
    </row>
    <row r="70" ht="3.75" customHeight="1"/>
    <row r="71" spans="13:15" ht="15">
      <c r="M71" s="43" t="s">
        <v>1113</v>
      </c>
      <c r="N71" s="27" t="s">
        <v>44</v>
      </c>
      <c r="O71" s="27" t="s">
        <v>44</v>
      </c>
    </row>
    <row r="72" spans="3:15" ht="15.75">
      <c r="C72" s="7" t="s">
        <v>82</v>
      </c>
      <c r="E72" s="366"/>
      <c r="H72" s="467">
        <v>83</v>
      </c>
      <c r="I72" s="467">
        <v>69</v>
      </c>
      <c r="J72" s="467">
        <v>88</v>
      </c>
      <c r="K72" s="467">
        <v>74</v>
      </c>
      <c r="L72" s="467">
        <v>62</v>
      </c>
      <c r="M72" s="467">
        <v>51</v>
      </c>
      <c r="N72" s="12">
        <v>2514</v>
      </c>
      <c r="O72" s="12">
        <v>2729</v>
      </c>
    </row>
    <row r="73" spans="3:15" ht="15.75">
      <c r="C73" s="298" t="s">
        <v>1114</v>
      </c>
      <c r="D73" s="366"/>
      <c r="E73" s="366"/>
      <c r="H73" s="8"/>
      <c r="I73" s="8"/>
      <c r="J73" s="8"/>
      <c r="K73" s="8"/>
      <c r="L73" s="8"/>
      <c r="M73" s="8"/>
      <c r="N73" s="12"/>
      <c r="O73" s="12"/>
    </row>
    <row r="74" spans="3:15" ht="15">
      <c r="C74" s="366"/>
      <c r="D74" s="366" t="s">
        <v>1167</v>
      </c>
      <c r="E74" s="366"/>
      <c r="H74" s="467">
        <v>83</v>
      </c>
      <c r="I74" s="467">
        <v>68</v>
      </c>
      <c r="J74" s="467">
        <v>91</v>
      </c>
      <c r="K74" s="467">
        <v>78</v>
      </c>
      <c r="L74" s="467">
        <v>61</v>
      </c>
      <c r="M74" s="467">
        <v>51</v>
      </c>
      <c r="N74" s="12">
        <v>1109</v>
      </c>
      <c r="O74" s="12">
        <v>1167</v>
      </c>
    </row>
    <row r="75" spans="3:15" ht="15">
      <c r="C75" s="366"/>
      <c r="D75" s="366" t="s">
        <v>1168</v>
      </c>
      <c r="E75" s="366"/>
      <c r="H75" s="467">
        <v>82</v>
      </c>
      <c r="I75" s="467">
        <v>69</v>
      </c>
      <c r="J75" s="467">
        <v>86</v>
      </c>
      <c r="K75" s="467">
        <v>70</v>
      </c>
      <c r="L75" s="467">
        <v>63</v>
      </c>
      <c r="M75" s="467">
        <v>52</v>
      </c>
      <c r="N75" s="12">
        <v>1405</v>
      </c>
      <c r="O75" s="12">
        <v>1562</v>
      </c>
    </row>
    <row r="76" spans="3:13" ht="15.75">
      <c r="C76" s="298" t="s">
        <v>762</v>
      </c>
      <c r="D76" s="366"/>
      <c r="E76" s="366"/>
      <c r="H76" s="8"/>
      <c r="I76" s="8"/>
      <c r="J76" s="8"/>
      <c r="K76" s="8"/>
      <c r="L76" s="8"/>
      <c r="M76" s="8"/>
    </row>
    <row r="77" spans="3:15" ht="15">
      <c r="C77" s="366"/>
      <c r="D77" s="366" t="s">
        <v>763</v>
      </c>
      <c r="E77" s="366"/>
      <c r="H77" s="467">
        <v>80</v>
      </c>
      <c r="I77" s="467">
        <v>68</v>
      </c>
      <c r="J77" s="467">
        <v>85</v>
      </c>
      <c r="K77" s="467">
        <v>69</v>
      </c>
      <c r="L77" s="467">
        <v>54</v>
      </c>
      <c r="M77" s="467">
        <v>45</v>
      </c>
      <c r="N77" s="12">
        <v>562</v>
      </c>
      <c r="O77" s="12">
        <v>390</v>
      </c>
    </row>
    <row r="78" spans="3:15" ht="15">
      <c r="C78" s="366"/>
      <c r="D78" s="366" t="s">
        <v>571</v>
      </c>
      <c r="E78" s="366"/>
      <c r="H78" s="467">
        <v>82</v>
      </c>
      <c r="I78" s="467">
        <v>68</v>
      </c>
      <c r="J78" s="467">
        <v>88</v>
      </c>
      <c r="K78" s="467">
        <v>74</v>
      </c>
      <c r="L78" s="467">
        <v>59</v>
      </c>
      <c r="M78" s="467">
        <v>48</v>
      </c>
      <c r="N78" s="12">
        <v>1409</v>
      </c>
      <c r="O78" s="12">
        <v>1453</v>
      </c>
    </row>
    <row r="79" spans="3:15" ht="15">
      <c r="C79" s="366"/>
      <c r="D79" s="366" t="s">
        <v>572</v>
      </c>
      <c r="E79" s="366"/>
      <c r="H79" s="467">
        <v>87</v>
      </c>
      <c r="I79" s="467">
        <v>71</v>
      </c>
      <c r="J79" s="467">
        <v>92</v>
      </c>
      <c r="K79" s="467">
        <v>75</v>
      </c>
      <c r="L79" s="467">
        <v>82</v>
      </c>
      <c r="M79" s="467">
        <v>63</v>
      </c>
      <c r="N79" s="12">
        <v>543</v>
      </c>
      <c r="O79" s="12">
        <v>886</v>
      </c>
    </row>
    <row r="80" spans="2:20" ht="3.75" customHeight="1" thickBot="1">
      <c r="B80" s="5"/>
      <c r="C80" s="78"/>
      <c r="D80" s="78"/>
      <c r="E80" s="78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3:5" ht="3" customHeight="1">
      <c r="C81" s="366"/>
      <c r="D81" s="366"/>
      <c r="E81" s="366"/>
    </row>
    <row r="82" spans="1:5" s="141" customFormat="1" ht="12.75">
      <c r="A82" s="389" t="s">
        <v>63</v>
      </c>
      <c r="B82" s="390" t="s">
        <v>772</v>
      </c>
      <c r="C82" s="390"/>
      <c r="E82" s="390"/>
    </row>
    <row r="83" s="141" customFormat="1" ht="12.75">
      <c r="B83" s="391" t="s">
        <v>977</v>
      </c>
    </row>
    <row r="84" s="141" customFormat="1" ht="12.75">
      <c r="B84" s="391" t="s">
        <v>769</v>
      </c>
    </row>
    <row r="85" spans="1:2" s="141" customFormat="1" ht="12.75">
      <c r="A85" s="389" t="s">
        <v>65</v>
      </c>
      <c r="B85" s="391" t="s">
        <v>872</v>
      </c>
    </row>
    <row r="86" s="141" customFormat="1" ht="12.75">
      <c r="B86" s="391" t="s">
        <v>976</v>
      </c>
    </row>
    <row r="87" spans="1:2" s="141" customFormat="1" ht="12.75">
      <c r="A87" s="280" t="s">
        <v>673</v>
      </c>
      <c r="B87" s="391" t="s">
        <v>978</v>
      </c>
    </row>
    <row r="88" s="141" customFormat="1" ht="12.75">
      <c r="B88" s="391" t="s">
        <v>979</v>
      </c>
    </row>
    <row r="89" s="141" customFormat="1" ht="12.75">
      <c r="B89" s="391" t="s">
        <v>980</v>
      </c>
    </row>
    <row r="90" spans="1:2" s="141" customFormat="1" ht="12.75">
      <c r="A90" s="280" t="s">
        <v>873</v>
      </c>
      <c r="B90" s="391"/>
    </row>
    <row r="91" spans="1:2" s="141" customFormat="1" ht="12.75">
      <c r="A91" s="280" t="s">
        <v>79</v>
      </c>
      <c r="B91" s="391" t="s">
        <v>874</v>
      </c>
    </row>
    <row r="92" s="141" customFormat="1" ht="12.75">
      <c r="B92" s="391" t="s">
        <v>875</v>
      </c>
    </row>
    <row r="93" ht="12.75">
      <c r="B93" t="s">
        <v>876</v>
      </c>
    </row>
  </sheetData>
  <mergeCells count="15">
    <mergeCell ref="O68:O69"/>
    <mergeCell ref="M68:M69"/>
    <mergeCell ref="L66:M67"/>
    <mergeCell ref="L68:L69"/>
    <mergeCell ref="N68:N69"/>
    <mergeCell ref="H68:H69"/>
    <mergeCell ref="I68:I69"/>
    <mergeCell ref="J66:K67"/>
    <mergeCell ref="J68:J69"/>
    <mergeCell ref="K68:K69"/>
    <mergeCell ref="J4:L4"/>
    <mergeCell ref="M4:O4"/>
    <mergeCell ref="P4:R4"/>
    <mergeCell ref="H66:I67"/>
    <mergeCell ref="N66:O67"/>
  </mergeCells>
  <printOptions/>
  <pageMargins left="0.5511811023622047" right="0.5511811023622047" top="0.3937007874015748" bottom="0.3937007874015748" header="0.5118110236220472" footer="0.5118110236220472"/>
  <pageSetup fitToHeight="1" fitToWidth="1" horizontalDpi="300" verticalDpi="3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2" width="1.57421875" style="0" customWidth="1"/>
    <col min="3" max="3" width="11.00390625" style="0" customWidth="1"/>
    <col min="4" max="4" width="4.8515625" style="0" customWidth="1"/>
    <col min="5" max="5" width="5.00390625" style="0" customWidth="1"/>
    <col min="6" max="6" width="11.28125" style="0" customWidth="1"/>
    <col min="7" max="7" width="7.28125" style="0" customWidth="1"/>
    <col min="8" max="8" width="7.8515625" style="0" customWidth="1"/>
    <col min="9" max="9" width="8.140625" style="0" customWidth="1"/>
    <col min="10" max="10" width="7.140625" style="0" customWidth="1"/>
    <col min="11" max="11" width="7.8515625" style="0" customWidth="1"/>
    <col min="12" max="12" width="7.57421875" style="0" customWidth="1"/>
    <col min="13" max="14" width="7.140625" style="0" customWidth="1"/>
    <col min="15" max="15" width="8.140625" style="0" customWidth="1"/>
    <col min="16" max="16" width="10.00390625" style="0" customWidth="1"/>
  </cols>
  <sheetData>
    <row r="1" spans="2:16" ht="21">
      <c r="B1" s="17" t="s">
        <v>968</v>
      </c>
      <c r="C1" s="1"/>
      <c r="D1" s="44" t="s">
        <v>877</v>
      </c>
      <c r="F1" s="3"/>
      <c r="G1" s="3"/>
      <c r="H1" s="3"/>
      <c r="I1" s="3"/>
      <c r="J1" s="3"/>
      <c r="K1" s="3"/>
      <c r="L1" s="3"/>
      <c r="M1" s="2"/>
      <c r="N1" s="2"/>
      <c r="O1" s="2"/>
      <c r="P1" s="3"/>
    </row>
    <row r="2" spans="2:16" ht="18">
      <c r="B2" s="17"/>
      <c r="C2" s="1"/>
      <c r="D2" s="44" t="s">
        <v>90</v>
      </c>
      <c r="F2" s="3"/>
      <c r="G2" s="3"/>
      <c r="H2" s="3"/>
      <c r="I2" s="3"/>
      <c r="J2" s="3"/>
      <c r="K2" s="3"/>
      <c r="L2" s="3"/>
      <c r="M2" s="2"/>
      <c r="N2" s="2"/>
      <c r="O2" s="2"/>
      <c r="P2" s="3"/>
    </row>
    <row r="3" spans="3:16" ht="6" customHeight="1" thickBot="1">
      <c r="C3" s="403"/>
      <c r="D3" s="44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3"/>
    </row>
    <row r="4" spans="2:16" s="469" customFormat="1" ht="24" customHeight="1" thickBot="1">
      <c r="B4" s="470"/>
      <c r="C4" s="470"/>
      <c r="D4" s="470"/>
      <c r="E4" s="470"/>
      <c r="F4" s="470"/>
      <c r="G4" s="566" t="s">
        <v>84</v>
      </c>
      <c r="H4" s="567"/>
      <c r="I4" s="567"/>
      <c r="J4" s="567"/>
      <c r="K4" s="567"/>
      <c r="L4" s="567"/>
      <c r="M4" s="567"/>
      <c r="N4" s="483"/>
      <c r="O4" s="471"/>
      <c r="P4" s="472"/>
    </row>
    <row r="5" spans="2:16" s="108" customFormat="1" ht="15">
      <c r="B5" s="404"/>
      <c r="C5" s="404"/>
      <c r="D5" s="404"/>
      <c r="E5" s="404"/>
      <c r="F5" s="404"/>
      <c r="G5" s="473"/>
      <c r="H5" s="473"/>
      <c r="I5" s="474" t="s">
        <v>388</v>
      </c>
      <c r="J5" s="473"/>
      <c r="K5" s="474" t="s">
        <v>937</v>
      </c>
      <c r="L5" s="473"/>
      <c r="M5" s="474"/>
      <c r="N5" s="474"/>
      <c r="O5" s="474" t="s">
        <v>938</v>
      </c>
      <c r="P5" s="475"/>
    </row>
    <row r="6" spans="2:16" s="108" customFormat="1" ht="15">
      <c r="B6" s="404"/>
      <c r="C6" s="404"/>
      <c r="D6" s="404"/>
      <c r="E6" s="404"/>
      <c r="F6" s="404"/>
      <c r="G6" s="474" t="s">
        <v>1097</v>
      </c>
      <c r="H6" s="474" t="s">
        <v>934</v>
      </c>
      <c r="I6" s="474" t="s">
        <v>1107</v>
      </c>
      <c r="J6" s="476" t="s">
        <v>24</v>
      </c>
      <c r="K6" s="476" t="s">
        <v>249</v>
      </c>
      <c r="L6" s="474" t="s">
        <v>24</v>
      </c>
      <c r="M6" s="474"/>
      <c r="N6" s="474" t="s">
        <v>1096</v>
      </c>
      <c r="O6" s="474" t="s">
        <v>951</v>
      </c>
      <c r="P6" s="477" t="s">
        <v>1101</v>
      </c>
    </row>
    <row r="7" spans="2:16" s="90" customFormat="1" ht="15">
      <c r="B7" s="404"/>
      <c r="C7" s="404"/>
      <c r="D7" s="404"/>
      <c r="E7" s="404"/>
      <c r="F7" s="139"/>
      <c r="G7" s="476" t="s">
        <v>1102</v>
      </c>
      <c r="H7" s="476" t="s">
        <v>935</v>
      </c>
      <c r="I7" s="476" t="s">
        <v>936</v>
      </c>
      <c r="J7" s="476" t="s">
        <v>563</v>
      </c>
      <c r="K7" s="476" t="s">
        <v>255</v>
      </c>
      <c r="L7" s="474" t="s">
        <v>249</v>
      </c>
      <c r="M7" s="476" t="s">
        <v>83</v>
      </c>
      <c r="N7" s="476" t="s">
        <v>88</v>
      </c>
      <c r="O7" s="474" t="s">
        <v>85</v>
      </c>
      <c r="P7" s="477" t="s">
        <v>1084</v>
      </c>
    </row>
    <row r="8" spans="2:16" s="90" customFormat="1" ht="15.75" thickBot="1">
      <c r="B8" s="110"/>
      <c r="C8" s="110"/>
      <c r="D8" s="110"/>
      <c r="E8" s="110"/>
      <c r="F8" s="110"/>
      <c r="G8" s="478"/>
      <c r="H8" s="479" t="s">
        <v>1102</v>
      </c>
      <c r="I8" s="480" t="s">
        <v>247</v>
      </c>
      <c r="J8" s="481" t="s">
        <v>247</v>
      </c>
      <c r="K8" s="481" t="s">
        <v>256</v>
      </c>
      <c r="L8" s="481" t="s">
        <v>253</v>
      </c>
      <c r="M8" s="481" t="s">
        <v>250</v>
      </c>
      <c r="N8" s="481" t="s">
        <v>89</v>
      </c>
      <c r="O8" s="479" t="s">
        <v>939</v>
      </c>
      <c r="P8" s="482" t="s">
        <v>1086</v>
      </c>
    </row>
    <row r="9" spans="3:16" ht="15">
      <c r="C9" s="8"/>
      <c r="D9" s="8"/>
      <c r="G9" s="8"/>
      <c r="H9" s="8"/>
      <c r="I9" s="8"/>
      <c r="J9" s="8"/>
      <c r="K9" s="8"/>
      <c r="L9" s="8"/>
      <c r="M9" s="20"/>
      <c r="N9" s="20"/>
      <c r="O9" s="43" t="s">
        <v>1113</v>
      </c>
      <c r="P9" s="27" t="s">
        <v>921</v>
      </c>
    </row>
    <row r="10" spans="3:16" ht="3" customHeight="1">
      <c r="C10" s="8"/>
      <c r="D10" s="8"/>
      <c r="G10" s="8"/>
      <c r="H10" s="8"/>
      <c r="I10" s="8"/>
      <c r="J10" s="8"/>
      <c r="K10" s="8"/>
      <c r="L10" s="8"/>
      <c r="M10" s="20"/>
      <c r="N10" s="20"/>
      <c r="O10" s="20"/>
      <c r="P10" s="401"/>
    </row>
    <row r="11" spans="2:16" ht="15.75">
      <c r="B11" s="118" t="s">
        <v>1009</v>
      </c>
      <c r="D11" s="8"/>
      <c r="F11" s="9"/>
      <c r="G11" s="505">
        <v>2</v>
      </c>
      <c r="H11" s="505">
        <v>3</v>
      </c>
      <c r="I11" s="505">
        <v>6</v>
      </c>
      <c r="J11" s="505">
        <v>2</v>
      </c>
      <c r="K11" s="505">
        <v>2</v>
      </c>
      <c r="L11" s="505">
        <v>3</v>
      </c>
      <c r="M11" s="505">
        <v>9</v>
      </c>
      <c r="N11" s="8">
        <f>100-O11</f>
        <v>26</v>
      </c>
      <c r="O11" s="505">
        <v>74</v>
      </c>
      <c r="P11" s="21">
        <v>14071</v>
      </c>
    </row>
    <row r="12" spans="4:16" ht="3" customHeight="1">
      <c r="D12" s="8"/>
      <c r="F12" s="147"/>
      <c r="G12" s="30"/>
      <c r="H12" s="30"/>
      <c r="I12" s="30"/>
      <c r="J12" s="30"/>
      <c r="K12" s="30"/>
      <c r="L12" s="30"/>
      <c r="M12" s="30"/>
      <c r="N12" s="30"/>
      <c r="O12" s="30"/>
      <c r="P12" s="21"/>
    </row>
    <row r="13" spans="2:16" ht="15.75" customHeight="1">
      <c r="B13" s="118" t="s">
        <v>1115</v>
      </c>
      <c r="C13" s="118"/>
      <c r="D13" s="8"/>
      <c r="F13" s="147"/>
      <c r="G13" s="30"/>
      <c r="H13" s="30"/>
      <c r="I13" s="30"/>
      <c r="J13" s="30"/>
      <c r="K13" s="30"/>
      <c r="L13" s="30"/>
      <c r="M13" s="30"/>
      <c r="N13" s="30"/>
      <c r="O13" s="30"/>
      <c r="P13" s="21"/>
    </row>
    <row r="14" spans="2:24" ht="15.75" customHeight="1">
      <c r="B14" s="249"/>
      <c r="C14" s="87" t="s">
        <v>785</v>
      </c>
      <c r="D14" s="8"/>
      <c r="F14" s="147"/>
      <c r="G14" s="508">
        <v>0.328</v>
      </c>
      <c r="H14" s="508">
        <v>0.35</v>
      </c>
      <c r="I14" s="508">
        <v>0.143</v>
      </c>
      <c r="J14" s="508">
        <v>0.094</v>
      </c>
      <c r="K14" s="508">
        <v>0</v>
      </c>
      <c r="L14" s="508">
        <v>0.048</v>
      </c>
      <c r="M14" s="508">
        <v>0.195</v>
      </c>
      <c r="N14" s="427">
        <f>100-O14</f>
        <v>1.1569999999999965</v>
      </c>
      <c r="O14" s="508">
        <v>98.843</v>
      </c>
      <c r="P14" s="21">
        <v>4445</v>
      </c>
      <c r="Q14" s="507"/>
      <c r="R14" s="507"/>
      <c r="S14" s="507"/>
      <c r="T14" s="507"/>
      <c r="U14" s="507"/>
      <c r="V14" s="507"/>
      <c r="W14" s="507"/>
      <c r="X14" s="507"/>
    </row>
    <row r="15" spans="2:24" ht="15.75" customHeight="1">
      <c r="B15" s="249"/>
      <c r="C15" s="87" t="s">
        <v>1172</v>
      </c>
      <c r="D15" s="8"/>
      <c r="F15" s="147"/>
      <c r="G15" s="508">
        <v>0.345</v>
      </c>
      <c r="H15" s="508">
        <v>0.317</v>
      </c>
      <c r="I15" s="508">
        <v>0.674</v>
      </c>
      <c r="J15" s="508">
        <v>0.246</v>
      </c>
      <c r="K15" s="508">
        <v>0.072</v>
      </c>
      <c r="L15" s="508">
        <v>0.122</v>
      </c>
      <c r="M15" s="508">
        <v>0.339</v>
      </c>
      <c r="N15" s="427">
        <f aca="true" t="shared" si="0" ref="N15:N21">100-O15</f>
        <v>2.114999999999995</v>
      </c>
      <c r="O15" s="508">
        <v>97.885</v>
      </c>
      <c r="P15" s="21">
        <v>2406</v>
      </c>
      <c r="Q15" s="507"/>
      <c r="R15" s="507"/>
      <c r="S15" s="507"/>
      <c r="T15" s="507"/>
      <c r="U15" s="507"/>
      <c r="V15" s="507"/>
      <c r="W15" s="507"/>
      <c r="X15" s="507"/>
    </row>
    <row r="16" spans="2:24" ht="15.75" customHeight="1">
      <c r="B16" s="249"/>
      <c r="C16" s="87" t="s">
        <v>1173</v>
      </c>
      <c r="D16" s="8"/>
      <c r="F16" s="147"/>
      <c r="G16" s="508">
        <v>0.564</v>
      </c>
      <c r="H16" s="508">
        <v>0.672</v>
      </c>
      <c r="I16" s="508">
        <v>1.247</v>
      </c>
      <c r="J16" s="508">
        <v>0.623</v>
      </c>
      <c r="K16" s="508">
        <v>0.542</v>
      </c>
      <c r="L16" s="508">
        <v>0.464</v>
      </c>
      <c r="M16" s="508">
        <v>1.065</v>
      </c>
      <c r="N16" s="427">
        <f t="shared" si="0"/>
        <v>5.177000000000007</v>
      </c>
      <c r="O16" s="508">
        <v>94.823</v>
      </c>
      <c r="P16" s="21">
        <v>2287</v>
      </c>
      <c r="Q16" s="507"/>
      <c r="R16" s="507"/>
      <c r="S16" s="507"/>
      <c r="T16" s="507"/>
      <c r="U16" s="507"/>
      <c r="V16" s="507"/>
      <c r="W16" s="507"/>
      <c r="X16" s="507"/>
    </row>
    <row r="17" spans="2:24" ht="15.75" customHeight="1">
      <c r="B17" s="249"/>
      <c r="C17" s="87" t="s">
        <v>9</v>
      </c>
      <c r="D17" s="8"/>
      <c r="F17" s="147"/>
      <c r="G17" s="508">
        <v>4.418</v>
      </c>
      <c r="H17" s="508">
        <v>7.48</v>
      </c>
      <c r="I17" s="508">
        <v>15.041</v>
      </c>
      <c r="J17" s="508">
        <v>6.852</v>
      </c>
      <c r="K17" s="508">
        <v>5.742</v>
      </c>
      <c r="L17" s="508">
        <v>7.392</v>
      </c>
      <c r="M17" s="508">
        <v>23.193</v>
      </c>
      <c r="N17" s="427">
        <f t="shared" si="0"/>
        <v>70.119</v>
      </c>
      <c r="O17" s="508">
        <v>29.881</v>
      </c>
      <c r="P17" s="21">
        <v>1068</v>
      </c>
      <c r="Q17" s="507"/>
      <c r="R17" s="507"/>
      <c r="S17" s="507"/>
      <c r="T17" s="507"/>
      <c r="U17" s="507"/>
      <c r="V17" s="507"/>
      <c r="W17" s="507"/>
      <c r="X17" s="507"/>
    </row>
    <row r="18" spans="2:24" ht="15.75" customHeight="1">
      <c r="B18" s="249"/>
      <c r="C18" s="87" t="s">
        <v>10</v>
      </c>
      <c r="D18" s="8"/>
      <c r="F18" s="147"/>
      <c r="G18" s="508">
        <v>3.542</v>
      </c>
      <c r="H18" s="508">
        <v>11.187</v>
      </c>
      <c r="I18" s="508">
        <v>15.14</v>
      </c>
      <c r="J18" s="508">
        <v>7.696</v>
      </c>
      <c r="K18" s="508">
        <v>5.962</v>
      </c>
      <c r="L18" s="508">
        <v>10.589</v>
      </c>
      <c r="M18" s="508">
        <v>28.563</v>
      </c>
      <c r="N18" s="427">
        <f t="shared" si="0"/>
        <v>82.679</v>
      </c>
      <c r="O18" s="508">
        <v>17.321</v>
      </c>
      <c r="P18" s="21">
        <v>1110</v>
      </c>
      <c r="Q18" s="507"/>
      <c r="R18" s="507"/>
      <c r="S18" s="507"/>
      <c r="T18" s="507"/>
      <c r="U18" s="507"/>
      <c r="V18" s="507"/>
      <c r="W18" s="507"/>
      <c r="X18" s="507"/>
    </row>
    <row r="19" spans="2:24" ht="15.75" customHeight="1">
      <c r="B19" s="249"/>
      <c r="C19" s="87" t="s">
        <v>11</v>
      </c>
      <c r="D19" s="8"/>
      <c r="F19" s="147"/>
      <c r="G19" s="508">
        <v>6.755</v>
      </c>
      <c r="H19" s="508">
        <v>9.353</v>
      </c>
      <c r="I19" s="508">
        <v>23.021</v>
      </c>
      <c r="J19" s="508">
        <v>6.227</v>
      </c>
      <c r="K19" s="508">
        <v>5.875</v>
      </c>
      <c r="L19" s="508">
        <v>7.783</v>
      </c>
      <c r="M19" s="508">
        <v>27.59</v>
      </c>
      <c r="N19" s="427">
        <f t="shared" si="0"/>
        <v>86.605</v>
      </c>
      <c r="O19" s="508">
        <v>13.395</v>
      </c>
      <c r="P19" s="21">
        <v>957</v>
      </c>
      <c r="Q19" s="507"/>
      <c r="R19" s="507"/>
      <c r="S19" s="507"/>
      <c r="T19" s="507"/>
      <c r="U19" s="507"/>
      <c r="V19" s="507"/>
      <c r="W19" s="507"/>
      <c r="X19" s="507"/>
    </row>
    <row r="20" spans="2:24" ht="15.75" customHeight="1">
      <c r="B20" s="249"/>
      <c r="C20" s="87" t="s">
        <v>12</v>
      </c>
      <c r="D20" s="8"/>
      <c r="F20" s="147"/>
      <c r="G20" s="508">
        <v>4.6</v>
      </c>
      <c r="H20" s="508">
        <v>11.793</v>
      </c>
      <c r="I20" s="508">
        <v>19.289</v>
      </c>
      <c r="J20" s="508">
        <v>9.816</v>
      </c>
      <c r="K20" s="508">
        <v>4.025</v>
      </c>
      <c r="L20" s="508">
        <v>9.092</v>
      </c>
      <c r="M20" s="508">
        <v>27.84</v>
      </c>
      <c r="N20" s="427">
        <f t="shared" si="0"/>
        <v>86.455</v>
      </c>
      <c r="O20" s="508">
        <v>13.545</v>
      </c>
      <c r="P20" s="21">
        <v>806</v>
      </c>
      <c r="Q20" s="507"/>
      <c r="R20" s="507"/>
      <c r="S20" s="507"/>
      <c r="T20" s="507"/>
      <c r="U20" s="507"/>
      <c r="V20" s="507"/>
      <c r="W20" s="507"/>
      <c r="X20" s="507"/>
    </row>
    <row r="21" spans="2:24" ht="15.75" customHeight="1">
      <c r="B21" s="249"/>
      <c r="C21" s="87" t="s">
        <v>61</v>
      </c>
      <c r="D21" s="8"/>
      <c r="F21" s="147"/>
      <c r="G21" s="508">
        <v>4.02</v>
      </c>
      <c r="H21" s="508">
        <v>8.409</v>
      </c>
      <c r="I21" s="508">
        <v>16.067</v>
      </c>
      <c r="J21" s="508">
        <v>8.424</v>
      </c>
      <c r="K21" s="508">
        <v>3.972</v>
      </c>
      <c r="L21" s="508">
        <v>6.262</v>
      </c>
      <c r="M21" s="508">
        <v>33.722</v>
      </c>
      <c r="N21" s="427">
        <f t="shared" si="0"/>
        <v>80.877</v>
      </c>
      <c r="O21" s="508">
        <v>19.123</v>
      </c>
      <c r="P21" s="21">
        <v>992</v>
      </c>
      <c r="Q21" s="507"/>
      <c r="R21" s="507"/>
      <c r="S21" s="507"/>
      <c r="T21" s="507"/>
      <c r="U21" s="507"/>
      <c r="V21" s="507"/>
      <c r="W21" s="507"/>
      <c r="X21" s="507"/>
    </row>
    <row r="22" spans="2:16" ht="11.25" customHeight="1">
      <c r="B22" s="249"/>
      <c r="C22" s="87"/>
      <c r="D22" s="8"/>
      <c r="F22" s="147"/>
      <c r="G22" s="30"/>
      <c r="H22" s="30"/>
      <c r="I22" s="30"/>
      <c r="J22" s="30"/>
      <c r="K22" s="30"/>
      <c r="L22" s="30"/>
      <c r="M22" s="30"/>
      <c r="N22" s="30"/>
      <c r="O22" s="30"/>
      <c r="P22" s="21"/>
    </row>
    <row r="23" spans="2:16" ht="31.5" customHeight="1">
      <c r="B23" s="411" t="s">
        <v>786</v>
      </c>
      <c r="C23" s="412"/>
      <c r="D23" s="412"/>
      <c r="E23" s="413"/>
      <c r="F23" s="147"/>
      <c r="G23" s="30"/>
      <c r="H23" s="30"/>
      <c r="I23" s="30"/>
      <c r="J23" s="30"/>
      <c r="K23" s="30"/>
      <c r="L23" s="30"/>
      <c r="M23" s="30"/>
      <c r="N23" s="30"/>
      <c r="O23" s="30"/>
      <c r="P23" s="21"/>
    </row>
    <row r="24" spans="3:16" ht="6" customHeight="1">
      <c r="C24" s="8"/>
      <c r="D24" s="8"/>
      <c r="G24" s="8"/>
      <c r="H24" s="8"/>
      <c r="I24" s="8"/>
      <c r="J24" s="8"/>
      <c r="K24" s="8"/>
      <c r="L24" s="8"/>
      <c r="M24" s="11"/>
      <c r="N24" s="11"/>
      <c r="O24" s="11"/>
      <c r="P24" s="401"/>
    </row>
    <row r="25" spans="2:16" ht="15.75">
      <c r="B25" s="118" t="s">
        <v>787</v>
      </c>
      <c r="D25" s="8"/>
      <c r="F25" s="9"/>
      <c r="G25" s="505">
        <v>5</v>
      </c>
      <c r="H25" s="505">
        <v>10</v>
      </c>
      <c r="I25" s="505">
        <v>17</v>
      </c>
      <c r="J25" s="505">
        <v>8</v>
      </c>
      <c r="K25" s="505">
        <v>5</v>
      </c>
      <c r="L25" s="505">
        <v>8</v>
      </c>
      <c r="M25" s="505">
        <v>28</v>
      </c>
      <c r="N25" s="431">
        <f>100-O25</f>
        <v>81</v>
      </c>
      <c r="O25" s="505">
        <v>19</v>
      </c>
      <c r="P25" s="21">
        <v>4933</v>
      </c>
    </row>
    <row r="26" spans="4:16" ht="3" customHeight="1">
      <c r="D26" s="8"/>
      <c r="F26" s="147"/>
      <c r="G26" s="30"/>
      <c r="H26" s="30"/>
      <c r="I26" s="30"/>
      <c r="J26" s="30"/>
      <c r="K26" s="30"/>
      <c r="L26" s="30"/>
      <c r="M26" s="30"/>
      <c r="N26" s="8"/>
      <c r="O26" s="30"/>
      <c r="P26" s="21"/>
    </row>
    <row r="27" spans="2:16" ht="15.75">
      <c r="B27" s="7" t="s">
        <v>1114</v>
      </c>
      <c r="D27" s="8"/>
      <c r="F27" s="147"/>
      <c r="G27" s="30"/>
      <c r="H27" s="30"/>
      <c r="I27" s="30"/>
      <c r="J27" s="30"/>
      <c r="K27" s="30"/>
      <c r="L27" s="30"/>
      <c r="M27" s="30"/>
      <c r="N27" s="8"/>
      <c r="O27" s="30"/>
      <c r="P27" s="21"/>
    </row>
    <row r="28" spans="3:16" ht="15">
      <c r="C28" s="25" t="s">
        <v>1089</v>
      </c>
      <c r="D28" s="8"/>
      <c r="F28" s="147"/>
      <c r="G28" s="505">
        <v>4</v>
      </c>
      <c r="H28" s="505">
        <v>7</v>
      </c>
      <c r="I28" s="505">
        <v>14</v>
      </c>
      <c r="J28" s="505">
        <v>7</v>
      </c>
      <c r="K28" s="505">
        <v>5</v>
      </c>
      <c r="L28" s="505">
        <v>9</v>
      </c>
      <c r="M28" s="505">
        <v>29</v>
      </c>
      <c r="N28" s="431">
        <f>100-O28</f>
        <v>75</v>
      </c>
      <c r="O28" s="505">
        <v>25</v>
      </c>
      <c r="P28" s="402">
        <v>1928</v>
      </c>
    </row>
    <row r="29" spans="3:16" ht="15">
      <c r="C29" s="25" t="s">
        <v>1090</v>
      </c>
      <c r="D29" s="8"/>
      <c r="F29" s="147"/>
      <c r="G29" s="505">
        <v>5</v>
      </c>
      <c r="H29" s="505">
        <v>11</v>
      </c>
      <c r="I29" s="505">
        <v>20</v>
      </c>
      <c r="J29" s="505">
        <v>8</v>
      </c>
      <c r="K29" s="505">
        <v>5</v>
      </c>
      <c r="L29" s="505">
        <v>8</v>
      </c>
      <c r="M29" s="505">
        <v>27</v>
      </c>
      <c r="N29" s="431">
        <f>100-O29</f>
        <v>85</v>
      </c>
      <c r="O29" s="505">
        <v>15</v>
      </c>
      <c r="P29" s="402">
        <v>3005</v>
      </c>
    </row>
    <row r="30" spans="3:16" ht="3" customHeight="1">
      <c r="C30" s="8"/>
      <c r="D30" s="8"/>
      <c r="F30" s="147"/>
      <c r="G30" s="30"/>
      <c r="H30" s="30"/>
      <c r="I30" s="30"/>
      <c r="J30" s="30"/>
      <c r="K30" s="30"/>
      <c r="L30" s="30"/>
      <c r="M30" s="30"/>
      <c r="N30" s="8"/>
      <c r="O30" s="30"/>
      <c r="P30" s="21"/>
    </row>
    <row r="31" spans="2:16" ht="15.75" customHeight="1">
      <c r="B31" s="10" t="s">
        <v>922</v>
      </c>
      <c r="C31" s="10"/>
      <c r="D31" s="8"/>
      <c r="F31" s="147"/>
      <c r="G31" s="30"/>
      <c r="H31" s="30"/>
      <c r="I31" s="30"/>
      <c r="J31" s="30"/>
      <c r="K31" s="30"/>
      <c r="L31" s="30"/>
      <c r="M31" s="30"/>
      <c r="N31" s="8"/>
      <c r="O31" s="30"/>
      <c r="P31" s="21"/>
    </row>
    <row r="32" spans="2:16" ht="15" customHeight="1">
      <c r="B32" s="2"/>
      <c r="C32" s="2" t="s">
        <v>923</v>
      </c>
      <c r="D32" s="8"/>
      <c r="F32" s="147"/>
      <c r="G32" s="505">
        <v>5</v>
      </c>
      <c r="H32" s="505">
        <v>4</v>
      </c>
      <c r="I32" s="505">
        <v>11</v>
      </c>
      <c r="J32" s="505">
        <v>5</v>
      </c>
      <c r="K32" s="505">
        <v>3</v>
      </c>
      <c r="L32" s="505">
        <v>6</v>
      </c>
      <c r="M32" s="505">
        <v>24</v>
      </c>
      <c r="N32" s="431">
        <f>100-O32</f>
        <v>58</v>
      </c>
      <c r="O32" s="505">
        <v>42</v>
      </c>
      <c r="P32" s="21">
        <v>471</v>
      </c>
    </row>
    <row r="33" spans="2:16" ht="15" customHeight="1">
      <c r="B33" s="2"/>
      <c r="C33" s="2" t="s">
        <v>1161</v>
      </c>
      <c r="D33" s="8"/>
      <c r="F33" s="147"/>
      <c r="G33" s="505">
        <v>5</v>
      </c>
      <c r="H33" s="505">
        <v>11</v>
      </c>
      <c r="I33" s="505">
        <v>18</v>
      </c>
      <c r="J33" s="505">
        <v>8</v>
      </c>
      <c r="K33" s="505">
        <v>6</v>
      </c>
      <c r="L33" s="505">
        <v>9</v>
      </c>
      <c r="M33" s="505">
        <v>28</v>
      </c>
      <c r="N33" s="431">
        <f>100-O33</f>
        <v>84</v>
      </c>
      <c r="O33" s="505">
        <v>16</v>
      </c>
      <c r="P33" s="21">
        <v>4204</v>
      </c>
    </row>
    <row r="34" spans="2:16" ht="15" customHeight="1">
      <c r="B34" s="2"/>
      <c r="C34" s="2" t="s">
        <v>1164</v>
      </c>
      <c r="D34" s="8"/>
      <c r="F34" s="147"/>
      <c r="G34" s="505">
        <v>4</v>
      </c>
      <c r="H34" s="505">
        <v>6</v>
      </c>
      <c r="I34" s="505">
        <v>15</v>
      </c>
      <c r="J34" s="505">
        <v>6</v>
      </c>
      <c r="K34" s="505">
        <v>4</v>
      </c>
      <c r="L34" s="505">
        <v>5</v>
      </c>
      <c r="M34" s="505">
        <v>31</v>
      </c>
      <c r="N34" s="431">
        <f>100-O34</f>
        <v>71</v>
      </c>
      <c r="O34" s="505">
        <v>29</v>
      </c>
      <c r="P34" s="21">
        <v>146</v>
      </c>
    </row>
    <row r="35" spans="2:16" ht="15" customHeight="1">
      <c r="B35" s="2"/>
      <c r="C35" s="2" t="s">
        <v>1132</v>
      </c>
      <c r="D35" s="8"/>
      <c r="F35" s="147"/>
      <c r="G35" s="505">
        <v>5</v>
      </c>
      <c r="H35" s="505">
        <v>6</v>
      </c>
      <c r="I35" s="505">
        <v>17</v>
      </c>
      <c r="J35" s="505">
        <v>7</v>
      </c>
      <c r="K35" s="505">
        <v>6</v>
      </c>
      <c r="L35" s="505">
        <v>6</v>
      </c>
      <c r="M35" s="505">
        <v>23</v>
      </c>
      <c r="N35" s="431">
        <f>100-O35</f>
        <v>69</v>
      </c>
      <c r="O35" s="505">
        <v>31</v>
      </c>
      <c r="P35" s="21">
        <v>112</v>
      </c>
    </row>
    <row r="36" spans="3:16" ht="3" customHeight="1">
      <c r="C36" s="8"/>
      <c r="D36" s="8"/>
      <c r="F36" s="147"/>
      <c r="G36" s="30"/>
      <c r="H36" s="30"/>
      <c r="I36" s="30"/>
      <c r="J36" s="30"/>
      <c r="K36" s="30"/>
      <c r="L36" s="30"/>
      <c r="M36" s="30"/>
      <c r="N36" s="8"/>
      <c r="O36" s="30"/>
      <c r="P36" s="21"/>
    </row>
    <row r="37" spans="2:16" ht="15.75">
      <c r="B37" s="7" t="s">
        <v>1178</v>
      </c>
      <c r="D37" s="8"/>
      <c r="F37" s="147"/>
      <c r="G37" s="30"/>
      <c r="H37" s="30"/>
      <c r="I37" s="30"/>
      <c r="J37" s="30"/>
      <c r="K37" s="30"/>
      <c r="L37" s="30"/>
      <c r="M37" s="30"/>
      <c r="N37" s="8"/>
      <c r="O37" s="30"/>
      <c r="P37" s="21"/>
    </row>
    <row r="38" spans="3:16" ht="15">
      <c r="C38" s="25" t="s">
        <v>924</v>
      </c>
      <c r="D38" s="8"/>
      <c r="F38" s="147"/>
      <c r="G38" s="505">
        <v>5</v>
      </c>
      <c r="H38" s="505">
        <v>12</v>
      </c>
      <c r="I38" s="505">
        <v>19</v>
      </c>
      <c r="J38" s="505">
        <v>8</v>
      </c>
      <c r="K38" s="505">
        <v>6</v>
      </c>
      <c r="L38" s="505">
        <v>8</v>
      </c>
      <c r="M38" s="505">
        <v>26</v>
      </c>
      <c r="N38" s="431">
        <f>100-O38</f>
        <v>84</v>
      </c>
      <c r="O38" s="505">
        <v>16</v>
      </c>
      <c r="P38" s="21">
        <v>1996</v>
      </c>
    </row>
    <row r="39" spans="3:16" ht="15">
      <c r="C39" s="25" t="s">
        <v>1150</v>
      </c>
      <c r="D39" s="8"/>
      <c r="F39" s="147"/>
      <c r="G39" s="505">
        <v>5</v>
      </c>
      <c r="H39" s="505">
        <v>11</v>
      </c>
      <c r="I39" s="505">
        <v>18</v>
      </c>
      <c r="J39" s="505">
        <v>8</v>
      </c>
      <c r="K39" s="505">
        <v>5</v>
      </c>
      <c r="L39" s="505">
        <v>8</v>
      </c>
      <c r="M39" s="505">
        <v>30</v>
      </c>
      <c r="N39" s="431">
        <f>100-O39</f>
        <v>85</v>
      </c>
      <c r="O39" s="505">
        <v>15</v>
      </c>
      <c r="P39" s="21">
        <v>1379</v>
      </c>
    </row>
    <row r="40" spans="3:16" ht="15">
      <c r="C40" s="25" t="s">
        <v>1151</v>
      </c>
      <c r="D40" s="8"/>
      <c r="F40" s="147"/>
      <c r="G40" s="505">
        <v>4</v>
      </c>
      <c r="H40" s="505">
        <v>6</v>
      </c>
      <c r="I40" s="505">
        <v>18</v>
      </c>
      <c r="J40" s="505">
        <v>8</v>
      </c>
      <c r="K40" s="505">
        <v>4</v>
      </c>
      <c r="L40" s="505">
        <v>9</v>
      </c>
      <c r="M40" s="505">
        <v>28</v>
      </c>
      <c r="N40" s="431">
        <f>100-O40</f>
        <v>78</v>
      </c>
      <c r="O40" s="505">
        <v>22</v>
      </c>
      <c r="P40" s="21">
        <v>628</v>
      </c>
    </row>
    <row r="41" spans="3:16" ht="15">
      <c r="C41" s="25" t="s">
        <v>932</v>
      </c>
      <c r="D41" s="8"/>
      <c r="F41" s="147"/>
      <c r="G41" s="505">
        <v>2</v>
      </c>
      <c r="H41" s="505">
        <v>5</v>
      </c>
      <c r="I41" s="505">
        <v>12</v>
      </c>
      <c r="J41" s="505">
        <v>6</v>
      </c>
      <c r="K41" s="505">
        <v>6</v>
      </c>
      <c r="L41" s="505">
        <v>9</v>
      </c>
      <c r="M41" s="505">
        <v>27</v>
      </c>
      <c r="N41" s="431">
        <f>100-O41</f>
        <v>68</v>
      </c>
      <c r="O41" s="505">
        <v>32</v>
      </c>
      <c r="P41" s="21">
        <v>646</v>
      </c>
    </row>
    <row r="42" spans="3:16" ht="3" customHeight="1">
      <c r="C42" s="2"/>
      <c r="D42" s="8"/>
      <c r="F42" s="147"/>
      <c r="G42" s="30"/>
      <c r="H42" s="30"/>
      <c r="I42" s="30"/>
      <c r="J42" s="30"/>
      <c r="K42" s="30"/>
      <c r="L42" s="30"/>
      <c r="M42" s="30"/>
      <c r="N42" s="8"/>
      <c r="O42" s="30"/>
      <c r="P42" s="402"/>
    </row>
    <row r="43" spans="2:16" ht="15.75">
      <c r="B43" s="7" t="s">
        <v>1177</v>
      </c>
      <c r="D43" s="2"/>
      <c r="F43" s="147"/>
      <c r="G43" s="30"/>
      <c r="H43" s="30"/>
      <c r="I43" s="30"/>
      <c r="J43" s="30"/>
      <c r="K43" s="30"/>
      <c r="L43" s="30"/>
      <c r="M43" s="30"/>
      <c r="N43" s="8"/>
      <c r="O43" s="30"/>
      <c r="P43" s="21"/>
    </row>
    <row r="44" spans="3:16" ht="15">
      <c r="C44" s="25" t="s">
        <v>1079</v>
      </c>
      <c r="D44" s="2"/>
      <c r="F44" s="147"/>
      <c r="G44" s="505">
        <v>7</v>
      </c>
      <c r="H44" s="505">
        <v>14</v>
      </c>
      <c r="I44" s="505">
        <v>23</v>
      </c>
      <c r="J44" s="505">
        <v>8</v>
      </c>
      <c r="K44" s="505">
        <v>5</v>
      </c>
      <c r="L44" s="505">
        <v>7</v>
      </c>
      <c r="M44" s="505">
        <v>22</v>
      </c>
      <c r="N44" s="431">
        <f aca="true" t="shared" si="1" ref="N44:N49">100-O44</f>
        <v>86</v>
      </c>
      <c r="O44" s="505">
        <v>14</v>
      </c>
      <c r="P44" s="21">
        <v>1763</v>
      </c>
    </row>
    <row r="45" spans="3:16" ht="15">
      <c r="C45" s="25" t="s">
        <v>1139</v>
      </c>
      <c r="D45" s="2"/>
      <c r="F45" s="147"/>
      <c r="G45" s="505">
        <v>5</v>
      </c>
      <c r="H45" s="505">
        <v>9</v>
      </c>
      <c r="I45" s="505">
        <v>16</v>
      </c>
      <c r="J45" s="505">
        <v>8</v>
      </c>
      <c r="K45" s="505">
        <v>6</v>
      </c>
      <c r="L45" s="505">
        <v>9</v>
      </c>
      <c r="M45" s="505">
        <v>30</v>
      </c>
      <c r="N45" s="431">
        <f t="shared" si="1"/>
        <v>84</v>
      </c>
      <c r="O45" s="505">
        <v>16</v>
      </c>
      <c r="P45" s="21">
        <v>1334</v>
      </c>
    </row>
    <row r="46" spans="3:16" ht="15">
      <c r="C46" s="25" t="s">
        <v>257</v>
      </c>
      <c r="D46" s="2"/>
      <c r="F46" s="147"/>
      <c r="G46" s="505">
        <v>2</v>
      </c>
      <c r="H46" s="505">
        <v>7</v>
      </c>
      <c r="I46" s="505">
        <v>17</v>
      </c>
      <c r="J46" s="505">
        <v>7</v>
      </c>
      <c r="K46" s="505">
        <v>6</v>
      </c>
      <c r="L46" s="505">
        <v>10</v>
      </c>
      <c r="M46" s="505">
        <v>30</v>
      </c>
      <c r="N46" s="431">
        <f t="shared" si="1"/>
        <v>80</v>
      </c>
      <c r="O46" s="505">
        <v>20</v>
      </c>
      <c r="P46" s="21">
        <v>474</v>
      </c>
    </row>
    <row r="47" spans="3:16" ht="15">
      <c r="C47" s="25" t="s">
        <v>259</v>
      </c>
      <c r="D47" s="2"/>
      <c r="F47" s="147"/>
      <c r="G47" s="505">
        <v>2</v>
      </c>
      <c r="H47" s="505">
        <v>3</v>
      </c>
      <c r="I47" s="505">
        <v>7</v>
      </c>
      <c r="J47" s="505">
        <v>8</v>
      </c>
      <c r="K47" s="505">
        <v>4</v>
      </c>
      <c r="L47" s="505">
        <v>13</v>
      </c>
      <c r="M47" s="505">
        <v>35</v>
      </c>
      <c r="N47" s="431">
        <f t="shared" si="1"/>
        <v>72</v>
      </c>
      <c r="O47" s="505">
        <v>28</v>
      </c>
      <c r="P47" s="21">
        <v>342</v>
      </c>
    </row>
    <row r="48" spans="3:16" ht="15">
      <c r="C48" s="25" t="s">
        <v>1140</v>
      </c>
      <c r="D48" s="2"/>
      <c r="F48" s="147"/>
      <c r="G48" s="505">
        <v>1</v>
      </c>
      <c r="H48" s="505">
        <v>4</v>
      </c>
      <c r="I48" s="505">
        <v>11</v>
      </c>
      <c r="J48" s="505">
        <v>6</v>
      </c>
      <c r="K48" s="505">
        <v>4</v>
      </c>
      <c r="L48" s="505">
        <v>8</v>
      </c>
      <c r="M48" s="505">
        <v>33</v>
      </c>
      <c r="N48" s="431">
        <f t="shared" si="1"/>
        <v>68</v>
      </c>
      <c r="O48" s="505">
        <v>32</v>
      </c>
      <c r="P48" s="21">
        <v>520</v>
      </c>
    </row>
    <row r="49" spans="3:16" ht="15">
      <c r="C49" s="146" t="s">
        <v>1141</v>
      </c>
      <c r="D49" s="2"/>
      <c r="F49" s="147"/>
      <c r="G49" s="505">
        <v>0</v>
      </c>
      <c r="H49" s="505">
        <v>2</v>
      </c>
      <c r="I49" s="505">
        <v>6</v>
      </c>
      <c r="J49" s="505">
        <v>5</v>
      </c>
      <c r="K49" s="505">
        <v>7</v>
      </c>
      <c r="L49" s="505">
        <v>9</v>
      </c>
      <c r="M49" s="505">
        <v>37</v>
      </c>
      <c r="N49" s="431">
        <f t="shared" si="1"/>
        <v>67</v>
      </c>
      <c r="O49" s="505">
        <v>33</v>
      </c>
      <c r="P49" s="21">
        <v>500</v>
      </c>
    </row>
    <row r="50" spans="3:16" ht="3" customHeight="1">
      <c r="C50" s="146"/>
      <c r="D50" s="2"/>
      <c r="F50" s="147"/>
      <c r="G50" s="30"/>
      <c r="H50" s="30"/>
      <c r="I50" s="30"/>
      <c r="J50" s="30"/>
      <c r="K50" s="30"/>
      <c r="L50" s="30"/>
      <c r="M50" s="30"/>
      <c r="N50" s="8"/>
      <c r="O50" s="30"/>
      <c r="P50" s="264"/>
    </row>
    <row r="51" spans="2:16" ht="18.75">
      <c r="B51" s="7" t="s">
        <v>86</v>
      </c>
      <c r="C51" s="8"/>
      <c r="D51" s="2"/>
      <c r="F51" s="147"/>
      <c r="G51" s="30"/>
      <c r="H51" s="30"/>
      <c r="I51" s="30"/>
      <c r="J51" s="30"/>
      <c r="K51" s="30"/>
      <c r="L51" s="30"/>
      <c r="M51" s="30"/>
      <c r="N51" s="8"/>
      <c r="O51" s="30"/>
      <c r="P51" s="264"/>
    </row>
    <row r="52" spans="2:16" ht="15.75">
      <c r="B52" s="7"/>
      <c r="C52" s="8" t="s">
        <v>222</v>
      </c>
      <c r="D52" s="2"/>
      <c r="F52" s="147"/>
      <c r="G52" s="505">
        <v>1</v>
      </c>
      <c r="H52" s="505">
        <v>2</v>
      </c>
      <c r="I52" s="505">
        <v>7</v>
      </c>
      <c r="J52" s="505">
        <v>6</v>
      </c>
      <c r="K52" s="505">
        <v>5</v>
      </c>
      <c r="L52" s="505">
        <v>11</v>
      </c>
      <c r="M52" s="505">
        <v>38</v>
      </c>
      <c r="N52" s="431">
        <f>100-O52</f>
        <v>70</v>
      </c>
      <c r="O52" s="505">
        <v>30</v>
      </c>
      <c r="P52" s="21">
        <v>1152</v>
      </c>
    </row>
    <row r="53" spans="2:16" ht="15.75">
      <c r="B53" s="7"/>
      <c r="C53" s="8" t="s">
        <v>337</v>
      </c>
      <c r="D53" s="2"/>
      <c r="F53" s="147"/>
      <c r="G53" s="505">
        <v>1</v>
      </c>
      <c r="H53" s="505">
        <v>4</v>
      </c>
      <c r="I53" s="505">
        <v>15</v>
      </c>
      <c r="J53" s="505">
        <v>8</v>
      </c>
      <c r="K53" s="505">
        <v>8</v>
      </c>
      <c r="L53" s="505">
        <v>10</v>
      </c>
      <c r="M53" s="505">
        <v>31</v>
      </c>
      <c r="N53" s="431">
        <f>100-O53</f>
        <v>77</v>
      </c>
      <c r="O53" s="505">
        <v>23</v>
      </c>
      <c r="P53" s="21">
        <v>921</v>
      </c>
    </row>
    <row r="54" spans="2:16" ht="15">
      <c r="B54" s="8"/>
      <c r="C54" s="8" t="s">
        <v>228</v>
      </c>
      <c r="D54" s="2"/>
      <c r="F54" s="147"/>
      <c r="G54" s="505">
        <v>7</v>
      </c>
      <c r="H54" s="505">
        <v>12</v>
      </c>
      <c r="I54" s="505">
        <v>21</v>
      </c>
      <c r="J54" s="505">
        <v>8</v>
      </c>
      <c r="K54" s="505">
        <v>5</v>
      </c>
      <c r="L54" s="505">
        <v>6</v>
      </c>
      <c r="M54" s="505">
        <v>22</v>
      </c>
      <c r="N54" s="431">
        <f>100-O54</f>
        <v>81</v>
      </c>
      <c r="O54" s="505">
        <v>19</v>
      </c>
      <c r="P54" s="21">
        <v>416</v>
      </c>
    </row>
    <row r="55" spans="2:16" ht="3" customHeight="1">
      <c r="B55" s="8"/>
      <c r="C55" s="8"/>
      <c r="D55" s="2"/>
      <c r="F55" s="147"/>
      <c r="G55" s="30"/>
      <c r="H55" s="30"/>
      <c r="I55" s="30"/>
      <c r="J55" s="30"/>
      <c r="K55" s="30"/>
      <c r="L55" s="30"/>
      <c r="M55" s="30"/>
      <c r="N55" s="8"/>
      <c r="O55" s="30"/>
      <c r="P55" s="264"/>
    </row>
    <row r="56" spans="2:16" ht="15.75">
      <c r="B56" s="7" t="s">
        <v>225</v>
      </c>
      <c r="C56" s="8"/>
      <c r="D56" s="2"/>
      <c r="F56" s="147"/>
      <c r="G56" s="30"/>
      <c r="H56" s="30"/>
      <c r="I56" s="30"/>
      <c r="J56" s="30"/>
      <c r="K56" s="30"/>
      <c r="L56" s="30"/>
      <c r="M56" s="30"/>
      <c r="N56" s="8"/>
      <c r="O56" s="30"/>
      <c r="P56" s="264"/>
    </row>
    <row r="57" spans="2:16" ht="15">
      <c r="B57" s="8"/>
      <c r="C57" s="8" t="s">
        <v>226</v>
      </c>
      <c r="D57" s="2"/>
      <c r="F57" s="147"/>
      <c r="G57" s="505">
        <v>2</v>
      </c>
      <c r="H57" s="505">
        <v>5</v>
      </c>
      <c r="I57" s="505">
        <v>12</v>
      </c>
      <c r="J57" s="505">
        <v>7</v>
      </c>
      <c r="K57" s="505">
        <v>6</v>
      </c>
      <c r="L57" s="505">
        <v>10</v>
      </c>
      <c r="M57" s="505">
        <v>33</v>
      </c>
      <c r="N57" s="431">
        <f>100-O57</f>
        <v>74</v>
      </c>
      <c r="O57" s="505">
        <v>26</v>
      </c>
      <c r="P57" s="21">
        <v>2456</v>
      </c>
    </row>
    <row r="58" spans="2:16" ht="15">
      <c r="B58" s="8"/>
      <c r="C58" s="8" t="s">
        <v>933</v>
      </c>
      <c r="D58" s="2"/>
      <c r="F58" s="147"/>
      <c r="G58" s="505">
        <v>8</v>
      </c>
      <c r="H58" s="505">
        <v>15</v>
      </c>
      <c r="I58" s="505">
        <v>23</v>
      </c>
      <c r="J58" s="505">
        <v>9</v>
      </c>
      <c r="K58" s="505">
        <v>4</v>
      </c>
      <c r="L58" s="505">
        <v>6</v>
      </c>
      <c r="M58" s="505">
        <v>22</v>
      </c>
      <c r="N58" s="431">
        <f>100-O58</f>
        <v>88</v>
      </c>
      <c r="O58" s="505">
        <v>12</v>
      </c>
      <c r="P58" s="21">
        <v>2476</v>
      </c>
    </row>
    <row r="59" spans="1:17" ht="8.25" customHeight="1" thickBot="1">
      <c r="A59" s="3"/>
      <c r="B59" s="5"/>
      <c r="C59" s="405"/>
      <c r="D59" s="6"/>
      <c r="E59" s="5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6"/>
      <c r="Q59" s="3"/>
    </row>
    <row r="60" spans="1:16" ht="7.5" customHeight="1">
      <c r="A60" s="3"/>
      <c r="C60" s="400"/>
      <c r="D60" s="2"/>
      <c r="E60" s="3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"/>
    </row>
    <row r="61" ht="12.75">
      <c r="B61" t="s">
        <v>91</v>
      </c>
    </row>
    <row r="62" ht="12.75">
      <c r="C62" t="s">
        <v>92</v>
      </c>
    </row>
    <row r="63" ht="12.75">
      <c r="C63" t="s">
        <v>93</v>
      </c>
    </row>
    <row r="64" ht="12.75">
      <c r="B64" t="s">
        <v>87</v>
      </c>
    </row>
  </sheetData>
  <mergeCells count="1">
    <mergeCell ref="G4:M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2" width="1.1484375" style="90" customWidth="1"/>
    <col min="3" max="3" width="1.57421875" style="90" customWidth="1"/>
    <col min="4" max="4" width="11.28125" style="90" customWidth="1"/>
    <col min="5" max="5" width="34.140625" style="90" customWidth="1"/>
    <col min="6" max="6" width="8.140625" style="90" customWidth="1"/>
    <col min="7" max="7" width="2.00390625" style="90" hidden="1" customWidth="1"/>
    <col min="8" max="14" width="8.57421875" style="90" customWidth="1"/>
    <col min="15" max="16384" width="9.140625" style="90" customWidth="1"/>
  </cols>
  <sheetData>
    <row r="1" s="87" customFormat="1" ht="12.75" customHeight="1"/>
    <row r="2" spans="1:12" s="99" customFormat="1" ht="18">
      <c r="A2" s="90"/>
      <c r="B2" s="123" t="s">
        <v>344</v>
      </c>
      <c r="D2" s="123"/>
      <c r="E2" s="152" t="s">
        <v>258</v>
      </c>
      <c r="F2" s="152"/>
      <c r="G2" s="152"/>
      <c r="H2" s="152"/>
      <c r="I2" s="152"/>
      <c r="J2" s="152"/>
      <c r="K2" s="152"/>
      <c r="L2" s="123"/>
    </row>
    <row r="3" s="99" customFormat="1" ht="9" customHeight="1" thickBot="1"/>
    <row r="4" spans="1:14" ht="18" customHeight="1" thickBot="1">
      <c r="A4" s="203"/>
      <c r="B4" s="203"/>
      <c r="C4" s="203"/>
      <c r="D4" s="162"/>
      <c r="E4" s="162"/>
      <c r="F4" s="162"/>
      <c r="G4" s="162"/>
      <c r="H4" s="204">
        <v>1999</v>
      </c>
      <c r="I4" s="204">
        <v>2000</v>
      </c>
      <c r="J4" s="204">
        <v>2001</v>
      </c>
      <c r="K4" s="204">
        <v>2002</v>
      </c>
      <c r="L4" s="204">
        <v>2003</v>
      </c>
      <c r="M4" s="204">
        <v>2004</v>
      </c>
      <c r="N4" s="204">
        <v>2005</v>
      </c>
    </row>
    <row r="5" spans="1:14" ht="3" customHeight="1">
      <c r="A5" s="139"/>
      <c r="B5" s="139"/>
      <c r="C5" s="139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4:14" ht="15">
      <c r="D6" s="87"/>
      <c r="E6" s="87"/>
      <c r="F6" s="87"/>
      <c r="G6" s="87"/>
      <c r="H6" s="87"/>
      <c r="I6" s="87"/>
      <c r="J6" s="126"/>
      <c r="L6" s="87"/>
      <c r="M6" s="115"/>
      <c r="N6" s="115" t="s">
        <v>1133</v>
      </c>
    </row>
    <row r="7" spans="4:14" ht="3" customHeight="1">
      <c r="D7" s="87"/>
      <c r="E7" s="87"/>
      <c r="F7" s="87"/>
      <c r="G7" s="87"/>
      <c r="H7" s="87"/>
      <c r="I7" s="87"/>
      <c r="J7" s="126"/>
      <c r="L7" s="87"/>
      <c r="M7" s="87"/>
      <c r="N7" s="87"/>
    </row>
    <row r="8" spans="3:14" ht="15">
      <c r="C8" s="87" t="s">
        <v>425</v>
      </c>
      <c r="E8" s="87"/>
      <c r="F8" s="87"/>
      <c r="G8" s="87"/>
      <c r="H8" s="491">
        <v>37.146</v>
      </c>
      <c r="I8" s="491">
        <v>35.862</v>
      </c>
      <c r="J8" s="491">
        <v>35.591</v>
      </c>
      <c r="K8" s="491">
        <v>35.049</v>
      </c>
      <c r="L8" s="491">
        <v>32.962</v>
      </c>
      <c r="M8" s="491">
        <v>34.049</v>
      </c>
      <c r="N8" s="491">
        <v>32.103</v>
      </c>
    </row>
    <row r="9" spans="3:14" ht="15">
      <c r="C9" s="87" t="s">
        <v>426</v>
      </c>
      <c r="E9" s="87"/>
      <c r="F9" s="87"/>
      <c r="G9" s="87"/>
      <c r="H9" s="491">
        <v>45.051</v>
      </c>
      <c r="I9" s="491">
        <v>45.449</v>
      </c>
      <c r="J9" s="491">
        <v>45.488</v>
      </c>
      <c r="K9" s="491">
        <v>44.361</v>
      </c>
      <c r="L9" s="491">
        <v>44.59</v>
      </c>
      <c r="M9" s="491">
        <v>43.109</v>
      </c>
      <c r="N9" s="491">
        <v>44.355</v>
      </c>
    </row>
    <row r="10" spans="3:14" ht="15">
      <c r="C10" s="87" t="s">
        <v>427</v>
      </c>
      <c r="E10" s="87"/>
      <c r="F10" s="87"/>
      <c r="G10" s="87"/>
      <c r="H10" s="491">
        <v>15.434</v>
      </c>
      <c r="I10" s="491">
        <v>16.375</v>
      </c>
      <c r="J10" s="491">
        <v>16.37</v>
      </c>
      <c r="K10" s="491">
        <v>18.047</v>
      </c>
      <c r="L10" s="491">
        <v>19.473</v>
      </c>
      <c r="M10" s="491">
        <v>19.488</v>
      </c>
      <c r="N10" s="491">
        <v>20.225</v>
      </c>
    </row>
    <row r="11" spans="3:14" ht="15">
      <c r="C11" s="87" t="s">
        <v>428</v>
      </c>
      <c r="E11" s="87"/>
      <c r="F11" s="87"/>
      <c r="G11" s="87"/>
      <c r="H11" s="491">
        <v>2.369</v>
      </c>
      <c r="I11" s="491">
        <v>2.314</v>
      </c>
      <c r="J11" s="491">
        <v>2.551</v>
      </c>
      <c r="K11" s="491">
        <v>2.542</v>
      </c>
      <c r="L11" s="491">
        <v>2.975</v>
      </c>
      <c r="M11" s="491">
        <v>3.354</v>
      </c>
      <c r="N11" s="491">
        <v>3.297</v>
      </c>
    </row>
    <row r="12" spans="3:14" ht="3" customHeight="1">
      <c r="C12" s="87"/>
      <c r="E12" s="87"/>
      <c r="F12" s="87"/>
      <c r="G12" s="87"/>
      <c r="H12" s="87"/>
      <c r="I12" s="87"/>
      <c r="J12" s="87"/>
      <c r="K12" s="87"/>
      <c r="L12" s="87"/>
      <c r="M12" s="92"/>
      <c r="N12" s="92"/>
    </row>
    <row r="13" spans="3:14" s="87" customFormat="1" ht="15">
      <c r="C13" s="87" t="s">
        <v>364</v>
      </c>
      <c r="H13" s="93">
        <v>100</v>
      </c>
      <c r="I13" s="87">
        <v>100</v>
      </c>
      <c r="J13" s="87">
        <v>100</v>
      </c>
      <c r="K13" s="87">
        <v>100</v>
      </c>
      <c r="L13" s="87">
        <v>100</v>
      </c>
      <c r="M13" s="87">
        <v>100</v>
      </c>
      <c r="N13" s="87">
        <v>100</v>
      </c>
    </row>
    <row r="14" spans="3:14" ht="9" customHeight="1">
      <c r="C14" s="87"/>
      <c r="E14" s="87"/>
      <c r="F14" s="87"/>
      <c r="G14" s="87"/>
      <c r="H14" s="87"/>
      <c r="I14" s="87"/>
      <c r="J14" s="87"/>
      <c r="K14" s="87"/>
      <c r="L14" s="87"/>
      <c r="M14" s="87"/>
      <c r="N14" s="87"/>
    </row>
    <row r="15" spans="3:14" ht="15">
      <c r="C15" s="87" t="s">
        <v>429</v>
      </c>
      <c r="E15" s="87"/>
      <c r="F15" s="87"/>
      <c r="G15" s="87"/>
      <c r="H15" s="489">
        <f aca="true" t="shared" si="0" ref="H15:M15">SUM(H9:H11)</f>
        <v>62.854</v>
      </c>
      <c r="I15" s="489">
        <f t="shared" si="0"/>
        <v>64.138</v>
      </c>
      <c r="J15" s="489">
        <f t="shared" si="0"/>
        <v>64.409</v>
      </c>
      <c r="K15" s="489">
        <f t="shared" si="0"/>
        <v>64.95</v>
      </c>
      <c r="L15" s="489">
        <f t="shared" si="0"/>
        <v>67.038</v>
      </c>
      <c r="M15" s="489">
        <f t="shared" si="0"/>
        <v>65.95100000000001</v>
      </c>
      <c r="N15" s="489">
        <f>SUM(N9:N11)</f>
        <v>67.877</v>
      </c>
    </row>
    <row r="16" spans="3:14" ht="3" customHeight="1">
      <c r="C16" s="87"/>
      <c r="E16" s="87"/>
      <c r="F16" s="87"/>
      <c r="G16" s="87"/>
      <c r="H16" s="489"/>
      <c r="I16" s="489"/>
      <c r="J16" s="489"/>
      <c r="K16" s="489"/>
      <c r="L16" s="489"/>
      <c r="M16" s="490"/>
      <c r="N16" s="490"/>
    </row>
    <row r="17" spans="3:14" ht="15">
      <c r="C17" s="87" t="s">
        <v>430</v>
      </c>
      <c r="E17" s="87"/>
      <c r="F17" s="87"/>
      <c r="G17" s="87"/>
      <c r="H17" s="489">
        <f aca="true" t="shared" si="1" ref="H17:M17">SUM(H10:H11)</f>
        <v>17.803</v>
      </c>
      <c r="I17" s="489">
        <f t="shared" si="1"/>
        <v>18.689</v>
      </c>
      <c r="J17" s="489">
        <f t="shared" si="1"/>
        <v>18.921</v>
      </c>
      <c r="K17" s="489">
        <f t="shared" si="1"/>
        <v>20.589</v>
      </c>
      <c r="L17" s="489">
        <f t="shared" si="1"/>
        <v>22.448</v>
      </c>
      <c r="M17" s="489">
        <f t="shared" si="1"/>
        <v>22.842</v>
      </c>
      <c r="N17" s="489">
        <f>SUM(N10:N11)</f>
        <v>23.522000000000002</v>
      </c>
    </row>
    <row r="18" s="87" customFormat="1" ht="15"/>
    <row r="19" spans="3:14" ht="15">
      <c r="C19" s="126" t="s">
        <v>431</v>
      </c>
      <c r="E19" s="87"/>
      <c r="F19" s="87"/>
      <c r="G19" s="87"/>
      <c r="H19" s="88">
        <v>14679</v>
      </c>
      <c r="I19" s="88">
        <v>15547</v>
      </c>
      <c r="J19" s="88">
        <v>15566</v>
      </c>
      <c r="K19" s="88">
        <v>15073</v>
      </c>
      <c r="L19" s="88">
        <v>14880</v>
      </c>
      <c r="M19" s="88">
        <v>15942</v>
      </c>
      <c r="N19" s="88">
        <v>15395</v>
      </c>
    </row>
    <row r="20" spans="1:14" ht="5.25" customHeight="1" thickBo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</row>
    <row r="21" ht="6.75" customHeight="1"/>
    <row r="22" ht="15.75" customHeight="1"/>
    <row r="23" spans="1:12" s="99" customFormat="1" ht="18">
      <c r="A23" s="90"/>
      <c r="B23" s="123" t="s">
        <v>349</v>
      </c>
      <c r="D23" s="123"/>
      <c r="E23" s="152" t="s">
        <v>363</v>
      </c>
      <c r="F23" s="152"/>
      <c r="G23" s="152"/>
      <c r="H23" s="152"/>
      <c r="I23" s="152"/>
      <c r="J23" s="152"/>
      <c r="K23" s="152"/>
      <c r="L23" s="123"/>
    </row>
    <row r="24" s="99" customFormat="1" ht="9" customHeight="1" thickBot="1"/>
    <row r="25" spans="1:14" ht="16.5" thickBot="1">
      <c r="A25" s="203"/>
      <c r="B25" s="203"/>
      <c r="C25" s="203"/>
      <c r="D25" s="162"/>
      <c r="E25" s="162"/>
      <c r="F25" s="162"/>
      <c r="G25" s="162"/>
      <c r="H25" s="204">
        <v>1999</v>
      </c>
      <c r="I25" s="204">
        <v>2000</v>
      </c>
      <c r="J25" s="204">
        <v>2001</v>
      </c>
      <c r="K25" s="204">
        <v>2002</v>
      </c>
      <c r="L25" s="204">
        <v>2003</v>
      </c>
      <c r="M25" s="204">
        <v>2004</v>
      </c>
      <c r="N25" s="204">
        <v>2005</v>
      </c>
    </row>
    <row r="26" spans="1:14" ht="3" customHeight="1">
      <c r="A26" s="139"/>
      <c r="B26" s="139"/>
      <c r="C26" s="139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4:14" ht="15">
      <c r="D27" s="87"/>
      <c r="E27" s="87"/>
      <c r="F27" s="87"/>
      <c r="G27" s="87"/>
      <c r="H27" s="87"/>
      <c r="I27" s="87"/>
      <c r="K27" s="126"/>
      <c r="L27" s="126"/>
      <c r="M27" s="115"/>
      <c r="N27" s="115" t="s">
        <v>365</v>
      </c>
    </row>
    <row r="28" spans="4:14" ht="3" customHeight="1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</row>
    <row r="29" spans="3:14" ht="15.75">
      <c r="C29" s="118" t="s">
        <v>345</v>
      </c>
      <c r="E29" s="118"/>
      <c r="F29" s="87"/>
      <c r="G29" s="87"/>
      <c r="H29" s="87"/>
      <c r="I29" s="87"/>
      <c r="J29" s="87"/>
      <c r="K29" s="87"/>
      <c r="L29" s="87"/>
      <c r="M29" s="87"/>
      <c r="N29" s="87"/>
    </row>
    <row r="30" spans="3:14" ht="3" customHeight="1">
      <c r="C30" s="118"/>
      <c r="E30" s="118"/>
      <c r="F30" s="87"/>
      <c r="G30" s="87"/>
      <c r="H30" s="87"/>
      <c r="I30" s="87"/>
      <c r="J30" s="87"/>
      <c r="K30" s="87"/>
      <c r="L30" s="87"/>
      <c r="M30" s="87"/>
      <c r="N30" s="87"/>
    </row>
    <row r="31" spans="4:14" ht="15">
      <c r="D31" s="87" t="s">
        <v>346</v>
      </c>
      <c r="E31" s="87"/>
      <c r="F31" s="87"/>
      <c r="G31" s="87"/>
      <c r="H31" s="491">
        <v>84.7</v>
      </c>
      <c r="I31" s="491">
        <v>84.6</v>
      </c>
      <c r="J31" s="491">
        <v>84.7</v>
      </c>
      <c r="K31" s="491">
        <v>86.3</v>
      </c>
      <c r="L31" s="491">
        <v>85.4</v>
      </c>
      <c r="M31" s="491">
        <v>86.5</v>
      </c>
      <c r="N31" s="491">
        <v>85.3</v>
      </c>
    </row>
    <row r="32" spans="4:14" ht="15">
      <c r="D32" s="87" t="s">
        <v>432</v>
      </c>
      <c r="E32" s="87"/>
      <c r="F32" s="87"/>
      <c r="G32" s="87"/>
      <c r="H32" s="491">
        <v>19.7</v>
      </c>
      <c r="I32" s="491">
        <v>19.4</v>
      </c>
      <c r="J32" s="491">
        <v>18.6</v>
      </c>
      <c r="K32" s="491">
        <v>21.7</v>
      </c>
      <c r="L32" s="491">
        <v>23.5</v>
      </c>
      <c r="M32" s="491">
        <v>24.3</v>
      </c>
      <c r="N32" s="491">
        <v>24.9</v>
      </c>
    </row>
    <row r="33" spans="3:14" ht="3" customHeight="1">
      <c r="C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3:14" ht="15">
      <c r="C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3:14" ht="3" customHeight="1">
      <c r="C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3:14" ht="15">
      <c r="C36" s="87" t="s">
        <v>347</v>
      </c>
      <c r="E36" s="87"/>
      <c r="F36" s="87"/>
      <c r="G36" s="87"/>
      <c r="H36" s="491">
        <v>31.569</v>
      </c>
      <c r="I36" s="491">
        <v>34.024</v>
      </c>
      <c r="J36" s="491" t="s">
        <v>302</v>
      </c>
      <c r="K36" s="491">
        <v>34.353</v>
      </c>
      <c r="L36" s="491">
        <v>33.802</v>
      </c>
      <c r="M36" s="491">
        <v>34.303</v>
      </c>
      <c r="N36" s="491">
        <v>34.517</v>
      </c>
    </row>
    <row r="37" s="87" customFormat="1" ht="15"/>
    <row r="38" spans="3:14" s="87" customFormat="1" ht="15">
      <c r="C38" s="126" t="s">
        <v>433</v>
      </c>
      <c r="H38" s="88">
        <v>14679</v>
      </c>
      <c r="I38" s="88">
        <v>15547</v>
      </c>
      <c r="J38" s="88">
        <v>15566</v>
      </c>
      <c r="K38" s="88">
        <v>15073</v>
      </c>
      <c r="L38" s="88">
        <v>14880</v>
      </c>
      <c r="M38" s="88">
        <v>15942</v>
      </c>
      <c r="N38" s="88">
        <v>15395</v>
      </c>
    </row>
    <row r="39" spans="1:14" s="87" customFormat="1" ht="5.25" customHeight="1" thickBo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</row>
    <row r="40" ht="6.75" customHeight="1"/>
    <row r="41" ht="12.75">
      <c r="A41" s="90" t="s">
        <v>232</v>
      </c>
    </row>
    <row r="42" s="87" customFormat="1" ht="15"/>
    <row r="43" spans="1:12" s="99" customFormat="1" ht="21">
      <c r="A43" s="90"/>
      <c r="B43" s="123" t="s">
        <v>350</v>
      </c>
      <c r="D43" s="123"/>
      <c r="E43" s="152" t="s">
        <v>459</v>
      </c>
      <c r="F43" s="152"/>
      <c r="G43" s="152"/>
      <c r="H43" s="152"/>
      <c r="I43" s="152"/>
      <c r="J43" s="152"/>
      <c r="K43" s="152"/>
      <c r="L43" s="123"/>
    </row>
    <row r="44" s="99" customFormat="1" ht="9" customHeight="1" thickBot="1"/>
    <row r="45" spans="1:14" ht="16.5" thickBot="1">
      <c r="A45" s="203"/>
      <c r="B45" s="203"/>
      <c r="C45" s="203"/>
      <c r="D45" s="162"/>
      <c r="E45" s="162"/>
      <c r="F45" s="162"/>
      <c r="G45" s="162"/>
      <c r="H45" s="204">
        <v>1999</v>
      </c>
      <c r="I45" s="204">
        <v>2000</v>
      </c>
      <c r="J45" s="204">
        <v>2001</v>
      </c>
      <c r="K45" s="204">
        <v>2002</v>
      </c>
      <c r="L45" s="204">
        <v>2003</v>
      </c>
      <c r="M45" s="204">
        <v>2004</v>
      </c>
      <c r="N45" s="204">
        <v>2005</v>
      </c>
    </row>
    <row r="46" spans="1:14" ht="3" customHeight="1">
      <c r="A46" s="139"/>
      <c r="B46" s="139"/>
      <c r="C46" s="139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</row>
    <row r="47" spans="13:14" s="87" customFormat="1" ht="15">
      <c r="M47" s="115"/>
      <c r="N47" s="115" t="s">
        <v>1133</v>
      </c>
    </row>
    <row r="48" spans="8:12" s="87" customFormat="1" ht="3" customHeight="1">
      <c r="H48" s="92"/>
      <c r="I48" s="92"/>
      <c r="J48" s="92"/>
      <c r="K48" s="92"/>
      <c r="L48" s="92"/>
    </row>
    <row r="49" spans="3:14" s="87" customFormat="1" ht="15">
      <c r="C49" s="87" t="s">
        <v>392</v>
      </c>
      <c r="H49" s="491">
        <v>3.92</v>
      </c>
      <c r="I49" s="491">
        <v>2.97</v>
      </c>
      <c r="J49" s="491">
        <v>3.45</v>
      </c>
      <c r="K49" s="503" t="s">
        <v>407</v>
      </c>
      <c r="L49" s="491">
        <v>4.3</v>
      </c>
      <c r="M49" s="491">
        <v>4</v>
      </c>
      <c r="N49" s="491">
        <v>3.8</v>
      </c>
    </row>
    <row r="50" spans="3:14" s="87" customFormat="1" ht="15">
      <c r="C50" s="87" t="s">
        <v>393</v>
      </c>
      <c r="H50" s="491">
        <v>18.93</v>
      </c>
      <c r="I50" s="491">
        <v>15.75</v>
      </c>
      <c r="J50" s="491">
        <v>17.59</v>
      </c>
      <c r="K50" s="503" t="s">
        <v>407</v>
      </c>
      <c r="L50" s="491">
        <v>18</v>
      </c>
      <c r="M50" s="491">
        <v>17.7</v>
      </c>
      <c r="N50" s="491">
        <v>16</v>
      </c>
    </row>
    <row r="51" spans="3:14" s="87" customFormat="1" ht="15">
      <c r="C51" s="87" t="s">
        <v>394</v>
      </c>
      <c r="H51" s="491">
        <v>24.47</v>
      </c>
      <c r="I51" s="491">
        <v>22.94</v>
      </c>
      <c r="J51" s="491">
        <v>24.43</v>
      </c>
      <c r="K51" s="503" t="s">
        <v>407</v>
      </c>
      <c r="L51" s="491">
        <v>24.6</v>
      </c>
      <c r="M51" s="491">
        <v>23.8</v>
      </c>
      <c r="N51" s="491">
        <v>22.8</v>
      </c>
    </row>
    <row r="52" spans="3:14" s="87" customFormat="1" ht="15">
      <c r="C52" s="87" t="s">
        <v>395</v>
      </c>
      <c r="H52" s="491">
        <v>26.4</v>
      </c>
      <c r="I52" s="491">
        <v>26.73</v>
      </c>
      <c r="J52" s="491">
        <v>26.12</v>
      </c>
      <c r="K52" s="503" t="s">
        <v>407</v>
      </c>
      <c r="L52" s="491">
        <v>24.2</v>
      </c>
      <c r="M52" s="491">
        <v>24.2</v>
      </c>
      <c r="N52" s="491">
        <v>24.6</v>
      </c>
    </row>
    <row r="53" spans="3:14" s="87" customFormat="1" ht="15">
      <c r="C53" s="87" t="s">
        <v>396</v>
      </c>
      <c r="H53" s="491">
        <v>15.89</v>
      </c>
      <c r="I53" s="491">
        <v>18.12</v>
      </c>
      <c r="J53" s="491">
        <v>16.01</v>
      </c>
      <c r="K53" s="503" t="s">
        <v>407</v>
      </c>
      <c r="L53" s="491">
        <v>16.6</v>
      </c>
      <c r="M53" s="491">
        <v>17.1</v>
      </c>
      <c r="N53" s="491">
        <v>17.7</v>
      </c>
    </row>
    <row r="54" spans="3:14" s="87" customFormat="1" ht="15">
      <c r="C54" s="87" t="s">
        <v>397</v>
      </c>
      <c r="H54" s="491">
        <v>10.39</v>
      </c>
      <c r="I54" s="491">
        <v>13.5</v>
      </c>
      <c r="J54" s="491">
        <v>12.4</v>
      </c>
      <c r="K54" s="503" t="s">
        <v>407</v>
      </c>
      <c r="L54" s="491">
        <v>12.2</v>
      </c>
      <c r="M54" s="491">
        <v>13.2</v>
      </c>
      <c r="N54" s="491">
        <v>15.1</v>
      </c>
    </row>
    <row r="55" s="87" customFormat="1" ht="3" customHeight="1">
      <c r="K55" s="177"/>
    </row>
    <row r="56" spans="3:14" s="87" customFormat="1" ht="15">
      <c r="C56" s="87" t="s">
        <v>406</v>
      </c>
      <c r="H56" s="87">
        <v>100</v>
      </c>
      <c r="I56" s="87">
        <v>100</v>
      </c>
      <c r="J56" s="87">
        <v>100</v>
      </c>
      <c r="K56" s="177" t="s">
        <v>407</v>
      </c>
      <c r="L56" s="87">
        <v>100</v>
      </c>
      <c r="M56" s="87">
        <v>100</v>
      </c>
      <c r="N56" s="87">
        <v>100</v>
      </c>
    </row>
    <row r="57" spans="8:12" s="87" customFormat="1" ht="6" customHeight="1">
      <c r="H57" s="92"/>
      <c r="I57" s="92"/>
      <c r="J57" s="92"/>
      <c r="K57" s="176"/>
      <c r="L57" s="92"/>
    </row>
    <row r="58" spans="3:12" s="87" customFormat="1" ht="15.75">
      <c r="C58" s="118" t="s">
        <v>398</v>
      </c>
      <c r="H58" s="92"/>
      <c r="I58" s="92"/>
      <c r="J58" s="92"/>
      <c r="K58" s="176"/>
      <c r="L58" s="92"/>
    </row>
    <row r="59" s="87" customFormat="1" ht="6" customHeight="1">
      <c r="K59" s="177"/>
    </row>
    <row r="60" spans="3:14" s="87" customFormat="1" ht="15">
      <c r="C60" s="87" t="s">
        <v>399</v>
      </c>
      <c r="F60" s="147" t="s">
        <v>401</v>
      </c>
      <c r="H60" s="87">
        <v>60</v>
      </c>
      <c r="I60" s="87">
        <v>60</v>
      </c>
      <c r="J60" s="87">
        <v>60</v>
      </c>
      <c r="K60" s="177" t="s">
        <v>407</v>
      </c>
      <c r="L60" s="87">
        <v>60</v>
      </c>
      <c r="M60" s="87">
        <v>60</v>
      </c>
      <c r="N60" s="87">
        <v>60</v>
      </c>
    </row>
    <row r="61" spans="3:14" s="87" customFormat="1" ht="15">
      <c r="C61" s="87" t="s">
        <v>400</v>
      </c>
      <c r="F61" s="147" t="s">
        <v>401</v>
      </c>
      <c r="H61" s="491">
        <v>75.4221</v>
      </c>
      <c r="I61" s="491">
        <v>84.4861</v>
      </c>
      <c r="J61" s="491">
        <v>79.7927</v>
      </c>
      <c r="K61" s="503" t="s">
        <v>407</v>
      </c>
      <c r="L61" s="491">
        <v>78.1</v>
      </c>
      <c r="M61" s="491">
        <v>81</v>
      </c>
      <c r="N61" s="491">
        <v>97.2</v>
      </c>
    </row>
    <row r="62" s="87" customFormat="1" ht="15">
      <c r="K62" s="177"/>
    </row>
    <row r="63" spans="3:14" s="87" customFormat="1" ht="15">
      <c r="C63" s="126" t="s">
        <v>431</v>
      </c>
      <c r="D63" s="90"/>
      <c r="H63" s="88">
        <v>6727</v>
      </c>
      <c r="I63" s="88">
        <v>7236</v>
      </c>
      <c r="J63" s="88">
        <v>7074</v>
      </c>
      <c r="K63" s="205" t="s">
        <v>407</v>
      </c>
      <c r="L63" s="88">
        <v>7086</v>
      </c>
      <c r="M63" s="88">
        <v>9852</v>
      </c>
      <c r="N63" s="88">
        <v>9697</v>
      </c>
    </row>
    <row r="64" spans="1:14" s="87" customFormat="1" ht="5.25" customHeight="1" thickBot="1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</row>
    <row r="65" spans="1:14" s="87" customFormat="1" ht="6.7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4" ht="12.75">
      <c r="A66" s="139"/>
      <c r="B66" s="139"/>
      <c r="C66" s="206" t="s">
        <v>152</v>
      </c>
      <c r="D66" s="139" t="s">
        <v>434</v>
      </c>
      <c r="E66" s="139"/>
      <c r="F66" s="139"/>
      <c r="G66" s="139"/>
      <c r="H66" s="139"/>
      <c r="I66" s="139"/>
      <c r="J66" s="139"/>
      <c r="K66" s="139"/>
      <c r="L66" s="139"/>
      <c r="M66" s="139"/>
      <c r="N66" s="139"/>
    </row>
    <row r="67" spans="1:14" ht="12.75">
      <c r="A67" s="139"/>
      <c r="B67" s="139"/>
      <c r="C67" s="206"/>
      <c r="D67" s="139" t="s">
        <v>449</v>
      </c>
      <c r="E67" s="139"/>
      <c r="F67" s="139"/>
      <c r="G67" s="139"/>
      <c r="H67" s="139"/>
      <c r="I67" s="139"/>
      <c r="J67" s="139"/>
      <c r="K67" s="139"/>
      <c r="L67" s="139"/>
      <c r="M67" s="139"/>
      <c r="N67" s="139"/>
    </row>
    <row r="68" spans="1:14" s="87" customFormat="1" ht="15">
      <c r="A68" s="90"/>
      <c r="B68" s="90"/>
      <c r="C68" s="90"/>
      <c r="D68" s="90" t="s">
        <v>435</v>
      </c>
      <c r="E68" s="90"/>
      <c r="F68" s="90"/>
      <c r="G68" s="90"/>
      <c r="H68" s="90"/>
      <c r="I68" s="90"/>
      <c r="J68" s="90"/>
      <c r="K68" s="90"/>
      <c r="L68" s="90"/>
      <c r="M68" s="90"/>
      <c r="N68" s="90"/>
    </row>
  </sheetData>
  <printOptions/>
  <pageMargins left="0.75" right="0.75" top="1" bottom="1" header="0.5" footer="0.5"/>
  <pageSetup fitToHeight="1" fitToWidth="1" horizontalDpi="600" verticalDpi="600" orientation="portrait" paperSize="9" scale="74" r:id="rId1"/>
  <ignoredErrors>
    <ignoredError sqref="H15:I15 J15:M15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1.1484375" style="90" customWidth="1"/>
    <col min="3" max="3" width="1.7109375" style="90" customWidth="1"/>
    <col min="4" max="4" width="10.28125" style="90" customWidth="1"/>
    <col min="5" max="5" width="28.00390625" style="90" customWidth="1"/>
    <col min="6" max="6" width="8.7109375" style="90" customWidth="1"/>
    <col min="7" max="7" width="6.7109375" style="90" customWidth="1"/>
    <col min="8" max="9" width="6.57421875" style="90" customWidth="1"/>
    <col min="10" max="11" width="8.7109375" style="90" customWidth="1"/>
    <col min="12" max="14" width="6.57421875" style="90" customWidth="1"/>
    <col min="15" max="15" width="9.140625" style="90" customWidth="1"/>
    <col min="16" max="16" width="2.421875" style="90" customWidth="1"/>
    <col min="17" max="17" width="11.00390625" style="90" customWidth="1"/>
    <col min="18" max="18" width="11.8515625" style="90" customWidth="1"/>
    <col min="19" max="16384" width="9.140625" style="90" customWidth="1"/>
  </cols>
  <sheetData>
    <row r="2" spans="2:5" s="101" customFormat="1" ht="21">
      <c r="B2" s="121" t="s">
        <v>967</v>
      </c>
      <c r="C2" s="121"/>
      <c r="D2" s="121"/>
      <c r="E2" s="122" t="s">
        <v>878</v>
      </c>
    </row>
    <row r="3" spans="2:17" s="99" customFormat="1" ht="9" customHeight="1" thickBot="1">
      <c r="B3" s="103"/>
      <c r="C3" s="103"/>
      <c r="D3" s="103"/>
      <c r="E3" s="103"/>
      <c r="F3" s="121"/>
      <c r="G3" s="121"/>
      <c r="H3" s="121"/>
      <c r="I3" s="121"/>
      <c r="J3" s="121"/>
      <c r="K3" s="121"/>
      <c r="L3" s="121"/>
      <c r="M3" s="121"/>
      <c r="N3" s="121"/>
      <c r="O3" s="123"/>
      <c r="P3" s="103"/>
      <c r="Q3" s="103"/>
    </row>
    <row r="4" spans="2:17" ht="15.75">
      <c r="B4" s="99"/>
      <c r="C4" s="99"/>
      <c r="D4" s="99"/>
      <c r="E4" s="118"/>
      <c r="F4" s="571" t="s">
        <v>1116</v>
      </c>
      <c r="G4" s="572"/>
      <c r="H4" s="572"/>
      <c r="I4" s="572"/>
      <c r="J4" s="573"/>
      <c r="K4" s="571" t="s">
        <v>1117</v>
      </c>
      <c r="L4" s="572"/>
      <c r="M4" s="572"/>
      <c r="N4" s="572"/>
      <c r="O4" s="574"/>
      <c r="P4" s="124"/>
      <c r="Q4" s="125"/>
    </row>
    <row r="5" spans="5:17" ht="15.75">
      <c r="E5" s="118"/>
      <c r="F5" s="575" t="s">
        <v>1118</v>
      </c>
      <c r="G5" s="576"/>
      <c r="H5" s="577"/>
      <c r="I5" s="577"/>
      <c r="J5" s="578"/>
      <c r="K5" s="575" t="s">
        <v>1127</v>
      </c>
      <c r="L5" s="576"/>
      <c r="M5" s="576"/>
      <c r="N5" s="576"/>
      <c r="O5" s="579"/>
      <c r="P5" s="124"/>
      <c r="Q5" s="126" t="s">
        <v>1080</v>
      </c>
    </row>
    <row r="6" spans="5:17" ht="15.75">
      <c r="E6" s="118"/>
      <c r="F6" s="568" t="s">
        <v>1123</v>
      </c>
      <c r="G6" s="569"/>
      <c r="H6" s="569"/>
      <c r="I6" s="569"/>
      <c r="J6" s="570"/>
      <c r="K6" s="568" t="s">
        <v>166</v>
      </c>
      <c r="L6" s="569"/>
      <c r="M6" s="569"/>
      <c r="N6" s="569"/>
      <c r="O6" s="580"/>
      <c r="P6" s="51"/>
      <c r="Q6" s="127" t="s">
        <v>216</v>
      </c>
    </row>
    <row r="7" spans="5:17" ht="15.75">
      <c r="E7" s="118"/>
      <c r="F7" s="128" t="s">
        <v>210</v>
      </c>
      <c r="G7" s="129" t="s">
        <v>207</v>
      </c>
      <c r="H7" s="86" t="s">
        <v>208</v>
      </c>
      <c r="I7" s="86" t="s">
        <v>209</v>
      </c>
      <c r="J7" s="130" t="s">
        <v>1124</v>
      </c>
      <c r="K7" s="128" t="s">
        <v>210</v>
      </c>
      <c r="L7" s="129" t="s">
        <v>207</v>
      </c>
      <c r="M7" s="86" t="s">
        <v>208</v>
      </c>
      <c r="N7" s="86" t="s">
        <v>209</v>
      </c>
      <c r="O7" s="131" t="s">
        <v>1124</v>
      </c>
      <c r="P7" s="124"/>
      <c r="Q7" s="127" t="s">
        <v>1086</v>
      </c>
    </row>
    <row r="8" spans="2:17" ht="16.5" thickBot="1">
      <c r="B8" s="112"/>
      <c r="C8" s="112"/>
      <c r="D8" s="112"/>
      <c r="E8" s="112"/>
      <c r="F8" s="132" t="s">
        <v>1125</v>
      </c>
      <c r="G8" s="133">
        <v>2</v>
      </c>
      <c r="H8" s="134">
        <v>5</v>
      </c>
      <c r="I8" s="134">
        <v>7</v>
      </c>
      <c r="J8" s="135" t="s">
        <v>1125</v>
      </c>
      <c r="K8" s="132" t="s">
        <v>1125</v>
      </c>
      <c r="L8" s="133">
        <v>2</v>
      </c>
      <c r="M8" s="134">
        <v>5</v>
      </c>
      <c r="N8" s="134">
        <v>7</v>
      </c>
      <c r="O8" s="135" t="s">
        <v>1125</v>
      </c>
      <c r="P8" s="136"/>
      <c r="Q8" s="95"/>
    </row>
    <row r="9" spans="6:17" ht="15">
      <c r="F9" s="87"/>
      <c r="K9" s="87"/>
      <c r="O9" s="115" t="s">
        <v>1113</v>
      </c>
      <c r="P9" s="87"/>
      <c r="Q9" s="116" t="s">
        <v>45</v>
      </c>
    </row>
    <row r="10" spans="6:17" ht="9" customHeight="1">
      <c r="F10" s="87"/>
      <c r="K10" s="87"/>
      <c r="N10" s="22"/>
      <c r="O10" s="87"/>
      <c r="P10" s="87"/>
      <c r="Q10" s="137"/>
    </row>
    <row r="11" spans="3:17" ht="15.75">
      <c r="C11" s="118" t="s">
        <v>1009</v>
      </c>
      <c r="D11" s="118"/>
      <c r="E11" s="87"/>
      <c r="F11" s="484">
        <v>47</v>
      </c>
      <c r="G11" s="484">
        <v>15</v>
      </c>
      <c r="H11" s="484">
        <v>22</v>
      </c>
      <c r="I11" s="484">
        <v>16</v>
      </c>
      <c r="J11" s="427">
        <f>100-F11</f>
        <v>53</v>
      </c>
      <c r="K11" s="484">
        <v>54</v>
      </c>
      <c r="L11" s="484">
        <v>17</v>
      </c>
      <c r="M11" s="484">
        <v>14</v>
      </c>
      <c r="N11" s="484">
        <v>15</v>
      </c>
      <c r="O11" s="427">
        <f>100-K11</f>
        <v>46</v>
      </c>
      <c r="P11" s="87"/>
      <c r="Q11" s="149">
        <v>7001</v>
      </c>
    </row>
    <row r="12" spans="2:17" ht="6" customHeight="1">
      <c r="B12" s="87"/>
      <c r="C12" s="87"/>
      <c r="D12" s="87"/>
      <c r="E12" s="87"/>
      <c r="F12" s="8"/>
      <c r="G12" s="8"/>
      <c r="H12" s="8"/>
      <c r="I12" s="8"/>
      <c r="J12" s="427"/>
      <c r="K12" s="8"/>
      <c r="L12" s="8"/>
      <c r="M12" s="8"/>
      <c r="N12" s="8"/>
      <c r="O12" s="427"/>
      <c r="P12" s="87"/>
      <c r="Q12" s="149"/>
    </row>
    <row r="13" spans="3:17" ht="15.75">
      <c r="C13" s="118" t="s">
        <v>1114</v>
      </c>
      <c r="D13" s="118"/>
      <c r="E13" s="87"/>
      <c r="F13" s="8"/>
      <c r="G13" s="8"/>
      <c r="H13" s="8"/>
      <c r="I13" s="8"/>
      <c r="J13" s="427"/>
      <c r="K13" s="8"/>
      <c r="L13" s="8"/>
      <c r="M13" s="8"/>
      <c r="N13" s="8"/>
      <c r="O13" s="427"/>
      <c r="P13" s="87"/>
      <c r="Q13" s="149"/>
    </row>
    <row r="14" spans="2:17" ht="15">
      <c r="B14" s="87"/>
      <c r="C14" s="87"/>
      <c r="D14" s="120" t="s">
        <v>30</v>
      </c>
      <c r="F14" s="484">
        <v>48</v>
      </c>
      <c r="G14" s="484">
        <v>15</v>
      </c>
      <c r="H14" s="484">
        <v>20</v>
      </c>
      <c r="I14" s="484">
        <v>17</v>
      </c>
      <c r="J14" s="427">
        <f>100-F14</f>
        <v>52</v>
      </c>
      <c r="K14" s="484">
        <v>52</v>
      </c>
      <c r="L14" s="484">
        <v>17</v>
      </c>
      <c r="M14" s="484">
        <v>14</v>
      </c>
      <c r="N14" s="484">
        <v>17</v>
      </c>
      <c r="O14" s="427">
        <f>100-K14</f>
        <v>48</v>
      </c>
      <c r="P14" s="87"/>
      <c r="Q14" s="149">
        <v>2931</v>
      </c>
    </row>
    <row r="15" spans="2:17" ht="15">
      <c r="B15" s="87"/>
      <c r="C15" s="87"/>
      <c r="D15" s="120" t="s">
        <v>1181</v>
      </c>
      <c r="F15" s="484">
        <v>47</v>
      </c>
      <c r="G15" s="484">
        <v>15</v>
      </c>
      <c r="H15" s="484">
        <v>23</v>
      </c>
      <c r="I15" s="484">
        <v>15</v>
      </c>
      <c r="J15" s="427">
        <f>100-F15</f>
        <v>53</v>
      </c>
      <c r="K15" s="484">
        <v>55</v>
      </c>
      <c r="L15" s="484">
        <v>16</v>
      </c>
      <c r="M15" s="484">
        <v>14</v>
      </c>
      <c r="N15" s="484">
        <v>14</v>
      </c>
      <c r="O15" s="427">
        <f>100-K15</f>
        <v>45</v>
      </c>
      <c r="P15" s="87"/>
      <c r="Q15" s="149">
        <v>4070</v>
      </c>
    </row>
    <row r="16" spans="5:16" ht="6" customHeight="1">
      <c r="E16" s="138"/>
      <c r="F16" s="8"/>
      <c r="G16" s="8"/>
      <c r="H16" s="8"/>
      <c r="I16" s="8"/>
      <c r="J16" s="427"/>
      <c r="K16" s="8"/>
      <c r="L16" s="8"/>
      <c r="M16" s="8"/>
      <c r="N16" s="8"/>
      <c r="O16" s="427"/>
      <c r="P16" s="87"/>
    </row>
    <row r="17" spans="3:16" ht="15.75">
      <c r="C17" s="118" t="s">
        <v>1115</v>
      </c>
      <c r="D17" s="118"/>
      <c r="E17" s="87"/>
      <c r="F17" s="8"/>
      <c r="G17" s="8"/>
      <c r="H17" s="8"/>
      <c r="I17" s="8"/>
      <c r="J17" s="427"/>
      <c r="K17" s="8"/>
      <c r="L17" s="8"/>
      <c r="M17" s="8"/>
      <c r="N17" s="8"/>
      <c r="O17" s="427"/>
      <c r="P17" s="87"/>
    </row>
    <row r="18" spans="4:17" ht="15">
      <c r="D18" s="87" t="s">
        <v>32</v>
      </c>
      <c r="F18" s="484">
        <v>28</v>
      </c>
      <c r="G18" s="484">
        <v>15</v>
      </c>
      <c r="H18" s="484">
        <v>28</v>
      </c>
      <c r="I18" s="484">
        <v>28</v>
      </c>
      <c r="J18" s="427">
        <f aca="true" t="shared" si="0" ref="J18:J25">100-F18</f>
        <v>72</v>
      </c>
      <c r="K18" s="484">
        <v>62</v>
      </c>
      <c r="L18" s="484">
        <v>13</v>
      </c>
      <c r="M18" s="484">
        <v>17</v>
      </c>
      <c r="N18" s="484">
        <v>8</v>
      </c>
      <c r="O18" s="427">
        <f aca="true" t="shared" si="1" ref="O18:O25">100-K18</f>
        <v>38</v>
      </c>
      <c r="P18" s="87"/>
      <c r="Q18" s="149">
        <v>218</v>
      </c>
    </row>
    <row r="19" spans="4:17" ht="15">
      <c r="D19" s="87" t="s">
        <v>1170</v>
      </c>
      <c r="F19" s="484">
        <v>35</v>
      </c>
      <c r="G19" s="484">
        <v>17</v>
      </c>
      <c r="H19" s="484">
        <v>25</v>
      </c>
      <c r="I19" s="484">
        <v>22</v>
      </c>
      <c r="J19" s="427">
        <f t="shared" si="0"/>
        <v>65</v>
      </c>
      <c r="K19" s="484">
        <v>54</v>
      </c>
      <c r="L19" s="484">
        <v>18</v>
      </c>
      <c r="M19" s="484">
        <v>14</v>
      </c>
      <c r="N19" s="484">
        <v>14</v>
      </c>
      <c r="O19" s="427">
        <f t="shared" si="1"/>
        <v>46</v>
      </c>
      <c r="P19" s="87"/>
      <c r="Q19" s="149">
        <v>766</v>
      </c>
    </row>
    <row r="20" spans="4:17" ht="15">
      <c r="D20" s="87" t="s">
        <v>1171</v>
      </c>
      <c r="F20" s="484">
        <v>41</v>
      </c>
      <c r="G20" s="484">
        <v>17</v>
      </c>
      <c r="H20" s="484">
        <v>25</v>
      </c>
      <c r="I20" s="484">
        <v>18</v>
      </c>
      <c r="J20" s="427">
        <f t="shared" si="0"/>
        <v>59</v>
      </c>
      <c r="K20" s="484">
        <v>48</v>
      </c>
      <c r="L20" s="484">
        <v>21</v>
      </c>
      <c r="M20" s="484">
        <v>16</v>
      </c>
      <c r="N20" s="484">
        <v>15</v>
      </c>
      <c r="O20" s="427">
        <f t="shared" si="1"/>
        <v>52</v>
      </c>
      <c r="P20" s="87"/>
      <c r="Q20" s="149">
        <v>1234</v>
      </c>
    </row>
    <row r="21" spans="4:17" ht="15">
      <c r="D21" s="87" t="s">
        <v>1172</v>
      </c>
      <c r="F21" s="484">
        <v>48</v>
      </c>
      <c r="G21" s="484">
        <v>16</v>
      </c>
      <c r="H21" s="484">
        <v>21</v>
      </c>
      <c r="I21" s="484">
        <v>16</v>
      </c>
      <c r="J21" s="427">
        <f t="shared" si="0"/>
        <v>52</v>
      </c>
      <c r="K21" s="484">
        <v>50</v>
      </c>
      <c r="L21" s="484">
        <v>18</v>
      </c>
      <c r="M21" s="484">
        <v>15</v>
      </c>
      <c r="N21" s="484">
        <v>17</v>
      </c>
      <c r="O21" s="427">
        <f t="shared" si="1"/>
        <v>50</v>
      </c>
      <c r="P21" s="87"/>
      <c r="Q21" s="149">
        <v>1199</v>
      </c>
    </row>
    <row r="22" spans="4:17" ht="15">
      <c r="D22" s="87" t="s">
        <v>1173</v>
      </c>
      <c r="F22" s="484">
        <v>49</v>
      </c>
      <c r="G22" s="484">
        <v>15</v>
      </c>
      <c r="H22" s="484">
        <v>22</v>
      </c>
      <c r="I22" s="484">
        <v>14</v>
      </c>
      <c r="J22" s="427">
        <f t="shared" si="0"/>
        <v>51</v>
      </c>
      <c r="K22" s="484">
        <v>51</v>
      </c>
      <c r="L22" s="484">
        <v>18</v>
      </c>
      <c r="M22" s="484">
        <v>14</v>
      </c>
      <c r="N22" s="484">
        <v>18</v>
      </c>
      <c r="O22" s="427">
        <f t="shared" si="1"/>
        <v>49</v>
      </c>
      <c r="P22" s="87"/>
      <c r="Q22" s="149">
        <v>1195</v>
      </c>
    </row>
    <row r="23" spans="4:17" ht="15">
      <c r="D23" s="87" t="s">
        <v>1174</v>
      </c>
      <c r="F23" s="484">
        <v>52</v>
      </c>
      <c r="G23" s="484">
        <v>14</v>
      </c>
      <c r="H23" s="484">
        <v>19</v>
      </c>
      <c r="I23" s="484">
        <v>15</v>
      </c>
      <c r="J23" s="427">
        <f t="shared" si="0"/>
        <v>48</v>
      </c>
      <c r="K23" s="484">
        <v>56</v>
      </c>
      <c r="L23" s="484">
        <v>14</v>
      </c>
      <c r="M23" s="484">
        <v>13</v>
      </c>
      <c r="N23" s="484">
        <v>17</v>
      </c>
      <c r="O23" s="427">
        <f t="shared" si="1"/>
        <v>44</v>
      </c>
      <c r="P23" s="87"/>
      <c r="Q23" s="149">
        <v>1086</v>
      </c>
    </row>
    <row r="24" spans="4:17" ht="15">
      <c r="D24" s="87" t="s">
        <v>1175</v>
      </c>
      <c r="F24" s="484">
        <v>57</v>
      </c>
      <c r="G24" s="484">
        <v>14</v>
      </c>
      <c r="H24" s="484">
        <v>19</v>
      </c>
      <c r="I24" s="484">
        <v>10</v>
      </c>
      <c r="J24" s="427">
        <f t="shared" si="0"/>
        <v>43</v>
      </c>
      <c r="K24" s="484">
        <v>62</v>
      </c>
      <c r="L24" s="484">
        <v>11</v>
      </c>
      <c r="M24" s="484">
        <v>14</v>
      </c>
      <c r="N24" s="484">
        <v>14</v>
      </c>
      <c r="O24" s="427">
        <f t="shared" si="1"/>
        <v>38</v>
      </c>
      <c r="P24" s="87"/>
      <c r="Q24" s="149">
        <v>813</v>
      </c>
    </row>
    <row r="25" spans="4:17" ht="15">
      <c r="D25" s="87" t="s">
        <v>61</v>
      </c>
      <c r="F25" s="484">
        <v>68</v>
      </c>
      <c r="G25" s="484">
        <v>11</v>
      </c>
      <c r="H25" s="484">
        <v>14</v>
      </c>
      <c r="I25" s="484">
        <v>6</v>
      </c>
      <c r="J25" s="427">
        <f t="shared" si="0"/>
        <v>32</v>
      </c>
      <c r="K25" s="484">
        <v>76</v>
      </c>
      <c r="L25" s="484">
        <v>7</v>
      </c>
      <c r="M25" s="484">
        <v>9</v>
      </c>
      <c r="N25" s="484">
        <v>9</v>
      </c>
      <c r="O25" s="427">
        <f t="shared" si="1"/>
        <v>24</v>
      </c>
      <c r="P25" s="87"/>
      <c r="Q25" s="149">
        <v>490</v>
      </c>
    </row>
    <row r="26" spans="5:17" ht="6" customHeight="1">
      <c r="E26" s="87"/>
      <c r="F26" s="8"/>
      <c r="G26" s="8"/>
      <c r="H26" s="8"/>
      <c r="I26" s="8"/>
      <c r="J26" s="427"/>
      <c r="K26" s="8"/>
      <c r="L26" s="8"/>
      <c r="M26" s="8"/>
      <c r="N26" s="8"/>
      <c r="O26" s="427"/>
      <c r="P26" s="87"/>
      <c r="Q26" s="149"/>
    </row>
    <row r="27" spans="3:17" ht="18.75">
      <c r="C27" s="119" t="s">
        <v>303</v>
      </c>
      <c r="D27" s="119"/>
      <c r="E27" s="87"/>
      <c r="F27" s="8"/>
      <c r="G27" s="8"/>
      <c r="H27" s="8"/>
      <c r="I27" s="8"/>
      <c r="J27" s="427"/>
      <c r="K27" s="8"/>
      <c r="L27" s="8"/>
      <c r="M27" s="8"/>
      <c r="N27" s="8"/>
      <c r="O27" s="427"/>
      <c r="P27" s="87"/>
      <c r="Q27" s="149"/>
    </row>
    <row r="28" spans="3:17" ht="15">
      <c r="C28" s="51"/>
      <c r="D28" s="51" t="s">
        <v>1159</v>
      </c>
      <c r="E28" s="87"/>
      <c r="F28" s="484">
        <v>51</v>
      </c>
      <c r="G28" s="484">
        <v>16</v>
      </c>
      <c r="H28" s="484">
        <v>18</v>
      </c>
      <c r="I28" s="484">
        <v>15</v>
      </c>
      <c r="J28" s="427">
        <f aca="true" t="shared" si="2" ref="J28:J35">100-F28</f>
        <v>49</v>
      </c>
      <c r="K28" s="484">
        <v>43</v>
      </c>
      <c r="L28" s="484">
        <v>20</v>
      </c>
      <c r="M28" s="484">
        <v>14</v>
      </c>
      <c r="N28" s="484">
        <v>23</v>
      </c>
      <c r="O28" s="427">
        <f aca="true" t="shared" si="3" ref="O28:O35">100-K28</f>
        <v>57</v>
      </c>
      <c r="P28" s="87"/>
      <c r="Q28" s="149">
        <v>344</v>
      </c>
    </row>
    <row r="29" spans="3:17" ht="15">
      <c r="C29" s="51"/>
      <c r="D29" s="51" t="s">
        <v>19</v>
      </c>
      <c r="E29" s="87"/>
      <c r="F29" s="484">
        <v>44</v>
      </c>
      <c r="G29" s="484">
        <v>16</v>
      </c>
      <c r="H29" s="484">
        <v>22</v>
      </c>
      <c r="I29" s="484">
        <v>18</v>
      </c>
      <c r="J29" s="427">
        <f t="shared" si="2"/>
        <v>56</v>
      </c>
      <c r="K29" s="484">
        <v>49</v>
      </c>
      <c r="L29" s="484">
        <v>21</v>
      </c>
      <c r="M29" s="484">
        <v>15</v>
      </c>
      <c r="N29" s="484">
        <v>15</v>
      </c>
      <c r="O29" s="427">
        <f t="shared" si="3"/>
        <v>51</v>
      </c>
      <c r="P29" s="87"/>
      <c r="Q29" s="149">
        <v>2379</v>
      </c>
    </row>
    <row r="30" spans="3:17" ht="15">
      <c r="C30" s="51"/>
      <c r="D30" s="51" t="s">
        <v>20</v>
      </c>
      <c r="E30" s="87"/>
      <c r="F30" s="484">
        <v>44</v>
      </c>
      <c r="G30" s="484">
        <v>19</v>
      </c>
      <c r="H30" s="484">
        <v>24</v>
      </c>
      <c r="I30" s="484">
        <v>14</v>
      </c>
      <c r="J30" s="427">
        <f t="shared" si="2"/>
        <v>56</v>
      </c>
      <c r="K30" s="484">
        <v>49</v>
      </c>
      <c r="L30" s="484">
        <v>20</v>
      </c>
      <c r="M30" s="484">
        <v>16</v>
      </c>
      <c r="N30" s="484">
        <v>16</v>
      </c>
      <c r="O30" s="427">
        <f t="shared" si="3"/>
        <v>51</v>
      </c>
      <c r="P30" s="87"/>
      <c r="Q30" s="149">
        <v>748</v>
      </c>
    </row>
    <row r="31" spans="3:17" ht="15">
      <c r="C31" s="51"/>
      <c r="D31" s="51" t="s">
        <v>1160</v>
      </c>
      <c r="E31" s="87"/>
      <c r="F31" s="484">
        <v>39</v>
      </c>
      <c r="G31" s="484">
        <v>13</v>
      </c>
      <c r="H31" s="484">
        <v>30</v>
      </c>
      <c r="I31" s="484">
        <v>19</v>
      </c>
      <c r="J31" s="427">
        <f t="shared" si="2"/>
        <v>61</v>
      </c>
      <c r="K31" s="484">
        <v>50</v>
      </c>
      <c r="L31" s="484">
        <v>16</v>
      </c>
      <c r="M31" s="484">
        <v>17</v>
      </c>
      <c r="N31" s="484">
        <v>17</v>
      </c>
      <c r="O31" s="427">
        <f t="shared" si="3"/>
        <v>50</v>
      </c>
      <c r="P31" s="87"/>
      <c r="Q31" s="149">
        <v>463</v>
      </c>
    </row>
    <row r="32" spans="3:17" ht="15">
      <c r="C32" s="51"/>
      <c r="D32" s="51" t="s">
        <v>1161</v>
      </c>
      <c r="E32" s="87"/>
      <c r="F32" s="484">
        <v>57</v>
      </c>
      <c r="G32" s="484">
        <v>14</v>
      </c>
      <c r="H32" s="484">
        <v>18</v>
      </c>
      <c r="I32" s="484">
        <v>12</v>
      </c>
      <c r="J32" s="427">
        <f t="shared" si="2"/>
        <v>43</v>
      </c>
      <c r="K32" s="484">
        <v>62</v>
      </c>
      <c r="L32" s="484">
        <v>11</v>
      </c>
      <c r="M32" s="484">
        <v>12</v>
      </c>
      <c r="N32" s="484">
        <v>15</v>
      </c>
      <c r="O32" s="427">
        <f t="shared" si="3"/>
        <v>38</v>
      </c>
      <c r="P32" s="87"/>
      <c r="Q32" s="149">
        <v>2138</v>
      </c>
    </row>
    <row r="33" spans="3:17" ht="15">
      <c r="C33" s="51"/>
      <c r="D33" s="51" t="s">
        <v>1162</v>
      </c>
      <c r="E33" s="87"/>
      <c r="F33" s="484">
        <v>33</v>
      </c>
      <c r="G33" s="484">
        <v>17</v>
      </c>
      <c r="H33" s="484">
        <v>24</v>
      </c>
      <c r="I33" s="484">
        <v>27</v>
      </c>
      <c r="J33" s="427">
        <f t="shared" si="2"/>
        <v>67</v>
      </c>
      <c r="K33" s="484">
        <v>53</v>
      </c>
      <c r="L33" s="484">
        <v>16</v>
      </c>
      <c r="M33" s="484">
        <v>13</v>
      </c>
      <c r="N33" s="484">
        <v>17</v>
      </c>
      <c r="O33" s="427">
        <f t="shared" si="3"/>
        <v>47</v>
      </c>
      <c r="P33" s="87"/>
      <c r="Q33" s="149">
        <v>208</v>
      </c>
    </row>
    <row r="34" spans="3:17" ht="15">
      <c r="C34" s="51"/>
      <c r="D34" s="51" t="s">
        <v>1163</v>
      </c>
      <c r="E34" s="87"/>
      <c r="F34" s="484">
        <v>28</v>
      </c>
      <c r="G34" s="484">
        <v>11</v>
      </c>
      <c r="H34" s="484">
        <v>31</v>
      </c>
      <c r="I34" s="484">
        <v>29</v>
      </c>
      <c r="J34" s="427">
        <f t="shared" si="2"/>
        <v>72</v>
      </c>
      <c r="K34" s="484">
        <v>60</v>
      </c>
      <c r="L34" s="484">
        <v>17</v>
      </c>
      <c r="M34" s="484">
        <v>15</v>
      </c>
      <c r="N34" s="484">
        <v>9</v>
      </c>
      <c r="O34" s="427">
        <f t="shared" si="3"/>
        <v>40</v>
      </c>
      <c r="P34" s="87"/>
      <c r="Q34" s="149">
        <v>199</v>
      </c>
    </row>
    <row r="35" spans="3:17" ht="15">
      <c r="C35" s="51"/>
      <c r="D35" s="51" t="s">
        <v>1164</v>
      </c>
      <c r="E35" s="87"/>
      <c r="F35" s="484">
        <v>65</v>
      </c>
      <c r="G35" s="484">
        <v>12</v>
      </c>
      <c r="H35" s="484">
        <v>13</v>
      </c>
      <c r="I35" s="484">
        <v>10</v>
      </c>
      <c r="J35" s="427">
        <f t="shared" si="2"/>
        <v>35</v>
      </c>
      <c r="K35" s="484">
        <v>75</v>
      </c>
      <c r="L35" s="484">
        <v>6</v>
      </c>
      <c r="M35" s="484">
        <v>9</v>
      </c>
      <c r="N35" s="484">
        <v>10</v>
      </c>
      <c r="O35" s="427">
        <f t="shared" si="3"/>
        <v>25</v>
      </c>
      <c r="P35" s="87"/>
      <c r="Q35" s="149">
        <v>371</v>
      </c>
    </row>
    <row r="36" spans="3:17" ht="6" customHeight="1">
      <c r="C36" s="51"/>
      <c r="D36" s="51"/>
      <c r="E36" s="87"/>
      <c r="F36" s="8"/>
      <c r="G36" s="8"/>
      <c r="H36" s="8"/>
      <c r="I36" s="8"/>
      <c r="J36" s="427"/>
      <c r="K36" s="8"/>
      <c r="L36" s="8"/>
      <c r="M36" s="8"/>
      <c r="N36" s="8"/>
      <c r="O36" s="427"/>
      <c r="P36" s="87"/>
      <c r="Q36" s="149"/>
    </row>
    <row r="37" spans="3:17" ht="15.75">
      <c r="C37" s="118" t="s">
        <v>324</v>
      </c>
      <c r="D37" s="87"/>
      <c r="E37" s="87"/>
      <c r="F37" s="8"/>
      <c r="G37" s="8"/>
      <c r="H37" s="8"/>
      <c r="I37" s="8"/>
      <c r="J37" s="427"/>
      <c r="K37" s="8"/>
      <c r="L37" s="8"/>
      <c r="M37" s="8"/>
      <c r="N37" s="8"/>
      <c r="O37" s="427"/>
      <c r="P37" s="87"/>
      <c r="Q37" s="149"/>
    </row>
    <row r="38" spans="3:17" ht="15">
      <c r="C38" s="87"/>
      <c r="D38" s="159" t="s">
        <v>316</v>
      </c>
      <c r="E38" s="87"/>
      <c r="F38" s="484">
        <v>36</v>
      </c>
      <c r="G38" s="484">
        <v>19</v>
      </c>
      <c r="H38" s="484">
        <v>28</v>
      </c>
      <c r="I38" s="484">
        <v>17</v>
      </c>
      <c r="J38" s="427">
        <f aca="true" t="shared" si="4" ref="J38:J44">100-F38</f>
        <v>64</v>
      </c>
      <c r="K38" s="484">
        <v>44</v>
      </c>
      <c r="L38" s="484">
        <v>21</v>
      </c>
      <c r="M38" s="484">
        <v>20</v>
      </c>
      <c r="N38" s="484">
        <v>15</v>
      </c>
      <c r="O38" s="427">
        <f aca="true" t="shared" si="5" ref="O38:O44">100-K38</f>
        <v>56</v>
      </c>
      <c r="P38" s="87"/>
      <c r="Q38" s="149">
        <v>296</v>
      </c>
    </row>
    <row r="39" spans="3:17" ht="15">
      <c r="C39" s="87"/>
      <c r="D39" s="159" t="s">
        <v>317</v>
      </c>
      <c r="E39" s="87"/>
      <c r="F39" s="484">
        <v>45</v>
      </c>
      <c r="G39" s="484">
        <v>20</v>
      </c>
      <c r="H39" s="484">
        <v>20</v>
      </c>
      <c r="I39" s="484">
        <v>15</v>
      </c>
      <c r="J39" s="427">
        <f t="shared" si="4"/>
        <v>55</v>
      </c>
      <c r="K39" s="484">
        <v>42</v>
      </c>
      <c r="L39" s="484">
        <v>24</v>
      </c>
      <c r="M39" s="484">
        <v>17</v>
      </c>
      <c r="N39" s="484">
        <v>17</v>
      </c>
      <c r="O39" s="427">
        <f t="shared" si="5"/>
        <v>58</v>
      </c>
      <c r="P39" s="87"/>
      <c r="Q39" s="149">
        <v>1041</v>
      </c>
    </row>
    <row r="40" spans="3:17" ht="15">
      <c r="C40" s="87"/>
      <c r="D40" s="159" t="s">
        <v>318</v>
      </c>
      <c r="E40" s="87"/>
      <c r="F40" s="484">
        <v>45</v>
      </c>
      <c r="G40" s="484">
        <v>15</v>
      </c>
      <c r="H40" s="484">
        <v>23</v>
      </c>
      <c r="I40" s="484">
        <v>16</v>
      </c>
      <c r="J40" s="427">
        <f t="shared" si="4"/>
        <v>55</v>
      </c>
      <c r="K40" s="484">
        <v>46</v>
      </c>
      <c r="L40" s="484">
        <v>23</v>
      </c>
      <c r="M40" s="484">
        <v>16</v>
      </c>
      <c r="N40" s="484">
        <v>14</v>
      </c>
      <c r="O40" s="427">
        <f t="shared" si="5"/>
        <v>54</v>
      </c>
      <c r="P40" s="87"/>
      <c r="Q40" s="149">
        <v>505</v>
      </c>
    </row>
    <row r="41" spans="3:17" ht="15">
      <c r="C41" s="87"/>
      <c r="D41" s="159" t="s">
        <v>319</v>
      </c>
      <c r="E41" s="87"/>
      <c r="F41" s="484">
        <v>47</v>
      </c>
      <c r="G41" s="484">
        <v>17</v>
      </c>
      <c r="H41" s="484">
        <v>23</v>
      </c>
      <c r="I41" s="484">
        <v>13</v>
      </c>
      <c r="J41" s="427">
        <f t="shared" si="4"/>
        <v>53</v>
      </c>
      <c r="K41" s="484">
        <v>48</v>
      </c>
      <c r="L41" s="484">
        <v>17</v>
      </c>
      <c r="M41" s="484">
        <v>12</v>
      </c>
      <c r="N41" s="484">
        <v>23</v>
      </c>
      <c r="O41" s="427">
        <f t="shared" si="5"/>
        <v>52</v>
      </c>
      <c r="P41" s="87"/>
      <c r="Q41" s="149">
        <v>179</v>
      </c>
    </row>
    <row r="42" spans="3:17" ht="15">
      <c r="C42" s="87"/>
      <c r="D42" s="159" t="s">
        <v>320</v>
      </c>
      <c r="E42" s="87"/>
      <c r="F42" s="484">
        <v>42</v>
      </c>
      <c r="G42" s="484">
        <v>16</v>
      </c>
      <c r="H42" s="484">
        <v>22</v>
      </c>
      <c r="I42" s="484">
        <v>20</v>
      </c>
      <c r="J42" s="427">
        <f t="shared" si="4"/>
        <v>58</v>
      </c>
      <c r="K42" s="484">
        <v>50</v>
      </c>
      <c r="L42" s="484">
        <v>18</v>
      </c>
      <c r="M42" s="484">
        <v>15</v>
      </c>
      <c r="N42" s="484">
        <v>16</v>
      </c>
      <c r="O42" s="427">
        <f t="shared" si="5"/>
        <v>50</v>
      </c>
      <c r="P42" s="87"/>
      <c r="Q42" s="149">
        <v>436</v>
      </c>
    </row>
    <row r="43" spans="3:17" ht="15">
      <c r="C43" s="87"/>
      <c r="D43" s="159" t="s">
        <v>321</v>
      </c>
      <c r="E43" s="87"/>
      <c r="F43" s="484">
        <v>42</v>
      </c>
      <c r="G43" s="484">
        <v>12</v>
      </c>
      <c r="H43" s="484">
        <v>23</v>
      </c>
      <c r="I43" s="484">
        <v>24</v>
      </c>
      <c r="J43" s="427">
        <f t="shared" si="4"/>
        <v>58</v>
      </c>
      <c r="K43" s="484">
        <v>52</v>
      </c>
      <c r="L43" s="484">
        <v>17</v>
      </c>
      <c r="M43" s="484">
        <v>16</v>
      </c>
      <c r="N43" s="484">
        <v>15</v>
      </c>
      <c r="O43" s="427">
        <f t="shared" si="5"/>
        <v>48</v>
      </c>
      <c r="P43" s="87"/>
      <c r="Q43" s="149">
        <v>706</v>
      </c>
    </row>
    <row r="44" spans="3:17" ht="15">
      <c r="C44" s="87"/>
      <c r="D44" s="159" t="s">
        <v>322</v>
      </c>
      <c r="E44" s="87"/>
      <c r="F44" s="484">
        <v>44</v>
      </c>
      <c r="G44" s="484">
        <v>14</v>
      </c>
      <c r="H44" s="484">
        <v>26</v>
      </c>
      <c r="I44" s="484">
        <v>17</v>
      </c>
      <c r="J44" s="427">
        <f t="shared" si="4"/>
        <v>56</v>
      </c>
      <c r="K44" s="484">
        <v>56</v>
      </c>
      <c r="L44" s="484">
        <v>14</v>
      </c>
      <c r="M44" s="484">
        <v>12</v>
      </c>
      <c r="N44" s="484">
        <v>18</v>
      </c>
      <c r="O44" s="427">
        <f t="shared" si="5"/>
        <v>44</v>
      </c>
      <c r="P44" s="87"/>
      <c r="Q44" s="149">
        <v>540</v>
      </c>
    </row>
    <row r="45" spans="3:17" ht="6" customHeight="1">
      <c r="C45" s="51"/>
      <c r="D45" s="51"/>
      <c r="E45" s="87"/>
      <c r="F45" s="8"/>
      <c r="G45" s="8"/>
      <c r="H45" s="8"/>
      <c r="I45" s="8"/>
      <c r="J45" s="427"/>
      <c r="K45" s="8"/>
      <c r="L45" s="8"/>
      <c r="M45" s="8"/>
      <c r="N45" s="8"/>
      <c r="O45" s="427"/>
      <c r="P45" s="87"/>
      <c r="Q45" s="149"/>
    </row>
    <row r="46" spans="3:17" ht="15.75">
      <c r="C46" s="118" t="s">
        <v>1178</v>
      </c>
      <c r="D46" s="118"/>
      <c r="E46" s="87"/>
      <c r="F46" s="8"/>
      <c r="G46" s="8"/>
      <c r="H46" s="8"/>
      <c r="I46" s="8"/>
      <c r="J46" s="427"/>
      <c r="K46" s="8"/>
      <c r="L46" s="8"/>
      <c r="M46" s="8"/>
      <c r="N46" s="8"/>
      <c r="O46" s="427"/>
      <c r="P46" s="87"/>
      <c r="Q46" s="149"/>
    </row>
    <row r="47" spans="3:17" ht="15">
      <c r="C47" s="87"/>
      <c r="D47" s="87" t="s">
        <v>315</v>
      </c>
      <c r="E47" s="87"/>
      <c r="F47" s="484">
        <v>47</v>
      </c>
      <c r="G47" s="484">
        <v>15</v>
      </c>
      <c r="H47" s="484">
        <v>21</v>
      </c>
      <c r="I47" s="484">
        <v>17</v>
      </c>
      <c r="J47" s="427">
        <f aca="true" t="shared" si="6" ref="J47:J53">100-F47</f>
        <v>53</v>
      </c>
      <c r="K47" s="484">
        <v>60</v>
      </c>
      <c r="L47" s="484">
        <v>12</v>
      </c>
      <c r="M47" s="484">
        <v>13</v>
      </c>
      <c r="N47" s="484">
        <v>15</v>
      </c>
      <c r="O47" s="427">
        <f aca="true" t="shared" si="7" ref="O47:O53">100-K47</f>
        <v>40</v>
      </c>
      <c r="P47" s="87"/>
      <c r="Q47" s="149">
        <v>1686</v>
      </c>
    </row>
    <row r="48" spans="3:17" ht="15">
      <c r="C48" s="87"/>
      <c r="D48" s="87" t="s">
        <v>1150</v>
      </c>
      <c r="E48" s="87"/>
      <c r="F48" s="484">
        <v>47</v>
      </c>
      <c r="G48" s="484">
        <v>14</v>
      </c>
      <c r="H48" s="484">
        <v>21</v>
      </c>
      <c r="I48" s="484">
        <v>17</v>
      </c>
      <c r="J48" s="427">
        <f t="shared" si="6"/>
        <v>53</v>
      </c>
      <c r="K48" s="484">
        <v>59</v>
      </c>
      <c r="L48" s="484">
        <v>14</v>
      </c>
      <c r="M48" s="484">
        <v>13</v>
      </c>
      <c r="N48" s="484">
        <v>15</v>
      </c>
      <c r="O48" s="427">
        <f t="shared" si="7"/>
        <v>41</v>
      </c>
      <c r="P48" s="87"/>
      <c r="Q48" s="149">
        <v>1458</v>
      </c>
    </row>
    <row r="49" spans="3:17" ht="15">
      <c r="C49" s="87"/>
      <c r="D49" s="87" t="s">
        <v>1151</v>
      </c>
      <c r="E49" s="87"/>
      <c r="F49" s="484">
        <v>48</v>
      </c>
      <c r="G49" s="484">
        <v>14</v>
      </c>
      <c r="H49" s="484">
        <v>22</v>
      </c>
      <c r="I49" s="484">
        <v>17</v>
      </c>
      <c r="J49" s="427">
        <f t="shared" si="6"/>
        <v>52</v>
      </c>
      <c r="K49" s="484">
        <v>57</v>
      </c>
      <c r="L49" s="484">
        <v>16</v>
      </c>
      <c r="M49" s="484">
        <v>13</v>
      </c>
      <c r="N49" s="484">
        <v>14</v>
      </c>
      <c r="O49" s="427">
        <f t="shared" si="7"/>
        <v>43</v>
      </c>
      <c r="P49" s="87"/>
      <c r="Q49" s="149">
        <v>1024</v>
      </c>
    </row>
    <row r="50" spans="3:17" ht="15">
      <c r="C50" s="87"/>
      <c r="D50" s="87" t="s">
        <v>1152</v>
      </c>
      <c r="E50" s="87"/>
      <c r="F50" s="484">
        <v>48</v>
      </c>
      <c r="G50" s="484">
        <v>14</v>
      </c>
      <c r="H50" s="484">
        <v>21</v>
      </c>
      <c r="I50" s="484">
        <v>17</v>
      </c>
      <c r="J50" s="427">
        <f t="shared" si="6"/>
        <v>52</v>
      </c>
      <c r="K50" s="484">
        <v>52</v>
      </c>
      <c r="L50" s="484">
        <v>19</v>
      </c>
      <c r="M50" s="484">
        <v>13</v>
      </c>
      <c r="N50" s="484">
        <v>17</v>
      </c>
      <c r="O50" s="427">
        <f t="shared" si="7"/>
        <v>48</v>
      </c>
      <c r="P50" s="87"/>
      <c r="Q50" s="149">
        <v>719</v>
      </c>
    </row>
    <row r="51" spans="3:17" ht="15">
      <c r="C51" s="87"/>
      <c r="D51" s="87" t="s">
        <v>1153</v>
      </c>
      <c r="E51" s="87"/>
      <c r="F51" s="484">
        <v>46</v>
      </c>
      <c r="G51" s="484">
        <v>17</v>
      </c>
      <c r="H51" s="484">
        <v>25</v>
      </c>
      <c r="I51" s="484">
        <v>12</v>
      </c>
      <c r="J51" s="427">
        <f t="shared" si="6"/>
        <v>54</v>
      </c>
      <c r="K51" s="484">
        <v>47</v>
      </c>
      <c r="L51" s="484">
        <v>19</v>
      </c>
      <c r="M51" s="484">
        <v>17</v>
      </c>
      <c r="N51" s="484">
        <v>16</v>
      </c>
      <c r="O51" s="427">
        <f t="shared" si="7"/>
        <v>53</v>
      </c>
      <c r="P51" s="87"/>
      <c r="Q51" s="149">
        <v>632</v>
      </c>
    </row>
    <row r="52" spans="3:17" ht="15">
      <c r="C52" s="87"/>
      <c r="D52" s="87" t="s">
        <v>1154</v>
      </c>
      <c r="E52" s="87"/>
      <c r="F52" s="484">
        <v>46</v>
      </c>
      <c r="G52" s="484">
        <v>18</v>
      </c>
      <c r="H52" s="484">
        <v>20</v>
      </c>
      <c r="I52" s="484">
        <v>16</v>
      </c>
      <c r="J52" s="427">
        <f t="shared" si="6"/>
        <v>54</v>
      </c>
      <c r="K52" s="484">
        <v>48</v>
      </c>
      <c r="L52" s="484">
        <v>20</v>
      </c>
      <c r="M52" s="484">
        <v>16</v>
      </c>
      <c r="N52" s="484">
        <v>17</v>
      </c>
      <c r="O52" s="427">
        <f t="shared" si="7"/>
        <v>52</v>
      </c>
      <c r="P52" s="87"/>
      <c r="Q52" s="149">
        <v>743</v>
      </c>
    </row>
    <row r="53" spans="3:17" ht="15">
      <c r="C53" s="51"/>
      <c r="D53" s="51" t="s">
        <v>1155</v>
      </c>
      <c r="E53" s="87"/>
      <c r="F53" s="484">
        <v>45</v>
      </c>
      <c r="G53" s="484">
        <v>20</v>
      </c>
      <c r="H53" s="484">
        <v>23</v>
      </c>
      <c r="I53" s="484">
        <v>12</v>
      </c>
      <c r="J53" s="427">
        <f t="shared" si="6"/>
        <v>55</v>
      </c>
      <c r="K53" s="484">
        <v>41</v>
      </c>
      <c r="L53" s="484">
        <v>26</v>
      </c>
      <c r="M53" s="484">
        <v>17</v>
      </c>
      <c r="N53" s="484">
        <v>16</v>
      </c>
      <c r="O53" s="427">
        <f t="shared" si="7"/>
        <v>59</v>
      </c>
      <c r="P53" s="87"/>
      <c r="Q53" s="149">
        <v>497</v>
      </c>
    </row>
    <row r="54" spans="5:17" ht="6" customHeight="1">
      <c r="E54" s="87"/>
      <c r="F54" s="8"/>
      <c r="G54" s="8"/>
      <c r="H54" s="8"/>
      <c r="I54" s="8"/>
      <c r="J54" s="427"/>
      <c r="K54" s="8"/>
      <c r="L54" s="8"/>
      <c r="M54" s="8"/>
      <c r="N54" s="8"/>
      <c r="O54" s="427"/>
      <c r="P54" s="87"/>
      <c r="Q54" s="149"/>
    </row>
    <row r="55" spans="3:17" ht="15.75">
      <c r="C55" s="118" t="s">
        <v>1177</v>
      </c>
      <c r="D55" s="118"/>
      <c r="E55" s="87"/>
      <c r="F55" s="8"/>
      <c r="G55" s="8"/>
      <c r="H55" s="8"/>
      <c r="I55" s="8"/>
      <c r="J55" s="427"/>
      <c r="K55" s="8"/>
      <c r="L55" s="8"/>
      <c r="M55" s="8"/>
      <c r="N55" s="8"/>
      <c r="O55" s="427"/>
      <c r="P55" s="87"/>
      <c r="Q55" s="149"/>
    </row>
    <row r="56" spans="3:17" ht="15">
      <c r="C56" s="87"/>
      <c r="D56" s="87" t="s">
        <v>1079</v>
      </c>
      <c r="F56" s="484">
        <v>41</v>
      </c>
      <c r="G56" s="484">
        <v>15</v>
      </c>
      <c r="H56" s="484">
        <v>25</v>
      </c>
      <c r="I56" s="484">
        <v>18</v>
      </c>
      <c r="J56" s="427">
        <f aca="true" t="shared" si="8" ref="J56:J61">100-F56</f>
        <v>59</v>
      </c>
      <c r="K56" s="484">
        <v>60</v>
      </c>
      <c r="L56" s="484">
        <v>16</v>
      </c>
      <c r="M56" s="484">
        <v>13</v>
      </c>
      <c r="N56" s="484">
        <v>11</v>
      </c>
      <c r="O56" s="427">
        <f aca="true" t="shared" si="9" ref="O56:O61">100-K56</f>
        <v>40</v>
      </c>
      <c r="P56" s="87"/>
      <c r="Q56" s="149">
        <v>2525</v>
      </c>
    </row>
    <row r="57" spans="3:17" ht="15">
      <c r="C57" s="87"/>
      <c r="D57" s="87" t="s">
        <v>1139</v>
      </c>
      <c r="F57" s="484">
        <v>48</v>
      </c>
      <c r="G57" s="484">
        <v>16</v>
      </c>
      <c r="H57" s="484">
        <v>20</v>
      </c>
      <c r="I57" s="484">
        <v>16</v>
      </c>
      <c r="J57" s="427">
        <f t="shared" si="8"/>
        <v>52</v>
      </c>
      <c r="K57" s="484">
        <v>55</v>
      </c>
      <c r="L57" s="484">
        <v>15</v>
      </c>
      <c r="M57" s="484">
        <v>14</v>
      </c>
      <c r="N57" s="484">
        <v>16</v>
      </c>
      <c r="O57" s="427">
        <f t="shared" si="9"/>
        <v>45</v>
      </c>
      <c r="P57" s="87"/>
      <c r="Q57" s="149">
        <v>2056</v>
      </c>
    </row>
    <row r="58" spans="3:17" ht="15">
      <c r="C58" s="87"/>
      <c r="D58" s="87" t="s">
        <v>257</v>
      </c>
      <c r="F58" s="484">
        <v>47</v>
      </c>
      <c r="G58" s="484">
        <v>15</v>
      </c>
      <c r="H58" s="484">
        <v>22</v>
      </c>
      <c r="I58" s="484">
        <v>16</v>
      </c>
      <c r="J58" s="427">
        <f t="shared" si="8"/>
        <v>53</v>
      </c>
      <c r="K58" s="484">
        <v>50</v>
      </c>
      <c r="L58" s="484">
        <v>17</v>
      </c>
      <c r="M58" s="484">
        <v>13</v>
      </c>
      <c r="N58" s="484">
        <v>19</v>
      </c>
      <c r="O58" s="427">
        <f t="shared" si="9"/>
        <v>50</v>
      </c>
      <c r="P58" s="87"/>
      <c r="Q58" s="149">
        <v>627</v>
      </c>
    </row>
    <row r="59" spans="3:17" ht="15">
      <c r="C59" s="87"/>
      <c r="D59" s="87" t="s">
        <v>259</v>
      </c>
      <c r="F59" s="484">
        <v>47</v>
      </c>
      <c r="G59" s="484">
        <v>11</v>
      </c>
      <c r="H59" s="484">
        <v>24</v>
      </c>
      <c r="I59" s="484">
        <v>17</v>
      </c>
      <c r="J59" s="427">
        <f t="shared" si="8"/>
        <v>53</v>
      </c>
      <c r="K59" s="484">
        <v>41</v>
      </c>
      <c r="L59" s="484">
        <v>21</v>
      </c>
      <c r="M59" s="484">
        <v>17</v>
      </c>
      <c r="N59" s="484">
        <v>21</v>
      </c>
      <c r="O59" s="427">
        <f t="shared" si="9"/>
        <v>59</v>
      </c>
      <c r="P59" s="87"/>
      <c r="Q59" s="149">
        <v>403</v>
      </c>
    </row>
    <row r="60" spans="3:17" ht="15">
      <c r="C60" s="87"/>
      <c r="D60" s="87" t="s">
        <v>1140</v>
      </c>
      <c r="F60" s="484">
        <v>58</v>
      </c>
      <c r="G60" s="484">
        <v>16</v>
      </c>
      <c r="H60" s="484">
        <v>17</v>
      </c>
      <c r="I60" s="484">
        <v>9</v>
      </c>
      <c r="J60" s="427">
        <f t="shared" si="8"/>
        <v>42</v>
      </c>
      <c r="K60" s="484">
        <v>46</v>
      </c>
      <c r="L60" s="484">
        <v>19</v>
      </c>
      <c r="M60" s="484">
        <v>16</v>
      </c>
      <c r="N60" s="484">
        <v>20</v>
      </c>
      <c r="O60" s="427">
        <f t="shared" si="9"/>
        <v>54</v>
      </c>
      <c r="P60" s="87"/>
      <c r="Q60" s="149">
        <v>730</v>
      </c>
    </row>
    <row r="61" spans="3:17" ht="15">
      <c r="C61" s="87"/>
      <c r="D61" s="87" t="s">
        <v>1141</v>
      </c>
      <c r="F61" s="484">
        <v>61</v>
      </c>
      <c r="G61" s="484">
        <v>15</v>
      </c>
      <c r="H61" s="484">
        <v>13</v>
      </c>
      <c r="I61" s="484">
        <v>11</v>
      </c>
      <c r="J61" s="427">
        <f t="shared" si="8"/>
        <v>39</v>
      </c>
      <c r="K61" s="484">
        <v>39</v>
      </c>
      <c r="L61" s="484">
        <v>22</v>
      </c>
      <c r="M61" s="484">
        <v>18</v>
      </c>
      <c r="N61" s="484">
        <v>22</v>
      </c>
      <c r="O61" s="427">
        <f t="shared" si="9"/>
        <v>61</v>
      </c>
      <c r="P61" s="87"/>
      <c r="Q61" s="149">
        <v>660</v>
      </c>
    </row>
    <row r="62" spans="4:17" ht="6" customHeight="1">
      <c r="D62" s="87"/>
      <c r="F62" s="8"/>
      <c r="G62" s="8"/>
      <c r="H62" s="8"/>
      <c r="I62" s="8"/>
      <c r="J62" s="427"/>
      <c r="K62" s="8"/>
      <c r="L62" s="8"/>
      <c r="M62" s="8"/>
      <c r="N62" s="8"/>
      <c r="O62" s="427"/>
      <c r="P62" s="87"/>
      <c r="Q62" s="149"/>
    </row>
    <row r="63" spans="3:17" ht="18.75" customHeight="1">
      <c r="C63" s="118" t="s">
        <v>1034</v>
      </c>
      <c r="D63" s="87"/>
      <c r="F63" s="8"/>
      <c r="G63" s="8"/>
      <c r="H63" s="8"/>
      <c r="I63" s="8"/>
      <c r="J63" s="427"/>
      <c r="K63" s="8"/>
      <c r="L63" s="8"/>
      <c r="M63" s="8"/>
      <c r="N63" s="8"/>
      <c r="O63" s="427"/>
      <c r="P63" s="87"/>
      <c r="Q63" s="149"/>
    </row>
    <row r="64" spans="3:17" ht="15.75">
      <c r="C64" s="118"/>
      <c r="D64" s="87" t="s">
        <v>222</v>
      </c>
      <c r="F64" s="484">
        <v>53</v>
      </c>
      <c r="G64" s="484">
        <v>19</v>
      </c>
      <c r="H64" s="484">
        <v>16</v>
      </c>
      <c r="I64" s="484">
        <v>11</v>
      </c>
      <c r="J64" s="427">
        <f aca="true" t="shared" si="10" ref="J64:J72">100-F64</f>
        <v>47</v>
      </c>
      <c r="K64" s="484">
        <v>48</v>
      </c>
      <c r="L64" s="484">
        <v>20</v>
      </c>
      <c r="M64" s="484">
        <v>15</v>
      </c>
      <c r="N64" s="484">
        <v>17</v>
      </c>
      <c r="O64" s="427">
        <f>100-K64</f>
        <v>52</v>
      </c>
      <c r="P64" s="87"/>
      <c r="Q64" s="149">
        <v>2715</v>
      </c>
    </row>
    <row r="65" spans="3:17" ht="15.75">
      <c r="C65" s="118"/>
      <c r="D65" s="87" t="s">
        <v>223</v>
      </c>
      <c r="F65" s="484">
        <v>42</v>
      </c>
      <c r="G65" s="484">
        <v>17</v>
      </c>
      <c r="H65" s="484">
        <v>26</v>
      </c>
      <c r="I65" s="484">
        <v>15</v>
      </c>
      <c r="J65" s="427">
        <f t="shared" si="10"/>
        <v>58</v>
      </c>
      <c r="K65" s="484">
        <v>45</v>
      </c>
      <c r="L65" s="484">
        <v>20</v>
      </c>
      <c r="M65" s="484">
        <v>18</v>
      </c>
      <c r="N65" s="484">
        <v>16</v>
      </c>
      <c r="O65" s="427">
        <f>100-K65</f>
        <v>55</v>
      </c>
      <c r="P65" s="87"/>
      <c r="Q65" s="149">
        <v>856</v>
      </c>
    </row>
    <row r="66" spans="3:17" ht="15.75">
      <c r="C66" s="118"/>
      <c r="D66" s="87" t="s">
        <v>224</v>
      </c>
      <c r="F66" s="484">
        <v>48</v>
      </c>
      <c r="G66" s="484">
        <v>8</v>
      </c>
      <c r="H66" s="484">
        <v>24</v>
      </c>
      <c r="I66" s="484">
        <v>20</v>
      </c>
      <c r="J66" s="427">
        <f t="shared" si="10"/>
        <v>52</v>
      </c>
      <c r="K66" s="484">
        <v>51</v>
      </c>
      <c r="L66" s="484">
        <v>18</v>
      </c>
      <c r="M66" s="484">
        <v>11</v>
      </c>
      <c r="N66" s="484">
        <v>20</v>
      </c>
      <c r="O66" s="427">
        <f>100-K66</f>
        <v>49</v>
      </c>
      <c r="P66" s="87"/>
      <c r="Q66" s="149">
        <v>389</v>
      </c>
    </row>
    <row r="67" spans="3:17" ht="15.75">
      <c r="C67" s="118"/>
      <c r="D67" s="87" t="s">
        <v>228</v>
      </c>
      <c r="F67" s="484">
        <v>36</v>
      </c>
      <c r="G67" s="484">
        <v>10</v>
      </c>
      <c r="H67" s="484">
        <v>27</v>
      </c>
      <c r="I67" s="484">
        <v>27</v>
      </c>
      <c r="J67" s="427">
        <f t="shared" si="10"/>
        <v>64</v>
      </c>
      <c r="K67" s="484">
        <v>56</v>
      </c>
      <c r="L67" s="484">
        <v>16</v>
      </c>
      <c r="M67" s="484">
        <v>14</v>
      </c>
      <c r="N67" s="484">
        <v>14</v>
      </c>
      <c r="O67" s="427">
        <f>100-K67</f>
        <v>44</v>
      </c>
      <c r="P67" s="87"/>
      <c r="Q67" s="149">
        <v>188</v>
      </c>
    </row>
    <row r="68" spans="3:17" ht="15">
      <c r="C68" s="87"/>
      <c r="D68" s="87" t="s">
        <v>229</v>
      </c>
      <c r="F68" s="484">
        <v>40</v>
      </c>
      <c r="G68" s="484">
        <v>10</v>
      </c>
      <c r="H68" s="484">
        <v>29</v>
      </c>
      <c r="I68" s="484">
        <v>21</v>
      </c>
      <c r="J68" s="427">
        <f t="shared" si="10"/>
        <v>60</v>
      </c>
      <c r="K68" s="484">
        <v>66</v>
      </c>
      <c r="L68" s="484">
        <v>12</v>
      </c>
      <c r="M68" s="484">
        <v>10</v>
      </c>
      <c r="N68" s="484">
        <v>12</v>
      </c>
      <c r="O68" s="427">
        <f>100-K68</f>
        <v>34</v>
      </c>
      <c r="P68" s="87"/>
      <c r="Q68" s="149">
        <v>299</v>
      </c>
    </row>
    <row r="69" spans="3:17" ht="6" customHeight="1">
      <c r="C69" s="87"/>
      <c r="D69" s="87"/>
      <c r="F69" s="8"/>
      <c r="G69" s="8"/>
      <c r="H69" s="8"/>
      <c r="I69" s="8"/>
      <c r="J69" s="427"/>
      <c r="K69" s="8"/>
      <c r="L69" s="8"/>
      <c r="M69" s="8"/>
      <c r="N69" s="8"/>
      <c r="O69" s="427"/>
      <c r="P69" s="87"/>
      <c r="Q69" s="149"/>
    </row>
    <row r="70" spans="3:17" ht="15.75">
      <c r="C70" s="118" t="s">
        <v>225</v>
      </c>
      <c r="D70" s="118"/>
      <c r="E70" s="262"/>
      <c r="F70" s="8"/>
      <c r="G70" s="8"/>
      <c r="H70" s="8"/>
      <c r="I70" s="8"/>
      <c r="J70" s="427"/>
      <c r="K70" s="8"/>
      <c r="L70" s="8"/>
      <c r="M70" s="8"/>
      <c r="N70" s="8"/>
      <c r="O70" s="427"/>
      <c r="P70" s="87"/>
      <c r="Q70" s="149"/>
    </row>
    <row r="71" spans="3:17" ht="15">
      <c r="C71" s="87"/>
      <c r="D71" s="87" t="s">
        <v>226</v>
      </c>
      <c r="F71" s="484">
        <v>49</v>
      </c>
      <c r="G71" s="484">
        <v>17</v>
      </c>
      <c r="H71" s="484">
        <v>20</v>
      </c>
      <c r="I71" s="484">
        <v>14</v>
      </c>
      <c r="J71" s="427">
        <f t="shared" si="10"/>
        <v>51</v>
      </c>
      <c r="K71" s="484">
        <v>49</v>
      </c>
      <c r="L71" s="484">
        <v>19</v>
      </c>
      <c r="M71" s="484">
        <v>15</v>
      </c>
      <c r="N71" s="484">
        <v>17</v>
      </c>
      <c r="O71" s="427">
        <f>100-K71</f>
        <v>51</v>
      </c>
      <c r="P71" s="87"/>
      <c r="Q71" s="149">
        <v>4449</v>
      </c>
    </row>
    <row r="72" spans="2:17" ht="15">
      <c r="B72" s="87"/>
      <c r="C72" s="87"/>
      <c r="D72" s="87" t="s">
        <v>227</v>
      </c>
      <c r="F72" s="484">
        <v>43</v>
      </c>
      <c r="G72" s="484">
        <v>12</v>
      </c>
      <c r="H72" s="484">
        <v>25</v>
      </c>
      <c r="I72" s="484">
        <v>20</v>
      </c>
      <c r="J72" s="427">
        <f t="shared" si="10"/>
        <v>57</v>
      </c>
      <c r="K72" s="484">
        <v>63</v>
      </c>
      <c r="L72" s="484">
        <v>12</v>
      </c>
      <c r="M72" s="484">
        <v>13</v>
      </c>
      <c r="N72" s="484">
        <v>12</v>
      </c>
      <c r="O72" s="427">
        <f>100-K72</f>
        <v>37</v>
      </c>
      <c r="P72" s="87"/>
      <c r="Q72" s="149">
        <v>2550</v>
      </c>
    </row>
    <row r="73" spans="2:17" ht="6" customHeight="1" thickBot="1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3:17" ht="15">
      <c r="C74" s="139" t="s">
        <v>1126</v>
      </c>
      <c r="F74" s="51"/>
      <c r="G74" s="140"/>
      <c r="H74" s="140"/>
      <c r="I74" s="140"/>
      <c r="J74" s="140"/>
      <c r="K74" s="51"/>
      <c r="L74" s="140"/>
      <c r="M74" s="140"/>
      <c r="N74" s="140"/>
      <c r="O74" s="87"/>
      <c r="P74" s="87"/>
      <c r="Q74" s="87"/>
    </row>
    <row r="75" spans="3:17" ht="15">
      <c r="C75" s="139"/>
      <c r="D75" s="516" t="s">
        <v>668</v>
      </c>
      <c r="F75" s="51"/>
      <c r="G75" s="140"/>
      <c r="H75" s="140"/>
      <c r="I75" s="140"/>
      <c r="J75" s="140"/>
      <c r="K75" s="51"/>
      <c r="L75" s="140"/>
      <c r="M75" s="140"/>
      <c r="N75" s="140"/>
      <c r="O75" s="87"/>
      <c r="P75" s="87"/>
      <c r="Q75" s="87"/>
    </row>
    <row r="76" spans="3:17" ht="15">
      <c r="C76" s="139"/>
      <c r="D76" s="516" t="s">
        <v>880</v>
      </c>
      <c r="F76" s="51"/>
      <c r="G76" s="140"/>
      <c r="H76" s="140"/>
      <c r="I76" s="140"/>
      <c r="J76" s="140"/>
      <c r="K76" s="51"/>
      <c r="L76" s="140"/>
      <c r="M76" s="140"/>
      <c r="N76" s="140"/>
      <c r="O76" s="87"/>
      <c r="P76" s="87"/>
      <c r="Q76" s="87"/>
    </row>
    <row r="77" spans="3:17" ht="15">
      <c r="C77" s="139"/>
      <c r="D77" s="90" t="s">
        <v>879</v>
      </c>
      <c r="F77" s="51"/>
      <c r="G77" s="140"/>
      <c r="H77" s="140"/>
      <c r="I77" s="140"/>
      <c r="J77" s="140"/>
      <c r="K77" s="51"/>
      <c r="L77" s="140"/>
      <c r="M77" s="140"/>
      <c r="N77" s="140"/>
      <c r="O77" s="87"/>
      <c r="P77" s="87"/>
      <c r="Q77" s="87"/>
    </row>
    <row r="78" spans="3:17" ht="15">
      <c r="C78" s="90" t="s">
        <v>158</v>
      </c>
      <c r="F78" s="51"/>
      <c r="G78" s="140"/>
      <c r="H78" s="140"/>
      <c r="I78" s="140"/>
      <c r="J78" s="140"/>
      <c r="K78" s="51"/>
      <c r="L78" s="140"/>
      <c r="M78" s="140"/>
      <c r="N78" s="140"/>
      <c r="O78" s="87"/>
      <c r="P78" s="87"/>
      <c r="Q78" s="87"/>
    </row>
    <row r="79" ht="12.75">
      <c r="C79" s="90" t="s">
        <v>412</v>
      </c>
    </row>
  </sheetData>
  <mergeCells count="6">
    <mergeCell ref="F6:J6"/>
    <mergeCell ref="F4:J4"/>
    <mergeCell ref="K4:O4"/>
    <mergeCell ref="F5:J5"/>
    <mergeCell ref="K5:O5"/>
    <mergeCell ref="K6:O6"/>
  </mergeCells>
  <printOptions/>
  <pageMargins left="0.75" right="0.5" top="0.57" bottom="0.74" header="0.5" footer="0.5"/>
  <pageSetup fitToHeight="1" fitToWidth="1" horizontalDpi="300" verticalDpi="300" orientation="portrait" paperSize="9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90" customWidth="1"/>
    <col min="2" max="2" width="0.9921875" style="90" customWidth="1"/>
    <col min="3" max="3" width="2.28125" style="90" customWidth="1"/>
    <col min="4" max="4" width="10.140625" style="90" customWidth="1"/>
    <col min="5" max="5" width="27.8515625" style="90" customWidth="1"/>
    <col min="6" max="6" width="8.7109375" style="90" customWidth="1"/>
    <col min="7" max="9" width="6.57421875" style="90" customWidth="1"/>
    <col min="10" max="11" width="8.7109375" style="90" customWidth="1"/>
    <col min="12" max="12" width="6.57421875" style="90" customWidth="1"/>
    <col min="13" max="13" width="6.421875" style="90" customWidth="1"/>
    <col min="14" max="14" width="6.57421875" style="90" customWidth="1"/>
    <col min="15" max="15" width="8.7109375" style="90" customWidth="1"/>
    <col min="16" max="16" width="0.9921875" style="90" customWidth="1"/>
    <col min="17" max="17" width="12.7109375" style="90" bestFit="1" customWidth="1"/>
    <col min="18" max="16384" width="9.140625" style="90" customWidth="1"/>
  </cols>
  <sheetData>
    <row r="1" s="141" customFormat="1" ht="12.75">
      <c r="A1" s="141" t="s">
        <v>1094</v>
      </c>
    </row>
    <row r="2" spans="1:5" s="101" customFormat="1" ht="21">
      <c r="A2" s="141"/>
      <c r="B2" s="121" t="s">
        <v>965</v>
      </c>
      <c r="C2" s="121"/>
      <c r="D2" s="121"/>
      <c r="E2" s="122" t="s">
        <v>966</v>
      </c>
    </row>
    <row r="3" spans="1:17" s="99" customFormat="1" ht="9" customHeight="1" thickBot="1">
      <c r="A3" s="101"/>
      <c r="B3" s="112"/>
      <c r="C3" s="112"/>
      <c r="D3" s="112"/>
      <c r="E3" s="112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03"/>
      <c r="Q3" s="103"/>
    </row>
    <row r="4" spans="1:17" ht="15.75">
      <c r="A4" s="99"/>
      <c r="B4" s="99"/>
      <c r="C4" s="99"/>
      <c r="D4" s="99"/>
      <c r="E4" s="118"/>
      <c r="F4" s="571" t="s">
        <v>1116</v>
      </c>
      <c r="G4" s="572"/>
      <c r="H4" s="572"/>
      <c r="I4" s="572"/>
      <c r="J4" s="573"/>
      <c r="K4" s="571" t="s">
        <v>1117</v>
      </c>
      <c r="L4" s="572"/>
      <c r="M4" s="572"/>
      <c r="N4" s="572"/>
      <c r="O4" s="574"/>
      <c r="P4" s="124"/>
      <c r="Q4" s="124"/>
    </row>
    <row r="5" spans="5:17" ht="15.75">
      <c r="E5" s="118"/>
      <c r="F5" s="575" t="s">
        <v>1118</v>
      </c>
      <c r="G5" s="576"/>
      <c r="H5" s="577"/>
      <c r="I5" s="577"/>
      <c r="J5" s="578"/>
      <c r="K5" s="575" t="s">
        <v>1127</v>
      </c>
      <c r="L5" s="576"/>
      <c r="M5" s="576"/>
      <c r="N5" s="576"/>
      <c r="O5" s="579"/>
      <c r="P5" s="124"/>
      <c r="Q5" s="126" t="s">
        <v>1080</v>
      </c>
    </row>
    <row r="6" spans="5:17" ht="15.75">
      <c r="E6" s="118"/>
      <c r="F6" s="568" t="s">
        <v>1123</v>
      </c>
      <c r="G6" s="569"/>
      <c r="H6" s="569"/>
      <c r="I6" s="569"/>
      <c r="J6" s="570"/>
      <c r="K6" s="142"/>
      <c r="L6" s="143"/>
      <c r="M6" s="143"/>
      <c r="N6" s="91"/>
      <c r="O6" s="144"/>
      <c r="P6" s="51"/>
      <c r="Q6" s="127" t="s">
        <v>216</v>
      </c>
    </row>
    <row r="7" spans="5:17" ht="15.75">
      <c r="E7" s="118"/>
      <c r="F7" s="128" t="s">
        <v>210</v>
      </c>
      <c r="G7" s="129" t="s">
        <v>207</v>
      </c>
      <c r="H7" s="86" t="s">
        <v>208</v>
      </c>
      <c r="I7" s="86" t="s">
        <v>209</v>
      </c>
      <c r="J7" s="130" t="s">
        <v>1124</v>
      </c>
      <c r="K7" s="128" t="s">
        <v>210</v>
      </c>
      <c r="L7" s="129" t="s">
        <v>207</v>
      </c>
      <c r="M7" s="86" t="s">
        <v>208</v>
      </c>
      <c r="N7" s="86" t="s">
        <v>209</v>
      </c>
      <c r="O7" s="130" t="s">
        <v>1124</v>
      </c>
      <c r="P7" s="124"/>
      <c r="Q7" s="127" t="s">
        <v>1086</v>
      </c>
    </row>
    <row r="8" spans="2:17" ht="16.5" thickBot="1">
      <c r="B8" s="112"/>
      <c r="C8" s="112"/>
      <c r="D8" s="112"/>
      <c r="E8" s="112"/>
      <c r="F8" s="132" t="s">
        <v>1125</v>
      </c>
      <c r="G8" s="133">
        <v>2</v>
      </c>
      <c r="H8" s="134">
        <v>5</v>
      </c>
      <c r="I8" s="134">
        <v>7</v>
      </c>
      <c r="J8" s="135" t="s">
        <v>1125</v>
      </c>
      <c r="K8" s="132" t="s">
        <v>1125</v>
      </c>
      <c r="L8" s="133">
        <v>2</v>
      </c>
      <c r="M8" s="134">
        <v>5</v>
      </c>
      <c r="N8" s="134">
        <v>7</v>
      </c>
      <c r="O8" s="135" t="s">
        <v>1125</v>
      </c>
      <c r="P8" s="136"/>
      <c r="Q8" s="95"/>
    </row>
    <row r="9" spans="6:17" ht="15">
      <c r="F9" s="87"/>
      <c r="K9" s="87"/>
      <c r="N9" s="115" t="s">
        <v>1113</v>
      </c>
      <c r="O9" s="87"/>
      <c r="P9" s="87"/>
      <c r="Q9" s="116" t="s">
        <v>45</v>
      </c>
    </row>
    <row r="10" spans="6:17" ht="9" customHeight="1">
      <c r="F10" s="87"/>
      <c r="K10" s="87"/>
      <c r="N10" s="22"/>
      <c r="O10" s="87"/>
      <c r="P10" s="87"/>
      <c r="Q10" s="137"/>
    </row>
    <row r="11" spans="3:17" ht="15.75">
      <c r="C11" s="118" t="s">
        <v>1009</v>
      </c>
      <c r="D11" s="118"/>
      <c r="E11" s="87"/>
      <c r="F11" s="485">
        <v>97</v>
      </c>
      <c r="G11" s="485">
        <v>1</v>
      </c>
      <c r="H11" s="485">
        <v>1</v>
      </c>
      <c r="I11" s="485">
        <v>0</v>
      </c>
      <c r="J11" s="427">
        <f>100-F11</f>
        <v>3</v>
      </c>
      <c r="K11" s="485">
        <v>96</v>
      </c>
      <c r="L11" s="485">
        <v>3</v>
      </c>
      <c r="M11" s="485">
        <v>1</v>
      </c>
      <c r="N11" s="485">
        <v>0</v>
      </c>
      <c r="O11" s="427">
        <f>100-K11</f>
        <v>4</v>
      </c>
      <c r="P11" s="87"/>
      <c r="Q11" s="88">
        <v>6990</v>
      </c>
    </row>
    <row r="12" spans="2:17" ht="6" customHeight="1">
      <c r="B12" s="87"/>
      <c r="C12" s="87"/>
      <c r="D12" s="87"/>
      <c r="E12" s="87"/>
      <c r="F12" s="8"/>
      <c r="G12" s="8"/>
      <c r="H12" s="8"/>
      <c r="I12" s="8"/>
      <c r="J12" s="427"/>
      <c r="K12" s="8"/>
      <c r="L12" s="8"/>
      <c r="M12" s="8"/>
      <c r="N12" s="8"/>
      <c r="O12" s="427"/>
      <c r="P12" s="87"/>
      <c r="Q12" s="88"/>
    </row>
    <row r="13" spans="3:17" ht="15.75">
      <c r="C13" s="118" t="s">
        <v>1114</v>
      </c>
      <c r="D13" s="118"/>
      <c r="E13" s="87"/>
      <c r="F13" s="8"/>
      <c r="G13" s="8"/>
      <c r="H13" s="8"/>
      <c r="I13" s="8"/>
      <c r="J13" s="427"/>
      <c r="K13" s="8"/>
      <c r="L13" s="8"/>
      <c r="M13" s="8"/>
      <c r="N13" s="8"/>
      <c r="O13" s="427"/>
      <c r="P13" s="87"/>
      <c r="Q13" s="149"/>
    </row>
    <row r="14" spans="2:17" ht="15">
      <c r="B14" s="87"/>
      <c r="C14" s="87"/>
      <c r="D14" s="120" t="s">
        <v>1180</v>
      </c>
      <c r="F14" s="485">
        <v>96</v>
      </c>
      <c r="G14" s="485">
        <v>2</v>
      </c>
      <c r="H14" s="485">
        <v>2</v>
      </c>
      <c r="I14" s="485">
        <v>1</v>
      </c>
      <c r="J14" s="427">
        <f>100-F14</f>
        <v>4</v>
      </c>
      <c r="K14" s="485">
        <v>94</v>
      </c>
      <c r="L14" s="485">
        <v>4</v>
      </c>
      <c r="M14" s="485">
        <v>1</v>
      </c>
      <c r="N14" s="485">
        <v>1</v>
      </c>
      <c r="O14" s="427">
        <f>100-K14</f>
        <v>6</v>
      </c>
      <c r="P14" s="87"/>
      <c r="Q14" s="149">
        <v>2930</v>
      </c>
    </row>
    <row r="15" spans="2:17" ht="15">
      <c r="B15" s="87"/>
      <c r="C15" s="87"/>
      <c r="D15" s="120" t="s">
        <v>31</v>
      </c>
      <c r="F15" s="485">
        <v>98</v>
      </c>
      <c r="G15" s="485">
        <v>1</v>
      </c>
      <c r="H15" s="485">
        <v>1</v>
      </c>
      <c r="I15" s="485">
        <v>0</v>
      </c>
      <c r="J15" s="427">
        <f>100-F15</f>
        <v>2</v>
      </c>
      <c r="K15" s="485">
        <v>97</v>
      </c>
      <c r="L15" s="485">
        <v>2</v>
      </c>
      <c r="M15" s="485">
        <v>0</v>
      </c>
      <c r="N15" s="485">
        <v>0</v>
      </c>
      <c r="O15" s="427">
        <f>100-K15</f>
        <v>3</v>
      </c>
      <c r="P15" s="87"/>
      <c r="Q15" s="149">
        <v>4060</v>
      </c>
    </row>
    <row r="16" spans="6:17" ht="6" customHeight="1">
      <c r="F16" s="8"/>
      <c r="G16" s="8"/>
      <c r="H16" s="8"/>
      <c r="I16" s="8"/>
      <c r="J16" s="427"/>
      <c r="K16" s="8"/>
      <c r="L16" s="8"/>
      <c r="M16" s="8"/>
      <c r="N16" s="8"/>
      <c r="O16" s="427"/>
      <c r="P16" s="87"/>
      <c r="Q16" s="149"/>
    </row>
    <row r="17" spans="3:17" ht="15.75">
      <c r="C17" s="118" t="s">
        <v>1115</v>
      </c>
      <c r="D17" s="118"/>
      <c r="E17" s="87"/>
      <c r="F17" s="8"/>
      <c r="G17" s="8"/>
      <c r="H17" s="8"/>
      <c r="I17" s="8"/>
      <c r="J17" s="427"/>
      <c r="K17" s="8"/>
      <c r="L17" s="8"/>
      <c r="M17" s="8"/>
      <c r="N17" s="8"/>
      <c r="O17" s="427"/>
      <c r="P17" s="87"/>
      <c r="Q17" s="149"/>
    </row>
    <row r="18" spans="4:17" ht="15">
      <c r="D18" s="87" t="s">
        <v>32</v>
      </c>
      <c r="F18" s="485">
        <v>95</v>
      </c>
      <c r="G18" s="485">
        <v>2</v>
      </c>
      <c r="H18" s="485">
        <v>3</v>
      </c>
      <c r="I18" s="485">
        <v>0</v>
      </c>
      <c r="J18" s="427">
        <f aca="true" t="shared" si="0" ref="J18:J25">100-F18</f>
        <v>5</v>
      </c>
      <c r="K18" s="485">
        <v>97</v>
      </c>
      <c r="L18" s="485">
        <v>2</v>
      </c>
      <c r="M18" s="485">
        <v>1</v>
      </c>
      <c r="N18" s="485">
        <v>0</v>
      </c>
      <c r="O18" s="427">
        <f aca="true" t="shared" si="1" ref="O18:O25">100-K18</f>
        <v>3</v>
      </c>
      <c r="P18" s="87"/>
      <c r="Q18" s="149">
        <v>217</v>
      </c>
    </row>
    <row r="19" spans="4:17" ht="15">
      <c r="D19" s="87" t="s">
        <v>1170</v>
      </c>
      <c r="F19" s="485">
        <v>95</v>
      </c>
      <c r="G19" s="485">
        <v>2</v>
      </c>
      <c r="H19" s="485">
        <v>1</v>
      </c>
      <c r="I19" s="485">
        <v>1</v>
      </c>
      <c r="J19" s="427">
        <f t="shared" si="0"/>
        <v>5</v>
      </c>
      <c r="K19" s="485">
        <v>95</v>
      </c>
      <c r="L19" s="485">
        <v>4</v>
      </c>
      <c r="M19" s="485">
        <v>0</v>
      </c>
      <c r="N19" s="485">
        <v>1</v>
      </c>
      <c r="O19" s="427">
        <f t="shared" si="1"/>
        <v>5</v>
      </c>
      <c r="P19" s="87"/>
      <c r="Q19" s="149">
        <v>766</v>
      </c>
    </row>
    <row r="20" spans="4:17" ht="15">
      <c r="D20" s="87" t="s">
        <v>1171</v>
      </c>
      <c r="F20" s="485">
        <v>96</v>
      </c>
      <c r="G20" s="485">
        <v>2</v>
      </c>
      <c r="H20" s="485">
        <v>2</v>
      </c>
      <c r="I20" s="485">
        <v>0</v>
      </c>
      <c r="J20" s="427">
        <f t="shared" si="0"/>
        <v>4</v>
      </c>
      <c r="K20" s="485">
        <v>94</v>
      </c>
      <c r="L20" s="485">
        <v>5</v>
      </c>
      <c r="M20" s="485">
        <v>1</v>
      </c>
      <c r="N20" s="485">
        <v>0</v>
      </c>
      <c r="O20" s="427">
        <f t="shared" si="1"/>
        <v>6</v>
      </c>
      <c r="P20" s="87"/>
      <c r="Q20" s="149">
        <v>1233</v>
      </c>
    </row>
    <row r="21" spans="4:17" ht="15">
      <c r="D21" s="87" t="s">
        <v>1172</v>
      </c>
      <c r="F21" s="485">
        <v>96</v>
      </c>
      <c r="G21" s="485">
        <v>2</v>
      </c>
      <c r="H21" s="485">
        <v>1</v>
      </c>
      <c r="I21" s="485">
        <v>1</v>
      </c>
      <c r="J21" s="427">
        <f t="shared" si="0"/>
        <v>4</v>
      </c>
      <c r="K21" s="485">
        <v>94</v>
      </c>
      <c r="L21" s="485">
        <v>4</v>
      </c>
      <c r="M21" s="485">
        <v>1</v>
      </c>
      <c r="N21" s="485">
        <v>1</v>
      </c>
      <c r="O21" s="427">
        <f t="shared" si="1"/>
        <v>6</v>
      </c>
      <c r="P21" s="87"/>
      <c r="Q21" s="149">
        <v>1198</v>
      </c>
    </row>
    <row r="22" spans="4:17" ht="15">
      <c r="D22" s="87" t="s">
        <v>1173</v>
      </c>
      <c r="F22" s="485">
        <v>98</v>
      </c>
      <c r="G22" s="485">
        <v>1</v>
      </c>
      <c r="H22" s="485">
        <v>1</v>
      </c>
      <c r="I22" s="485">
        <v>0</v>
      </c>
      <c r="J22" s="427">
        <f t="shared" si="0"/>
        <v>2</v>
      </c>
      <c r="K22" s="485">
        <v>96</v>
      </c>
      <c r="L22" s="485">
        <v>3</v>
      </c>
      <c r="M22" s="485">
        <v>1</v>
      </c>
      <c r="N22" s="485">
        <v>0</v>
      </c>
      <c r="O22" s="427">
        <f t="shared" si="1"/>
        <v>4</v>
      </c>
      <c r="P22" s="87"/>
      <c r="Q22" s="149">
        <v>1193</v>
      </c>
    </row>
    <row r="23" spans="4:17" ht="15">
      <c r="D23" s="87" t="s">
        <v>1174</v>
      </c>
      <c r="F23" s="485">
        <v>98</v>
      </c>
      <c r="G23" s="485">
        <v>1</v>
      </c>
      <c r="H23" s="485">
        <v>1</v>
      </c>
      <c r="I23" s="485">
        <v>0</v>
      </c>
      <c r="J23" s="427">
        <f t="shared" si="0"/>
        <v>2</v>
      </c>
      <c r="K23" s="485">
        <v>97</v>
      </c>
      <c r="L23" s="485">
        <v>2</v>
      </c>
      <c r="M23" s="485">
        <v>1</v>
      </c>
      <c r="N23" s="485">
        <v>0</v>
      </c>
      <c r="O23" s="427">
        <f t="shared" si="1"/>
        <v>3</v>
      </c>
      <c r="P23" s="87"/>
      <c r="Q23" s="149">
        <v>1084</v>
      </c>
    </row>
    <row r="24" spans="4:17" ht="15">
      <c r="D24" s="87" t="s">
        <v>1175</v>
      </c>
      <c r="F24" s="485">
        <v>99</v>
      </c>
      <c r="G24" s="485">
        <v>0</v>
      </c>
      <c r="H24" s="485">
        <v>1</v>
      </c>
      <c r="I24" s="485">
        <v>0</v>
      </c>
      <c r="J24" s="427">
        <f t="shared" si="0"/>
        <v>1</v>
      </c>
      <c r="K24" s="485">
        <v>99</v>
      </c>
      <c r="L24" s="485">
        <v>0</v>
      </c>
      <c r="M24" s="485">
        <v>0</v>
      </c>
      <c r="N24" s="485">
        <v>0</v>
      </c>
      <c r="O24" s="427">
        <f t="shared" si="1"/>
        <v>1</v>
      </c>
      <c r="P24" s="87"/>
      <c r="Q24" s="149">
        <v>810</v>
      </c>
    </row>
    <row r="25" spans="4:17" ht="15">
      <c r="D25" s="87" t="s">
        <v>159</v>
      </c>
      <c r="F25" s="485">
        <v>100</v>
      </c>
      <c r="G25" s="485">
        <v>0</v>
      </c>
      <c r="H25" s="485">
        <v>0</v>
      </c>
      <c r="I25" s="485">
        <v>0</v>
      </c>
      <c r="J25" s="427">
        <f t="shared" si="0"/>
        <v>0</v>
      </c>
      <c r="K25" s="485">
        <v>100</v>
      </c>
      <c r="L25" s="485">
        <v>0</v>
      </c>
      <c r="M25" s="485">
        <v>0</v>
      </c>
      <c r="N25" s="485">
        <v>0</v>
      </c>
      <c r="O25" s="427">
        <f t="shared" si="1"/>
        <v>0</v>
      </c>
      <c r="P25" s="87"/>
      <c r="Q25" s="149">
        <v>489</v>
      </c>
    </row>
    <row r="26" spans="5:17" ht="6" customHeight="1">
      <c r="E26" s="87"/>
      <c r="F26" s="8"/>
      <c r="G26" s="8"/>
      <c r="H26" s="8"/>
      <c r="I26" s="8"/>
      <c r="J26" s="427"/>
      <c r="K26" s="8"/>
      <c r="L26" s="8"/>
      <c r="M26" s="8"/>
      <c r="N26" s="8"/>
      <c r="O26" s="427"/>
      <c r="P26" s="87"/>
      <c r="Q26" s="149"/>
    </row>
    <row r="27" spans="3:17" ht="18.75">
      <c r="C27" s="119" t="s">
        <v>303</v>
      </c>
      <c r="D27" s="119"/>
      <c r="E27" s="87"/>
      <c r="F27" s="8"/>
      <c r="G27" s="8"/>
      <c r="H27" s="8"/>
      <c r="I27" s="8"/>
      <c r="J27" s="427"/>
      <c r="K27" s="8"/>
      <c r="L27" s="8"/>
      <c r="M27" s="8"/>
      <c r="N27" s="8"/>
      <c r="O27" s="427"/>
      <c r="P27" s="87"/>
      <c r="Q27" s="149"/>
    </row>
    <row r="28" spans="3:17" ht="15">
      <c r="C28" s="51"/>
      <c r="D28" s="51" t="s">
        <v>1159</v>
      </c>
      <c r="E28" s="87"/>
      <c r="F28" s="485">
        <v>98</v>
      </c>
      <c r="G28" s="485">
        <v>1</v>
      </c>
      <c r="H28" s="485">
        <v>1</v>
      </c>
      <c r="I28" s="485">
        <v>0</v>
      </c>
      <c r="J28" s="427">
        <f aca="true" t="shared" si="2" ref="J28:J35">100-F28</f>
        <v>2</v>
      </c>
      <c r="K28" s="485">
        <v>94</v>
      </c>
      <c r="L28" s="485">
        <v>4</v>
      </c>
      <c r="M28" s="485">
        <v>1</v>
      </c>
      <c r="N28" s="485">
        <v>1</v>
      </c>
      <c r="O28" s="427">
        <f aca="true" t="shared" si="3" ref="O28:O35">100-K28</f>
        <v>6</v>
      </c>
      <c r="P28" s="87"/>
      <c r="Q28" s="149">
        <v>344</v>
      </c>
    </row>
    <row r="29" spans="3:17" ht="15">
      <c r="C29" s="51"/>
      <c r="D29" s="51" t="s">
        <v>19</v>
      </c>
      <c r="E29" s="87"/>
      <c r="F29" s="485">
        <v>96</v>
      </c>
      <c r="G29" s="485">
        <v>2</v>
      </c>
      <c r="H29" s="485">
        <v>2</v>
      </c>
      <c r="I29" s="485">
        <v>1</v>
      </c>
      <c r="J29" s="427">
        <f t="shared" si="2"/>
        <v>4</v>
      </c>
      <c r="K29" s="485">
        <v>94</v>
      </c>
      <c r="L29" s="485">
        <v>4</v>
      </c>
      <c r="M29" s="485">
        <v>1</v>
      </c>
      <c r="N29" s="485">
        <v>1</v>
      </c>
      <c r="O29" s="427">
        <f t="shared" si="3"/>
        <v>6</v>
      </c>
      <c r="P29" s="87"/>
      <c r="Q29" s="149">
        <v>2375</v>
      </c>
    </row>
    <row r="30" spans="3:17" ht="15">
      <c r="C30" s="51"/>
      <c r="D30" s="51" t="s">
        <v>20</v>
      </c>
      <c r="E30" s="87"/>
      <c r="F30" s="485">
        <v>97</v>
      </c>
      <c r="G30" s="485">
        <v>1</v>
      </c>
      <c r="H30" s="485">
        <v>1</v>
      </c>
      <c r="I30" s="485">
        <v>0</v>
      </c>
      <c r="J30" s="427">
        <f t="shared" si="2"/>
        <v>3</v>
      </c>
      <c r="K30" s="485">
        <v>96</v>
      </c>
      <c r="L30" s="485">
        <v>3</v>
      </c>
      <c r="M30" s="485">
        <v>1</v>
      </c>
      <c r="N30" s="485">
        <v>0</v>
      </c>
      <c r="O30" s="427">
        <f t="shared" si="3"/>
        <v>4</v>
      </c>
      <c r="P30" s="87"/>
      <c r="Q30" s="149">
        <v>749</v>
      </c>
    </row>
    <row r="31" spans="3:17" ht="15">
      <c r="C31" s="51"/>
      <c r="D31" s="51" t="s">
        <v>1160</v>
      </c>
      <c r="E31" s="87"/>
      <c r="F31" s="485">
        <v>97</v>
      </c>
      <c r="G31" s="485">
        <v>2</v>
      </c>
      <c r="H31" s="485">
        <v>0</v>
      </c>
      <c r="I31" s="485">
        <v>0</v>
      </c>
      <c r="J31" s="427">
        <f t="shared" si="2"/>
        <v>3</v>
      </c>
      <c r="K31" s="485">
        <v>97</v>
      </c>
      <c r="L31" s="485">
        <v>3</v>
      </c>
      <c r="M31" s="485">
        <v>0</v>
      </c>
      <c r="N31" s="485">
        <v>0</v>
      </c>
      <c r="O31" s="427">
        <f t="shared" si="3"/>
        <v>3</v>
      </c>
      <c r="P31" s="87"/>
      <c r="Q31" s="149">
        <v>463</v>
      </c>
    </row>
    <row r="32" spans="3:17" ht="15">
      <c r="C32" s="51"/>
      <c r="D32" s="51" t="s">
        <v>1161</v>
      </c>
      <c r="E32" s="87"/>
      <c r="F32" s="485">
        <v>99</v>
      </c>
      <c r="G32" s="485">
        <v>0</v>
      </c>
      <c r="H32" s="485">
        <v>1</v>
      </c>
      <c r="I32" s="485">
        <v>0</v>
      </c>
      <c r="J32" s="427">
        <f t="shared" si="2"/>
        <v>1</v>
      </c>
      <c r="K32" s="485">
        <v>98</v>
      </c>
      <c r="L32" s="485">
        <v>1</v>
      </c>
      <c r="M32" s="485">
        <v>1</v>
      </c>
      <c r="N32" s="485">
        <v>0</v>
      </c>
      <c r="O32" s="427">
        <f t="shared" si="3"/>
        <v>2</v>
      </c>
      <c r="P32" s="87"/>
      <c r="Q32" s="149">
        <v>2130</v>
      </c>
    </row>
    <row r="33" spans="3:17" ht="15">
      <c r="C33" s="51"/>
      <c r="D33" s="51" t="s">
        <v>1162</v>
      </c>
      <c r="E33" s="87"/>
      <c r="F33" s="485">
        <v>95</v>
      </c>
      <c r="G33" s="485">
        <v>1</v>
      </c>
      <c r="H33" s="485">
        <v>3</v>
      </c>
      <c r="I33" s="485">
        <v>1</v>
      </c>
      <c r="J33" s="427">
        <f t="shared" si="2"/>
        <v>5</v>
      </c>
      <c r="K33" s="485">
        <v>97</v>
      </c>
      <c r="L33" s="485">
        <v>1</v>
      </c>
      <c r="M33" s="485">
        <v>1</v>
      </c>
      <c r="N33" s="485">
        <v>1</v>
      </c>
      <c r="O33" s="427">
        <f t="shared" si="3"/>
        <v>3</v>
      </c>
      <c r="P33" s="87"/>
      <c r="Q33" s="149">
        <v>209</v>
      </c>
    </row>
    <row r="34" spans="3:17" ht="15">
      <c r="C34" s="51"/>
      <c r="D34" s="51" t="s">
        <v>1163</v>
      </c>
      <c r="E34" s="87"/>
      <c r="F34" s="485">
        <v>94</v>
      </c>
      <c r="G34" s="485">
        <v>3</v>
      </c>
      <c r="H34" s="485">
        <v>3</v>
      </c>
      <c r="I34" s="485">
        <v>0</v>
      </c>
      <c r="J34" s="427">
        <f t="shared" si="2"/>
        <v>6</v>
      </c>
      <c r="K34" s="485">
        <v>97</v>
      </c>
      <c r="L34" s="485">
        <v>3</v>
      </c>
      <c r="M34" s="485">
        <v>0</v>
      </c>
      <c r="N34" s="485">
        <v>1</v>
      </c>
      <c r="O34" s="427">
        <f t="shared" si="3"/>
        <v>3</v>
      </c>
      <c r="P34" s="87"/>
      <c r="Q34" s="149">
        <v>198</v>
      </c>
    </row>
    <row r="35" spans="3:17" ht="15">
      <c r="C35" s="51"/>
      <c r="D35" s="51" t="s">
        <v>1164</v>
      </c>
      <c r="E35" s="87"/>
      <c r="F35" s="485">
        <v>99</v>
      </c>
      <c r="G35" s="485">
        <v>1</v>
      </c>
      <c r="H35" s="485">
        <v>0</v>
      </c>
      <c r="I35" s="485">
        <v>0</v>
      </c>
      <c r="J35" s="427">
        <f t="shared" si="2"/>
        <v>1</v>
      </c>
      <c r="K35" s="485">
        <v>99</v>
      </c>
      <c r="L35" s="485">
        <v>1</v>
      </c>
      <c r="M35" s="485">
        <v>0</v>
      </c>
      <c r="N35" s="485">
        <v>0</v>
      </c>
      <c r="O35" s="427">
        <f t="shared" si="3"/>
        <v>1</v>
      </c>
      <c r="P35" s="87"/>
      <c r="Q35" s="149">
        <v>372</v>
      </c>
    </row>
    <row r="36" spans="3:16" ht="6" customHeight="1">
      <c r="C36" s="51"/>
      <c r="D36" s="51"/>
      <c r="E36" s="87"/>
      <c r="F36" s="8"/>
      <c r="G36" s="8"/>
      <c r="H36" s="8"/>
      <c r="I36" s="8"/>
      <c r="J36" s="427"/>
      <c r="K36" s="8"/>
      <c r="L36" s="8"/>
      <c r="M36" s="8"/>
      <c r="N36" s="8"/>
      <c r="O36" s="427"/>
      <c r="P36" s="87"/>
    </row>
    <row r="37" spans="3:16" ht="15.75">
      <c r="C37" s="118" t="s">
        <v>324</v>
      </c>
      <c r="D37" s="87"/>
      <c r="E37" s="87"/>
      <c r="F37" s="8"/>
      <c r="G37" s="8"/>
      <c r="H37" s="8"/>
      <c r="I37" s="8"/>
      <c r="J37" s="427"/>
      <c r="K37" s="8"/>
      <c r="L37" s="8"/>
      <c r="M37" s="8"/>
      <c r="N37" s="8"/>
      <c r="O37" s="427"/>
      <c r="P37" s="87"/>
    </row>
    <row r="38" spans="3:17" ht="15">
      <c r="C38" s="87"/>
      <c r="D38" s="159" t="s">
        <v>316</v>
      </c>
      <c r="E38" s="87"/>
      <c r="F38" s="485">
        <v>96</v>
      </c>
      <c r="G38" s="485">
        <v>1</v>
      </c>
      <c r="H38" s="485">
        <v>3</v>
      </c>
      <c r="I38" s="485">
        <v>1</v>
      </c>
      <c r="J38" s="427">
        <f aca="true" t="shared" si="4" ref="J38:J44">100-F38</f>
        <v>4</v>
      </c>
      <c r="K38" s="485">
        <v>90</v>
      </c>
      <c r="L38" s="485">
        <v>7</v>
      </c>
      <c r="M38" s="485">
        <v>3</v>
      </c>
      <c r="N38" s="485">
        <v>0</v>
      </c>
      <c r="O38" s="427">
        <f aca="true" t="shared" si="5" ref="O38:O44">100-K38</f>
        <v>10</v>
      </c>
      <c r="P38" s="87"/>
      <c r="Q38" s="149">
        <v>296</v>
      </c>
    </row>
    <row r="39" spans="3:17" ht="15">
      <c r="C39" s="87"/>
      <c r="D39" s="159" t="s">
        <v>317</v>
      </c>
      <c r="E39" s="87"/>
      <c r="F39" s="485">
        <v>96</v>
      </c>
      <c r="G39" s="485">
        <v>2</v>
      </c>
      <c r="H39" s="485">
        <v>2</v>
      </c>
      <c r="I39" s="485">
        <v>1</v>
      </c>
      <c r="J39" s="427">
        <f t="shared" si="4"/>
        <v>4</v>
      </c>
      <c r="K39" s="485">
        <v>93</v>
      </c>
      <c r="L39" s="485">
        <v>5</v>
      </c>
      <c r="M39" s="485">
        <v>1</v>
      </c>
      <c r="N39" s="485">
        <v>1</v>
      </c>
      <c r="O39" s="427">
        <f t="shared" si="5"/>
        <v>7</v>
      </c>
      <c r="P39" s="87"/>
      <c r="Q39" s="149">
        <v>1036</v>
      </c>
    </row>
    <row r="40" spans="3:17" ht="15">
      <c r="C40" s="87"/>
      <c r="D40" s="159" t="s">
        <v>318</v>
      </c>
      <c r="E40" s="87"/>
      <c r="F40" s="485">
        <v>98</v>
      </c>
      <c r="G40" s="485">
        <v>1</v>
      </c>
      <c r="H40" s="485">
        <v>1</v>
      </c>
      <c r="I40" s="485">
        <v>0</v>
      </c>
      <c r="J40" s="427">
        <f t="shared" si="4"/>
        <v>2</v>
      </c>
      <c r="K40" s="485">
        <v>96</v>
      </c>
      <c r="L40" s="485">
        <v>4</v>
      </c>
      <c r="M40" s="485">
        <v>0</v>
      </c>
      <c r="N40" s="485">
        <v>0</v>
      </c>
      <c r="O40" s="427">
        <f t="shared" si="5"/>
        <v>4</v>
      </c>
      <c r="P40" s="87"/>
      <c r="Q40" s="149">
        <v>504</v>
      </c>
    </row>
    <row r="41" spans="3:17" ht="15">
      <c r="C41" s="87"/>
      <c r="D41" s="159" t="s">
        <v>319</v>
      </c>
      <c r="E41" s="87"/>
      <c r="F41" s="485">
        <v>97</v>
      </c>
      <c r="G41" s="485">
        <v>1</v>
      </c>
      <c r="H41" s="485">
        <v>1</v>
      </c>
      <c r="I41" s="485">
        <v>0</v>
      </c>
      <c r="J41" s="427">
        <f t="shared" si="4"/>
        <v>3</v>
      </c>
      <c r="K41" s="485">
        <v>95</v>
      </c>
      <c r="L41" s="485">
        <v>3</v>
      </c>
      <c r="M41" s="485">
        <v>1</v>
      </c>
      <c r="N41" s="485">
        <v>1</v>
      </c>
      <c r="O41" s="427">
        <f t="shared" si="5"/>
        <v>5</v>
      </c>
      <c r="P41" s="87"/>
      <c r="Q41" s="149">
        <v>179</v>
      </c>
    </row>
    <row r="42" spans="3:17" ht="15">
      <c r="C42" s="87"/>
      <c r="D42" s="159" t="s">
        <v>320</v>
      </c>
      <c r="E42" s="87"/>
      <c r="F42" s="485">
        <v>96</v>
      </c>
      <c r="G42" s="485">
        <v>2</v>
      </c>
      <c r="H42" s="485">
        <v>1</v>
      </c>
      <c r="I42" s="485">
        <v>1</v>
      </c>
      <c r="J42" s="427">
        <f t="shared" si="4"/>
        <v>4</v>
      </c>
      <c r="K42" s="485">
        <v>95</v>
      </c>
      <c r="L42" s="485">
        <v>3</v>
      </c>
      <c r="M42" s="485">
        <v>1</v>
      </c>
      <c r="N42" s="485">
        <v>1</v>
      </c>
      <c r="O42" s="427">
        <f t="shared" si="5"/>
        <v>5</v>
      </c>
      <c r="P42" s="87"/>
      <c r="Q42" s="149">
        <v>435</v>
      </c>
    </row>
    <row r="43" spans="3:17" ht="15">
      <c r="C43" s="87"/>
      <c r="D43" s="159" t="s">
        <v>321</v>
      </c>
      <c r="E43" s="87"/>
      <c r="F43" s="485">
        <v>95</v>
      </c>
      <c r="G43" s="485">
        <v>2</v>
      </c>
      <c r="H43" s="485">
        <v>2</v>
      </c>
      <c r="I43" s="485">
        <v>1</v>
      </c>
      <c r="J43" s="427">
        <f>100-F43</f>
        <v>5</v>
      </c>
      <c r="K43" s="485">
        <v>97</v>
      </c>
      <c r="L43" s="485">
        <v>2</v>
      </c>
      <c r="M43" s="485">
        <v>1</v>
      </c>
      <c r="N43" s="485">
        <v>0</v>
      </c>
      <c r="O43" s="427">
        <f>100-K43</f>
        <v>3</v>
      </c>
      <c r="P43" s="87"/>
      <c r="Q43" s="149">
        <v>707</v>
      </c>
    </row>
    <row r="44" spans="3:17" ht="15">
      <c r="C44" s="87"/>
      <c r="D44" s="159" t="s">
        <v>322</v>
      </c>
      <c r="E44" s="87"/>
      <c r="F44" s="485">
        <v>96</v>
      </c>
      <c r="G44" s="485">
        <v>2</v>
      </c>
      <c r="H44" s="485">
        <v>1</v>
      </c>
      <c r="I44" s="485">
        <v>1</v>
      </c>
      <c r="J44" s="427">
        <f t="shared" si="4"/>
        <v>4</v>
      </c>
      <c r="K44" s="485">
        <v>97</v>
      </c>
      <c r="L44" s="485">
        <v>2</v>
      </c>
      <c r="M44" s="485">
        <v>0</v>
      </c>
      <c r="N44" s="485">
        <v>1</v>
      </c>
      <c r="O44" s="427">
        <f t="shared" si="5"/>
        <v>3</v>
      </c>
      <c r="P44" s="87"/>
      <c r="Q44" s="149">
        <v>539</v>
      </c>
    </row>
    <row r="45" spans="3:17" ht="6" customHeight="1">
      <c r="C45" s="51"/>
      <c r="D45" s="51"/>
      <c r="E45" s="87"/>
      <c r="F45" s="8"/>
      <c r="G45" s="8"/>
      <c r="H45" s="8"/>
      <c r="I45" s="8"/>
      <c r="J45" s="427"/>
      <c r="K45" s="8"/>
      <c r="L45" s="8"/>
      <c r="M45" s="8"/>
      <c r="N45" s="8"/>
      <c r="O45" s="427"/>
      <c r="P45" s="87"/>
      <c r="Q45" s="149"/>
    </row>
    <row r="46" spans="3:17" ht="15.75">
      <c r="C46" s="118" t="s">
        <v>1178</v>
      </c>
      <c r="D46" s="118"/>
      <c r="E46" s="87"/>
      <c r="F46" s="8"/>
      <c r="G46" s="8"/>
      <c r="H46" s="8"/>
      <c r="I46" s="8"/>
      <c r="J46" s="427"/>
      <c r="K46" s="8"/>
      <c r="L46" s="8"/>
      <c r="M46" s="8"/>
      <c r="N46" s="8"/>
      <c r="O46" s="427"/>
      <c r="P46" s="87"/>
      <c r="Q46" s="149"/>
    </row>
    <row r="47" spans="3:17" ht="15">
      <c r="C47" s="87"/>
      <c r="D47" s="87" t="s">
        <v>315</v>
      </c>
      <c r="E47" s="87"/>
      <c r="F47" s="485">
        <v>97</v>
      </c>
      <c r="G47" s="485">
        <v>1</v>
      </c>
      <c r="H47" s="485">
        <v>1</v>
      </c>
      <c r="I47" s="485">
        <v>0</v>
      </c>
      <c r="J47" s="427">
        <f aca="true" t="shared" si="6" ref="J47:J53">100-F47</f>
        <v>3</v>
      </c>
      <c r="K47" s="485">
        <v>98</v>
      </c>
      <c r="L47" s="485">
        <v>1</v>
      </c>
      <c r="M47" s="485">
        <v>1</v>
      </c>
      <c r="N47" s="485">
        <v>0</v>
      </c>
      <c r="O47" s="427">
        <f aca="true" t="shared" si="7" ref="O47:O53">100-K47</f>
        <v>2</v>
      </c>
      <c r="P47" s="87"/>
      <c r="Q47" s="149">
        <v>1680</v>
      </c>
    </row>
    <row r="48" spans="3:17" ht="15">
      <c r="C48" s="87"/>
      <c r="D48" s="87" t="s">
        <v>1150</v>
      </c>
      <c r="E48" s="87"/>
      <c r="F48" s="485">
        <v>98</v>
      </c>
      <c r="G48" s="485">
        <v>1</v>
      </c>
      <c r="H48" s="485">
        <v>1</v>
      </c>
      <c r="I48" s="485">
        <v>1</v>
      </c>
      <c r="J48" s="427">
        <f t="shared" si="6"/>
        <v>2</v>
      </c>
      <c r="K48" s="485">
        <v>98</v>
      </c>
      <c r="L48" s="485">
        <v>1</v>
      </c>
      <c r="M48" s="485">
        <v>1</v>
      </c>
      <c r="N48" s="485">
        <v>0</v>
      </c>
      <c r="O48" s="427">
        <f t="shared" si="7"/>
        <v>2</v>
      </c>
      <c r="P48" s="87"/>
      <c r="Q48" s="149">
        <v>1455</v>
      </c>
    </row>
    <row r="49" spans="3:17" ht="15">
      <c r="C49" s="87"/>
      <c r="D49" s="87" t="s">
        <v>1151</v>
      </c>
      <c r="E49" s="87"/>
      <c r="F49" s="485">
        <v>97</v>
      </c>
      <c r="G49" s="485">
        <v>2</v>
      </c>
      <c r="H49" s="485">
        <v>1</v>
      </c>
      <c r="I49" s="485">
        <v>0</v>
      </c>
      <c r="J49" s="427">
        <f t="shared" si="6"/>
        <v>3</v>
      </c>
      <c r="K49" s="485">
        <v>97</v>
      </c>
      <c r="L49" s="485">
        <v>2</v>
      </c>
      <c r="M49" s="485">
        <v>1</v>
      </c>
      <c r="N49" s="485">
        <v>0</v>
      </c>
      <c r="O49" s="427">
        <f t="shared" si="7"/>
        <v>3</v>
      </c>
      <c r="P49" s="87"/>
      <c r="Q49" s="149">
        <v>1023</v>
      </c>
    </row>
    <row r="50" spans="3:17" ht="15">
      <c r="C50" s="87"/>
      <c r="D50" s="87" t="s">
        <v>1152</v>
      </c>
      <c r="E50" s="87"/>
      <c r="F50" s="485">
        <v>97</v>
      </c>
      <c r="G50" s="485">
        <v>1</v>
      </c>
      <c r="H50" s="485">
        <v>1</v>
      </c>
      <c r="I50" s="485">
        <v>1</v>
      </c>
      <c r="J50" s="427">
        <f t="shared" si="6"/>
        <v>3</v>
      </c>
      <c r="K50" s="485">
        <v>96</v>
      </c>
      <c r="L50" s="485">
        <v>3</v>
      </c>
      <c r="M50" s="485">
        <v>0</v>
      </c>
      <c r="N50" s="485">
        <v>1</v>
      </c>
      <c r="O50" s="427">
        <f t="shared" si="7"/>
        <v>4</v>
      </c>
      <c r="P50" s="87"/>
      <c r="Q50" s="149">
        <v>718</v>
      </c>
    </row>
    <row r="51" spans="3:17" ht="15">
      <c r="C51" s="87"/>
      <c r="D51" s="87" t="s">
        <v>1153</v>
      </c>
      <c r="E51" s="87"/>
      <c r="F51" s="485">
        <v>98</v>
      </c>
      <c r="G51" s="485">
        <v>1</v>
      </c>
      <c r="H51" s="485">
        <v>1</v>
      </c>
      <c r="I51" s="485">
        <v>0</v>
      </c>
      <c r="J51" s="427">
        <f t="shared" si="6"/>
        <v>2</v>
      </c>
      <c r="K51" s="485">
        <v>96</v>
      </c>
      <c r="L51" s="485">
        <v>3</v>
      </c>
      <c r="M51" s="485">
        <v>1</v>
      </c>
      <c r="N51" s="485">
        <v>0</v>
      </c>
      <c r="O51" s="427">
        <f t="shared" si="7"/>
        <v>4</v>
      </c>
      <c r="P51" s="87"/>
      <c r="Q51" s="149">
        <v>631</v>
      </c>
    </row>
    <row r="52" spans="3:17" ht="15">
      <c r="C52" s="87"/>
      <c r="D52" s="87" t="s">
        <v>1154</v>
      </c>
      <c r="E52" s="87"/>
      <c r="F52" s="485">
        <v>95</v>
      </c>
      <c r="G52" s="485">
        <v>3</v>
      </c>
      <c r="H52" s="485">
        <v>2</v>
      </c>
      <c r="I52" s="485">
        <v>0</v>
      </c>
      <c r="J52" s="427">
        <f t="shared" si="6"/>
        <v>5</v>
      </c>
      <c r="K52" s="485">
        <v>94</v>
      </c>
      <c r="L52" s="485">
        <v>4</v>
      </c>
      <c r="M52" s="485">
        <v>1</v>
      </c>
      <c r="N52" s="485">
        <v>1</v>
      </c>
      <c r="O52" s="427">
        <f t="shared" si="7"/>
        <v>6</v>
      </c>
      <c r="P52" s="87"/>
      <c r="Q52" s="149">
        <v>741</v>
      </c>
    </row>
    <row r="53" spans="3:17" ht="15">
      <c r="C53" s="87"/>
      <c r="D53" s="87" t="s">
        <v>1155</v>
      </c>
      <c r="E53" s="87"/>
      <c r="F53" s="485">
        <v>97</v>
      </c>
      <c r="G53" s="485">
        <v>1</v>
      </c>
      <c r="H53" s="485">
        <v>1</v>
      </c>
      <c r="I53" s="485">
        <v>1</v>
      </c>
      <c r="J53" s="427">
        <f t="shared" si="6"/>
        <v>3</v>
      </c>
      <c r="K53" s="485">
        <v>92</v>
      </c>
      <c r="L53" s="485">
        <v>7</v>
      </c>
      <c r="M53" s="485">
        <v>1</v>
      </c>
      <c r="N53" s="485">
        <v>0</v>
      </c>
      <c r="O53" s="427">
        <f t="shared" si="7"/>
        <v>8</v>
      </c>
      <c r="P53" s="87"/>
      <c r="Q53" s="149">
        <v>498</v>
      </c>
    </row>
    <row r="54" spans="5:17" ht="6" customHeight="1">
      <c r="E54" s="87"/>
      <c r="F54" s="8"/>
      <c r="G54" s="8"/>
      <c r="H54" s="8"/>
      <c r="I54" s="8"/>
      <c r="J54" s="427"/>
      <c r="K54" s="8"/>
      <c r="L54" s="8"/>
      <c r="M54" s="8"/>
      <c r="N54" s="8"/>
      <c r="O54" s="427"/>
      <c r="P54" s="87"/>
      <c r="Q54" s="149"/>
    </row>
    <row r="55" spans="3:17" ht="15.75">
      <c r="C55" s="118" t="s">
        <v>1177</v>
      </c>
      <c r="D55" s="118"/>
      <c r="E55" s="87"/>
      <c r="F55" s="8"/>
      <c r="G55" s="8"/>
      <c r="H55" s="8"/>
      <c r="I55" s="8"/>
      <c r="J55" s="427"/>
      <c r="K55" s="8"/>
      <c r="L55" s="8"/>
      <c r="M55" s="8"/>
      <c r="N55" s="8"/>
      <c r="O55" s="427"/>
      <c r="P55" s="87"/>
      <c r="Q55" s="149"/>
    </row>
    <row r="56" spans="3:17" ht="15">
      <c r="C56" s="87"/>
      <c r="D56" s="87" t="s">
        <v>1079</v>
      </c>
      <c r="F56" s="485">
        <v>97</v>
      </c>
      <c r="G56" s="485">
        <v>1</v>
      </c>
      <c r="H56" s="485">
        <v>1</v>
      </c>
      <c r="I56" s="485">
        <v>0</v>
      </c>
      <c r="J56" s="427">
        <f aca="true" t="shared" si="8" ref="J56:J61">100-F56</f>
        <v>3</v>
      </c>
      <c r="K56" s="485">
        <v>98</v>
      </c>
      <c r="L56" s="485">
        <v>2</v>
      </c>
      <c r="M56" s="485">
        <v>0</v>
      </c>
      <c r="N56" s="485">
        <v>0</v>
      </c>
      <c r="O56" s="427">
        <f aca="true" t="shared" si="9" ref="O56:O61">100-K56</f>
        <v>2</v>
      </c>
      <c r="P56" s="87"/>
      <c r="Q56" s="149">
        <v>2525</v>
      </c>
    </row>
    <row r="57" spans="3:17" ht="15">
      <c r="C57" s="87"/>
      <c r="D57" s="87" t="s">
        <v>1139</v>
      </c>
      <c r="F57" s="485">
        <v>97</v>
      </c>
      <c r="G57" s="485">
        <v>2</v>
      </c>
      <c r="H57" s="485">
        <v>1</v>
      </c>
      <c r="I57" s="485">
        <v>0</v>
      </c>
      <c r="J57" s="427">
        <f t="shared" si="8"/>
        <v>3</v>
      </c>
      <c r="K57" s="485">
        <v>96</v>
      </c>
      <c r="L57" s="485">
        <v>2</v>
      </c>
      <c r="M57" s="485">
        <v>1</v>
      </c>
      <c r="N57" s="485">
        <v>0</v>
      </c>
      <c r="O57" s="427">
        <f t="shared" si="9"/>
        <v>4</v>
      </c>
      <c r="P57" s="94"/>
      <c r="Q57" s="149">
        <v>2048</v>
      </c>
    </row>
    <row r="58" spans="3:17" ht="15">
      <c r="C58" s="87"/>
      <c r="D58" s="87" t="s">
        <v>257</v>
      </c>
      <c r="F58" s="485">
        <v>98</v>
      </c>
      <c r="G58" s="485">
        <v>1</v>
      </c>
      <c r="H58" s="485">
        <v>1</v>
      </c>
      <c r="I58" s="485">
        <v>1</v>
      </c>
      <c r="J58" s="427">
        <f t="shared" si="8"/>
        <v>2</v>
      </c>
      <c r="K58" s="485">
        <v>95</v>
      </c>
      <c r="L58" s="485">
        <v>3</v>
      </c>
      <c r="M58" s="485">
        <v>1</v>
      </c>
      <c r="N58" s="485">
        <v>1</v>
      </c>
      <c r="O58" s="427">
        <f t="shared" si="9"/>
        <v>5</v>
      </c>
      <c r="P58" s="94"/>
      <c r="Q58" s="149">
        <v>626</v>
      </c>
    </row>
    <row r="59" spans="3:17" ht="15">
      <c r="C59" s="87"/>
      <c r="D59" s="87" t="s">
        <v>259</v>
      </c>
      <c r="F59" s="485">
        <v>96</v>
      </c>
      <c r="G59" s="485">
        <v>1</v>
      </c>
      <c r="H59" s="485">
        <v>3</v>
      </c>
      <c r="I59" s="485">
        <v>0</v>
      </c>
      <c r="J59" s="427">
        <f t="shared" si="8"/>
        <v>4</v>
      </c>
      <c r="K59" s="485">
        <v>93</v>
      </c>
      <c r="L59" s="485">
        <v>5</v>
      </c>
      <c r="M59" s="485">
        <v>1</v>
      </c>
      <c r="N59" s="485">
        <v>1</v>
      </c>
      <c r="O59" s="427">
        <f t="shared" si="9"/>
        <v>7</v>
      </c>
      <c r="P59" s="51"/>
      <c r="Q59" s="149">
        <v>403</v>
      </c>
    </row>
    <row r="60" spans="3:17" ht="15">
      <c r="C60" s="87"/>
      <c r="D60" s="87" t="s">
        <v>1140</v>
      </c>
      <c r="F60" s="485">
        <v>97</v>
      </c>
      <c r="G60" s="485">
        <v>1</v>
      </c>
      <c r="H60" s="485">
        <v>1</v>
      </c>
      <c r="I60" s="485">
        <v>1</v>
      </c>
      <c r="J60" s="427">
        <f t="shared" si="8"/>
        <v>3</v>
      </c>
      <c r="K60" s="485">
        <v>93</v>
      </c>
      <c r="L60" s="485">
        <v>5</v>
      </c>
      <c r="M60" s="485">
        <v>1</v>
      </c>
      <c r="N60" s="485">
        <v>0</v>
      </c>
      <c r="O60" s="427">
        <f t="shared" si="9"/>
        <v>7</v>
      </c>
      <c r="P60" s="87"/>
      <c r="Q60" s="149">
        <v>729</v>
      </c>
    </row>
    <row r="61" spans="3:17" ht="15">
      <c r="C61" s="87"/>
      <c r="D61" s="87" t="s">
        <v>1141</v>
      </c>
      <c r="F61" s="485">
        <v>96</v>
      </c>
      <c r="G61" s="485">
        <v>2</v>
      </c>
      <c r="H61" s="485">
        <v>2</v>
      </c>
      <c r="I61" s="485">
        <v>0</v>
      </c>
      <c r="J61" s="427">
        <f t="shared" si="8"/>
        <v>4</v>
      </c>
      <c r="K61" s="485">
        <v>94</v>
      </c>
      <c r="L61" s="485">
        <v>4</v>
      </c>
      <c r="M61" s="485">
        <v>1</v>
      </c>
      <c r="N61" s="485">
        <v>0</v>
      </c>
      <c r="O61" s="427">
        <f t="shared" si="9"/>
        <v>6</v>
      </c>
      <c r="P61" s="87"/>
      <c r="Q61" s="149">
        <v>659</v>
      </c>
    </row>
    <row r="62" spans="4:17" ht="6" customHeight="1">
      <c r="D62" s="87"/>
      <c r="F62" s="8"/>
      <c r="G62" s="8"/>
      <c r="H62" s="8"/>
      <c r="I62" s="8"/>
      <c r="J62" s="427"/>
      <c r="K62" s="8"/>
      <c r="L62" s="8"/>
      <c r="M62" s="8"/>
      <c r="N62" s="8"/>
      <c r="O62" s="427"/>
      <c r="P62" s="87"/>
      <c r="Q62" s="149"/>
    </row>
    <row r="63" spans="3:17" ht="18.75">
      <c r="C63" s="118" t="s">
        <v>1034</v>
      </c>
      <c r="D63" s="87"/>
      <c r="F63" s="8"/>
      <c r="G63" s="8"/>
      <c r="H63" s="8"/>
      <c r="I63" s="8"/>
      <c r="J63" s="427"/>
      <c r="K63" s="8"/>
      <c r="L63" s="8"/>
      <c r="M63" s="8"/>
      <c r="N63" s="8"/>
      <c r="O63" s="427"/>
      <c r="P63" s="87"/>
      <c r="Q63" s="149"/>
    </row>
    <row r="64" spans="3:17" ht="15.75">
      <c r="C64" s="118"/>
      <c r="D64" s="87" t="s">
        <v>222</v>
      </c>
      <c r="F64" s="485">
        <v>98</v>
      </c>
      <c r="G64" s="485">
        <v>1</v>
      </c>
      <c r="H64" s="485">
        <v>0</v>
      </c>
      <c r="I64" s="485">
        <v>0</v>
      </c>
      <c r="J64" s="427">
        <f aca="true" t="shared" si="10" ref="J64:J72">100-F64</f>
        <v>2</v>
      </c>
      <c r="K64" s="485">
        <v>94</v>
      </c>
      <c r="L64" s="485">
        <v>4</v>
      </c>
      <c r="M64" s="485">
        <v>1</v>
      </c>
      <c r="N64" s="485">
        <v>0</v>
      </c>
      <c r="O64" s="427">
        <f aca="true" t="shared" si="11" ref="O64:O72">100-K64</f>
        <v>6</v>
      </c>
      <c r="P64" s="87"/>
      <c r="Q64" s="149">
        <v>2717</v>
      </c>
    </row>
    <row r="65" spans="3:17" ht="15.75">
      <c r="C65" s="118"/>
      <c r="D65" s="87" t="s">
        <v>223</v>
      </c>
      <c r="F65" s="485">
        <v>97</v>
      </c>
      <c r="G65" s="485">
        <v>1</v>
      </c>
      <c r="H65" s="485">
        <v>2</v>
      </c>
      <c r="I65" s="485">
        <v>0</v>
      </c>
      <c r="J65" s="427">
        <f t="shared" si="10"/>
        <v>3</v>
      </c>
      <c r="K65" s="485">
        <v>95</v>
      </c>
      <c r="L65" s="485">
        <v>3</v>
      </c>
      <c r="M65" s="485">
        <v>1</v>
      </c>
      <c r="N65" s="485">
        <v>0</v>
      </c>
      <c r="O65" s="427">
        <f t="shared" si="11"/>
        <v>5</v>
      </c>
      <c r="P65" s="87"/>
      <c r="Q65" s="149">
        <v>853</v>
      </c>
    </row>
    <row r="66" spans="3:17" ht="15.75">
      <c r="C66" s="118"/>
      <c r="D66" s="87" t="s">
        <v>224</v>
      </c>
      <c r="F66" s="485">
        <v>93</v>
      </c>
      <c r="G66" s="485">
        <v>3</v>
      </c>
      <c r="H66" s="485">
        <v>3</v>
      </c>
      <c r="I66" s="485">
        <v>1</v>
      </c>
      <c r="J66" s="427">
        <f t="shared" si="10"/>
        <v>7</v>
      </c>
      <c r="K66" s="485">
        <v>96</v>
      </c>
      <c r="L66" s="485">
        <v>3</v>
      </c>
      <c r="M66" s="485">
        <v>1</v>
      </c>
      <c r="N66" s="485">
        <v>0</v>
      </c>
      <c r="O66" s="427">
        <f t="shared" si="11"/>
        <v>4</v>
      </c>
      <c r="P66" s="87"/>
      <c r="Q66" s="149">
        <v>388</v>
      </c>
    </row>
    <row r="67" spans="3:17" ht="15.75">
      <c r="C67" s="118"/>
      <c r="D67" s="87" t="s">
        <v>228</v>
      </c>
      <c r="F67" s="485">
        <v>96</v>
      </c>
      <c r="G67" s="485">
        <v>0</v>
      </c>
      <c r="H67" s="485">
        <v>2</v>
      </c>
      <c r="I67" s="485">
        <v>2</v>
      </c>
      <c r="J67" s="427">
        <f t="shared" si="10"/>
        <v>4</v>
      </c>
      <c r="K67" s="485">
        <v>96</v>
      </c>
      <c r="L67" s="485">
        <v>4</v>
      </c>
      <c r="M67" s="485">
        <v>0</v>
      </c>
      <c r="N67" s="485">
        <v>0</v>
      </c>
      <c r="O67" s="427">
        <f t="shared" si="11"/>
        <v>4</v>
      </c>
      <c r="P67" s="87"/>
      <c r="Q67" s="149">
        <v>188</v>
      </c>
    </row>
    <row r="68" spans="3:17" ht="15">
      <c r="C68" s="87"/>
      <c r="D68" s="87" t="s">
        <v>229</v>
      </c>
      <c r="F68" s="485">
        <v>96</v>
      </c>
      <c r="G68" s="485">
        <v>1</v>
      </c>
      <c r="H68" s="485">
        <v>2</v>
      </c>
      <c r="I68" s="485">
        <v>1</v>
      </c>
      <c r="J68" s="427">
        <f t="shared" si="10"/>
        <v>4</v>
      </c>
      <c r="K68" s="485">
        <v>98</v>
      </c>
      <c r="L68" s="485">
        <v>2</v>
      </c>
      <c r="M68" s="485">
        <v>0</v>
      </c>
      <c r="N68" s="485">
        <v>0</v>
      </c>
      <c r="O68" s="427">
        <f t="shared" si="11"/>
        <v>2</v>
      </c>
      <c r="P68" s="87"/>
      <c r="Q68" s="149">
        <v>298</v>
      </c>
    </row>
    <row r="69" spans="3:17" ht="15">
      <c r="C69" s="87"/>
      <c r="D69" s="87"/>
      <c r="F69" s="8"/>
      <c r="G69" s="8"/>
      <c r="H69" s="8"/>
      <c r="I69" s="8"/>
      <c r="J69" s="427"/>
      <c r="K69" s="8"/>
      <c r="L69" s="8"/>
      <c r="M69" s="8"/>
      <c r="N69" s="8"/>
      <c r="O69" s="427"/>
      <c r="P69" s="87"/>
      <c r="Q69" s="149"/>
    </row>
    <row r="70" spans="3:17" ht="15.75">
      <c r="C70" s="118" t="s">
        <v>225</v>
      </c>
      <c r="D70" s="87"/>
      <c r="F70" s="8"/>
      <c r="G70" s="8"/>
      <c r="H70" s="8"/>
      <c r="I70" s="8"/>
      <c r="J70" s="427"/>
      <c r="K70" s="8"/>
      <c r="L70" s="8"/>
      <c r="M70" s="8"/>
      <c r="N70" s="8"/>
      <c r="O70" s="427"/>
      <c r="P70" s="87"/>
      <c r="Q70" s="149"/>
    </row>
    <row r="71" spans="3:17" ht="15">
      <c r="C71" s="87"/>
      <c r="D71" s="87" t="s">
        <v>226</v>
      </c>
      <c r="F71" s="485">
        <v>97</v>
      </c>
      <c r="G71" s="485">
        <v>1</v>
      </c>
      <c r="H71" s="485">
        <v>1</v>
      </c>
      <c r="I71" s="485">
        <v>0</v>
      </c>
      <c r="J71" s="427">
        <f t="shared" si="10"/>
        <v>3</v>
      </c>
      <c r="K71" s="485">
        <v>95</v>
      </c>
      <c r="L71" s="485">
        <v>4</v>
      </c>
      <c r="M71" s="485">
        <v>1</v>
      </c>
      <c r="N71" s="485">
        <v>0</v>
      </c>
      <c r="O71" s="427">
        <f t="shared" si="11"/>
        <v>5</v>
      </c>
      <c r="P71" s="87"/>
      <c r="Q71" s="149">
        <v>4444</v>
      </c>
    </row>
    <row r="72" spans="3:17" ht="15">
      <c r="C72" s="87"/>
      <c r="D72" s="87" t="s">
        <v>227</v>
      </c>
      <c r="F72" s="485">
        <v>97</v>
      </c>
      <c r="G72" s="485">
        <v>1</v>
      </c>
      <c r="H72" s="485">
        <v>1</v>
      </c>
      <c r="I72" s="485">
        <v>1</v>
      </c>
      <c r="J72" s="427">
        <f t="shared" si="10"/>
        <v>3</v>
      </c>
      <c r="K72" s="485">
        <v>98</v>
      </c>
      <c r="L72" s="485">
        <v>1</v>
      </c>
      <c r="M72" s="485">
        <v>0</v>
      </c>
      <c r="N72" s="485">
        <v>0</v>
      </c>
      <c r="O72" s="427">
        <f t="shared" si="11"/>
        <v>2</v>
      </c>
      <c r="P72" s="87"/>
      <c r="Q72" s="149">
        <v>2546</v>
      </c>
    </row>
    <row r="73" spans="2:17" ht="6" customHeight="1" thickBot="1">
      <c r="B73" s="110"/>
      <c r="C73" s="110"/>
      <c r="D73" s="110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3:5" ht="12.75">
      <c r="C74" s="139" t="s">
        <v>0</v>
      </c>
      <c r="E74" s="139"/>
    </row>
    <row r="75" ht="12.75">
      <c r="C75" s="90" t="s">
        <v>158</v>
      </c>
    </row>
    <row r="76" ht="12.75">
      <c r="C76" s="90" t="s">
        <v>413</v>
      </c>
    </row>
  </sheetData>
  <mergeCells count="5">
    <mergeCell ref="F6:J6"/>
    <mergeCell ref="F4:J4"/>
    <mergeCell ref="K4:O4"/>
    <mergeCell ref="F5:J5"/>
    <mergeCell ref="K5:O5"/>
  </mergeCells>
  <printOptions/>
  <pageMargins left="0.75" right="0.18" top="0.67" bottom="0.75" header="0.5" footer="0.5"/>
  <pageSetup fitToHeight="1" fitToWidth="1" horizontalDpi="600" verticalDpi="600" orientation="portrait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8" customWidth="1"/>
    <col min="2" max="2" width="1.7109375" style="8" customWidth="1"/>
    <col min="3" max="3" width="13.140625" style="8" customWidth="1"/>
    <col min="4" max="4" width="9.00390625" style="8" customWidth="1"/>
    <col min="5" max="5" width="9.7109375" style="8" customWidth="1"/>
    <col min="6" max="6" width="3.7109375" style="8" customWidth="1"/>
    <col min="7" max="9" width="9.7109375" style="8" customWidth="1"/>
    <col min="10" max="12" width="8.7109375" style="8" customWidth="1"/>
    <col min="13" max="13" width="9.421875" style="8" customWidth="1"/>
    <col min="14" max="14" width="8.7109375" style="8" customWidth="1"/>
    <col min="15" max="15" width="2.7109375" style="8" customWidth="1"/>
    <col min="16" max="16" width="10.421875" style="8" customWidth="1"/>
    <col min="17" max="31" width="9.7109375" style="8" customWidth="1"/>
    <col min="32" max="16384" width="9.140625" style="8" customWidth="1"/>
  </cols>
  <sheetData>
    <row r="1" ht="6" customHeight="1"/>
    <row r="2" spans="1:16" s="17" customFormat="1" ht="21">
      <c r="A2" s="46" t="s">
        <v>963</v>
      </c>
      <c r="B2" s="46"/>
      <c r="C2" s="46"/>
      <c r="D2" s="57" t="s">
        <v>964</v>
      </c>
      <c r="E2" s="46"/>
      <c r="G2" s="44"/>
      <c r="H2" s="44"/>
      <c r="I2" s="44"/>
      <c r="J2" s="44"/>
      <c r="K2" s="44"/>
      <c r="L2" s="44"/>
      <c r="M2" s="44"/>
      <c r="N2" s="44"/>
      <c r="O2" s="44"/>
      <c r="P2" s="1"/>
    </row>
    <row r="3" spans="1:16" s="17" customFormat="1" ht="9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</row>
    <row r="4" spans="7:16" ht="16.5" customHeight="1">
      <c r="G4" s="47"/>
      <c r="H4" s="2"/>
      <c r="I4" s="2"/>
      <c r="K4" s="7"/>
      <c r="M4" s="28" t="s">
        <v>67</v>
      </c>
      <c r="N4" s="25" t="s">
        <v>1132</v>
      </c>
      <c r="P4" s="62" t="s">
        <v>1080</v>
      </c>
    </row>
    <row r="5" spans="7:16" ht="18.75" customHeight="1">
      <c r="G5" s="24" t="s">
        <v>1129</v>
      </c>
      <c r="H5" s="581" t="s">
        <v>16</v>
      </c>
      <c r="I5" s="581"/>
      <c r="J5" s="581"/>
      <c r="K5" s="28" t="s">
        <v>1131</v>
      </c>
      <c r="L5" s="28" t="s">
        <v>1130</v>
      </c>
      <c r="M5" s="65" t="s">
        <v>70</v>
      </c>
      <c r="N5" s="65" t="s">
        <v>105</v>
      </c>
      <c r="O5" s="28"/>
      <c r="P5" s="63" t="s">
        <v>1084</v>
      </c>
    </row>
    <row r="6" spans="1:16" ht="18.75" customHeight="1" thickBot="1">
      <c r="A6" s="6"/>
      <c r="B6" s="6"/>
      <c r="C6" s="6"/>
      <c r="D6" s="6"/>
      <c r="E6" s="6"/>
      <c r="F6" s="6"/>
      <c r="G6" s="26"/>
      <c r="H6" s="6" t="s">
        <v>17</v>
      </c>
      <c r="I6" s="6" t="s">
        <v>104</v>
      </c>
      <c r="J6" s="32" t="s">
        <v>1091</v>
      </c>
      <c r="K6" s="33"/>
      <c r="L6" s="34"/>
      <c r="M6" s="66" t="s">
        <v>69</v>
      </c>
      <c r="N6" s="66" t="s">
        <v>68</v>
      </c>
      <c r="O6" s="32"/>
      <c r="P6" s="64" t="s">
        <v>1086</v>
      </c>
    </row>
    <row r="7" spans="1:16" ht="6" customHeight="1">
      <c r="A7" s="2"/>
      <c r="B7" s="2"/>
      <c r="C7" s="2"/>
      <c r="D7" s="2"/>
      <c r="E7" s="2"/>
      <c r="F7" s="2"/>
      <c r="G7" s="2"/>
      <c r="H7" s="2"/>
      <c r="I7" s="2"/>
      <c r="J7" s="48"/>
      <c r="K7" s="52"/>
      <c r="L7" s="53"/>
      <c r="M7" s="73"/>
      <c r="N7" s="73"/>
      <c r="O7" s="48"/>
      <c r="P7" s="59"/>
    </row>
    <row r="8" spans="11:16" ht="15" customHeight="1">
      <c r="K8" s="36"/>
      <c r="L8" s="36"/>
      <c r="N8" s="43" t="s">
        <v>1113</v>
      </c>
      <c r="O8" s="38"/>
      <c r="P8" s="27" t="s">
        <v>44</v>
      </c>
    </row>
    <row r="9" spans="7:12" ht="6" customHeight="1">
      <c r="G9" s="7"/>
      <c r="H9" s="7"/>
      <c r="I9" s="7"/>
      <c r="K9" s="36"/>
      <c r="L9" s="36"/>
    </row>
    <row r="10" spans="2:16" ht="15.75">
      <c r="B10" s="7" t="s">
        <v>788</v>
      </c>
      <c r="C10" s="7"/>
      <c r="D10" s="7"/>
      <c r="E10" s="7"/>
      <c r="G10" s="486">
        <v>13</v>
      </c>
      <c r="H10" s="486">
        <v>60</v>
      </c>
      <c r="I10" s="486">
        <v>8</v>
      </c>
      <c r="J10" s="486">
        <v>68</v>
      </c>
      <c r="K10" s="486">
        <v>2</v>
      </c>
      <c r="L10" s="486">
        <v>12</v>
      </c>
      <c r="M10" s="486">
        <v>4</v>
      </c>
      <c r="N10" s="486">
        <v>2</v>
      </c>
      <c r="P10" s="21">
        <v>6044</v>
      </c>
    </row>
    <row r="11" spans="6:16" ht="6" customHeight="1">
      <c r="F11" s="7"/>
      <c r="P11" s="21"/>
    </row>
    <row r="12" spans="2:16" ht="15.75">
      <c r="B12" s="7" t="s">
        <v>1114</v>
      </c>
      <c r="C12" s="7"/>
      <c r="D12" s="7"/>
      <c r="E12" s="7"/>
      <c r="P12" s="21"/>
    </row>
    <row r="13" spans="3:16" ht="15">
      <c r="C13" s="39" t="s">
        <v>1180</v>
      </c>
      <c r="D13" s="39"/>
      <c r="E13" s="39"/>
      <c r="G13" s="486">
        <v>10</v>
      </c>
      <c r="H13" s="486">
        <v>65</v>
      </c>
      <c r="I13" s="486">
        <v>6</v>
      </c>
      <c r="J13" s="486">
        <v>71</v>
      </c>
      <c r="K13" s="486">
        <v>3</v>
      </c>
      <c r="L13" s="486">
        <v>9</v>
      </c>
      <c r="M13" s="486">
        <v>4</v>
      </c>
      <c r="N13" s="486">
        <v>3</v>
      </c>
      <c r="P13" s="21">
        <v>2815</v>
      </c>
    </row>
    <row r="14" spans="3:16" ht="15">
      <c r="C14" s="39" t="s">
        <v>31</v>
      </c>
      <c r="D14" s="39"/>
      <c r="E14" s="39"/>
      <c r="G14" s="486">
        <v>15</v>
      </c>
      <c r="H14" s="486">
        <v>56</v>
      </c>
      <c r="I14" s="486">
        <v>9</v>
      </c>
      <c r="J14" s="486">
        <v>65</v>
      </c>
      <c r="K14" s="486">
        <v>1</v>
      </c>
      <c r="L14" s="486">
        <v>14</v>
      </c>
      <c r="M14" s="486">
        <v>3</v>
      </c>
      <c r="N14" s="486">
        <v>1</v>
      </c>
      <c r="P14" s="21">
        <v>3229</v>
      </c>
    </row>
    <row r="15" spans="1:6" ht="6" customHeight="1">
      <c r="A15" s="15"/>
      <c r="B15" s="15"/>
      <c r="C15" s="15"/>
      <c r="D15" s="15"/>
      <c r="E15" s="15"/>
      <c r="F15" s="15"/>
    </row>
    <row r="16" spans="2:9" ht="15.75">
      <c r="B16" s="7" t="s">
        <v>1115</v>
      </c>
      <c r="C16" s="7"/>
      <c r="D16" s="7"/>
      <c r="E16" s="7"/>
      <c r="I16" s="7"/>
    </row>
    <row r="17" spans="1:16" ht="15">
      <c r="A17" s="15"/>
      <c r="B17" s="15"/>
      <c r="C17" s="8" t="s">
        <v>32</v>
      </c>
      <c r="G17" s="486">
        <v>25</v>
      </c>
      <c r="H17" s="486">
        <v>19</v>
      </c>
      <c r="I17" s="486">
        <v>17</v>
      </c>
      <c r="J17" s="486">
        <v>36</v>
      </c>
      <c r="K17" s="486">
        <v>3</v>
      </c>
      <c r="L17" s="486">
        <v>28</v>
      </c>
      <c r="M17" s="486">
        <v>4</v>
      </c>
      <c r="N17" s="486">
        <v>4</v>
      </c>
      <c r="P17" s="21">
        <v>118</v>
      </c>
    </row>
    <row r="18" spans="1:16" ht="15">
      <c r="A18" s="15"/>
      <c r="B18" s="15"/>
      <c r="C18" s="8" t="s">
        <v>1170</v>
      </c>
      <c r="G18" s="486">
        <v>14</v>
      </c>
      <c r="H18" s="486">
        <v>49</v>
      </c>
      <c r="I18" s="486">
        <v>8</v>
      </c>
      <c r="J18" s="486">
        <v>56</v>
      </c>
      <c r="K18" s="486">
        <v>2</v>
      </c>
      <c r="L18" s="486">
        <v>20</v>
      </c>
      <c r="M18" s="486">
        <v>6</v>
      </c>
      <c r="N18" s="486">
        <v>2</v>
      </c>
      <c r="P18" s="21">
        <v>969</v>
      </c>
    </row>
    <row r="19" spans="1:16" ht="15">
      <c r="A19" s="15"/>
      <c r="B19" s="15"/>
      <c r="C19" s="8" t="s">
        <v>1171</v>
      </c>
      <c r="G19" s="486">
        <v>10</v>
      </c>
      <c r="H19" s="486">
        <v>65</v>
      </c>
      <c r="I19" s="486">
        <v>6</v>
      </c>
      <c r="J19" s="486">
        <v>71</v>
      </c>
      <c r="K19" s="486">
        <v>2</v>
      </c>
      <c r="L19" s="486">
        <v>10</v>
      </c>
      <c r="M19" s="486">
        <v>5</v>
      </c>
      <c r="N19" s="486">
        <v>2</v>
      </c>
      <c r="P19" s="21">
        <v>1664</v>
      </c>
    </row>
    <row r="20" spans="1:16" ht="15">
      <c r="A20" s="15"/>
      <c r="B20" s="15"/>
      <c r="C20" s="8" t="s">
        <v>1172</v>
      </c>
      <c r="G20" s="486">
        <v>11</v>
      </c>
      <c r="H20" s="486">
        <v>65</v>
      </c>
      <c r="I20" s="486">
        <v>7</v>
      </c>
      <c r="J20" s="486">
        <v>73</v>
      </c>
      <c r="K20" s="486">
        <v>1</v>
      </c>
      <c r="L20" s="486">
        <v>9</v>
      </c>
      <c r="M20" s="486">
        <v>3</v>
      </c>
      <c r="N20" s="486">
        <v>3</v>
      </c>
      <c r="P20" s="21">
        <v>1650</v>
      </c>
    </row>
    <row r="21" spans="1:16" ht="15">
      <c r="A21" s="15"/>
      <c r="B21" s="15"/>
      <c r="C21" s="8" t="s">
        <v>1173</v>
      </c>
      <c r="G21" s="486">
        <v>14</v>
      </c>
      <c r="H21" s="486">
        <v>63</v>
      </c>
      <c r="I21" s="486">
        <v>7</v>
      </c>
      <c r="J21" s="486">
        <v>71</v>
      </c>
      <c r="K21" s="486">
        <v>2</v>
      </c>
      <c r="L21" s="486">
        <v>8</v>
      </c>
      <c r="M21" s="486">
        <v>2</v>
      </c>
      <c r="N21" s="486">
        <v>2</v>
      </c>
      <c r="P21" s="21">
        <v>1279</v>
      </c>
    </row>
    <row r="22" spans="1:16" ht="15">
      <c r="A22" s="15"/>
      <c r="B22" s="15"/>
      <c r="C22" s="8" t="s">
        <v>62</v>
      </c>
      <c r="G22" s="486">
        <v>15</v>
      </c>
      <c r="H22" s="486">
        <v>57</v>
      </c>
      <c r="I22" s="486">
        <v>12</v>
      </c>
      <c r="J22" s="486">
        <v>68</v>
      </c>
      <c r="K22" s="486">
        <v>1</v>
      </c>
      <c r="L22" s="486">
        <v>13</v>
      </c>
      <c r="M22" s="486">
        <v>2</v>
      </c>
      <c r="N22" s="486">
        <v>1</v>
      </c>
      <c r="P22" s="21">
        <v>364</v>
      </c>
    </row>
    <row r="23" spans="1:16" ht="6" customHeight="1">
      <c r="A23" s="15"/>
      <c r="B23" s="15"/>
      <c r="C23" s="15"/>
      <c r="D23" s="15"/>
      <c r="E23" s="15"/>
      <c r="P23" s="21"/>
    </row>
    <row r="24" spans="1:16" ht="15.75">
      <c r="A24" s="15"/>
      <c r="B24" s="10" t="s">
        <v>304</v>
      </c>
      <c r="C24" s="10"/>
      <c r="D24" s="10"/>
      <c r="E24" s="10"/>
      <c r="P24" s="21"/>
    </row>
    <row r="25" spans="1:16" ht="15">
      <c r="A25" s="15"/>
      <c r="B25" s="2"/>
      <c r="C25" s="2" t="s">
        <v>1159</v>
      </c>
      <c r="D25" s="2"/>
      <c r="E25" s="2"/>
      <c r="G25" s="486">
        <v>8</v>
      </c>
      <c r="H25" s="486">
        <v>79</v>
      </c>
      <c r="I25" s="486">
        <v>3</v>
      </c>
      <c r="J25" s="486">
        <v>81</v>
      </c>
      <c r="K25" s="486">
        <v>0</v>
      </c>
      <c r="L25" s="486">
        <v>4</v>
      </c>
      <c r="M25" s="486">
        <v>2</v>
      </c>
      <c r="N25" s="486">
        <v>5</v>
      </c>
      <c r="P25" s="21">
        <v>269</v>
      </c>
    </row>
    <row r="26" spans="1:16" ht="15">
      <c r="A26" s="15"/>
      <c r="B26" s="2"/>
      <c r="C26" s="2" t="s">
        <v>19</v>
      </c>
      <c r="D26" s="2"/>
      <c r="E26" s="2"/>
      <c r="G26" s="486">
        <v>11</v>
      </c>
      <c r="H26" s="486">
        <v>61</v>
      </c>
      <c r="I26" s="486">
        <v>8</v>
      </c>
      <c r="J26" s="486">
        <v>69</v>
      </c>
      <c r="K26" s="486">
        <v>2</v>
      </c>
      <c r="L26" s="486">
        <v>12</v>
      </c>
      <c r="M26" s="486">
        <v>4</v>
      </c>
      <c r="N26" s="486">
        <v>2</v>
      </c>
      <c r="P26" s="21">
        <v>4444</v>
      </c>
    </row>
    <row r="27" spans="1:16" ht="15">
      <c r="A27" s="15"/>
      <c r="B27" s="2"/>
      <c r="C27" s="2" t="s">
        <v>20</v>
      </c>
      <c r="D27" s="2"/>
      <c r="E27" s="2"/>
      <c r="G27" s="486">
        <v>21</v>
      </c>
      <c r="H27" s="486">
        <v>53</v>
      </c>
      <c r="I27" s="486">
        <v>8</v>
      </c>
      <c r="J27" s="486">
        <v>62</v>
      </c>
      <c r="K27" s="486">
        <v>1</v>
      </c>
      <c r="L27" s="486">
        <v>13</v>
      </c>
      <c r="M27" s="486">
        <v>2</v>
      </c>
      <c r="N27" s="486">
        <v>1</v>
      </c>
      <c r="P27" s="21">
        <v>1331</v>
      </c>
    </row>
    <row r="28" spans="1:16" ht="6" customHeight="1">
      <c r="A28" s="15"/>
      <c r="B28" s="2"/>
      <c r="C28" s="2"/>
      <c r="D28" s="2"/>
      <c r="E28" s="2"/>
      <c r="P28" s="21"/>
    </row>
    <row r="29" spans="1:16" ht="15.75">
      <c r="A29" s="15"/>
      <c r="B29" s="7" t="s">
        <v>324</v>
      </c>
      <c r="D29" s="10"/>
      <c r="E29" s="10"/>
      <c r="P29" s="21"/>
    </row>
    <row r="30" spans="1:16" ht="15">
      <c r="A30" s="15"/>
      <c r="C30" s="146" t="s">
        <v>316</v>
      </c>
      <c r="D30" s="2"/>
      <c r="E30" s="2"/>
      <c r="G30" s="486">
        <v>8</v>
      </c>
      <c r="H30" s="486">
        <v>67</v>
      </c>
      <c r="I30" s="486">
        <v>5</v>
      </c>
      <c r="J30" s="486">
        <v>72</v>
      </c>
      <c r="K30" s="486">
        <v>3</v>
      </c>
      <c r="L30" s="486">
        <v>6</v>
      </c>
      <c r="M30" s="486">
        <v>10</v>
      </c>
      <c r="N30" s="486">
        <v>1</v>
      </c>
      <c r="P30" s="21">
        <v>454</v>
      </c>
    </row>
    <row r="31" spans="1:16" ht="15">
      <c r="A31" s="15"/>
      <c r="C31" s="146" t="s">
        <v>317</v>
      </c>
      <c r="D31" s="2"/>
      <c r="E31" s="2"/>
      <c r="G31" s="486">
        <v>9</v>
      </c>
      <c r="H31" s="486">
        <v>70</v>
      </c>
      <c r="I31" s="486">
        <v>5</v>
      </c>
      <c r="J31" s="486">
        <v>74</v>
      </c>
      <c r="K31" s="486">
        <v>1</v>
      </c>
      <c r="L31" s="486">
        <v>9</v>
      </c>
      <c r="M31" s="486">
        <v>5</v>
      </c>
      <c r="N31" s="486">
        <v>2</v>
      </c>
      <c r="P31" s="21">
        <v>1616</v>
      </c>
    </row>
    <row r="32" spans="1:16" ht="15">
      <c r="A32" s="15"/>
      <c r="C32" s="146" t="s">
        <v>318</v>
      </c>
      <c r="D32" s="2"/>
      <c r="E32" s="2"/>
      <c r="G32" s="486">
        <v>11</v>
      </c>
      <c r="H32" s="486">
        <v>59</v>
      </c>
      <c r="I32" s="486">
        <v>9</v>
      </c>
      <c r="J32" s="486">
        <v>68</v>
      </c>
      <c r="K32" s="486">
        <v>1</v>
      </c>
      <c r="L32" s="486">
        <v>15</v>
      </c>
      <c r="M32" s="486">
        <v>4</v>
      </c>
      <c r="N32" s="486">
        <v>1</v>
      </c>
      <c r="P32" s="21">
        <v>741</v>
      </c>
    </row>
    <row r="33" spans="1:16" ht="15">
      <c r="A33" s="15"/>
      <c r="C33" s="146" t="s">
        <v>319</v>
      </c>
      <c r="D33" s="2"/>
      <c r="E33" s="2"/>
      <c r="G33" s="486">
        <v>8</v>
      </c>
      <c r="H33" s="486">
        <v>79</v>
      </c>
      <c r="I33" s="486">
        <v>3</v>
      </c>
      <c r="J33" s="486">
        <v>82</v>
      </c>
      <c r="K33" s="486">
        <v>1</v>
      </c>
      <c r="L33" s="486">
        <v>3</v>
      </c>
      <c r="M33" s="486">
        <v>0</v>
      </c>
      <c r="N33" s="486">
        <v>6</v>
      </c>
      <c r="P33" s="21">
        <v>110</v>
      </c>
    </row>
    <row r="34" spans="1:16" ht="15">
      <c r="A34" s="15"/>
      <c r="C34" s="146" t="s">
        <v>320</v>
      </c>
      <c r="D34" s="2"/>
      <c r="E34" s="2"/>
      <c r="G34" s="486">
        <v>11</v>
      </c>
      <c r="H34" s="486">
        <v>60</v>
      </c>
      <c r="I34" s="486">
        <v>10</v>
      </c>
      <c r="J34" s="486">
        <v>70</v>
      </c>
      <c r="K34" s="486">
        <v>2</v>
      </c>
      <c r="L34" s="486">
        <v>11</v>
      </c>
      <c r="M34" s="486">
        <v>2</v>
      </c>
      <c r="N34" s="486">
        <v>4</v>
      </c>
      <c r="P34" s="21">
        <v>602</v>
      </c>
    </row>
    <row r="35" spans="1:16" ht="15">
      <c r="A35" s="15"/>
      <c r="C35" s="146" t="s">
        <v>321</v>
      </c>
      <c r="D35" s="2"/>
      <c r="E35" s="2"/>
      <c r="G35" s="486">
        <v>21</v>
      </c>
      <c r="H35" s="486">
        <v>48</v>
      </c>
      <c r="I35" s="486">
        <v>9</v>
      </c>
      <c r="J35" s="486">
        <v>56</v>
      </c>
      <c r="K35" s="486">
        <v>2</v>
      </c>
      <c r="L35" s="486">
        <v>17</v>
      </c>
      <c r="M35" s="486">
        <v>1</v>
      </c>
      <c r="N35" s="486">
        <v>3</v>
      </c>
      <c r="P35" s="21">
        <v>903</v>
      </c>
    </row>
    <row r="36" spans="1:16" ht="15">
      <c r="A36" s="15"/>
      <c r="C36" s="146" t="s">
        <v>322</v>
      </c>
      <c r="D36" s="2"/>
      <c r="E36" s="2"/>
      <c r="G36" s="486">
        <v>20</v>
      </c>
      <c r="H36" s="486">
        <v>47</v>
      </c>
      <c r="I36" s="486">
        <v>13</v>
      </c>
      <c r="J36" s="486">
        <v>60</v>
      </c>
      <c r="K36" s="486">
        <v>2</v>
      </c>
      <c r="L36" s="486">
        <v>16</v>
      </c>
      <c r="M36" s="486">
        <v>1</v>
      </c>
      <c r="N36" s="486">
        <v>1</v>
      </c>
      <c r="P36" s="21">
        <v>646</v>
      </c>
    </row>
    <row r="37" spans="1:16" ht="6" customHeight="1">
      <c r="A37" s="15"/>
      <c r="B37" s="2"/>
      <c r="C37" s="2"/>
      <c r="D37" s="2"/>
      <c r="E37" s="2"/>
      <c r="P37" s="21"/>
    </row>
    <row r="38" spans="1:16" ht="15.75">
      <c r="A38" s="15"/>
      <c r="B38" s="7" t="s">
        <v>1178</v>
      </c>
      <c r="C38" s="7"/>
      <c r="D38" s="7"/>
      <c r="E38" s="7"/>
      <c r="P38" s="21"/>
    </row>
    <row r="39" spans="1:16" ht="15">
      <c r="A39" s="15"/>
      <c r="C39" s="8" t="s">
        <v>315</v>
      </c>
      <c r="G39" s="509">
        <v>25.922</v>
      </c>
      <c r="H39" s="509">
        <v>37.807</v>
      </c>
      <c r="I39" s="509">
        <v>8.368</v>
      </c>
      <c r="J39" s="509">
        <v>46.175</v>
      </c>
      <c r="K39" s="509">
        <v>3.657</v>
      </c>
      <c r="L39" s="509">
        <v>19.939</v>
      </c>
      <c r="M39" s="509">
        <v>0.923</v>
      </c>
      <c r="N39" s="509">
        <v>3.384</v>
      </c>
      <c r="P39" s="21">
        <v>426</v>
      </c>
    </row>
    <row r="40" spans="1:16" ht="15">
      <c r="A40" s="15"/>
      <c r="C40" s="8" t="s">
        <v>1150</v>
      </c>
      <c r="G40" s="509">
        <v>19.352</v>
      </c>
      <c r="H40" s="509">
        <v>43.779</v>
      </c>
      <c r="I40" s="509">
        <v>7.94</v>
      </c>
      <c r="J40" s="509">
        <v>51.718</v>
      </c>
      <c r="K40" s="509">
        <v>1.636</v>
      </c>
      <c r="L40" s="509">
        <v>21.247</v>
      </c>
      <c r="M40" s="509">
        <v>4.317</v>
      </c>
      <c r="N40" s="509">
        <v>1.729</v>
      </c>
      <c r="P40" s="21">
        <v>921</v>
      </c>
    </row>
    <row r="41" spans="1:16" ht="15">
      <c r="A41" s="15"/>
      <c r="C41" s="8" t="s">
        <v>1151</v>
      </c>
      <c r="G41" s="509">
        <v>16.836</v>
      </c>
      <c r="H41" s="509">
        <v>51.774</v>
      </c>
      <c r="I41" s="509">
        <v>9.865</v>
      </c>
      <c r="J41" s="509">
        <v>61.639</v>
      </c>
      <c r="K41" s="509">
        <v>1.851</v>
      </c>
      <c r="L41" s="509">
        <v>15.193</v>
      </c>
      <c r="M41" s="509">
        <v>2.682</v>
      </c>
      <c r="N41" s="509">
        <v>1.798</v>
      </c>
      <c r="P41" s="21">
        <v>998</v>
      </c>
    </row>
    <row r="42" spans="1:16" ht="15">
      <c r="A42" s="15"/>
      <c r="C42" s="8" t="s">
        <v>1152</v>
      </c>
      <c r="G42" s="509">
        <v>12.76</v>
      </c>
      <c r="H42" s="509">
        <v>56.062</v>
      </c>
      <c r="I42" s="509">
        <v>11.078</v>
      </c>
      <c r="J42" s="509">
        <v>67.141</v>
      </c>
      <c r="K42" s="509">
        <v>1.706</v>
      </c>
      <c r="L42" s="509">
        <v>13.874</v>
      </c>
      <c r="M42" s="509">
        <v>2.866</v>
      </c>
      <c r="N42" s="509">
        <v>1.654</v>
      </c>
      <c r="P42" s="21">
        <v>920</v>
      </c>
    </row>
    <row r="43" spans="1:16" ht="15">
      <c r="A43" s="15"/>
      <c r="C43" s="8" t="s">
        <v>1153</v>
      </c>
      <c r="G43" s="509">
        <v>12.402</v>
      </c>
      <c r="H43" s="509">
        <v>64.891</v>
      </c>
      <c r="I43" s="509">
        <v>7.749</v>
      </c>
      <c r="J43" s="509">
        <v>72.639</v>
      </c>
      <c r="K43" s="509">
        <v>0.743</v>
      </c>
      <c r="L43" s="509">
        <v>7.986</v>
      </c>
      <c r="M43" s="509">
        <v>4.049</v>
      </c>
      <c r="N43" s="509">
        <v>2.18</v>
      </c>
      <c r="P43" s="21">
        <v>897</v>
      </c>
    </row>
    <row r="44" spans="1:16" ht="15">
      <c r="A44" s="15"/>
      <c r="C44" s="8" t="s">
        <v>1154</v>
      </c>
      <c r="G44" s="509">
        <v>8.242</v>
      </c>
      <c r="H44" s="509">
        <v>69.222</v>
      </c>
      <c r="I44" s="509">
        <v>5.747</v>
      </c>
      <c r="J44" s="509">
        <v>74.969</v>
      </c>
      <c r="K44" s="509">
        <v>1.428</v>
      </c>
      <c r="L44" s="509">
        <v>8.791</v>
      </c>
      <c r="M44" s="509">
        <v>4.27</v>
      </c>
      <c r="N44" s="509">
        <v>2.3</v>
      </c>
      <c r="P44" s="21">
        <v>1146</v>
      </c>
    </row>
    <row r="45" spans="1:16" ht="15">
      <c r="A45" s="15"/>
      <c r="C45" s="8" t="s">
        <v>1155</v>
      </c>
      <c r="G45" s="509">
        <v>5.83</v>
      </c>
      <c r="H45" s="509">
        <v>77.078</v>
      </c>
      <c r="I45" s="509">
        <v>2.845</v>
      </c>
      <c r="J45" s="509">
        <v>79.923</v>
      </c>
      <c r="K45" s="509">
        <v>1.592</v>
      </c>
      <c r="L45" s="509">
        <v>4.157</v>
      </c>
      <c r="M45" s="509">
        <v>5.205</v>
      </c>
      <c r="N45" s="509">
        <v>3.292</v>
      </c>
      <c r="P45" s="21">
        <v>705</v>
      </c>
    </row>
    <row r="46" spans="1:16" ht="6" customHeight="1">
      <c r="A46" s="15"/>
      <c r="B46" s="15"/>
      <c r="C46" s="15"/>
      <c r="D46" s="15"/>
      <c r="E46" s="15"/>
      <c r="P46" s="21"/>
    </row>
    <row r="47" spans="2:16" ht="15.75">
      <c r="B47" s="7" t="s">
        <v>1177</v>
      </c>
      <c r="C47" s="7"/>
      <c r="D47" s="7"/>
      <c r="E47" s="7"/>
      <c r="P47" s="21"/>
    </row>
    <row r="48" spans="1:16" ht="15">
      <c r="A48" s="15"/>
      <c r="C48" s="8" t="s">
        <v>1079</v>
      </c>
      <c r="G48" s="486">
        <v>14</v>
      </c>
      <c r="H48" s="486">
        <v>52</v>
      </c>
      <c r="I48" s="486">
        <v>7</v>
      </c>
      <c r="J48" s="486">
        <v>59</v>
      </c>
      <c r="K48" s="486">
        <v>2</v>
      </c>
      <c r="L48" s="486">
        <v>18</v>
      </c>
      <c r="M48" s="486">
        <v>5</v>
      </c>
      <c r="N48" s="486">
        <v>2</v>
      </c>
      <c r="O48" s="30"/>
      <c r="P48" s="21">
        <v>2112</v>
      </c>
    </row>
    <row r="49" spans="1:16" ht="15">
      <c r="A49" s="15"/>
      <c r="C49" s="8" t="s">
        <v>1139</v>
      </c>
      <c r="G49" s="486">
        <v>14</v>
      </c>
      <c r="H49" s="486">
        <v>60</v>
      </c>
      <c r="I49" s="486">
        <v>10</v>
      </c>
      <c r="J49" s="486">
        <v>70</v>
      </c>
      <c r="K49" s="486">
        <v>1</v>
      </c>
      <c r="L49" s="486">
        <v>9</v>
      </c>
      <c r="M49" s="486">
        <v>4</v>
      </c>
      <c r="N49" s="486">
        <v>2</v>
      </c>
      <c r="O49" s="30"/>
      <c r="P49" s="21">
        <v>1847</v>
      </c>
    </row>
    <row r="50" spans="1:16" ht="15">
      <c r="A50" s="15"/>
      <c r="C50" s="8" t="s">
        <v>257</v>
      </c>
      <c r="G50" s="486">
        <v>11</v>
      </c>
      <c r="H50" s="486">
        <v>71</v>
      </c>
      <c r="I50" s="486">
        <v>3</v>
      </c>
      <c r="J50" s="486">
        <v>74</v>
      </c>
      <c r="K50" s="486">
        <v>1</v>
      </c>
      <c r="L50" s="486">
        <v>8</v>
      </c>
      <c r="M50" s="486">
        <v>3</v>
      </c>
      <c r="N50" s="486">
        <v>2</v>
      </c>
      <c r="O50" s="30"/>
      <c r="P50" s="21">
        <v>598</v>
      </c>
    </row>
    <row r="51" spans="1:16" ht="15">
      <c r="A51" s="15"/>
      <c r="C51" s="8" t="s">
        <v>259</v>
      </c>
      <c r="G51" s="486">
        <v>26</v>
      </c>
      <c r="H51" s="486">
        <v>50</v>
      </c>
      <c r="I51" s="486">
        <v>10</v>
      </c>
      <c r="J51" s="486">
        <v>59</v>
      </c>
      <c r="K51" s="486">
        <v>2</v>
      </c>
      <c r="L51" s="486">
        <v>6</v>
      </c>
      <c r="M51" s="486">
        <v>2</v>
      </c>
      <c r="N51" s="486">
        <v>5</v>
      </c>
      <c r="O51" s="30"/>
      <c r="P51" s="21">
        <v>343</v>
      </c>
    </row>
    <row r="52" spans="1:16" ht="15">
      <c r="A52" s="15"/>
      <c r="C52" s="8" t="s">
        <v>1140</v>
      </c>
      <c r="G52" s="486">
        <v>5</v>
      </c>
      <c r="H52" s="486">
        <v>77</v>
      </c>
      <c r="I52" s="486">
        <v>5</v>
      </c>
      <c r="J52" s="486">
        <v>83</v>
      </c>
      <c r="K52" s="486">
        <v>1</v>
      </c>
      <c r="L52" s="486">
        <v>6</v>
      </c>
      <c r="M52" s="486">
        <v>3</v>
      </c>
      <c r="N52" s="486">
        <v>2</v>
      </c>
      <c r="O52" s="30"/>
      <c r="P52" s="21">
        <v>661</v>
      </c>
    </row>
    <row r="53" spans="1:16" ht="15">
      <c r="A53" s="15"/>
      <c r="C53" s="8" t="s">
        <v>1141</v>
      </c>
      <c r="G53" s="486">
        <v>9</v>
      </c>
      <c r="H53" s="486">
        <v>77</v>
      </c>
      <c r="I53" s="486">
        <v>6</v>
      </c>
      <c r="J53" s="486">
        <v>83</v>
      </c>
      <c r="K53" s="486">
        <v>1</v>
      </c>
      <c r="L53" s="486">
        <v>4</v>
      </c>
      <c r="M53" s="486">
        <v>0</v>
      </c>
      <c r="N53" s="486">
        <v>3</v>
      </c>
      <c r="O53" s="30"/>
      <c r="P53" s="21">
        <v>482</v>
      </c>
    </row>
    <row r="54" spans="1:16" ht="9" customHeight="1">
      <c r="A54" s="15"/>
      <c r="B54" s="15"/>
      <c r="G54" s="49"/>
      <c r="H54" s="49"/>
      <c r="I54" s="49"/>
      <c r="K54" s="30"/>
      <c r="L54" s="49"/>
      <c r="M54" s="49"/>
      <c r="N54" s="49"/>
      <c r="O54" s="30"/>
      <c r="P54" s="263"/>
    </row>
    <row r="55" spans="1:16" ht="15.75">
      <c r="A55" s="15"/>
      <c r="B55" s="7" t="s">
        <v>176</v>
      </c>
      <c r="G55" s="49"/>
      <c r="H55" s="49"/>
      <c r="I55" s="49"/>
      <c r="K55" s="30"/>
      <c r="L55" s="49"/>
      <c r="M55" s="49"/>
      <c r="N55" s="49"/>
      <c r="O55" s="30"/>
      <c r="P55" s="263"/>
    </row>
    <row r="56" spans="1:16" ht="15">
      <c r="A56" s="15"/>
      <c r="B56" s="15"/>
      <c r="C56" s="8" t="s">
        <v>177</v>
      </c>
      <c r="G56" s="486">
        <v>58</v>
      </c>
      <c r="H56" s="486">
        <v>31</v>
      </c>
      <c r="I56" s="486">
        <v>5</v>
      </c>
      <c r="J56" s="486">
        <v>36</v>
      </c>
      <c r="K56" s="486">
        <v>2</v>
      </c>
      <c r="L56" s="486">
        <v>2</v>
      </c>
      <c r="M56" s="486">
        <v>0</v>
      </c>
      <c r="N56" s="486">
        <v>2</v>
      </c>
      <c r="O56" s="30"/>
      <c r="P56" s="21">
        <v>831</v>
      </c>
    </row>
    <row r="57" spans="1:16" ht="15">
      <c r="A57" s="15"/>
      <c r="B57" s="15"/>
      <c r="C57" s="8" t="s">
        <v>178</v>
      </c>
      <c r="G57" s="486">
        <v>26</v>
      </c>
      <c r="H57" s="486">
        <v>51</v>
      </c>
      <c r="I57" s="486">
        <v>9</v>
      </c>
      <c r="J57" s="486">
        <v>60</v>
      </c>
      <c r="K57" s="486">
        <v>2</v>
      </c>
      <c r="L57" s="486">
        <v>9</v>
      </c>
      <c r="M57" s="486">
        <v>1</v>
      </c>
      <c r="N57" s="486">
        <v>2</v>
      </c>
      <c r="O57" s="30"/>
      <c r="P57" s="21">
        <v>735</v>
      </c>
    </row>
    <row r="58" spans="1:16" ht="15">
      <c r="A58" s="15"/>
      <c r="B58" s="15"/>
      <c r="C58" s="8" t="s">
        <v>179</v>
      </c>
      <c r="G58" s="486">
        <v>13</v>
      </c>
      <c r="H58" s="486">
        <v>54</v>
      </c>
      <c r="I58" s="486">
        <v>9</v>
      </c>
      <c r="J58" s="486">
        <v>62</v>
      </c>
      <c r="K58" s="486">
        <v>4</v>
      </c>
      <c r="L58" s="486">
        <v>18</v>
      </c>
      <c r="M58" s="486">
        <v>2</v>
      </c>
      <c r="N58" s="486">
        <v>1</v>
      </c>
      <c r="O58" s="30"/>
      <c r="P58" s="21">
        <v>549</v>
      </c>
    </row>
    <row r="59" spans="3:16" ht="15">
      <c r="C59" s="8" t="s">
        <v>180</v>
      </c>
      <c r="G59" s="486">
        <v>3</v>
      </c>
      <c r="H59" s="486">
        <v>58</v>
      </c>
      <c r="I59" s="486">
        <v>12</v>
      </c>
      <c r="J59" s="486">
        <v>70</v>
      </c>
      <c r="K59" s="486">
        <v>2</v>
      </c>
      <c r="L59" s="486">
        <v>21</v>
      </c>
      <c r="M59" s="486">
        <v>3</v>
      </c>
      <c r="N59" s="486">
        <v>2</v>
      </c>
      <c r="P59" s="21">
        <v>751</v>
      </c>
    </row>
    <row r="60" spans="3:16" ht="15">
      <c r="C60" s="8" t="s">
        <v>181</v>
      </c>
      <c r="G60" s="486">
        <v>1</v>
      </c>
      <c r="H60" s="486">
        <v>67</v>
      </c>
      <c r="I60" s="486">
        <v>8</v>
      </c>
      <c r="J60" s="486">
        <v>75</v>
      </c>
      <c r="K60" s="486">
        <v>2</v>
      </c>
      <c r="L60" s="486">
        <v>19</v>
      </c>
      <c r="M60" s="486">
        <v>3</v>
      </c>
      <c r="N60" s="486">
        <v>1</v>
      </c>
      <c r="P60" s="21">
        <v>1137</v>
      </c>
    </row>
    <row r="61" spans="3:16" ht="15">
      <c r="C61" s="8" t="s">
        <v>182</v>
      </c>
      <c r="G61" s="486">
        <v>0</v>
      </c>
      <c r="H61" s="486">
        <v>79</v>
      </c>
      <c r="I61" s="486">
        <v>4</v>
      </c>
      <c r="J61" s="486">
        <v>83</v>
      </c>
      <c r="K61" s="486">
        <v>1</v>
      </c>
      <c r="L61" s="486">
        <v>10</v>
      </c>
      <c r="M61" s="486">
        <v>5</v>
      </c>
      <c r="N61" s="486">
        <v>1</v>
      </c>
      <c r="P61" s="21">
        <v>598</v>
      </c>
    </row>
    <row r="62" spans="3:16" ht="15">
      <c r="C62" s="8" t="s">
        <v>183</v>
      </c>
      <c r="G62" s="486">
        <v>1</v>
      </c>
      <c r="H62" s="486">
        <v>79</v>
      </c>
      <c r="I62" s="486">
        <v>7</v>
      </c>
      <c r="J62" s="486">
        <v>85</v>
      </c>
      <c r="K62" s="486">
        <v>0</v>
      </c>
      <c r="L62" s="486">
        <v>6</v>
      </c>
      <c r="M62" s="486">
        <v>7</v>
      </c>
      <c r="N62" s="486">
        <v>1</v>
      </c>
      <c r="P62" s="21">
        <v>354</v>
      </c>
    </row>
    <row r="63" spans="3:16" ht="18">
      <c r="C63" s="8" t="s">
        <v>1036</v>
      </c>
      <c r="G63" s="486">
        <v>0</v>
      </c>
      <c r="H63" s="486">
        <v>76</v>
      </c>
      <c r="I63" s="486">
        <v>5</v>
      </c>
      <c r="J63" s="486">
        <v>82</v>
      </c>
      <c r="K63" s="486">
        <v>1</v>
      </c>
      <c r="L63" s="486">
        <v>7</v>
      </c>
      <c r="M63" s="486">
        <v>9</v>
      </c>
      <c r="N63" s="486">
        <v>1</v>
      </c>
      <c r="P63" s="21">
        <v>606</v>
      </c>
    </row>
    <row r="64" spans="3:16" ht="18">
      <c r="C64" s="8" t="s">
        <v>1037</v>
      </c>
      <c r="G64" s="486">
        <v>2</v>
      </c>
      <c r="H64" s="486">
        <v>73</v>
      </c>
      <c r="I64" s="486">
        <v>5</v>
      </c>
      <c r="J64" s="486">
        <v>79</v>
      </c>
      <c r="K64" s="486">
        <v>1</v>
      </c>
      <c r="L64" s="486">
        <v>6</v>
      </c>
      <c r="M64" s="486">
        <v>13</v>
      </c>
      <c r="N64" s="486">
        <v>0</v>
      </c>
      <c r="P64" s="21">
        <v>226</v>
      </c>
    </row>
    <row r="65" ht="9" customHeight="1">
      <c r="P65" s="263"/>
    </row>
    <row r="66" spans="2:16" ht="15.75">
      <c r="B66" s="7" t="s">
        <v>1057</v>
      </c>
      <c r="P66" s="263"/>
    </row>
    <row r="67" spans="2:16" ht="15">
      <c r="B67" s="15"/>
      <c r="C67" s="8" t="s">
        <v>1058</v>
      </c>
      <c r="G67" s="486">
        <v>33</v>
      </c>
      <c r="H67" s="486">
        <v>3</v>
      </c>
      <c r="I67" s="486">
        <v>11</v>
      </c>
      <c r="J67" s="486">
        <v>15</v>
      </c>
      <c r="K67" s="486">
        <v>4</v>
      </c>
      <c r="L67" s="486">
        <v>38</v>
      </c>
      <c r="M67" s="486">
        <v>6</v>
      </c>
      <c r="N67" s="486">
        <v>4</v>
      </c>
      <c r="P67" s="21">
        <v>939</v>
      </c>
    </row>
    <row r="68" spans="2:16" ht="15">
      <c r="B68" s="15"/>
      <c r="C68" s="8" t="s">
        <v>1059</v>
      </c>
      <c r="G68" s="486">
        <v>14</v>
      </c>
      <c r="H68" s="486">
        <v>56</v>
      </c>
      <c r="I68" s="486">
        <v>11</v>
      </c>
      <c r="J68" s="486">
        <v>67</v>
      </c>
      <c r="K68" s="486">
        <v>2</v>
      </c>
      <c r="L68" s="486">
        <v>11</v>
      </c>
      <c r="M68" s="486">
        <v>4</v>
      </c>
      <c r="N68" s="486">
        <v>2</v>
      </c>
      <c r="P68" s="21">
        <v>3029</v>
      </c>
    </row>
    <row r="69" spans="2:16" ht="15">
      <c r="B69" s="15"/>
      <c r="C69" s="8" t="s">
        <v>1060</v>
      </c>
      <c r="G69" s="486">
        <v>6</v>
      </c>
      <c r="H69" s="486">
        <v>82</v>
      </c>
      <c r="I69" s="486">
        <v>3</v>
      </c>
      <c r="J69" s="486">
        <v>85</v>
      </c>
      <c r="K69" s="486">
        <v>1</v>
      </c>
      <c r="L69" s="486">
        <v>4</v>
      </c>
      <c r="M69" s="486">
        <v>3</v>
      </c>
      <c r="N69" s="486">
        <v>1</v>
      </c>
      <c r="P69" s="21">
        <v>2076</v>
      </c>
    </row>
    <row r="70" spans="1:16" ht="6" customHeight="1" thickBot="1">
      <c r="A70" s="32"/>
      <c r="B70" s="32"/>
      <c r="C70" s="32"/>
      <c r="D70" s="32"/>
      <c r="E70" s="32"/>
      <c r="F70" s="32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2:16" ht="15">
      <c r="B71" s="80" t="s">
        <v>63</v>
      </c>
      <c r="C71" s="79" t="s">
        <v>64</v>
      </c>
      <c r="D71" s="79"/>
      <c r="E71" s="79"/>
      <c r="K71" s="23"/>
      <c r="L71" s="23"/>
      <c r="M71" s="23"/>
      <c r="N71" s="23"/>
      <c r="O71" s="23"/>
      <c r="P71" s="42"/>
    </row>
    <row r="72" spans="2:16" ht="15">
      <c r="B72" s="80" t="s">
        <v>65</v>
      </c>
      <c r="C72" s="15" t="s">
        <v>66</v>
      </c>
      <c r="D72" s="15"/>
      <c r="E72" s="15"/>
      <c r="K72" s="23"/>
      <c r="L72" s="23"/>
      <c r="M72" s="23"/>
      <c r="N72" s="23"/>
      <c r="O72" s="23"/>
      <c r="P72" s="42"/>
    </row>
    <row r="73" spans="2:3" s="15" customFormat="1" ht="12.75">
      <c r="B73" s="80" t="s">
        <v>245</v>
      </c>
      <c r="C73" s="15" t="s">
        <v>1038</v>
      </c>
    </row>
    <row r="74" s="15" customFormat="1" ht="12.75">
      <c r="C74" s="15" t="s">
        <v>1039</v>
      </c>
    </row>
  </sheetData>
  <mergeCells count="1">
    <mergeCell ref="H5:J5"/>
  </mergeCells>
  <printOptions/>
  <pageMargins left="0.75" right="0.39" top="0.59" bottom="0.57" header="0.5" footer="0.5"/>
  <pageSetup fitToHeight="1" fitToWidth="1" horizontalDpi="600" verticalDpi="600" orientation="portrait" paperSize="9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9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2.00390625" style="8" customWidth="1"/>
    <col min="3" max="3" width="2.28125" style="8" customWidth="1"/>
    <col min="4" max="4" width="9.57421875" style="8" customWidth="1"/>
    <col min="5" max="5" width="32.57421875" style="8" customWidth="1"/>
    <col min="6" max="6" width="11.7109375" style="8" customWidth="1"/>
    <col min="7" max="7" width="11.57421875" style="8" customWidth="1"/>
    <col min="8" max="8" width="12.7109375" style="8" customWidth="1"/>
    <col min="9" max="9" width="5.7109375" style="8" customWidth="1"/>
    <col min="10" max="10" width="6.57421875" style="8" customWidth="1"/>
    <col min="11" max="11" width="5.57421875" style="8" customWidth="1"/>
    <col min="12" max="12" width="7.00390625" style="8" customWidth="1"/>
    <col min="13" max="13" width="0.71875" style="8" customWidth="1"/>
    <col min="14" max="14" width="6.28125" style="8" customWidth="1"/>
    <col min="15" max="15" width="7.140625" style="8" customWidth="1"/>
    <col min="16" max="18" width="12.7109375" style="8" customWidth="1"/>
    <col min="19" max="16384" width="9.140625" style="8" customWidth="1"/>
  </cols>
  <sheetData>
    <row r="1" ht="6" customHeight="1"/>
    <row r="2" spans="2:5" ht="21">
      <c r="B2" s="17" t="s">
        <v>961</v>
      </c>
      <c r="D2" s="17"/>
      <c r="E2" s="58" t="s">
        <v>1007</v>
      </c>
    </row>
    <row r="3" spans="2:5" ht="21">
      <c r="B3" s="17"/>
      <c r="D3" s="17"/>
      <c r="E3" s="58" t="s">
        <v>448</v>
      </c>
    </row>
    <row r="4" spans="2:5" ht="18">
      <c r="B4" s="17"/>
      <c r="D4" s="17"/>
      <c r="E4" s="351" t="s">
        <v>1005</v>
      </c>
    </row>
    <row r="5" spans="2:16" ht="3.75" customHeight="1" thickBo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9:16" ht="16.5" customHeight="1">
      <c r="I6" s="312"/>
      <c r="J6" s="312"/>
      <c r="K6" s="312"/>
      <c r="L6" s="312" t="s">
        <v>611</v>
      </c>
      <c r="M6" s="312"/>
      <c r="N6" s="312"/>
      <c r="O6" s="312"/>
      <c r="P6" s="312"/>
    </row>
    <row r="7" spans="2:16" ht="46.5" customHeight="1" thickBot="1">
      <c r="B7" s="6"/>
      <c r="C7" s="6"/>
      <c r="D7" s="6"/>
      <c r="E7" s="313"/>
      <c r="F7" s="313"/>
      <c r="G7" s="313"/>
      <c r="H7" s="314" t="s">
        <v>612</v>
      </c>
      <c r="I7" s="592" t="s">
        <v>613</v>
      </c>
      <c r="J7" s="592"/>
      <c r="K7" s="593" t="s">
        <v>614</v>
      </c>
      <c r="L7" s="594"/>
      <c r="M7" s="315"/>
      <c r="N7" s="592" t="s">
        <v>1129</v>
      </c>
      <c r="O7" s="592"/>
      <c r="P7" s="314" t="s">
        <v>1130</v>
      </c>
    </row>
    <row r="8" spans="5:16" ht="3.75" customHeight="1">
      <c r="E8" s="316"/>
      <c r="F8" s="316"/>
      <c r="G8" s="316"/>
      <c r="H8" s="317"/>
      <c r="I8" s="317"/>
      <c r="J8" s="317"/>
      <c r="K8" s="317"/>
      <c r="L8" s="45"/>
      <c r="M8" s="45"/>
      <c r="N8" s="45"/>
      <c r="O8" s="45"/>
      <c r="P8" s="45"/>
    </row>
    <row r="9" spans="4:16" ht="15" customHeight="1">
      <c r="D9" s="7"/>
      <c r="E9" s="316"/>
      <c r="F9" s="316"/>
      <c r="G9" s="316"/>
      <c r="I9" s="49"/>
      <c r="J9" s="49"/>
      <c r="K9" s="49"/>
      <c r="N9" s="50"/>
      <c r="O9" s="50"/>
      <c r="P9" s="50" t="s">
        <v>1133</v>
      </c>
    </row>
    <row r="10" spans="4:16" ht="3.75" customHeight="1">
      <c r="D10" s="7"/>
      <c r="E10" s="316"/>
      <c r="F10" s="316"/>
      <c r="G10" s="316"/>
      <c r="I10" s="49"/>
      <c r="J10" s="49"/>
      <c r="K10" s="49"/>
      <c r="N10" s="50"/>
      <c r="O10" s="50"/>
      <c r="P10" s="50"/>
    </row>
    <row r="11" spans="4:16" ht="15">
      <c r="D11" s="318" t="s">
        <v>615</v>
      </c>
      <c r="H11" s="8">
        <v>2</v>
      </c>
      <c r="J11" s="8">
        <v>4</v>
      </c>
      <c r="L11" s="8">
        <v>2</v>
      </c>
      <c r="O11" s="8">
        <v>79</v>
      </c>
      <c r="P11" s="8">
        <v>3</v>
      </c>
    </row>
    <row r="12" spans="4:16" ht="15.75">
      <c r="D12" s="318" t="s">
        <v>616</v>
      </c>
      <c r="E12" s="316"/>
      <c r="F12" s="316"/>
      <c r="G12" s="316"/>
      <c r="H12" s="8">
        <v>50</v>
      </c>
      <c r="J12" s="8">
        <v>68</v>
      </c>
      <c r="L12" s="8">
        <v>52</v>
      </c>
      <c r="O12" s="8">
        <v>18</v>
      </c>
      <c r="P12" s="8">
        <v>60</v>
      </c>
    </row>
    <row r="13" spans="4:16" ht="15.75">
      <c r="D13" s="318" t="s">
        <v>617</v>
      </c>
      <c r="E13" s="316"/>
      <c r="F13" s="316"/>
      <c r="G13" s="316"/>
      <c r="H13" s="8">
        <v>0</v>
      </c>
      <c r="J13" s="8">
        <v>6</v>
      </c>
      <c r="L13" s="8">
        <v>1</v>
      </c>
      <c r="O13" s="8">
        <v>0</v>
      </c>
      <c r="P13" s="8">
        <v>0</v>
      </c>
    </row>
    <row r="14" spans="4:16" ht="15.75">
      <c r="D14" s="318" t="s">
        <v>618</v>
      </c>
      <c r="E14" s="316"/>
      <c r="F14" s="316"/>
      <c r="G14" s="316"/>
      <c r="H14" s="8">
        <v>2</v>
      </c>
      <c r="J14" s="8">
        <v>2</v>
      </c>
      <c r="L14" s="8">
        <v>2</v>
      </c>
      <c r="O14" s="8">
        <v>1</v>
      </c>
      <c r="P14" s="8">
        <v>1</v>
      </c>
    </row>
    <row r="15" spans="4:16" ht="15.75">
      <c r="D15" s="318" t="s">
        <v>619</v>
      </c>
      <c r="E15" s="316"/>
      <c r="F15" s="316"/>
      <c r="G15" s="316"/>
      <c r="H15" s="8">
        <v>27</v>
      </c>
      <c r="J15" s="8">
        <v>24</v>
      </c>
      <c r="L15" s="8">
        <v>27</v>
      </c>
      <c r="O15" s="8">
        <v>8</v>
      </c>
      <c r="P15" s="8">
        <v>17</v>
      </c>
    </row>
    <row r="16" spans="4:16" ht="15.75">
      <c r="D16" s="318" t="s">
        <v>620</v>
      </c>
      <c r="E16" s="316"/>
      <c r="F16" s="316"/>
      <c r="G16" s="316"/>
      <c r="H16" s="8">
        <v>10</v>
      </c>
      <c r="J16" s="8">
        <v>8</v>
      </c>
      <c r="L16" s="8">
        <v>10</v>
      </c>
      <c r="O16" s="8">
        <v>2</v>
      </c>
      <c r="P16" s="8">
        <v>18</v>
      </c>
    </row>
    <row r="17" spans="4:16" ht="15.75">
      <c r="D17" s="318" t="s">
        <v>621</v>
      </c>
      <c r="E17" s="316"/>
      <c r="F17" s="316"/>
      <c r="G17" s="316"/>
      <c r="H17" s="8">
        <v>6</v>
      </c>
      <c r="J17" s="8">
        <v>6</v>
      </c>
      <c r="L17" s="8">
        <v>6</v>
      </c>
      <c r="O17" s="8">
        <v>0</v>
      </c>
      <c r="P17" s="8">
        <v>10</v>
      </c>
    </row>
    <row r="18" spans="4:16" ht="15.75">
      <c r="D18" s="318" t="s">
        <v>622</v>
      </c>
      <c r="E18" s="316"/>
      <c r="F18" s="316"/>
      <c r="G18" s="316"/>
      <c r="H18" s="8">
        <v>8</v>
      </c>
      <c r="J18" s="8">
        <v>6</v>
      </c>
      <c r="L18" s="8">
        <v>8</v>
      </c>
      <c r="O18" s="8">
        <v>1</v>
      </c>
      <c r="P18" s="8">
        <v>0</v>
      </c>
    </row>
    <row r="19" spans="4:16" ht="15">
      <c r="D19" s="318" t="s">
        <v>623</v>
      </c>
      <c r="H19" s="8">
        <v>8</v>
      </c>
      <c r="J19" s="8">
        <v>5</v>
      </c>
      <c r="L19" s="8">
        <v>8</v>
      </c>
      <c r="O19" s="8">
        <v>1</v>
      </c>
      <c r="P19" s="8">
        <v>0</v>
      </c>
    </row>
    <row r="20" spans="4:16" ht="15">
      <c r="D20" s="8" t="s">
        <v>624</v>
      </c>
      <c r="H20" s="8">
        <v>0</v>
      </c>
      <c r="J20" s="8">
        <v>0</v>
      </c>
      <c r="L20" s="8">
        <v>0</v>
      </c>
      <c r="O20" s="8">
        <v>15</v>
      </c>
      <c r="P20" s="8">
        <v>0</v>
      </c>
    </row>
    <row r="21" spans="4:16" ht="15">
      <c r="D21" s="8" t="s">
        <v>625</v>
      </c>
      <c r="H21" s="8">
        <v>0</v>
      </c>
      <c r="J21" s="8">
        <v>3</v>
      </c>
      <c r="L21" s="8">
        <v>0</v>
      </c>
      <c r="O21" s="8">
        <v>2</v>
      </c>
      <c r="P21" s="8">
        <v>11</v>
      </c>
    </row>
    <row r="22" spans="4:16" ht="15">
      <c r="D22" s="318" t="s">
        <v>626</v>
      </c>
      <c r="H22" s="8">
        <v>1</v>
      </c>
      <c r="J22" s="8">
        <v>1</v>
      </c>
      <c r="L22" s="8">
        <v>1</v>
      </c>
      <c r="O22" s="8">
        <v>0</v>
      </c>
      <c r="P22" s="8">
        <v>0</v>
      </c>
    </row>
    <row r="23" spans="4:16" ht="15">
      <c r="D23" s="8" t="s">
        <v>627</v>
      </c>
      <c r="H23" s="8">
        <v>3</v>
      </c>
      <c r="J23" s="8">
        <v>2</v>
      </c>
      <c r="L23" s="8">
        <v>3</v>
      </c>
      <c r="O23" s="8">
        <v>0</v>
      </c>
      <c r="P23" s="8">
        <v>1</v>
      </c>
    </row>
    <row r="24" spans="4:16" ht="15">
      <c r="D24" s="318" t="s">
        <v>628</v>
      </c>
      <c r="H24" s="8">
        <v>4</v>
      </c>
      <c r="J24" s="8">
        <v>2</v>
      </c>
      <c r="L24" s="8">
        <v>3</v>
      </c>
      <c r="O24" s="8">
        <v>0</v>
      </c>
      <c r="P24" s="8">
        <v>0</v>
      </c>
    </row>
    <row r="25" spans="4:16" ht="15">
      <c r="D25" s="318" t="s">
        <v>505</v>
      </c>
      <c r="H25" s="8">
        <v>0</v>
      </c>
      <c r="J25" s="8">
        <v>1</v>
      </c>
      <c r="L25" s="8">
        <v>0</v>
      </c>
      <c r="O25" s="8">
        <v>1</v>
      </c>
      <c r="P25" s="8">
        <v>7</v>
      </c>
    </row>
    <row r="26" spans="4:16" ht="15">
      <c r="D26" s="8" t="s">
        <v>629</v>
      </c>
      <c r="H26" s="8">
        <v>17</v>
      </c>
      <c r="J26" s="8">
        <v>1</v>
      </c>
      <c r="L26" s="8">
        <v>15</v>
      </c>
      <c r="O26" s="8">
        <v>0</v>
      </c>
      <c r="P26" s="8">
        <v>0</v>
      </c>
    </row>
    <row r="27" spans="4:16" ht="15">
      <c r="D27" s="318" t="s">
        <v>630</v>
      </c>
      <c r="H27" s="8">
        <v>11</v>
      </c>
      <c r="J27" s="8">
        <v>7</v>
      </c>
      <c r="L27" s="8">
        <v>11</v>
      </c>
      <c r="O27" s="8">
        <v>1</v>
      </c>
      <c r="P27" s="8">
        <v>2</v>
      </c>
    </row>
    <row r="28" spans="4:16" ht="15">
      <c r="D28" s="318" t="s">
        <v>631</v>
      </c>
      <c r="H28" s="23">
        <v>100</v>
      </c>
      <c r="J28" s="23">
        <v>100</v>
      </c>
      <c r="K28" s="23"/>
      <c r="L28" s="8">
        <v>100</v>
      </c>
      <c r="O28" s="8">
        <v>100</v>
      </c>
      <c r="P28" s="8">
        <v>100</v>
      </c>
    </row>
    <row r="29" ht="4.5" customHeight="1">
      <c r="D29" s="318"/>
    </row>
    <row r="30" spans="4:16" ht="15">
      <c r="D30" s="319" t="s">
        <v>632</v>
      </c>
      <c r="H30" s="320">
        <v>8414</v>
      </c>
      <c r="I30" s="583">
        <v>1007</v>
      </c>
      <c r="J30" s="583"/>
      <c r="K30" s="583">
        <v>9421</v>
      </c>
      <c r="L30" s="584"/>
      <c r="M30" s="320"/>
      <c r="O30" s="320">
        <v>1849</v>
      </c>
      <c r="P30" s="320">
        <v>1662</v>
      </c>
    </row>
    <row r="31" spans="2:16" ht="6" customHeight="1" thickBot="1">
      <c r="B31" s="6"/>
      <c r="C31" s="6"/>
      <c r="D31" s="321"/>
      <c r="E31" s="6"/>
      <c r="F31" s="6"/>
      <c r="G31" s="6"/>
      <c r="H31" s="322"/>
      <c r="I31" s="322"/>
      <c r="J31" s="322"/>
      <c r="K31" s="322"/>
      <c r="L31" s="322"/>
      <c r="M31" s="322"/>
      <c r="N31" s="322"/>
      <c r="O31" s="322"/>
      <c r="P31" s="322"/>
    </row>
    <row r="32" spans="3:13" ht="12.75" customHeight="1">
      <c r="C32" s="323" t="s">
        <v>152</v>
      </c>
      <c r="D32" s="79" t="s">
        <v>64</v>
      </c>
      <c r="F32" s="320"/>
      <c r="G32" s="320"/>
      <c r="H32" s="320"/>
      <c r="I32" s="320"/>
      <c r="J32" s="320"/>
      <c r="K32" s="320"/>
      <c r="L32" s="320"/>
      <c r="M32" s="320"/>
    </row>
    <row r="33" spans="3:15" ht="12.75" customHeight="1">
      <c r="C33" s="15" t="s">
        <v>633</v>
      </c>
      <c r="D33" s="79" t="s">
        <v>634</v>
      </c>
      <c r="F33" s="320"/>
      <c r="G33" s="320"/>
      <c r="H33" s="320"/>
      <c r="I33" s="320"/>
      <c r="J33" s="320"/>
      <c r="K33" s="320"/>
      <c r="L33" s="320"/>
      <c r="M33" s="320"/>
      <c r="N33" s="320"/>
      <c r="O33" s="320"/>
    </row>
    <row r="34" spans="3:15" ht="12.75" customHeight="1">
      <c r="C34" s="8" t="s">
        <v>156</v>
      </c>
      <c r="D34" s="15" t="s">
        <v>635</v>
      </c>
      <c r="F34" s="320"/>
      <c r="G34" s="320"/>
      <c r="H34" s="320"/>
      <c r="I34" s="320"/>
      <c r="J34" s="320"/>
      <c r="K34" s="320"/>
      <c r="L34" s="320"/>
      <c r="M34" s="320"/>
      <c r="N34" s="320"/>
      <c r="O34" s="320"/>
    </row>
    <row r="35" spans="4:15" ht="12.75" customHeight="1">
      <c r="D35" s="2"/>
      <c r="F35" s="320"/>
      <c r="G35" s="320"/>
      <c r="H35" s="320"/>
      <c r="I35" s="320"/>
      <c r="J35" s="320"/>
      <c r="K35" s="320"/>
      <c r="L35" s="320"/>
      <c r="M35" s="320"/>
      <c r="N35" s="320"/>
      <c r="O35" s="320"/>
    </row>
    <row r="36" spans="2:15" ht="21">
      <c r="B36" s="17" t="s">
        <v>962</v>
      </c>
      <c r="D36" s="17"/>
      <c r="E36" s="58" t="s">
        <v>636</v>
      </c>
      <c r="I36" s="320"/>
      <c r="J36" s="320"/>
      <c r="K36" s="320"/>
      <c r="L36" s="320"/>
      <c r="M36" s="320"/>
      <c r="N36" s="320"/>
      <c r="O36" s="320"/>
    </row>
    <row r="37" spans="2:15" ht="21">
      <c r="B37" s="17"/>
      <c r="D37" s="17"/>
      <c r="E37" s="58" t="s">
        <v>637</v>
      </c>
      <c r="I37" s="320"/>
      <c r="J37" s="320"/>
      <c r="K37" s="320"/>
      <c r="L37" s="320"/>
      <c r="M37" s="320"/>
      <c r="N37" s="320"/>
      <c r="O37" s="320"/>
    </row>
    <row r="38" spans="2:15" ht="18">
      <c r="B38" s="17"/>
      <c r="D38" s="17"/>
      <c r="E38" s="58" t="s">
        <v>1005</v>
      </c>
      <c r="I38" s="320"/>
      <c r="J38" s="320"/>
      <c r="K38" s="320"/>
      <c r="L38" s="320"/>
      <c r="M38" s="320"/>
      <c r="N38" s="320"/>
      <c r="O38" s="320"/>
    </row>
    <row r="39" spans="2:17" ht="6" customHeight="1" thickBot="1">
      <c r="B39" s="6"/>
      <c r="C39" s="6"/>
      <c r="D39" s="6"/>
      <c r="E39" s="6"/>
      <c r="F39" s="6"/>
      <c r="G39" s="6"/>
      <c r="H39" s="6"/>
      <c r="I39" s="322"/>
      <c r="J39" s="322"/>
      <c r="K39" s="322"/>
      <c r="L39" s="322"/>
      <c r="M39" s="322"/>
      <c r="N39" s="322"/>
      <c r="O39" s="322"/>
      <c r="P39" s="6"/>
      <c r="Q39" s="6"/>
    </row>
    <row r="40" spans="6:17" ht="15.75">
      <c r="F40" s="585" t="s">
        <v>638</v>
      </c>
      <c r="G40" s="585"/>
      <c r="H40" s="585"/>
      <c r="I40" s="598" t="s">
        <v>639</v>
      </c>
      <c r="J40" s="599"/>
      <c r="K40" s="599"/>
      <c r="L40" s="599"/>
      <c r="M40" s="324"/>
      <c r="N40" s="600" t="s">
        <v>638</v>
      </c>
      <c r="O40" s="599"/>
      <c r="P40" s="599"/>
      <c r="Q40" s="599"/>
    </row>
    <row r="41" spans="6:17" ht="15" customHeight="1">
      <c r="F41" s="325"/>
      <c r="G41" s="325"/>
      <c r="H41" s="317" t="s">
        <v>640</v>
      </c>
      <c r="I41" s="326"/>
      <c r="J41" s="589" t="s">
        <v>640</v>
      </c>
      <c r="K41" s="589"/>
      <c r="L41" s="327"/>
      <c r="M41" s="328"/>
      <c r="N41" s="329"/>
      <c r="O41" s="330"/>
      <c r="P41" s="587" t="s">
        <v>574</v>
      </c>
      <c r="Q41" s="587"/>
    </row>
    <row r="42" spans="6:17" ht="15" customHeight="1">
      <c r="F42" s="317" t="s">
        <v>641</v>
      </c>
      <c r="G42" s="317" t="s">
        <v>1061</v>
      </c>
      <c r="H42" s="317" t="s">
        <v>642</v>
      </c>
      <c r="I42" s="326"/>
      <c r="J42" s="589" t="s">
        <v>642</v>
      </c>
      <c r="K42" s="589"/>
      <c r="L42" s="327"/>
      <c r="M42" s="331"/>
      <c r="N42" s="601" t="s">
        <v>643</v>
      </c>
      <c r="O42" s="589"/>
      <c r="P42" s="588" t="s">
        <v>644</v>
      </c>
      <c r="Q42" s="588"/>
    </row>
    <row r="43" spans="2:17" ht="15.75" customHeight="1" thickBot="1">
      <c r="B43" s="6"/>
      <c r="C43" s="6"/>
      <c r="D43" s="6"/>
      <c r="E43" s="313"/>
      <c r="F43" s="314" t="s">
        <v>645</v>
      </c>
      <c r="G43" s="332" t="s">
        <v>646</v>
      </c>
      <c r="H43" s="332" t="s">
        <v>645</v>
      </c>
      <c r="I43" s="333"/>
      <c r="J43" s="595" t="s">
        <v>645</v>
      </c>
      <c r="K43" s="595"/>
      <c r="L43" s="333"/>
      <c r="M43" s="334"/>
      <c r="N43" s="596" t="s">
        <v>647</v>
      </c>
      <c r="O43" s="597"/>
      <c r="P43" s="335" t="s">
        <v>648</v>
      </c>
      <c r="Q43" s="336" t="s">
        <v>649</v>
      </c>
    </row>
    <row r="44" spans="5:17" ht="3.75" customHeight="1">
      <c r="E44" s="316"/>
      <c r="F44" s="317"/>
      <c r="G44" s="317"/>
      <c r="H44" s="45"/>
      <c r="I44" s="320"/>
      <c r="J44" s="320"/>
      <c r="K44" s="320"/>
      <c r="M44" s="47"/>
      <c r="N44" s="337"/>
      <c r="O44" s="320"/>
      <c r="P44" s="2"/>
      <c r="Q44" s="2"/>
    </row>
    <row r="45" spans="5:17" ht="15.75">
      <c r="E45" s="316"/>
      <c r="G45" s="49"/>
      <c r="I45" s="320"/>
      <c r="J45" s="320"/>
      <c r="K45" s="320"/>
      <c r="M45" s="47"/>
      <c r="N45" s="337"/>
      <c r="O45" s="320"/>
      <c r="P45" s="2"/>
      <c r="Q45" s="50" t="s">
        <v>1133</v>
      </c>
    </row>
    <row r="46" spans="3:17" ht="15.75">
      <c r="C46" s="7" t="s">
        <v>650</v>
      </c>
      <c r="D46" s="7"/>
      <c r="E46" s="318"/>
      <c r="G46" s="49"/>
      <c r="H46" s="50"/>
      <c r="I46" s="50"/>
      <c r="J46" s="50"/>
      <c r="K46" s="50"/>
      <c r="M46" s="47"/>
      <c r="N46" s="338"/>
      <c r="O46" s="50"/>
      <c r="P46" s="2"/>
      <c r="Q46" s="2"/>
    </row>
    <row r="47" spans="4:17" ht="15">
      <c r="D47" s="318" t="s">
        <v>651</v>
      </c>
      <c r="F47" s="87">
        <v>41</v>
      </c>
      <c r="G47" s="87">
        <v>56</v>
      </c>
      <c r="H47" s="87">
        <v>43</v>
      </c>
      <c r="I47" s="49"/>
      <c r="J47" s="49"/>
      <c r="K47" s="49"/>
      <c r="M47" s="47"/>
      <c r="N47" s="339"/>
      <c r="O47" s="49">
        <v>49</v>
      </c>
      <c r="P47" s="2">
        <v>35</v>
      </c>
      <c r="Q47" s="2">
        <v>19</v>
      </c>
    </row>
    <row r="48" spans="4:17" ht="15">
      <c r="D48" s="318" t="s">
        <v>652</v>
      </c>
      <c r="F48" s="87">
        <v>58</v>
      </c>
      <c r="G48" s="87">
        <v>41</v>
      </c>
      <c r="H48" s="87">
        <v>56</v>
      </c>
      <c r="I48" s="49"/>
      <c r="J48" s="49"/>
      <c r="K48" s="49"/>
      <c r="M48" s="47"/>
      <c r="N48" s="339"/>
      <c r="O48" s="49">
        <v>50</v>
      </c>
      <c r="P48" s="2">
        <v>64</v>
      </c>
      <c r="Q48" s="2">
        <v>80</v>
      </c>
    </row>
    <row r="49" spans="4:17" ht="15">
      <c r="D49" s="318" t="s">
        <v>313</v>
      </c>
      <c r="F49" s="49">
        <v>100</v>
      </c>
      <c r="G49" s="49">
        <v>100</v>
      </c>
      <c r="H49" s="49">
        <v>100</v>
      </c>
      <c r="I49" s="49"/>
      <c r="J49" s="49"/>
      <c r="K49" s="49"/>
      <c r="M49" s="47"/>
      <c r="N49" s="339"/>
      <c r="O49" s="49">
        <v>100</v>
      </c>
      <c r="P49" s="2">
        <v>100</v>
      </c>
      <c r="Q49" s="2">
        <v>100</v>
      </c>
    </row>
    <row r="50" spans="4:17" ht="3.75" customHeight="1">
      <c r="D50" s="318"/>
      <c r="F50" s="49"/>
      <c r="G50" s="49"/>
      <c r="H50" s="49"/>
      <c r="I50" s="49"/>
      <c r="J50" s="49"/>
      <c r="K50" s="49"/>
      <c r="M50" s="47"/>
      <c r="N50" s="339"/>
      <c r="O50" s="320"/>
      <c r="P50" s="320"/>
      <c r="Q50" s="320"/>
    </row>
    <row r="51" spans="4:17" ht="15">
      <c r="D51" s="319" t="s">
        <v>653</v>
      </c>
      <c r="F51" s="320">
        <v>8414</v>
      </c>
      <c r="G51" s="320">
        <v>1007</v>
      </c>
      <c r="H51" s="320">
        <v>9421</v>
      </c>
      <c r="I51" s="49"/>
      <c r="J51" s="49"/>
      <c r="K51" s="49"/>
      <c r="M51" s="47"/>
      <c r="N51" s="339"/>
      <c r="O51" s="320">
        <v>5701</v>
      </c>
      <c r="P51" s="320">
        <v>2445</v>
      </c>
      <c r="Q51" s="320">
        <v>1275</v>
      </c>
    </row>
    <row r="52" spans="5:17" ht="3.75" customHeight="1">
      <c r="E52" s="316"/>
      <c r="G52" s="49"/>
      <c r="H52" s="50"/>
      <c r="I52" s="50"/>
      <c r="J52" s="50"/>
      <c r="K52" s="50"/>
      <c r="M52" s="47"/>
      <c r="N52" s="338"/>
      <c r="O52" s="50"/>
      <c r="P52" s="2"/>
      <c r="Q52" s="2"/>
    </row>
    <row r="53" spans="3:17" ht="18.75">
      <c r="C53" s="298" t="s">
        <v>674</v>
      </c>
      <c r="D53" s="298"/>
      <c r="E53" s="316"/>
      <c r="F53" s="340"/>
      <c r="G53" s="340"/>
      <c r="H53" s="340"/>
      <c r="I53" s="340"/>
      <c r="J53" s="340"/>
      <c r="K53" s="340"/>
      <c r="M53" s="47"/>
      <c r="N53" s="341"/>
      <c r="O53" s="340"/>
      <c r="P53" s="2"/>
      <c r="Q53" s="2"/>
    </row>
    <row r="54" spans="4:17" ht="6" customHeight="1">
      <c r="D54" s="342"/>
      <c r="E54" s="342"/>
      <c r="F54" s="342"/>
      <c r="G54" s="342"/>
      <c r="H54" s="342"/>
      <c r="I54" s="342"/>
      <c r="J54" s="342"/>
      <c r="K54" s="342"/>
      <c r="M54" s="47"/>
      <c r="N54" s="343"/>
      <c r="O54" s="342"/>
      <c r="P54" s="2"/>
      <c r="Q54" s="2"/>
    </row>
    <row r="55" spans="4:17" ht="15">
      <c r="D55" s="8" t="s">
        <v>654</v>
      </c>
      <c r="E55" s="49"/>
      <c r="F55" s="344">
        <v>58</v>
      </c>
      <c r="G55" s="344">
        <v>54</v>
      </c>
      <c r="H55" s="344">
        <v>58</v>
      </c>
      <c r="I55" s="87"/>
      <c r="J55" s="87"/>
      <c r="K55" s="93">
        <v>34</v>
      </c>
      <c r="M55" s="47"/>
      <c r="N55" s="230"/>
      <c r="O55" s="51">
        <v>58</v>
      </c>
      <c r="P55" s="51">
        <v>58</v>
      </c>
      <c r="Q55" s="51">
        <v>40</v>
      </c>
    </row>
    <row r="56" spans="4:17" ht="15">
      <c r="D56" s="8" t="s">
        <v>655</v>
      </c>
      <c r="E56" s="49"/>
      <c r="F56" s="344">
        <v>35</v>
      </c>
      <c r="G56" s="344">
        <v>42</v>
      </c>
      <c r="H56" s="344">
        <v>36</v>
      </c>
      <c r="I56" s="87"/>
      <c r="J56" s="87"/>
      <c r="K56" s="93">
        <v>15</v>
      </c>
      <c r="M56" s="47"/>
      <c r="N56" s="230"/>
      <c r="O56" s="51">
        <v>36</v>
      </c>
      <c r="P56" s="51">
        <v>36</v>
      </c>
      <c r="Q56" s="51">
        <v>41</v>
      </c>
    </row>
    <row r="57" spans="4:17" ht="15">
      <c r="D57" s="8" t="s">
        <v>656</v>
      </c>
      <c r="E57" s="49"/>
      <c r="F57" s="344">
        <v>29</v>
      </c>
      <c r="G57" s="344">
        <v>20</v>
      </c>
      <c r="H57" s="344">
        <v>28</v>
      </c>
      <c r="I57" s="87"/>
      <c r="J57" s="87"/>
      <c r="K57" s="93">
        <v>13</v>
      </c>
      <c r="M57" s="47"/>
      <c r="N57" s="230"/>
      <c r="O57" s="51">
        <v>28</v>
      </c>
      <c r="P57" s="51">
        <v>29</v>
      </c>
      <c r="Q57" s="51">
        <v>14</v>
      </c>
    </row>
    <row r="58" spans="4:17" ht="15">
      <c r="D58" s="8" t="s">
        <v>657</v>
      </c>
      <c r="E58" s="49"/>
      <c r="F58" s="344">
        <v>19</v>
      </c>
      <c r="G58" s="344">
        <v>8</v>
      </c>
      <c r="H58" s="344">
        <v>17</v>
      </c>
      <c r="I58" s="87"/>
      <c r="J58" s="87"/>
      <c r="K58" s="93">
        <v>8</v>
      </c>
      <c r="M58" s="47"/>
      <c r="N58" s="230"/>
      <c r="O58" s="51">
        <v>17</v>
      </c>
      <c r="P58" s="51">
        <v>18</v>
      </c>
      <c r="Q58" s="51">
        <v>17</v>
      </c>
    </row>
    <row r="59" spans="4:17" ht="15">
      <c r="D59" s="8" t="s">
        <v>658</v>
      </c>
      <c r="E59" s="49"/>
      <c r="F59" s="344">
        <v>15</v>
      </c>
      <c r="G59" s="344">
        <v>1</v>
      </c>
      <c r="H59" s="344">
        <v>13</v>
      </c>
      <c r="I59" s="87"/>
      <c r="J59" s="87"/>
      <c r="K59" s="93">
        <v>9</v>
      </c>
      <c r="M59" s="47"/>
      <c r="N59" s="230"/>
      <c r="O59" s="51">
        <v>12</v>
      </c>
      <c r="P59" s="51">
        <v>14</v>
      </c>
      <c r="Q59" s="51">
        <v>15</v>
      </c>
    </row>
    <row r="60" spans="4:17" ht="15">
      <c r="D60" s="8" t="s">
        <v>659</v>
      </c>
      <c r="E60" s="49"/>
      <c r="F60" s="344">
        <v>9</v>
      </c>
      <c r="G60" s="344">
        <v>11</v>
      </c>
      <c r="H60" s="344">
        <v>10</v>
      </c>
      <c r="I60" s="87"/>
      <c r="J60" s="87"/>
      <c r="K60" s="93">
        <v>6</v>
      </c>
      <c r="M60" s="47"/>
      <c r="N60" s="230"/>
      <c r="O60" s="51">
        <v>9</v>
      </c>
      <c r="P60" s="51">
        <v>9</v>
      </c>
      <c r="Q60" s="51">
        <v>16</v>
      </c>
    </row>
    <row r="61" spans="4:17" ht="15">
      <c r="D61" s="8" t="s">
        <v>660</v>
      </c>
      <c r="E61" s="49"/>
      <c r="F61" s="344">
        <v>8</v>
      </c>
      <c r="G61" s="344">
        <v>17</v>
      </c>
      <c r="H61" s="344">
        <v>9</v>
      </c>
      <c r="I61" s="87"/>
      <c r="J61" s="87"/>
      <c r="K61" s="93">
        <v>3</v>
      </c>
      <c r="M61" s="47"/>
      <c r="N61" s="230"/>
      <c r="O61" s="51">
        <v>8</v>
      </c>
      <c r="P61" s="51">
        <v>12</v>
      </c>
      <c r="Q61" s="51">
        <v>9</v>
      </c>
    </row>
    <row r="62" spans="4:17" ht="15">
      <c r="D62" s="8" t="s">
        <v>661</v>
      </c>
      <c r="E62" s="49"/>
      <c r="F62" s="344">
        <v>7</v>
      </c>
      <c r="G62" s="344">
        <v>6</v>
      </c>
      <c r="H62" s="344">
        <v>7</v>
      </c>
      <c r="I62" s="87"/>
      <c r="J62" s="87"/>
      <c r="K62" s="93">
        <v>2</v>
      </c>
      <c r="M62" s="47"/>
      <c r="N62" s="230"/>
      <c r="O62" s="51">
        <v>5</v>
      </c>
      <c r="P62" s="51">
        <v>13</v>
      </c>
      <c r="Q62" s="51">
        <v>7</v>
      </c>
    </row>
    <row r="63" spans="4:17" ht="15">
      <c r="D63" s="8" t="s">
        <v>662</v>
      </c>
      <c r="E63" s="49"/>
      <c r="F63" s="344">
        <v>7</v>
      </c>
      <c r="G63" s="344">
        <v>5</v>
      </c>
      <c r="H63" s="344">
        <v>6</v>
      </c>
      <c r="I63" s="87"/>
      <c r="J63" s="87"/>
      <c r="K63" s="93">
        <v>2</v>
      </c>
      <c r="M63" s="47"/>
      <c r="N63" s="230"/>
      <c r="O63" s="51">
        <v>4</v>
      </c>
      <c r="P63" s="51">
        <v>10</v>
      </c>
      <c r="Q63" s="51">
        <v>19</v>
      </c>
    </row>
    <row r="64" spans="4:17" ht="15">
      <c r="D64" s="8" t="s">
        <v>663</v>
      </c>
      <c r="E64" s="49"/>
      <c r="F64" s="344">
        <v>6</v>
      </c>
      <c r="G64" s="344">
        <v>6</v>
      </c>
      <c r="H64" s="344">
        <v>6</v>
      </c>
      <c r="I64" s="87"/>
      <c r="J64" s="87"/>
      <c r="K64" s="93">
        <v>2</v>
      </c>
      <c r="M64" s="47"/>
      <c r="N64" s="230"/>
      <c r="O64" s="51">
        <v>6</v>
      </c>
      <c r="P64" s="51">
        <v>5</v>
      </c>
      <c r="Q64" s="51">
        <v>4</v>
      </c>
    </row>
    <row r="65" spans="4:17" ht="15">
      <c r="D65" s="8" t="s">
        <v>664</v>
      </c>
      <c r="E65" s="49"/>
      <c r="F65" s="344">
        <v>5</v>
      </c>
      <c r="G65" s="344">
        <v>2</v>
      </c>
      <c r="H65" s="344">
        <v>4</v>
      </c>
      <c r="I65" s="87"/>
      <c r="J65" s="87"/>
      <c r="K65" s="93">
        <v>2</v>
      </c>
      <c r="M65" s="47"/>
      <c r="N65" s="230"/>
      <c r="O65" s="51">
        <v>4</v>
      </c>
      <c r="P65" s="51">
        <v>5</v>
      </c>
      <c r="Q65" s="51">
        <v>3</v>
      </c>
    </row>
    <row r="66" spans="4:17" ht="15">
      <c r="D66" s="8" t="s">
        <v>665</v>
      </c>
      <c r="E66" s="49"/>
      <c r="F66" s="344">
        <v>4</v>
      </c>
      <c r="G66" s="344">
        <v>6</v>
      </c>
      <c r="H66" s="344">
        <v>4</v>
      </c>
      <c r="I66" s="87"/>
      <c r="J66" s="87"/>
      <c r="K66" s="93">
        <v>1</v>
      </c>
      <c r="M66" s="47"/>
      <c r="N66" s="230"/>
      <c r="O66" s="51">
        <v>5</v>
      </c>
      <c r="P66" s="51">
        <v>3</v>
      </c>
      <c r="Q66" s="51">
        <v>4</v>
      </c>
    </row>
    <row r="67" spans="4:17" ht="15">
      <c r="D67" s="318" t="s">
        <v>666</v>
      </c>
      <c r="E67" s="49"/>
      <c r="F67" s="344">
        <v>4</v>
      </c>
      <c r="G67" s="344">
        <v>3</v>
      </c>
      <c r="H67" s="344">
        <v>4</v>
      </c>
      <c r="I67" s="87"/>
      <c r="J67" s="87"/>
      <c r="K67" s="93">
        <v>1</v>
      </c>
      <c r="M67" s="47"/>
      <c r="N67" s="230"/>
      <c r="O67" s="51">
        <v>3</v>
      </c>
      <c r="P67" s="51">
        <v>5</v>
      </c>
      <c r="Q67" s="51">
        <v>3</v>
      </c>
    </row>
    <row r="68" spans="4:17" ht="15">
      <c r="D68" s="318" t="s">
        <v>631</v>
      </c>
      <c r="E68" s="49"/>
      <c r="F68" s="345">
        <v>100</v>
      </c>
      <c r="G68" s="345">
        <v>100</v>
      </c>
      <c r="H68" s="345">
        <v>100</v>
      </c>
      <c r="I68"/>
      <c r="J68"/>
      <c r="K68" s="345">
        <v>100</v>
      </c>
      <c r="M68" s="47"/>
      <c r="N68" s="346"/>
      <c r="O68" s="51">
        <v>100</v>
      </c>
      <c r="P68" s="51">
        <v>100</v>
      </c>
      <c r="Q68" s="51">
        <v>100</v>
      </c>
    </row>
    <row r="69" spans="4:17" ht="3.75" customHeight="1">
      <c r="D69" s="318"/>
      <c r="E69" s="49"/>
      <c r="M69" s="47"/>
      <c r="N69" s="47"/>
      <c r="O69" s="2"/>
      <c r="P69" s="2"/>
      <c r="Q69" s="2"/>
    </row>
    <row r="70" spans="4:17" ht="15">
      <c r="D70" s="319" t="s">
        <v>653</v>
      </c>
      <c r="E70" s="49"/>
      <c r="F70" s="263">
        <v>3310</v>
      </c>
      <c r="G70" s="263">
        <v>542</v>
      </c>
      <c r="H70" s="263">
        <v>3852</v>
      </c>
      <c r="I70" s="49"/>
      <c r="J70" s="586">
        <v>3239</v>
      </c>
      <c r="K70" s="524"/>
      <c r="M70" s="47"/>
      <c r="N70" s="590">
        <v>2778</v>
      </c>
      <c r="O70" s="591"/>
      <c r="P70" s="264">
        <v>845</v>
      </c>
      <c r="Q70" s="264">
        <v>229</v>
      </c>
    </row>
    <row r="71" spans="13:17" ht="3.75" customHeight="1">
      <c r="M71" s="47"/>
      <c r="N71" s="47"/>
      <c r="O71" s="347"/>
      <c r="P71" s="2"/>
      <c r="Q71" s="2"/>
    </row>
    <row r="72" spans="3:17" ht="18.75">
      <c r="C72" s="298" t="s">
        <v>675</v>
      </c>
      <c r="D72" s="7"/>
      <c r="M72" s="47"/>
      <c r="N72" s="47"/>
      <c r="O72" s="2"/>
      <c r="P72" s="2"/>
      <c r="Q72" s="2"/>
    </row>
    <row r="73" spans="3:17" ht="3.75" customHeight="1">
      <c r="C73" s="298"/>
      <c r="D73" s="7"/>
      <c r="M73" s="47"/>
      <c r="N73" s="47"/>
      <c r="O73" s="2"/>
      <c r="P73" s="2"/>
      <c r="Q73" s="2"/>
    </row>
    <row r="74" spans="4:17" ht="15">
      <c r="D74" s="8" t="s">
        <v>656</v>
      </c>
      <c r="F74" s="93">
        <v>35</v>
      </c>
      <c r="G74" s="93">
        <v>40</v>
      </c>
      <c r="H74" s="93">
        <v>35</v>
      </c>
      <c r="I74" s="87"/>
      <c r="J74" s="87"/>
      <c r="K74" s="87">
        <v>24</v>
      </c>
      <c r="L74" s="87"/>
      <c r="M74" s="230"/>
      <c r="N74" s="230"/>
      <c r="O74" s="51">
        <v>38</v>
      </c>
      <c r="P74" s="51">
        <v>36</v>
      </c>
      <c r="Q74" s="51">
        <v>23</v>
      </c>
    </row>
    <row r="75" spans="4:17" ht="15">
      <c r="D75" s="8" t="s">
        <v>661</v>
      </c>
      <c r="F75" s="93">
        <v>24</v>
      </c>
      <c r="G75" s="93">
        <v>29</v>
      </c>
      <c r="H75" s="93">
        <v>24</v>
      </c>
      <c r="I75" s="87"/>
      <c r="J75" s="87"/>
      <c r="K75" s="87">
        <v>15</v>
      </c>
      <c r="L75" s="87"/>
      <c r="M75" s="230"/>
      <c r="N75" s="230"/>
      <c r="O75" s="51">
        <v>14</v>
      </c>
      <c r="P75" s="51">
        <v>34</v>
      </c>
      <c r="Q75" s="51">
        <v>47</v>
      </c>
    </row>
    <row r="76" spans="4:17" ht="15">
      <c r="D76" s="8" t="s">
        <v>658</v>
      </c>
      <c r="F76" s="93">
        <v>26</v>
      </c>
      <c r="G76" s="93">
        <v>4</v>
      </c>
      <c r="H76" s="93">
        <v>24</v>
      </c>
      <c r="I76" s="87"/>
      <c r="J76" s="87"/>
      <c r="K76" s="87">
        <v>21</v>
      </c>
      <c r="L76" s="87"/>
      <c r="M76" s="230"/>
      <c r="N76" s="230"/>
      <c r="O76" s="51">
        <v>27</v>
      </c>
      <c r="P76" s="51">
        <v>23</v>
      </c>
      <c r="Q76" s="51">
        <v>14</v>
      </c>
    </row>
    <row r="77" spans="4:17" ht="15">
      <c r="D77" s="8" t="s">
        <v>659</v>
      </c>
      <c r="F77" s="93">
        <v>21</v>
      </c>
      <c r="G77" s="93">
        <v>24</v>
      </c>
      <c r="H77" s="93">
        <v>21</v>
      </c>
      <c r="I77" s="87"/>
      <c r="J77" s="87"/>
      <c r="K77" s="87">
        <v>18</v>
      </c>
      <c r="L77" s="87"/>
      <c r="M77" s="230"/>
      <c r="N77" s="230"/>
      <c r="O77" s="51">
        <v>22</v>
      </c>
      <c r="P77" s="51">
        <v>21</v>
      </c>
      <c r="Q77" s="51">
        <v>17</v>
      </c>
    </row>
    <row r="78" spans="4:17" ht="15">
      <c r="D78" s="8" t="s">
        <v>654</v>
      </c>
      <c r="F78" s="93">
        <v>19</v>
      </c>
      <c r="G78" s="93">
        <v>19</v>
      </c>
      <c r="H78" s="93">
        <v>19</v>
      </c>
      <c r="I78" s="87"/>
      <c r="J78" s="87"/>
      <c r="K78" s="87">
        <v>9</v>
      </c>
      <c r="L78" s="87"/>
      <c r="M78" s="230"/>
      <c r="N78" s="230"/>
      <c r="O78" s="51">
        <v>21</v>
      </c>
      <c r="P78" s="51">
        <v>18</v>
      </c>
      <c r="Q78" s="51">
        <v>9</v>
      </c>
    </row>
    <row r="79" spans="4:17" ht="15">
      <c r="D79" s="8" t="s">
        <v>655</v>
      </c>
      <c r="F79" s="93">
        <v>13</v>
      </c>
      <c r="G79" s="93">
        <v>15</v>
      </c>
      <c r="H79" s="93">
        <v>13</v>
      </c>
      <c r="I79" s="87"/>
      <c r="J79" s="87"/>
      <c r="K79" s="87">
        <v>3</v>
      </c>
      <c r="L79" s="87"/>
      <c r="M79" s="230"/>
      <c r="N79" s="230"/>
      <c r="O79" s="51">
        <v>15</v>
      </c>
      <c r="P79" s="51">
        <v>11</v>
      </c>
      <c r="Q79" s="51">
        <v>7</v>
      </c>
    </row>
    <row r="80" spans="4:17" ht="15">
      <c r="D80" s="8" t="s">
        <v>657</v>
      </c>
      <c r="F80" s="93">
        <v>10</v>
      </c>
      <c r="G80" s="93">
        <v>2</v>
      </c>
      <c r="H80" s="93">
        <v>9</v>
      </c>
      <c r="I80" s="87"/>
      <c r="J80" s="87"/>
      <c r="K80" s="87">
        <v>2</v>
      </c>
      <c r="L80" s="87"/>
      <c r="M80" s="230"/>
      <c r="N80" s="230"/>
      <c r="O80" s="51">
        <v>9</v>
      </c>
      <c r="P80" s="51">
        <v>11</v>
      </c>
      <c r="Q80" s="51">
        <v>6</v>
      </c>
    </row>
    <row r="81" spans="4:17" ht="15">
      <c r="D81" s="8" t="s">
        <v>662</v>
      </c>
      <c r="F81" s="93">
        <v>5</v>
      </c>
      <c r="G81" s="93">
        <v>7</v>
      </c>
      <c r="H81" s="93">
        <v>5</v>
      </c>
      <c r="I81" s="87"/>
      <c r="J81" s="87"/>
      <c r="K81" s="87">
        <v>2</v>
      </c>
      <c r="L81" s="87"/>
      <c r="M81" s="230"/>
      <c r="N81" s="230"/>
      <c r="O81" s="51">
        <v>3</v>
      </c>
      <c r="P81" s="51">
        <v>7</v>
      </c>
      <c r="Q81" s="51">
        <v>8</v>
      </c>
    </row>
    <row r="82" spans="4:17" ht="15">
      <c r="D82" s="8" t="s">
        <v>667</v>
      </c>
      <c r="F82" s="93">
        <v>5</v>
      </c>
      <c r="G82" s="93">
        <v>4</v>
      </c>
      <c r="H82" s="93">
        <v>5</v>
      </c>
      <c r="I82" s="87"/>
      <c r="J82" s="87"/>
      <c r="K82" s="87">
        <v>3</v>
      </c>
      <c r="L82" s="87"/>
      <c r="M82" s="230"/>
      <c r="N82" s="230"/>
      <c r="O82" s="51">
        <v>5</v>
      </c>
      <c r="P82" s="51">
        <v>5</v>
      </c>
      <c r="Q82" s="51">
        <v>3</v>
      </c>
    </row>
    <row r="83" spans="4:17" ht="15">
      <c r="D83" s="8" t="s">
        <v>663</v>
      </c>
      <c r="F83" s="93">
        <v>3</v>
      </c>
      <c r="G83" s="93">
        <v>6</v>
      </c>
      <c r="H83" s="93">
        <v>4</v>
      </c>
      <c r="I83" s="87"/>
      <c r="J83" s="87"/>
      <c r="K83" s="87">
        <v>2</v>
      </c>
      <c r="L83" s="87"/>
      <c r="M83" s="230"/>
      <c r="N83" s="230"/>
      <c r="O83" s="51">
        <v>4</v>
      </c>
      <c r="P83" s="51">
        <v>4</v>
      </c>
      <c r="Q83" s="51">
        <v>3</v>
      </c>
    </row>
    <row r="84" spans="4:17" ht="15">
      <c r="D84" s="8" t="s">
        <v>660</v>
      </c>
      <c r="F84" s="93">
        <v>2</v>
      </c>
      <c r="G84" s="93">
        <v>3</v>
      </c>
      <c r="H84" s="93">
        <v>2</v>
      </c>
      <c r="I84" s="87"/>
      <c r="J84" s="87"/>
      <c r="K84" s="87">
        <v>0</v>
      </c>
      <c r="L84" s="87"/>
      <c r="M84" s="230"/>
      <c r="N84" s="230"/>
      <c r="O84" s="51">
        <v>2</v>
      </c>
      <c r="P84" s="51">
        <v>3</v>
      </c>
      <c r="Q84" s="51">
        <v>1</v>
      </c>
    </row>
    <row r="85" spans="4:17" ht="15">
      <c r="D85" s="8" t="s">
        <v>666</v>
      </c>
      <c r="F85" s="93">
        <v>2</v>
      </c>
      <c r="G85" s="93">
        <v>1</v>
      </c>
      <c r="H85" s="93">
        <v>2</v>
      </c>
      <c r="I85" s="87"/>
      <c r="J85" s="87"/>
      <c r="K85" s="87">
        <v>1</v>
      </c>
      <c r="L85" s="87"/>
      <c r="M85" s="230"/>
      <c r="N85" s="230"/>
      <c r="O85" s="51">
        <v>2</v>
      </c>
      <c r="P85" s="51">
        <v>3</v>
      </c>
      <c r="Q85" s="51">
        <v>2</v>
      </c>
    </row>
    <row r="86" spans="4:17" ht="15">
      <c r="D86" s="318" t="s">
        <v>631</v>
      </c>
      <c r="F86" s="8">
        <v>100</v>
      </c>
      <c r="G86" s="8">
        <v>100</v>
      </c>
      <c r="H86" s="8">
        <v>100</v>
      </c>
      <c r="K86" s="8">
        <v>100</v>
      </c>
      <c r="M86" s="47"/>
      <c r="N86" s="47"/>
      <c r="O86" s="2">
        <v>100</v>
      </c>
      <c r="P86" s="2">
        <v>100</v>
      </c>
      <c r="Q86" s="2">
        <v>100</v>
      </c>
    </row>
    <row r="87" spans="4:17" ht="3.75" customHeight="1">
      <c r="D87" s="318"/>
      <c r="M87" s="47"/>
      <c r="N87" s="47"/>
      <c r="O87" s="2"/>
      <c r="P87" s="2"/>
      <c r="Q87" s="2"/>
    </row>
    <row r="88" spans="4:17" ht="15">
      <c r="D88" s="319" t="s">
        <v>653</v>
      </c>
      <c r="F88" s="21">
        <v>4986</v>
      </c>
      <c r="G88" s="21">
        <v>433</v>
      </c>
      <c r="H88" s="21">
        <v>5419</v>
      </c>
      <c r="J88" s="582">
        <v>1134</v>
      </c>
      <c r="K88" s="582"/>
      <c r="M88" s="47"/>
      <c r="N88" s="590">
        <v>2837</v>
      </c>
      <c r="O88" s="591"/>
      <c r="P88" s="21">
        <v>1558</v>
      </c>
      <c r="Q88" s="21">
        <v>1024</v>
      </c>
    </row>
    <row r="89" spans="2:17" ht="3.75" customHeight="1" thickBo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26"/>
      <c r="N89" s="26"/>
      <c r="O89" s="6"/>
      <c r="P89" s="6"/>
      <c r="Q89" s="6"/>
    </row>
    <row r="90" spans="3:15" ht="12.75" customHeight="1">
      <c r="C90" s="323" t="s">
        <v>63</v>
      </c>
      <c r="D90" s="79" t="s">
        <v>64</v>
      </c>
      <c r="E90" s="348"/>
      <c r="F90" s="349"/>
      <c r="G90" s="349"/>
      <c r="H90" s="349"/>
      <c r="I90" s="349"/>
      <c r="J90" s="349"/>
      <c r="K90" s="349"/>
      <c r="L90" s="349"/>
      <c r="M90" s="349"/>
      <c r="N90" s="349"/>
      <c r="O90" s="349"/>
    </row>
    <row r="91" spans="3:15" ht="12.75" customHeight="1">
      <c r="C91" s="80" t="s">
        <v>65</v>
      </c>
      <c r="D91" s="79" t="s">
        <v>669</v>
      </c>
      <c r="F91" s="349"/>
      <c r="G91" s="349"/>
      <c r="H91" s="349"/>
      <c r="I91" s="349"/>
      <c r="J91" s="349"/>
      <c r="K91" s="349"/>
      <c r="L91" s="349"/>
      <c r="M91" s="349"/>
      <c r="N91" s="349"/>
      <c r="O91" s="349"/>
    </row>
    <row r="92" spans="3:4" ht="12.75" customHeight="1">
      <c r="C92" s="15"/>
      <c r="D92" s="350" t="s">
        <v>670</v>
      </c>
    </row>
    <row r="93" spans="3:4" ht="12.75" customHeight="1">
      <c r="C93" s="15" t="s">
        <v>633</v>
      </c>
      <c r="D93" s="79" t="s">
        <v>671</v>
      </c>
    </row>
    <row r="94" spans="3:4" ht="12.75" customHeight="1">
      <c r="C94" s="8" t="s">
        <v>156</v>
      </c>
      <c r="D94" s="15" t="s">
        <v>672</v>
      </c>
    </row>
    <row r="95" spans="3:4" ht="12.75" customHeight="1">
      <c r="C95" s="80" t="s">
        <v>673</v>
      </c>
      <c r="D95" s="15" t="s">
        <v>1006</v>
      </c>
    </row>
  </sheetData>
  <mergeCells count="19">
    <mergeCell ref="N70:O70"/>
    <mergeCell ref="N88:O88"/>
    <mergeCell ref="I7:J7"/>
    <mergeCell ref="N7:O7"/>
    <mergeCell ref="K7:L7"/>
    <mergeCell ref="J43:K43"/>
    <mergeCell ref="N43:O43"/>
    <mergeCell ref="I40:L40"/>
    <mergeCell ref="N40:Q40"/>
    <mergeCell ref="N42:O42"/>
    <mergeCell ref="P41:Q41"/>
    <mergeCell ref="P42:Q42"/>
    <mergeCell ref="J41:K41"/>
    <mergeCell ref="J42:K42"/>
    <mergeCell ref="J88:K88"/>
    <mergeCell ref="K30:L30"/>
    <mergeCell ref="I30:J30"/>
    <mergeCell ref="F40:H40"/>
    <mergeCell ref="J70:K70"/>
  </mergeCells>
  <printOptions/>
  <pageMargins left="0.5511811023622047" right="0.3937007874015748" top="0.4330708661417323" bottom="0.5118110236220472" header="0.5118110236220472" footer="0.5118110236220472"/>
  <pageSetup fitToHeight="1" fitToWidth="1" horizontalDpi="600" verticalDpi="600" orientation="portrait" paperSize="9" scale="5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6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2" width="1.7109375" style="141" customWidth="1"/>
    <col min="3" max="3" width="10.421875" style="141" customWidth="1"/>
    <col min="4" max="4" width="23.8515625" style="141" customWidth="1"/>
    <col min="5" max="5" width="11.28125" style="141" customWidth="1"/>
    <col min="6" max="6" width="12.8515625" style="141" customWidth="1"/>
    <col min="7" max="7" width="12.7109375" style="141" customWidth="1"/>
    <col min="8" max="8" width="12.57421875" style="141" customWidth="1"/>
    <col min="9" max="9" width="13.57421875" style="141" customWidth="1"/>
    <col min="10" max="10" width="15.140625" style="141" customWidth="1"/>
    <col min="11" max="11" width="12.00390625" style="141" customWidth="1"/>
    <col min="12" max="12" width="1.28515625" style="141" customWidth="1"/>
    <col min="13" max="13" width="11.00390625" style="141" customWidth="1"/>
    <col min="14" max="16384" width="9.140625" style="141" customWidth="1"/>
  </cols>
  <sheetData>
    <row r="2" spans="1:4" ht="21">
      <c r="A2" s="98" t="s">
        <v>959</v>
      </c>
      <c r="D2" s="100" t="s">
        <v>881</v>
      </c>
    </row>
    <row r="3" spans="1:4" ht="18">
      <c r="A3" s="98"/>
      <c r="D3" s="303" t="s">
        <v>1008</v>
      </c>
    </row>
    <row r="4" spans="1:12" ht="9" customHeight="1" thickBot="1">
      <c r="A4" s="158"/>
      <c r="B4" s="158"/>
      <c r="C4" s="158"/>
      <c r="D4" s="158"/>
      <c r="E4" s="103"/>
      <c r="F4" s="103"/>
      <c r="G4" s="103"/>
      <c r="H4" s="103"/>
      <c r="I4" s="103"/>
      <c r="J4" s="103"/>
      <c r="K4" s="103"/>
      <c r="L4" s="103"/>
    </row>
    <row r="5" spans="5:11" ht="15.75">
      <c r="E5" s="292"/>
      <c r="F5" s="105" t="s">
        <v>578</v>
      </c>
      <c r="G5" s="105"/>
      <c r="H5" s="235" t="s">
        <v>578</v>
      </c>
      <c r="I5" s="105" t="s">
        <v>589</v>
      </c>
      <c r="J5" s="304" t="s">
        <v>593</v>
      </c>
      <c r="K5" s="106"/>
    </row>
    <row r="6" spans="5:11" ht="15.75">
      <c r="E6" s="105"/>
      <c r="F6" s="105" t="s">
        <v>579</v>
      </c>
      <c r="G6" s="105" t="s">
        <v>578</v>
      </c>
      <c r="H6" s="236" t="s">
        <v>586</v>
      </c>
      <c r="I6" s="105" t="s">
        <v>591</v>
      </c>
      <c r="J6" s="235" t="s">
        <v>596</v>
      </c>
      <c r="K6" s="107" t="s">
        <v>1101</v>
      </c>
    </row>
    <row r="7" spans="5:11" ht="15.75">
      <c r="E7" s="105" t="s">
        <v>577</v>
      </c>
      <c r="F7" s="105" t="s">
        <v>580</v>
      </c>
      <c r="G7" s="105" t="s">
        <v>531</v>
      </c>
      <c r="H7" s="236" t="s">
        <v>587</v>
      </c>
      <c r="I7" s="281" t="s">
        <v>592</v>
      </c>
      <c r="J7" s="235" t="s">
        <v>594</v>
      </c>
      <c r="K7" s="107" t="s">
        <v>1084</v>
      </c>
    </row>
    <row r="8" spans="5:11" ht="15.75">
      <c r="E8" s="237"/>
      <c r="F8" s="105" t="s">
        <v>581</v>
      </c>
      <c r="G8" s="237" t="s">
        <v>585</v>
      </c>
      <c r="H8" s="236" t="s">
        <v>588</v>
      </c>
      <c r="I8" s="281" t="s">
        <v>590</v>
      </c>
      <c r="J8" s="235" t="s">
        <v>595</v>
      </c>
      <c r="K8" s="109" t="s">
        <v>1086</v>
      </c>
    </row>
    <row r="9" spans="1:11" ht="16.5" thickBot="1">
      <c r="A9" s="158"/>
      <c r="B9" s="158"/>
      <c r="C9" s="158"/>
      <c r="D9" s="158"/>
      <c r="E9" s="242"/>
      <c r="F9" s="305" t="s">
        <v>582</v>
      </c>
      <c r="G9" s="244"/>
      <c r="H9" s="306" t="s">
        <v>582</v>
      </c>
      <c r="I9" s="307"/>
      <c r="J9" s="308" t="s">
        <v>597</v>
      </c>
      <c r="K9" s="154"/>
    </row>
    <row r="10" spans="6:8" ht="4.5" customHeight="1">
      <c r="F10" s="278"/>
      <c r="G10" s="278"/>
      <c r="H10" s="279"/>
    </row>
    <row r="11" spans="6:11" ht="15">
      <c r="F11" s="278"/>
      <c r="G11" s="278"/>
      <c r="H11" s="279"/>
      <c r="K11" s="116" t="s">
        <v>45</v>
      </c>
    </row>
    <row r="12" spans="6:11" ht="4.5" customHeight="1">
      <c r="F12" s="278"/>
      <c r="G12" s="278"/>
      <c r="H12" s="279"/>
      <c r="K12" s="117"/>
    </row>
    <row r="13" spans="2:11" ht="15.75">
      <c r="B13" s="118" t="s">
        <v>883</v>
      </c>
      <c r="C13" s="118"/>
      <c r="E13" s="487">
        <v>73</v>
      </c>
      <c r="F13" s="487">
        <v>3</v>
      </c>
      <c r="G13" s="487">
        <v>11</v>
      </c>
      <c r="H13" s="487">
        <v>4</v>
      </c>
      <c r="I13" s="487">
        <v>5</v>
      </c>
      <c r="J13" s="487">
        <v>5</v>
      </c>
      <c r="K13" s="149">
        <v>3764</v>
      </c>
    </row>
    <row r="14" spans="4:11" ht="3.75" customHeight="1">
      <c r="D14" s="87"/>
      <c r="E14" s="8"/>
      <c r="F14" s="8"/>
      <c r="G14" s="8"/>
      <c r="H14" s="8"/>
      <c r="I14" s="8"/>
      <c r="J14" s="8"/>
      <c r="K14" s="149"/>
    </row>
    <row r="15" spans="2:11" ht="15.75">
      <c r="B15" s="118" t="s">
        <v>1114</v>
      </c>
      <c r="C15" s="118"/>
      <c r="E15" s="8"/>
      <c r="F15" s="8"/>
      <c r="G15" s="8"/>
      <c r="H15" s="8"/>
      <c r="I15" s="8"/>
      <c r="J15" s="8"/>
      <c r="K15" s="149"/>
    </row>
    <row r="16" spans="3:11" ht="15">
      <c r="C16" s="87" t="s">
        <v>1167</v>
      </c>
      <c r="E16" s="487">
        <v>79</v>
      </c>
      <c r="F16" s="487">
        <v>4</v>
      </c>
      <c r="G16" s="487">
        <v>6</v>
      </c>
      <c r="H16" s="487">
        <v>4</v>
      </c>
      <c r="I16" s="487">
        <v>2</v>
      </c>
      <c r="J16" s="487">
        <v>6</v>
      </c>
      <c r="K16" s="149">
        <v>1838</v>
      </c>
    </row>
    <row r="17" spans="3:11" ht="15">
      <c r="C17" s="87" t="s">
        <v>1168</v>
      </c>
      <c r="E17" s="487">
        <v>67</v>
      </c>
      <c r="F17" s="487">
        <v>2</v>
      </c>
      <c r="G17" s="487">
        <v>17</v>
      </c>
      <c r="H17" s="487">
        <v>4</v>
      </c>
      <c r="I17" s="487">
        <v>8</v>
      </c>
      <c r="J17" s="487">
        <v>4</v>
      </c>
      <c r="K17" s="149">
        <v>1926</v>
      </c>
    </row>
    <row r="18" spans="4:11" ht="3.75" customHeight="1">
      <c r="D18" s="87"/>
      <c r="E18" s="8"/>
      <c r="F18" s="8"/>
      <c r="G18" s="8"/>
      <c r="H18" s="8"/>
      <c r="I18" s="8"/>
      <c r="J18" s="8"/>
      <c r="K18" s="149"/>
    </row>
    <row r="19" spans="2:11" ht="15.75">
      <c r="B19" s="118" t="s">
        <v>1115</v>
      </c>
      <c r="C19" s="118"/>
      <c r="D19" s="87"/>
      <c r="E19" s="8"/>
      <c r="F19" s="8"/>
      <c r="G19" s="8"/>
      <c r="H19" s="8"/>
      <c r="I19" s="8"/>
      <c r="J19" s="8"/>
      <c r="K19" s="149"/>
    </row>
    <row r="20" spans="3:11" ht="15">
      <c r="C20" s="87" t="s">
        <v>1169</v>
      </c>
      <c r="E20" s="487">
        <v>75</v>
      </c>
      <c r="F20" s="487">
        <v>0</v>
      </c>
      <c r="G20" s="487">
        <v>4</v>
      </c>
      <c r="H20" s="487">
        <v>9</v>
      </c>
      <c r="I20" s="487">
        <v>8</v>
      </c>
      <c r="J20" s="487">
        <v>8</v>
      </c>
      <c r="K20" s="149">
        <v>34</v>
      </c>
    </row>
    <row r="21" spans="3:11" ht="15">
      <c r="C21" s="87" t="s">
        <v>1170</v>
      </c>
      <c r="E21" s="487">
        <v>78</v>
      </c>
      <c r="F21" s="487">
        <v>3</v>
      </c>
      <c r="G21" s="487">
        <v>5</v>
      </c>
      <c r="H21" s="487">
        <v>5</v>
      </c>
      <c r="I21" s="487">
        <v>4</v>
      </c>
      <c r="J21" s="487">
        <v>5</v>
      </c>
      <c r="K21" s="149">
        <v>520</v>
      </c>
    </row>
    <row r="22" spans="3:11" ht="15">
      <c r="C22" s="87" t="s">
        <v>1171</v>
      </c>
      <c r="E22" s="487">
        <v>66</v>
      </c>
      <c r="F22" s="487">
        <v>2</v>
      </c>
      <c r="G22" s="487">
        <v>18</v>
      </c>
      <c r="H22" s="487">
        <v>3</v>
      </c>
      <c r="I22" s="487">
        <v>5</v>
      </c>
      <c r="J22" s="487">
        <v>4</v>
      </c>
      <c r="K22" s="149">
        <v>1092</v>
      </c>
    </row>
    <row r="23" spans="3:11" ht="15">
      <c r="C23" s="87" t="s">
        <v>1172</v>
      </c>
      <c r="E23" s="487">
        <v>70</v>
      </c>
      <c r="F23" s="487">
        <v>4</v>
      </c>
      <c r="G23" s="487">
        <v>16</v>
      </c>
      <c r="H23" s="487">
        <v>3</v>
      </c>
      <c r="I23" s="487">
        <v>6</v>
      </c>
      <c r="J23" s="487">
        <v>5</v>
      </c>
      <c r="K23" s="149">
        <v>1103</v>
      </c>
    </row>
    <row r="24" spans="3:11" ht="15">
      <c r="C24" s="87" t="s">
        <v>1173</v>
      </c>
      <c r="E24" s="487">
        <v>82</v>
      </c>
      <c r="F24" s="487">
        <v>4</v>
      </c>
      <c r="G24" s="487">
        <v>2</v>
      </c>
      <c r="H24" s="487">
        <v>4</v>
      </c>
      <c r="I24" s="487">
        <v>4</v>
      </c>
      <c r="J24" s="487">
        <v>6</v>
      </c>
      <c r="K24" s="149">
        <v>806</v>
      </c>
    </row>
    <row r="25" spans="3:11" ht="15">
      <c r="C25" s="87" t="s">
        <v>62</v>
      </c>
      <c r="E25" s="487">
        <v>84</v>
      </c>
      <c r="F25" s="487">
        <v>2</v>
      </c>
      <c r="G25" s="487">
        <v>2</v>
      </c>
      <c r="H25" s="487">
        <v>2</v>
      </c>
      <c r="I25" s="487">
        <v>3</v>
      </c>
      <c r="J25" s="487">
        <v>8</v>
      </c>
      <c r="K25" s="149">
        <v>209</v>
      </c>
    </row>
    <row r="26" spans="3:11" ht="3.75" customHeight="1">
      <c r="C26" s="87"/>
      <c r="E26" s="8"/>
      <c r="F26" s="8"/>
      <c r="G26" s="8"/>
      <c r="H26" s="8"/>
      <c r="I26" s="8"/>
      <c r="J26" s="8"/>
      <c r="K26" s="149"/>
    </row>
    <row r="27" spans="2:11" ht="18.75">
      <c r="B27" s="119" t="s">
        <v>303</v>
      </c>
      <c r="C27" s="119"/>
      <c r="E27" s="8"/>
      <c r="F27" s="8"/>
      <c r="G27" s="8"/>
      <c r="H27" s="8"/>
      <c r="I27" s="8"/>
      <c r="J27" s="8"/>
      <c r="K27" s="149"/>
    </row>
    <row r="28" spans="2:11" ht="15">
      <c r="B28" s="51"/>
      <c r="C28" s="51" t="s">
        <v>1159</v>
      </c>
      <c r="E28" s="487">
        <v>75</v>
      </c>
      <c r="F28" s="487">
        <v>4</v>
      </c>
      <c r="G28" s="487">
        <v>17</v>
      </c>
      <c r="H28" s="487">
        <v>0</v>
      </c>
      <c r="I28" s="487">
        <v>3</v>
      </c>
      <c r="J28" s="487">
        <v>3</v>
      </c>
      <c r="K28" s="149">
        <v>208</v>
      </c>
    </row>
    <row r="29" spans="2:11" ht="15">
      <c r="B29" s="51"/>
      <c r="C29" s="51" t="s">
        <v>19</v>
      </c>
      <c r="E29" s="487">
        <v>76</v>
      </c>
      <c r="F29" s="487">
        <v>3</v>
      </c>
      <c r="G29" s="487">
        <v>8</v>
      </c>
      <c r="H29" s="487">
        <v>4</v>
      </c>
      <c r="I29" s="487">
        <v>4</v>
      </c>
      <c r="J29" s="487">
        <v>6</v>
      </c>
      <c r="K29" s="149">
        <v>2750</v>
      </c>
    </row>
    <row r="30" spans="2:11" ht="15">
      <c r="B30" s="51"/>
      <c r="C30" s="51" t="s">
        <v>20</v>
      </c>
      <c r="E30" s="487">
        <v>63</v>
      </c>
      <c r="F30" s="487">
        <v>2</v>
      </c>
      <c r="G30" s="487">
        <v>23</v>
      </c>
      <c r="H30" s="487">
        <v>3</v>
      </c>
      <c r="I30" s="487">
        <v>7</v>
      </c>
      <c r="J30" s="487">
        <v>4</v>
      </c>
      <c r="K30" s="149">
        <v>720</v>
      </c>
    </row>
    <row r="31" spans="2:11" ht="15">
      <c r="B31" s="51"/>
      <c r="C31" s="51" t="s">
        <v>1163</v>
      </c>
      <c r="E31" s="487">
        <v>68</v>
      </c>
      <c r="F31" s="487">
        <v>1</v>
      </c>
      <c r="G31" s="487">
        <v>10</v>
      </c>
      <c r="H31" s="487">
        <v>11</v>
      </c>
      <c r="I31" s="487">
        <v>13</v>
      </c>
      <c r="J31" s="487">
        <v>0</v>
      </c>
      <c r="K31" s="149">
        <v>82</v>
      </c>
    </row>
    <row r="32" spans="2:11" ht="4.5" customHeight="1">
      <c r="B32" s="51"/>
      <c r="C32" s="51"/>
      <c r="E32" s="8"/>
      <c r="F32" s="8"/>
      <c r="G32" s="8"/>
      <c r="H32" s="8"/>
      <c r="I32" s="8"/>
      <c r="J32" s="8"/>
      <c r="K32" s="149"/>
    </row>
    <row r="33" spans="2:11" ht="15.75">
      <c r="B33" s="118" t="s">
        <v>1177</v>
      </c>
      <c r="C33" s="118"/>
      <c r="D33" s="87"/>
      <c r="E33" s="8"/>
      <c r="F33" s="8"/>
      <c r="G33" s="8"/>
      <c r="H33" s="8"/>
      <c r="I33" s="8"/>
      <c r="J33" s="8"/>
      <c r="K33" s="149"/>
    </row>
    <row r="34" spans="2:11" ht="15">
      <c r="B34" s="87"/>
      <c r="C34" s="87" t="s">
        <v>1079</v>
      </c>
      <c r="E34" s="487">
        <v>71</v>
      </c>
      <c r="F34" s="487">
        <v>4</v>
      </c>
      <c r="G34" s="487">
        <v>15</v>
      </c>
      <c r="H34" s="487">
        <v>4</v>
      </c>
      <c r="I34" s="487">
        <v>3</v>
      </c>
      <c r="J34" s="487">
        <v>3</v>
      </c>
      <c r="K34" s="149">
        <v>1124</v>
      </c>
    </row>
    <row r="35" spans="2:11" ht="15">
      <c r="B35" s="87"/>
      <c r="C35" s="87" t="s">
        <v>1139</v>
      </c>
      <c r="E35" s="487">
        <v>76</v>
      </c>
      <c r="F35" s="487">
        <v>3</v>
      </c>
      <c r="G35" s="487">
        <v>9</v>
      </c>
      <c r="H35" s="487">
        <v>4</v>
      </c>
      <c r="I35" s="487">
        <v>4</v>
      </c>
      <c r="J35" s="487">
        <v>5</v>
      </c>
      <c r="K35" s="149">
        <v>1152</v>
      </c>
    </row>
    <row r="36" spans="2:11" ht="15">
      <c r="B36" s="87"/>
      <c r="C36" s="87" t="s">
        <v>257</v>
      </c>
      <c r="E36" s="487">
        <v>73</v>
      </c>
      <c r="F36" s="487">
        <v>2</v>
      </c>
      <c r="G36" s="487">
        <v>9</v>
      </c>
      <c r="H36" s="487">
        <v>4</v>
      </c>
      <c r="I36" s="487">
        <v>6</v>
      </c>
      <c r="J36" s="487">
        <v>7</v>
      </c>
      <c r="K36" s="149">
        <v>427</v>
      </c>
    </row>
    <row r="37" spans="2:11" ht="15">
      <c r="B37" s="87"/>
      <c r="C37" s="87" t="s">
        <v>259</v>
      </c>
      <c r="E37" s="487">
        <v>71</v>
      </c>
      <c r="F37" s="487">
        <v>1</v>
      </c>
      <c r="G37" s="487">
        <v>12</v>
      </c>
      <c r="H37" s="487">
        <v>6</v>
      </c>
      <c r="I37" s="487">
        <v>9</v>
      </c>
      <c r="J37" s="487">
        <v>7</v>
      </c>
      <c r="K37" s="149">
        <v>176</v>
      </c>
    </row>
    <row r="38" spans="2:11" ht="15">
      <c r="B38" s="87"/>
      <c r="C38" s="87" t="s">
        <v>1140</v>
      </c>
      <c r="E38" s="487">
        <v>73</v>
      </c>
      <c r="F38" s="487">
        <v>4</v>
      </c>
      <c r="G38" s="487">
        <v>10</v>
      </c>
      <c r="H38" s="487">
        <v>3</v>
      </c>
      <c r="I38" s="487">
        <v>6</v>
      </c>
      <c r="J38" s="487">
        <v>7</v>
      </c>
      <c r="K38" s="149">
        <v>519</v>
      </c>
    </row>
    <row r="39" spans="2:11" ht="15">
      <c r="B39" s="87"/>
      <c r="C39" s="87" t="s">
        <v>1141</v>
      </c>
      <c r="E39" s="487">
        <v>74</v>
      </c>
      <c r="F39" s="487">
        <v>1</v>
      </c>
      <c r="G39" s="487">
        <v>6</v>
      </c>
      <c r="H39" s="487">
        <v>5</v>
      </c>
      <c r="I39" s="487">
        <v>12</v>
      </c>
      <c r="J39" s="487">
        <v>9</v>
      </c>
      <c r="K39" s="149">
        <v>365</v>
      </c>
    </row>
    <row r="40" spans="2:11" ht="6" customHeight="1" thickBot="1">
      <c r="B40" s="158"/>
      <c r="C40" s="158"/>
      <c r="D40" s="158"/>
      <c r="E40" s="158"/>
      <c r="F40" s="158"/>
      <c r="G40" s="158"/>
      <c r="H40" s="158"/>
      <c r="I40" s="158"/>
      <c r="J40" s="158"/>
      <c r="K40" s="158"/>
    </row>
    <row r="41" ht="12.75">
      <c r="B41" s="141" t="s">
        <v>598</v>
      </c>
    </row>
    <row r="42" spans="2:3" ht="12.75">
      <c r="B42" s="280" t="s">
        <v>152</v>
      </c>
      <c r="C42" s="141" t="s">
        <v>882</v>
      </c>
    </row>
    <row r="43" spans="6:10" s="8" customFormat="1" ht="11.25" customHeight="1">
      <c r="F43" s="7"/>
      <c r="J43" s="8" t="s">
        <v>1094</v>
      </c>
    </row>
    <row r="44" spans="2:4" s="8" customFormat="1" ht="21">
      <c r="B44" s="17" t="s">
        <v>960</v>
      </c>
      <c r="C44" s="17"/>
      <c r="D44" s="58" t="s">
        <v>610</v>
      </c>
    </row>
    <row r="45" spans="2:13" s="8" customFormat="1" ht="9" customHeight="1" thickBo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0:13" s="8" customFormat="1" ht="15">
      <c r="J46" s="28" t="s">
        <v>67</v>
      </c>
      <c r="K46" s="28" t="s">
        <v>1132</v>
      </c>
      <c r="M46" s="27" t="s">
        <v>1101</v>
      </c>
    </row>
    <row r="47" spans="6:13" s="8" customFormat="1" ht="15">
      <c r="F47" s="28" t="s">
        <v>1129</v>
      </c>
      <c r="G47" s="28" t="s">
        <v>599</v>
      </c>
      <c r="H47" s="28" t="s">
        <v>1131</v>
      </c>
      <c r="I47" s="28" t="s">
        <v>1130</v>
      </c>
      <c r="J47" s="309" t="s">
        <v>70</v>
      </c>
      <c r="K47" s="309" t="s">
        <v>105</v>
      </c>
      <c r="M47" s="27" t="s">
        <v>1084</v>
      </c>
    </row>
    <row r="48" spans="2:13" s="8" customFormat="1" ht="15.75" thickBot="1">
      <c r="B48" s="6"/>
      <c r="C48" s="6"/>
      <c r="D48" s="6"/>
      <c r="E48" s="6"/>
      <c r="F48" s="6"/>
      <c r="G48" s="6"/>
      <c r="H48" s="6"/>
      <c r="I48" s="6"/>
      <c r="J48" s="310" t="s">
        <v>600</v>
      </c>
      <c r="K48" s="310" t="s">
        <v>68</v>
      </c>
      <c r="L48" s="6"/>
      <c r="M48" s="311" t="s">
        <v>601</v>
      </c>
    </row>
    <row r="49" s="8" customFormat="1" ht="6" customHeight="1"/>
    <row r="50" spans="11:13" s="8" customFormat="1" ht="15">
      <c r="K50" s="43" t="s">
        <v>1113</v>
      </c>
      <c r="M50" s="27" t="s">
        <v>44</v>
      </c>
    </row>
    <row r="51" s="8" customFormat="1" ht="6" customHeight="1"/>
    <row r="52" spans="2:13" s="8" customFormat="1" ht="15.75">
      <c r="B52" s="7" t="s">
        <v>602</v>
      </c>
      <c r="F52" s="487">
        <v>32</v>
      </c>
      <c r="G52" s="487">
        <v>22</v>
      </c>
      <c r="H52" s="487">
        <v>2</v>
      </c>
      <c r="I52" s="487">
        <v>33</v>
      </c>
      <c r="J52" s="487">
        <v>8</v>
      </c>
      <c r="K52" s="487">
        <v>2</v>
      </c>
      <c r="M52" s="21">
        <v>3571</v>
      </c>
    </row>
    <row r="53" s="8" customFormat="1" ht="6" customHeight="1">
      <c r="M53" s="21"/>
    </row>
    <row r="54" spans="2:13" s="8" customFormat="1" ht="15.75">
      <c r="B54" s="7" t="s">
        <v>1114</v>
      </c>
      <c r="D54" s="7"/>
      <c r="M54" s="21"/>
    </row>
    <row r="55" spans="3:13" s="8" customFormat="1" ht="15">
      <c r="C55" s="39" t="s">
        <v>1180</v>
      </c>
      <c r="F55" s="487">
        <v>33</v>
      </c>
      <c r="G55" s="487">
        <v>20</v>
      </c>
      <c r="H55" s="487">
        <v>3</v>
      </c>
      <c r="I55" s="487">
        <v>32</v>
      </c>
      <c r="J55" s="487">
        <v>9</v>
      </c>
      <c r="K55" s="487">
        <v>3</v>
      </c>
      <c r="M55" s="21">
        <v>1535</v>
      </c>
    </row>
    <row r="56" spans="3:13" s="8" customFormat="1" ht="15">
      <c r="C56" s="39" t="s">
        <v>31</v>
      </c>
      <c r="F56" s="487">
        <v>32</v>
      </c>
      <c r="G56" s="487">
        <v>23</v>
      </c>
      <c r="H56" s="487">
        <v>1</v>
      </c>
      <c r="I56" s="487">
        <v>35</v>
      </c>
      <c r="J56" s="487">
        <v>8</v>
      </c>
      <c r="K56" s="487">
        <v>2</v>
      </c>
      <c r="M56" s="21">
        <v>2036</v>
      </c>
    </row>
    <row r="57" s="8" customFormat="1" ht="6" customHeight="1">
      <c r="M57" s="21"/>
    </row>
    <row r="58" spans="2:13" s="8" customFormat="1" ht="15.75">
      <c r="B58" s="7" t="s">
        <v>1115</v>
      </c>
      <c r="D58" s="7"/>
      <c r="M58" s="21"/>
    </row>
    <row r="59" spans="3:13" s="8" customFormat="1" ht="15">
      <c r="C59" s="8" t="s">
        <v>32</v>
      </c>
      <c r="F59" s="487">
        <v>33</v>
      </c>
      <c r="G59" s="487">
        <v>16</v>
      </c>
      <c r="H59" s="487">
        <v>1</v>
      </c>
      <c r="I59" s="487">
        <v>39</v>
      </c>
      <c r="J59" s="487">
        <v>7</v>
      </c>
      <c r="K59" s="487">
        <v>3</v>
      </c>
      <c r="M59" s="21">
        <v>1642</v>
      </c>
    </row>
    <row r="60" spans="3:13" s="8" customFormat="1" ht="15">
      <c r="C60" s="8" t="s">
        <v>1170</v>
      </c>
      <c r="F60" s="487">
        <v>37</v>
      </c>
      <c r="G60" s="487">
        <v>22</v>
      </c>
      <c r="H60" s="487">
        <v>3</v>
      </c>
      <c r="I60" s="487">
        <v>26</v>
      </c>
      <c r="J60" s="487">
        <v>10</v>
      </c>
      <c r="K60" s="487">
        <v>2</v>
      </c>
      <c r="M60" s="21">
        <v>1365</v>
      </c>
    </row>
    <row r="61" spans="3:13" s="8" customFormat="1" ht="15">
      <c r="C61" s="8" t="s">
        <v>603</v>
      </c>
      <c r="F61" s="487">
        <v>15</v>
      </c>
      <c r="G61" s="487">
        <v>48</v>
      </c>
      <c r="H61" s="487">
        <v>3</v>
      </c>
      <c r="I61" s="487">
        <v>26</v>
      </c>
      <c r="J61" s="487">
        <v>7</v>
      </c>
      <c r="K61" s="487">
        <v>1</v>
      </c>
      <c r="M61" s="21">
        <v>564</v>
      </c>
    </row>
    <row r="62" s="8" customFormat="1" ht="6" customHeight="1">
      <c r="M62" s="21"/>
    </row>
    <row r="63" spans="2:13" s="8" customFormat="1" ht="15.75">
      <c r="B63" s="10" t="s">
        <v>604</v>
      </c>
      <c r="D63" s="10"/>
      <c r="M63" s="21"/>
    </row>
    <row r="64" spans="3:13" s="8" customFormat="1" ht="15">
      <c r="C64" s="2" t="s">
        <v>605</v>
      </c>
      <c r="F64" s="487">
        <v>46</v>
      </c>
      <c r="G64" s="487">
        <v>18</v>
      </c>
      <c r="H64" s="487">
        <v>0</v>
      </c>
      <c r="I64" s="487">
        <v>32</v>
      </c>
      <c r="J64" s="487">
        <v>2</v>
      </c>
      <c r="K64" s="487">
        <v>3</v>
      </c>
      <c r="M64" s="21">
        <v>831</v>
      </c>
    </row>
    <row r="65" spans="3:13" s="8" customFormat="1" ht="15">
      <c r="C65" s="2" t="s">
        <v>606</v>
      </c>
      <c r="F65" s="487">
        <v>27</v>
      </c>
      <c r="G65" s="487">
        <v>23</v>
      </c>
      <c r="H65" s="487">
        <v>3</v>
      </c>
      <c r="I65" s="487">
        <v>34</v>
      </c>
      <c r="J65" s="487">
        <v>11</v>
      </c>
      <c r="K65" s="487">
        <v>2</v>
      </c>
      <c r="M65" s="21">
        <v>2740</v>
      </c>
    </row>
    <row r="66" s="8" customFormat="1" ht="6" customHeight="1">
      <c r="M66" s="21"/>
    </row>
    <row r="67" spans="2:13" s="8" customFormat="1" ht="15.75">
      <c r="B67" s="7" t="s">
        <v>1177</v>
      </c>
      <c r="D67" s="7"/>
      <c r="M67" s="21"/>
    </row>
    <row r="68" spans="3:13" s="8" customFormat="1" ht="15">
      <c r="C68" s="8" t="s">
        <v>1079</v>
      </c>
      <c r="F68" s="487">
        <v>39</v>
      </c>
      <c r="G68" s="487">
        <v>17</v>
      </c>
      <c r="H68" s="487">
        <v>3</v>
      </c>
      <c r="I68" s="487">
        <v>32</v>
      </c>
      <c r="J68" s="487">
        <v>8</v>
      </c>
      <c r="K68" s="487">
        <v>1</v>
      </c>
      <c r="M68" s="21">
        <v>1888</v>
      </c>
    </row>
    <row r="69" spans="3:13" s="8" customFormat="1" ht="15">
      <c r="C69" s="8" t="s">
        <v>1139</v>
      </c>
      <c r="F69" s="487">
        <v>32</v>
      </c>
      <c r="G69" s="487">
        <v>25</v>
      </c>
      <c r="H69" s="487">
        <v>1</v>
      </c>
      <c r="I69" s="487">
        <v>30</v>
      </c>
      <c r="J69" s="487">
        <v>11</v>
      </c>
      <c r="K69" s="487">
        <v>2</v>
      </c>
      <c r="M69" s="21">
        <v>900</v>
      </c>
    </row>
    <row r="70" spans="3:13" s="8" customFormat="1" ht="15">
      <c r="C70" s="87" t="s">
        <v>257</v>
      </c>
      <c r="F70" s="487">
        <v>22</v>
      </c>
      <c r="G70" s="487">
        <v>32</v>
      </c>
      <c r="H70" s="487">
        <v>1</v>
      </c>
      <c r="I70" s="487">
        <v>35</v>
      </c>
      <c r="J70" s="487">
        <v>6</v>
      </c>
      <c r="K70" s="487">
        <v>4</v>
      </c>
      <c r="M70" s="21">
        <v>282</v>
      </c>
    </row>
    <row r="71" spans="3:13" s="8" customFormat="1" ht="15">
      <c r="C71" s="87" t="s">
        <v>259</v>
      </c>
      <c r="F71" s="487">
        <v>40</v>
      </c>
      <c r="G71" s="487">
        <v>30</v>
      </c>
      <c r="H71" s="487">
        <v>0</v>
      </c>
      <c r="I71" s="487">
        <v>16</v>
      </c>
      <c r="J71" s="487">
        <v>5</v>
      </c>
      <c r="K71" s="487">
        <v>10</v>
      </c>
      <c r="M71" s="21">
        <v>110</v>
      </c>
    </row>
    <row r="72" spans="3:13" s="8" customFormat="1" ht="15">
      <c r="C72" s="87" t="s">
        <v>1140</v>
      </c>
      <c r="F72" s="487">
        <v>5</v>
      </c>
      <c r="G72" s="487">
        <v>35</v>
      </c>
      <c r="H72" s="487">
        <v>0</v>
      </c>
      <c r="I72" s="487">
        <v>49</v>
      </c>
      <c r="J72" s="487">
        <v>6</v>
      </c>
      <c r="K72" s="487">
        <v>4</v>
      </c>
      <c r="M72" s="21">
        <v>263</v>
      </c>
    </row>
    <row r="73" spans="3:13" s="8" customFormat="1" ht="15">
      <c r="C73" s="87" t="s">
        <v>1141</v>
      </c>
      <c r="F73" s="487">
        <v>6</v>
      </c>
      <c r="G73" s="487">
        <v>24</v>
      </c>
      <c r="H73" s="487">
        <v>0</v>
      </c>
      <c r="I73" s="487">
        <v>56</v>
      </c>
      <c r="J73" s="487">
        <v>3</v>
      </c>
      <c r="K73" s="487">
        <v>12</v>
      </c>
      <c r="M73" s="21">
        <v>127</v>
      </c>
    </row>
    <row r="74" spans="4:13" s="8" customFormat="1" ht="6" customHeight="1">
      <c r="D74" s="87"/>
      <c r="M74" s="21"/>
    </row>
    <row r="75" spans="2:13" s="8" customFormat="1" ht="15.75">
      <c r="B75" s="7" t="s">
        <v>607</v>
      </c>
      <c r="M75" s="21"/>
    </row>
    <row r="76" spans="3:13" s="8" customFormat="1" ht="15">
      <c r="C76" s="39">
        <v>1999</v>
      </c>
      <c r="F76" s="487">
        <v>29</v>
      </c>
      <c r="G76" s="487">
        <v>20</v>
      </c>
      <c r="H76" s="487">
        <v>2</v>
      </c>
      <c r="I76" s="487">
        <v>36</v>
      </c>
      <c r="J76" s="487">
        <v>10</v>
      </c>
      <c r="K76" s="487">
        <v>3</v>
      </c>
      <c r="M76" s="21">
        <v>488</v>
      </c>
    </row>
    <row r="77" spans="3:13" s="8" customFormat="1" ht="15">
      <c r="C77" s="39">
        <v>2000</v>
      </c>
      <c r="F77" s="487">
        <v>32</v>
      </c>
      <c r="G77" s="487">
        <v>20</v>
      </c>
      <c r="H77" s="487">
        <v>3</v>
      </c>
      <c r="I77" s="487">
        <v>34</v>
      </c>
      <c r="J77" s="487">
        <v>9</v>
      </c>
      <c r="K77" s="487">
        <v>2</v>
      </c>
      <c r="M77" s="21">
        <v>509</v>
      </c>
    </row>
    <row r="78" spans="3:13" s="8" customFormat="1" ht="15">
      <c r="C78" s="39">
        <v>2001</v>
      </c>
      <c r="F78" s="487">
        <v>35</v>
      </c>
      <c r="G78" s="487">
        <v>20</v>
      </c>
      <c r="H78" s="487">
        <v>1</v>
      </c>
      <c r="I78" s="487">
        <v>33</v>
      </c>
      <c r="J78" s="487">
        <v>9</v>
      </c>
      <c r="K78" s="487">
        <v>2</v>
      </c>
      <c r="M78" s="21">
        <v>494</v>
      </c>
    </row>
    <row r="79" spans="3:13" s="8" customFormat="1" ht="15">
      <c r="C79" s="39">
        <v>2002</v>
      </c>
      <c r="F79" s="487">
        <v>34</v>
      </c>
      <c r="G79" s="487">
        <v>20</v>
      </c>
      <c r="H79" s="487">
        <v>2</v>
      </c>
      <c r="I79" s="487">
        <v>36</v>
      </c>
      <c r="J79" s="487">
        <v>6</v>
      </c>
      <c r="K79" s="487">
        <v>2</v>
      </c>
      <c r="M79" s="21">
        <v>536</v>
      </c>
    </row>
    <row r="80" spans="3:13" s="8" customFormat="1" ht="15">
      <c r="C80" s="39">
        <v>2003</v>
      </c>
      <c r="F80" s="487">
        <v>30</v>
      </c>
      <c r="G80" s="487">
        <v>27</v>
      </c>
      <c r="H80" s="487">
        <v>3</v>
      </c>
      <c r="I80" s="487">
        <v>30</v>
      </c>
      <c r="J80" s="487">
        <v>7</v>
      </c>
      <c r="K80" s="487">
        <v>3</v>
      </c>
      <c r="M80" s="21">
        <v>512</v>
      </c>
    </row>
    <row r="81" spans="3:13" s="8" customFormat="1" ht="15">
      <c r="C81" s="39">
        <v>2004</v>
      </c>
      <c r="F81" s="487">
        <v>31</v>
      </c>
      <c r="G81" s="487">
        <v>24</v>
      </c>
      <c r="H81" s="487">
        <v>1</v>
      </c>
      <c r="I81" s="487">
        <v>34</v>
      </c>
      <c r="J81" s="487">
        <v>7</v>
      </c>
      <c r="K81" s="487">
        <v>3</v>
      </c>
      <c r="M81" s="21">
        <v>525</v>
      </c>
    </row>
    <row r="82" spans="3:13" s="8" customFormat="1" ht="15">
      <c r="C82" s="39">
        <v>2005</v>
      </c>
      <c r="F82" s="487">
        <v>36</v>
      </c>
      <c r="G82" s="487">
        <v>21</v>
      </c>
      <c r="H82" s="487">
        <v>2</v>
      </c>
      <c r="I82" s="487">
        <v>30</v>
      </c>
      <c r="J82" s="487">
        <v>9</v>
      </c>
      <c r="K82" s="487">
        <v>1</v>
      </c>
      <c r="M82" s="21">
        <v>507</v>
      </c>
    </row>
    <row r="83" spans="2:13" s="8" customFormat="1" ht="6" customHeight="1" thickBo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="8" customFormat="1" ht="6" customHeight="1"/>
    <row r="85" spans="3:4" s="8" customFormat="1" ht="15">
      <c r="C85" s="80" t="s">
        <v>63</v>
      </c>
      <c r="D85" s="15" t="s">
        <v>608</v>
      </c>
    </row>
    <row r="86" spans="3:4" s="8" customFormat="1" ht="15">
      <c r="C86" s="15"/>
      <c r="D86" s="15" t="s">
        <v>609</v>
      </c>
    </row>
  </sheetData>
  <printOptions/>
  <pageMargins left="0.35433070866141736" right="0.35433070866141736" top="0.35433070866141736" bottom="0.3937007874015748" header="0.5118110236220472" footer="0.5118110236220472"/>
  <pageSetup fitToHeight="1" fitToWidth="1"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421875" style="8" customWidth="1"/>
    <col min="2" max="2" width="2.7109375" style="8" customWidth="1"/>
    <col min="3" max="3" width="2.8515625" style="8" customWidth="1"/>
    <col min="4" max="4" width="8.140625" style="8" customWidth="1"/>
    <col min="5" max="5" width="24.8515625" style="8" customWidth="1"/>
    <col min="6" max="7" width="9.7109375" style="8" customWidth="1"/>
    <col min="8" max="8" width="10.28125" style="8" customWidth="1"/>
    <col min="9" max="13" width="9.7109375" style="8" customWidth="1"/>
    <col min="14" max="14" width="2.8515625" style="8" customWidth="1"/>
    <col min="15" max="30" width="9.7109375" style="8" customWidth="1"/>
    <col min="31" max="16384" width="9.140625" style="8" customWidth="1"/>
  </cols>
  <sheetData>
    <row r="1" ht="6" customHeight="1"/>
    <row r="2" spans="2:5" ht="21">
      <c r="B2" s="46" t="s">
        <v>956</v>
      </c>
      <c r="C2" s="46"/>
      <c r="D2" s="46"/>
      <c r="E2" s="57" t="s">
        <v>957</v>
      </c>
    </row>
    <row r="3" spans="2:15" s="17" customFormat="1" ht="9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6"/>
    </row>
    <row r="4" spans="6:15" ht="16.5" customHeight="1">
      <c r="F4" s="602" t="s">
        <v>221</v>
      </c>
      <c r="G4" s="603"/>
      <c r="H4" s="603"/>
      <c r="I4" s="603"/>
      <c r="J4" s="603"/>
      <c r="K4" s="603"/>
      <c r="L4" s="603"/>
      <c r="M4" s="603"/>
      <c r="O4" s="62" t="s">
        <v>1080</v>
      </c>
    </row>
    <row r="5" spans="6:15" ht="18.75" customHeight="1">
      <c r="F5" s="24" t="s">
        <v>1129</v>
      </c>
      <c r="G5" s="28" t="s">
        <v>1134</v>
      </c>
      <c r="H5" s="28" t="s">
        <v>1131</v>
      </c>
      <c r="I5" s="28" t="s">
        <v>1135</v>
      </c>
      <c r="J5" s="28" t="s">
        <v>1136</v>
      </c>
      <c r="K5" s="28" t="s">
        <v>1130</v>
      </c>
      <c r="L5" s="28" t="s">
        <v>1041</v>
      </c>
      <c r="M5" s="28" t="s">
        <v>1042</v>
      </c>
      <c r="N5" s="28"/>
      <c r="O5" s="63" t="s">
        <v>1084</v>
      </c>
    </row>
    <row r="6" spans="2:15" ht="18.75" customHeight="1" thickBot="1">
      <c r="B6" s="6"/>
      <c r="C6" s="6"/>
      <c r="D6" s="6"/>
      <c r="E6" s="6"/>
      <c r="F6" s="26"/>
      <c r="G6" s="32" t="s">
        <v>1137</v>
      </c>
      <c r="H6" s="33"/>
      <c r="I6" s="34" t="s">
        <v>1040</v>
      </c>
      <c r="J6" s="32" t="s">
        <v>1128</v>
      </c>
      <c r="K6" s="32" t="s">
        <v>1062</v>
      </c>
      <c r="L6" s="35"/>
      <c r="M6" s="32"/>
      <c r="N6" s="32"/>
      <c r="O6" s="64" t="s">
        <v>1086</v>
      </c>
    </row>
    <row r="7" spans="2:15" ht="6" customHeight="1">
      <c r="B7" s="2"/>
      <c r="C7" s="2"/>
      <c r="D7" s="2"/>
      <c r="E7" s="2"/>
      <c r="F7" s="2"/>
      <c r="G7" s="48"/>
      <c r="H7" s="52"/>
      <c r="I7" s="53"/>
      <c r="J7" s="48"/>
      <c r="K7" s="48"/>
      <c r="L7" s="54"/>
      <c r="M7" s="48"/>
      <c r="N7" s="48"/>
      <c r="O7" s="59"/>
    </row>
    <row r="8" spans="8:15" ht="15" customHeight="1">
      <c r="H8" s="36"/>
      <c r="I8" s="36"/>
      <c r="J8" s="37"/>
      <c r="K8" s="37"/>
      <c r="M8" s="43" t="s">
        <v>1113</v>
      </c>
      <c r="N8" s="38"/>
      <c r="O8" s="27" t="s">
        <v>45</v>
      </c>
    </row>
    <row r="9" spans="6:11" ht="9" customHeight="1">
      <c r="F9" s="7"/>
      <c r="H9" s="36"/>
      <c r="I9" s="36"/>
      <c r="J9" s="37"/>
      <c r="K9" s="37"/>
    </row>
    <row r="10" spans="3:15" ht="15.75">
      <c r="C10" s="7" t="s">
        <v>958</v>
      </c>
      <c r="D10" s="7"/>
      <c r="F10" s="488">
        <v>52.59</v>
      </c>
      <c r="G10" s="488">
        <v>20.79</v>
      </c>
      <c r="H10" s="488">
        <v>0.61</v>
      </c>
      <c r="I10" s="488">
        <v>16.49</v>
      </c>
      <c r="J10" s="488">
        <v>7.17</v>
      </c>
      <c r="K10" s="427">
        <f>I10+J10</f>
        <v>23.659999999999997</v>
      </c>
      <c r="L10" s="488">
        <v>0.73</v>
      </c>
      <c r="M10" s="488">
        <v>1.62</v>
      </c>
      <c r="O10" s="21">
        <v>3272</v>
      </c>
    </row>
    <row r="11" spans="6:15" ht="6" customHeight="1">
      <c r="F11" s="23"/>
      <c r="G11" s="23"/>
      <c r="H11" s="23"/>
      <c r="I11" s="23"/>
      <c r="J11" s="23"/>
      <c r="K11" s="427"/>
      <c r="L11" s="23"/>
      <c r="M11" s="23"/>
      <c r="O11" s="21"/>
    </row>
    <row r="12" spans="3:15" ht="15.75">
      <c r="C12" s="7" t="s">
        <v>1114</v>
      </c>
      <c r="D12" s="7"/>
      <c r="F12" s="23"/>
      <c r="G12" s="23"/>
      <c r="H12" s="23"/>
      <c r="I12" s="23"/>
      <c r="J12" s="23"/>
      <c r="K12" s="427"/>
      <c r="L12" s="23"/>
      <c r="M12" s="23"/>
      <c r="O12" s="21"/>
    </row>
    <row r="13" spans="4:15" ht="15">
      <c r="D13" s="39" t="s">
        <v>33</v>
      </c>
      <c r="F13" s="488">
        <v>52.03</v>
      </c>
      <c r="G13" s="488">
        <v>19.79</v>
      </c>
      <c r="H13" s="488">
        <v>0.83</v>
      </c>
      <c r="I13" s="488">
        <v>17.52</v>
      </c>
      <c r="J13" s="488">
        <v>7.33</v>
      </c>
      <c r="K13" s="427">
        <f>I13+J13</f>
        <v>24.85</v>
      </c>
      <c r="L13" s="488">
        <v>0.85</v>
      </c>
      <c r="M13" s="488">
        <v>1.64</v>
      </c>
      <c r="O13" s="21">
        <v>1642</v>
      </c>
    </row>
    <row r="14" spans="4:15" ht="15">
      <c r="D14" s="39" t="s">
        <v>34</v>
      </c>
      <c r="F14" s="488">
        <v>53.19</v>
      </c>
      <c r="G14" s="488">
        <v>21.85</v>
      </c>
      <c r="H14" s="488">
        <v>0.37</v>
      </c>
      <c r="I14" s="488">
        <v>15.39</v>
      </c>
      <c r="J14" s="488">
        <v>7</v>
      </c>
      <c r="K14" s="427">
        <f>I14+J14</f>
        <v>22.39</v>
      </c>
      <c r="L14" s="488">
        <v>0.6</v>
      </c>
      <c r="M14" s="488">
        <v>1.61</v>
      </c>
      <c r="O14" s="21">
        <v>1630</v>
      </c>
    </row>
    <row r="15" spans="6:15" ht="6" customHeight="1">
      <c r="F15" s="23"/>
      <c r="G15" s="23"/>
      <c r="H15" s="23"/>
      <c r="I15" s="23"/>
      <c r="J15" s="23"/>
      <c r="K15" s="427"/>
      <c r="L15" s="23"/>
      <c r="M15" s="23"/>
      <c r="O15" s="21"/>
    </row>
    <row r="16" spans="3:15" ht="15.75">
      <c r="C16" s="7" t="s">
        <v>1115</v>
      </c>
      <c r="D16" s="7"/>
      <c r="F16" s="23"/>
      <c r="G16" s="23"/>
      <c r="H16" s="23"/>
      <c r="I16" s="23"/>
      <c r="J16" s="23"/>
      <c r="K16" s="427"/>
      <c r="L16" s="23"/>
      <c r="M16" s="23"/>
      <c r="O16" s="21"/>
    </row>
    <row r="17" spans="4:15" ht="15">
      <c r="D17" s="40" t="s">
        <v>35</v>
      </c>
      <c r="F17" s="488">
        <v>65.85</v>
      </c>
      <c r="G17" s="488">
        <v>24.11</v>
      </c>
      <c r="H17" s="488">
        <v>0.49</v>
      </c>
      <c r="I17" s="488">
        <v>7.77</v>
      </c>
      <c r="J17" s="488">
        <v>1.34</v>
      </c>
      <c r="K17" s="427">
        <f>I17+J17</f>
        <v>9.11</v>
      </c>
      <c r="L17" s="488">
        <v>0</v>
      </c>
      <c r="M17" s="488">
        <v>0.44</v>
      </c>
      <c r="O17" s="21">
        <v>300</v>
      </c>
    </row>
    <row r="18" spans="4:15" ht="15">
      <c r="D18" s="40" t="s">
        <v>36</v>
      </c>
      <c r="F18" s="488">
        <v>54.25</v>
      </c>
      <c r="G18" s="488">
        <v>32.61</v>
      </c>
      <c r="H18" s="488">
        <v>0</v>
      </c>
      <c r="I18" s="488">
        <v>8.71</v>
      </c>
      <c r="J18" s="488">
        <v>2.74</v>
      </c>
      <c r="K18" s="427">
        <f>I18+J18</f>
        <v>11.450000000000001</v>
      </c>
      <c r="L18" s="488">
        <v>0</v>
      </c>
      <c r="M18" s="488">
        <v>1.69</v>
      </c>
      <c r="O18" s="21">
        <v>521</v>
      </c>
    </row>
    <row r="19" spans="4:15" ht="15">
      <c r="D19" s="40" t="s">
        <v>37</v>
      </c>
      <c r="F19" s="488">
        <v>55.61</v>
      </c>
      <c r="G19" s="488">
        <v>26.06</v>
      </c>
      <c r="H19" s="488">
        <v>1.08</v>
      </c>
      <c r="I19" s="488">
        <v>10.51</v>
      </c>
      <c r="J19" s="488">
        <v>3.78</v>
      </c>
      <c r="K19" s="427">
        <f>I19+J19</f>
        <v>14.29</v>
      </c>
      <c r="L19" s="488">
        <v>0</v>
      </c>
      <c r="M19" s="488">
        <v>2.96</v>
      </c>
      <c r="O19" s="21">
        <v>511</v>
      </c>
    </row>
    <row r="20" spans="4:15" ht="15">
      <c r="D20" s="41" t="s">
        <v>38</v>
      </c>
      <c r="F20" s="488">
        <v>61.35</v>
      </c>
      <c r="G20" s="488">
        <v>21.66</v>
      </c>
      <c r="H20" s="488">
        <v>1.18</v>
      </c>
      <c r="I20" s="488">
        <v>9.88</v>
      </c>
      <c r="J20" s="488">
        <v>5.19</v>
      </c>
      <c r="K20" s="427">
        <f>I20+J20</f>
        <v>15.07</v>
      </c>
      <c r="L20" s="488">
        <v>0.3</v>
      </c>
      <c r="M20" s="488">
        <v>0.44</v>
      </c>
      <c r="O20" s="21">
        <v>508</v>
      </c>
    </row>
    <row r="21" spans="4:15" ht="15">
      <c r="D21" s="8" t="s">
        <v>39</v>
      </c>
      <c r="F21" s="23">
        <v>58.5</v>
      </c>
      <c r="G21" s="23">
        <v>26.18</v>
      </c>
      <c r="H21" s="23">
        <v>0.74</v>
      </c>
      <c r="I21" s="23">
        <v>9.44</v>
      </c>
      <c r="J21" s="23">
        <v>3.55</v>
      </c>
      <c r="K21" s="427">
        <f>I21+J21</f>
        <v>12.989999999999998</v>
      </c>
      <c r="L21" s="23">
        <v>0.09</v>
      </c>
      <c r="M21" s="23">
        <v>1.5</v>
      </c>
      <c r="O21" s="21">
        <v>1840</v>
      </c>
    </row>
    <row r="22" spans="6:15" ht="6" customHeight="1">
      <c r="F22" s="23"/>
      <c r="G22" s="23"/>
      <c r="H22" s="23"/>
      <c r="I22" s="23"/>
      <c r="J22" s="23"/>
      <c r="K22" s="427"/>
      <c r="L22" s="23"/>
      <c r="M22" s="23"/>
      <c r="O22" s="21"/>
    </row>
    <row r="23" spans="4:15" ht="15">
      <c r="D23" s="40" t="s">
        <v>40</v>
      </c>
      <c r="F23" s="488">
        <v>45.34</v>
      </c>
      <c r="G23" s="488">
        <v>16.94</v>
      </c>
      <c r="H23" s="488">
        <v>0.47</v>
      </c>
      <c r="I23" s="488">
        <v>24.15</v>
      </c>
      <c r="J23" s="488">
        <v>9.84</v>
      </c>
      <c r="K23" s="427">
        <f>I23+J23</f>
        <v>33.989999999999995</v>
      </c>
      <c r="L23" s="488">
        <v>1.17</v>
      </c>
      <c r="M23" s="488">
        <v>2.1</v>
      </c>
      <c r="O23" s="21">
        <v>535</v>
      </c>
    </row>
    <row r="24" spans="4:15" ht="15">
      <c r="D24" s="40" t="s">
        <v>41</v>
      </c>
      <c r="F24" s="488">
        <v>46.38</v>
      </c>
      <c r="G24" s="488">
        <v>12.17</v>
      </c>
      <c r="H24" s="488">
        <v>0.17</v>
      </c>
      <c r="I24" s="488">
        <v>26.12</v>
      </c>
      <c r="J24" s="488">
        <v>12</v>
      </c>
      <c r="K24" s="427">
        <f>I24+J24</f>
        <v>38.120000000000005</v>
      </c>
      <c r="L24" s="488">
        <v>1.35</v>
      </c>
      <c r="M24" s="488">
        <v>1.8</v>
      </c>
      <c r="O24" s="21">
        <v>610</v>
      </c>
    </row>
    <row r="25" spans="4:15" ht="15">
      <c r="D25" s="40" t="s">
        <v>42</v>
      </c>
      <c r="F25" s="488">
        <v>40.4</v>
      </c>
      <c r="G25" s="488">
        <v>10.46</v>
      </c>
      <c r="H25" s="488">
        <v>0.98</v>
      </c>
      <c r="I25" s="488">
        <v>28.02</v>
      </c>
      <c r="J25" s="488">
        <v>16.13</v>
      </c>
      <c r="K25" s="427">
        <f>I25+J25</f>
        <v>44.15</v>
      </c>
      <c r="L25" s="488">
        <v>2.95</v>
      </c>
      <c r="M25" s="488">
        <v>1.05</v>
      </c>
      <c r="O25" s="21">
        <v>287</v>
      </c>
    </row>
    <row r="26" spans="4:15" ht="15">
      <c r="D26" s="2" t="s">
        <v>43</v>
      </c>
      <c r="F26" s="23">
        <v>44.89</v>
      </c>
      <c r="G26" s="23">
        <v>13.76</v>
      </c>
      <c r="H26" s="23">
        <v>0.44</v>
      </c>
      <c r="I26" s="23">
        <v>25.68</v>
      </c>
      <c r="J26" s="23">
        <v>11.89</v>
      </c>
      <c r="K26" s="427">
        <f>I26+J26</f>
        <v>37.57</v>
      </c>
      <c r="L26" s="23">
        <v>1.57</v>
      </c>
      <c r="M26" s="23">
        <v>1.78</v>
      </c>
      <c r="N26" s="2"/>
      <c r="O26" s="264">
        <v>1432</v>
      </c>
    </row>
    <row r="27" spans="5:15" ht="6" customHeight="1">
      <c r="E27" s="2"/>
      <c r="F27" s="265"/>
      <c r="G27" s="265"/>
      <c r="H27" s="265"/>
      <c r="I27" s="265"/>
      <c r="J27" s="265"/>
      <c r="K27" s="427"/>
      <c r="L27" s="265"/>
      <c r="M27" s="265"/>
      <c r="N27" s="2"/>
      <c r="O27" s="264"/>
    </row>
    <row r="28" spans="3:15" ht="15.75">
      <c r="C28" s="7" t="s">
        <v>323</v>
      </c>
      <c r="E28" s="2"/>
      <c r="F28" s="265"/>
      <c r="G28" s="265"/>
      <c r="H28" s="265"/>
      <c r="I28" s="265"/>
      <c r="J28" s="265"/>
      <c r="K28" s="427"/>
      <c r="L28" s="265"/>
      <c r="M28" s="265"/>
      <c r="N28" s="2"/>
      <c r="O28" s="264"/>
    </row>
    <row r="29" spans="4:15" ht="15">
      <c r="D29" s="146" t="s">
        <v>316</v>
      </c>
      <c r="E29" s="2"/>
      <c r="F29" s="488">
        <v>47.54</v>
      </c>
      <c r="G29" s="488">
        <v>26.73</v>
      </c>
      <c r="H29" s="488">
        <v>0.59</v>
      </c>
      <c r="I29" s="488">
        <v>16.23</v>
      </c>
      <c r="J29" s="488">
        <v>6.06</v>
      </c>
      <c r="K29" s="427">
        <f aca="true" t="shared" si="0" ref="K29:K35">I29+J29</f>
        <v>22.29</v>
      </c>
      <c r="L29" s="488">
        <v>2.09</v>
      </c>
      <c r="M29" s="488">
        <v>0.77</v>
      </c>
      <c r="N29" s="2"/>
      <c r="O29" s="21">
        <v>279</v>
      </c>
    </row>
    <row r="30" spans="4:15" ht="15">
      <c r="D30" s="146" t="s">
        <v>317</v>
      </c>
      <c r="E30" s="2"/>
      <c r="F30" s="488">
        <v>49.1</v>
      </c>
      <c r="G30" s="488">
        <v>23.61</v>
      </c>
      <c r="H30" s="488">
        <v>0.63</v>
      </c>
      <c r="I30" s="488">
        <v>17.69</v>
      </c>
      <c r="J30" s="488">
        <v>6.9</v>
      </c>
      <c r="K30" s="427">
        <f t="shared" si="0"/>
        <v>24.590000000000003</v>
      </c>
      <c r="L30" s="488">
        <v>1</v>
      </c>
      <c r="M30" s="488">
        <v>1.07</v>
      </c>
      <c r="N30" s="2"/>
      <c r="O30" s="21">
        <v>977</v>
      </c>
    </row>
    <row r="31" spans="4:15" ht="15">
      <c r="D31" s="146" t="s">
        <v>318</v>
      </c>
      <c r="E31" s="2"/>
      <c r="F31" s="488">
        <v>53.67</v>
      </c>
      <c r="G31" s="488">
        <v>21.32</v>
      </c>
      <c r="H31" s="488">
        <v>0.3</v>
      </c>
      <c r="I31" s="488">
        <v>16.87</v>
      </c>
      <c r="J31" s="488">
        <v>5.67</v>
      </c>
      <c r="K31" s="427">
        <f t="shared" si="0"/>
        <v>22.54</v>
      </c>
      <c r="L31" s="488">
        <v>1.45</v>
      </c>
      <c r="M31" s="488">
        <v>0.73</v>
      </c>
      <c r="N31" s="2"/>
      <c r="O31" s="21">
        <v>217</v>
      </c>
    </row>
    <row r="32" spans="4:15" ht="15">
      <c r="D32" s="146" t="s">
        <v>319</v>
      </c>
      <c r="E32" s="2"/>
      <c r="F32" s="488">
        <v>42.46</v>
      </c>
      <c r="G32" s="488">
        <v>31.96</v>
      </c>
      <c r="H32" s="488">
        <v>0.85</v>
      </c>
      <c r="I32" s="488">
        <v>19.16</v>
      </c>
      <c r="J32" s="488">
        <v>2.81</v>
      </c>
      <c r="K32" s="427">
        <f t="shared" si="0"/>
        <v>21.97</v>
      </c>
      <c r="L32" s="488">
        <v>0.33</v>
      </c>
      <c r="M32" s="488">
        <v>2.43</v>
      </c>
      <c r="N32" s="2"/>
      <c r="O32" s="21">
        <v>248</v>
      </c>
    </row>
    <row r="33" spans="4:15" ht="15">
      <c r="D33" s="146" t="s">
        <v>320</v>
      </c>
      <c r="E33" s="2"/>
      <c r="F33" s="488">
        <v>52.11</v>
      </c>
      <c r="G33" s="488">
        <v>19.13</v>
      </c>
      <c r="H33" s="488">
        <v>1.53</v>
      </c>
      <c r="I33" s="488">
        <v>18.01</v>
      </c>
      <c r="J33" s="488">
        <v>6.65</v>
      </c>
      <c r="K33" s="427">
        <f t="shared" si="0"/>
        <v>24.660000000000004</v>
      </c>
      <c r="L33" s="488">
        <v>0.66</v>
      </c>
      <c r="M33" s="488">
        <v>1.9</v>
      </c>
      <c r="N33" s="2"/>
      <c r="O33" s="21">
        <v>376</v>
      </c>
    </row>
    <row r="34" spans="4:15" ht="15">
      <c r="D34" s="146" t="s">
        <v>321</v>
      </c>
      <c r="E34" s="2"/>
      <c r="F34" s="488">
        <v>56.39</v>
      </c>
      <c r="G34" s="488">
        <v>21.26</v>
      </c>
      <c r="H34" s="488">
        <v>0</v>
      </c>
      <c r="I34" s="488">
        <v>11.92</v>
      </c>
      <c r="J34" s="488">
        <v>8.5</v>
      </c>
      <c r="K34" s="427">
        <f t="shared" si="0"/>
        <v>20.42</v>
      </c>
      <c r="L34" s="488">
        <v>0</v>
      </c>
      <c r="M34" s="488">
        <v>1.93</v>
      </c>
      <c r="N34" s="2"/>
      <c r="O34" s="21">
        <v>414</v>
      </c>
    </row>
    <row r="35" spans="4:15" ht="15">
      <c r="D35" s="146" t="s">
        <v>322</v>
      </c>
      <c r="E35" s="2"/>
      <c r="F35" s="488">
        <v>57.63</v>
      </c>
      <c r="G35" s="488">
        <v>13.97</v>
      </c>
      <c r="H35" s="488">
        <v>0.63</v>
      </c>
      <c r="I35" s="488">
        <v>21.73</v>
      </c>
      <c r="J35" s="488">
        <v>5.82</v>
      </c>
      <c r="K35" s="427">
        <f t="shared" si="0"/>
        <v>27.55</v>
      </c>
      <c r="L35" s="488">
        <v>0</v>
      </c>
      <c r="M35" s="488">
        <v>0.22</v>
      </c>
      <c r="N35" s="2"/>
      <c r="O35" s="21">
        <v>339</v>
      </c>
    </row>
    <row r="36" spans="3:15" ht="6" customHeight="1">
      <c r="C36" s="2"/>
      <c r="D36" s="2"/>
      <c r="E36" s="2"/>
      <c r="F36" s="265"/>
      <c r="G36" s="265"/>
      <c r="H36" s="265"/>
      <c r="I36" s="265"/>
      <c r="J36" s="265"/>
      <c r="K36" s="427"/>
      <c r="L36" s="265"/>
      <c r="M36" s="265"/>
      <c r="N36" s="2"/>
      <c r="O36" s="264"/>
    </row>
    <row r="37" spans="3:15" ht="15.75">
      <c r="C37" s="7" t="s">
        <v>1178</v>
      </c>
      <c r="D37" s="7"/>
      <c r="E37" s="2"/>
      <c r="F37" s="265"/>
      <c r="G37" s="265"/>
      <c r="H37" s="265"/>
      <c r="I37" s="265"/>
      <c r="J37" s="265"/>
      <c r="K37" s="427"/>
      <c r="L37" s="265"/>
      <c r="M37" s="265"/>
      <c r="N37" s="2"/>
      <c r="O37" s="264"/>
    </row>
    <row r="38" spans="4:15" ht="15">
      <c r="D38" s="8" t="s">
        <v>315</v>
      </c>
      <c r="E38" s="2"/>
      <c r="F38" s="488">
        <v>55.53</v>
      </c>
      <c r="G38" s="488">
        <v>11.99</v>
      </c>
      <c r="H38" s="488">
        <v>0.54</v>
      </c>
      <c r="I38" s="488">
        <v>16.55</v>
      </c>
      <c r="J38" s="488">
        <v>13.93</v>
      </c>
      <c r="K38" s="427">
        <f aca="true" t="shared" si="1" ref="K38:K44">I38+J38</f>
        <v>30.48</v>
      </c>
      <c r="L38" s="488">
        <v>0</v>
      </c>
      <c r="M38" s="488">
        <v>1.46</v>
      </c>
      <c r="N38" s="2"/>
      <c r="O38" s="21">
        <v>255</v>
      </c>
    </row>
    <row r="39" spans="4:15" ht="15">
      <c r="D39" s="8" t="s">
        <v>1150</v>
      </c>
      <c r="E39" s="2"/>
      <c r="F39" s="488">
        <v>55.84</v>
      </c>
      <c r="G39" s="488">
        <v>17.98</v>
      </c>
      <c r="H39" s="488">
        <v>0.09</v>
      </c>
      <c r="I39" s="488">
        <v>11.94</v>
      </c>
      <c r="J39" s="488">
        <v>11.31</v>
      </c>
      <c r="K39" s="427">
        <f t="shared" si="1"/>
        <v>23.25</v>
      </c>
      <c r="L39" s="488">
        <v>0.56</v>
      </c>
      <c r="M39" s="488">
        <v>2.28</v>
      </c>
      <c r="N39" s="2"/>
      <c r="O39" s="21">
        <v>474</v>
      </c>
    </row>
    <row r="40" spans="4:15" ht="15">
      <c r="D40" s="8" t="s">
        <v>1151</v>
      </c>
      <c r="E40" s="2"/>
      <c r="F40" s="488">
        <v>55.3</v>
      </c>
      <c r="G40" s="488">
        <v>16.57</v>
      </c>
      <c r="H40" s="488">
        <v>0.74</v>
      </c>
      <c r="I40" s="488">
        <v>15.39</v>
      </c>
      <c r="J40" s="488">
        <v>7.68</v>
      </c>
      <c r="K40" s="427">
        <f t="shared" si="1"/>
        <v>23.07</v>
      </c>
      <c r="L40" s="488">
        <v>1.21</v>
      </c>
      <c r="M40" s="488">
        <v>3.11</v>
      </c>
      <c r="N40" s="2"/>
      <c r="O40" s="21">
        <v>445</v>
      </c>
    </row>
    <row r="41" spans="4:15" ht="15">
      <c r="D41" s="8" t="s">
        <v>1152</v>
      </c>
      <c r="E41" s="2"/>
      <c r="F41" s="488">
        <v>54.65</v>
      </c>
      <c r="G41" s="488">
        <v>18.73</v>
      </c>
      <c r="H41" s="488">
        <v>1.11</v>
      </c>
      <c r="I41" s="488">
        <v>18.08</v>
      </c>
      <c r="J41" s="488">
        <v>6.16</v>
      </c>
      <c r="K41" s="427">
        <f t="shared" si="1"/>
        <v>24.24</v>
      </c>
      <c r="L41" s="488">
        <v>0.1</v>
      </c>
      <c r="M41" s="488">
        <v>1.18</v>
      </c>
      <c r="N41" s="2"/>
      <c r="O41" s="21">
        <v>473</v>
      </c>
    </row>
    <row r="42" spans="4:15" ht="15">
      <c r="D42" s="8" t="s">
        <v>1153</v>
      </c>
      <c r="E42" s="2"/>
      <c r="F42" s="488">
        <v>52.8</v>
      </c>
      <c r="G42" s="488">
        <v>21.98</v>
      </c>
      <c r="H42" s="488">
        <v>0.49</v>
      </c>
      <c r="I42" s="488">
        <v>17.27</v>
      </c>
      <c r="J42" s="488">
        <v>5.91</v>
      </c>
      <c r="K42" s="427">
        <f t="shared" si="1"/>
        <v>23.18</v>
      </c>
      <c r="L42" s="488">
        <v>0</v>
      </c>
      <c r="M42" s="488">
        <v>1.55</v>
      </c>
      <c r="N42" s="2"/>
      <c r="O42" s="21">
        <v>476</v>
      </c>
    </row>
    <row r="43" spans="4:15" ht="15">
      <c r="D43" s="8" t="s">
        <v>1154</v>
      </c>
      <c r="E43" s="2"/>
      <c r="F43" s="488">
        <v>52.52</v>
      </c>
      <c r="G43" s="488">
        <v>25</v>
      </c>
      <c r="H43" s="488">
        <v>0.44</v>
      </c>
      <c r="I43" s="488">
        <v>15.7</v>
      </c>
      <c r="J43" s="488">
        <v>3.9</v>
      </c>
      <c r="K43" s="427">
        <f t="shared" si="1"/>
        <v>19.599999999999998</v>
      </c>
      <c r="L43" s="488">
        <v>1.38</v>
      </c>
      <c r="M43" s="488">
        <v>1.05</v>
      </c>
      <c r="N43" s="2"/>
      <c r="O43" s="21">
        <v>668</v>
      </c>
    </row>
    <row r="44" spans="4:15" ht="15">
      <c r="D44" s="8" t="s">
        <v>1155</v>
      </c>
      <c r="E44" s="2"/>
      <c r="F44" s="488">
        <v>42.21</v>
      </c>
      <c r="G44" s="488">
        <v>27.08</v>
      </c>
      <c r="H44" s="488">
        <v>0.94</v>
      </c>
      <c r="I44" s="488">
        <v>21.6</v>
      </c>
      <c r="J44" s="488">
        <v>5.81</v>
      </c>
      <c r="K44" s="427">
        <f t="shared" si="1"/>
        <v>27.41</v>
      </c>
      <c r="L44" s="488">
        <v>1.32</v>
      </c>
      <c r="M44" s="488">
        <v>1.05</v>
      </c>
      <c r="N44" s="2"/>
      <c r="O44" s="21">
        <v>461</v>
      </c>
    </row>
    <row r="45" spans="5:15" ht="6" customHeight="1">
      <c r="E45" s="2"/>
      <c r="F45" s="23"/>
      <c r="G45" s="23"/>
      <c r="H45" s="23"/>
      <c r="I45" s="23"/>
      <c r="J45" s="23"/>
      <c r="K45" s="427"/>
      <c r="L45" s="23"/>
      <c r="M45" s="23"/>
      <c r="N45" s="2"/>
      <c r="O45" s="264"/>
    </row>
    <row r="46" spans="3:15" ht="15.75" customHeight="1">
      <c r="C46" s="7" t="s">
        <v>325</v>
      </c>
      <c r="E46" s="2"/>
      <c r="F46" s="23"/>
      <c r="G46" s="23"/>
      <c r="H46" s="23"/>
      <c r="I46" s="23"/>
      <c r="J46" s="23"/>
      <c r="K46" s="427"/>
      <c r="L46" s="23"/>
      <c r="M46" s="23"/>
      <c r="N46" s="2"/>
      <c r="O46" s="264"/>
    </row>
    <row r="47" spans="4:15" ht="15">
      <c r="D47" s="8" t="s">
        <v>333</v>
      </c>
      <c r="E47" s="2"/>
      <c r="F47" s="488">
        <v>57.05</v>
      </c>
      <c r="G47" s="488">
        <v>15.78</v>
      </c>
      <c r="H47" s="488">
        <v>0.31</v>
      </c>
      <c r="I47" s="488">
        <v>9.77</v>
      </c>
      <c r="J47" s="488">
        <v>13.35</v>
      </c>
      <c r="K47" s="427">
        <f>I47+J47</f>
        <v>23.119999999999997</v>
      </c>
      <c r="L47" s="488">
        <v>0.43</v>
      </c>
      <c r="M47" s="488">
        <v>3.3</v>
      </c>
      <c r="N47" s="2"/>
      <c r="O47" s="21">
        <v>667</v>
      </c>
    </row>
    <row r="48" spans="4:15" ht="15">
      <c r="D48" s="39">
        <v>2</v>
      </c>
      <c r="E48" s="2"/>
      <c r="F48" s="488">
        <v>53.66</v>
      </c>
      <c r="G48" s="488">
        <v>21.4</v>
      </c>
      <c r="H48" s="488">
        <v>0.74</v>
      </c>
      <c r="I48" s="488">
        <v>16.76</v>
      </c>
      <c r="J48" s="488">
        <v>6.65</v>
      </c>
      <c r="K48" s="427">
        <f>I48+J48</f>
        <v>23.410000000000004</v>
      </c>
      <c r="L48" s="488">
        <v>0.26</v>
      </c>
      <c r="M48" s="488">
        <v>0.53</v>
      </c>
      <c r="N48" s="2"/>
      <c r="O48" s="21">
        <v>639</v>
      </c>
    </row>
    <row r="49" spans="4:15" ht="15">
      <c r="D49" s="39">
        <v>3</v>
      </c>
      <c r="E49" s="2"/>
      <c r="F49" s="488">
        <v>48.37</v>
      </c>
      <c r="G49" s="488">
        <v>22.4</v>
      </c>
      <c r="H49" s="488">
        <v>0.44</v>
      </c>
      <c r="I49" s="488">
        <v>21.65</v>
      </c>
      <c r="J49" s="488">
        <v>5.05</v>
      </c>
      <c r="K49" s="427">
        <f>I49+J49</f>
        <v>26.7</v>
      </c>
      <c r="L49" s="488">
        <v>0.8</v>
      </c>
      <c r="M49" s="488">
        <v>1.29</v>
      </c>
      <c r="N49" s="2"/>
      <c r="O49" s="21">
        <v>635</v>
      </c>
    </row>
    <row r="50" spans="4:15" ht="15">
      <c r="D50" s="39">
        <v>4</v>
      </c>
      <c r="E50" s="2"/>
      <c r="F50" s="488">
        <v>46.92</v>
      </c>
      <c r="G50" s="488">
        <v>21.11</v>
      </c>
      <c r="H50" s="488">
        <v>0.57</v>
      </c>
      <c r="I50" s="488">
        <v>23.46</v>
      </c>
      <c r="J50" s="488">
        <v>4.79</v>
      </c>
      <c r="K50" s="427">
        <f>I50+J50</f>
        <v>28.25</v>
      </c>
      <c r="L50" s="488">
        <v>1.38</v>
      </c>
      <c r="M50" s="488">
        <v>1.79</v>
      </c>
      <c r="N50" s="2"/>
      <c r="O50" s="21">
        <v>713</v>
      </c>
    </row>
    <row r="51" spans="4:15" ht="15">
      <c r="D51" s="8" t="s">
        <v>334</v>
      </c>
      <c r="E51" s="2"/>
      <c r="F51" s="488">
        <v>56.79</v>
      </c>
      <c r="G51" s="488">
        <v>23.93</v>
      </c>
      <c r="H51" s="488">
        <v>1.03</v>
      </c>
      <c r="I51" s="488">
        <v>11.4</v>
      </c>
      <c r="J51" s="488">
        <v>5.15</v>
      </c>
      <c r="K51" s="427">
        <f>I51+J51</f>
        <v>16.55</v>
      </c>
      <c r="L51" s="488">
        <v>0.79</v>
      </c>
      <c r="M51" s="488">
        <v>0.91</v>
      </c>
      <c r="N51" s="2"/>
      <c r="O51" s="21">
        <v>616</v>
      </c>
    </row>
    <row r="52" spans="5:15" ht="6" customHeight="1">
      <c r="E52" s="2"/>
      <c r="F52" s="265"/>
      <c r="G52" s="265"/>
      <c r="H52" s="265"/>
      <c r="I52" s="265"/>
      <c r="J52" s="265"/>
      <c r="K52" s="427"/>
      <c r="L52" s="265"/>
      <c r="M52" s="265"/>
      <c r="N52" s="2"/>
      <c r="O52" s="264"/>
    </row>
    <row r="53" spans="3:15" ht="15.75">
      <c r="C53" s="7" t="s">
        <v>1177</v>
      </c>
      <c r="D53" s="7"/>
      <c r="F53" s="265"/>
      <c r="G53" s="265"/>
      <c r="H53" s="265"/>
      <c r="I53" s="265"/>
      <c r="J53" s="265"/>
      <c r="K53" s="427"/>
      <c r="L53" s="265"/>
      <c r="M53" s="265"/>
      <c r="N53" s="2"/>
      <c r="O53" s="264"/>
    </row>
    <row r="54" spans="2:15" ht="15">
      <c r="B54" s="15"/>
      <c r="D54" s="8" t="s">
        <v>1079</v>
      </c>
      <c r="F54" s="488">
        <v>55.72</v>
      </c>
      <c r="G54" s="488">
        <v>21.34</v>
      </c>
      <c r="H54" s="488">
        <v>0.19</v>
      </c>
      <c r="I54" s="488">
        <v>7.12</v>
      </c>
      <c r="J54" s="488">
        <v>12.83</v>
      </c>
      <c r="K54" s="427">
        <f aca="true" t="shared" si="2" ref="K54:K59">I54+J54</f>
        <v>19.95</v>
      </c>
      <c r="L54" s="488">
        <v>0.96</v>
      </c>
      <c r="M54" s="488">
        <v>1.84</v>
      </c>
      <c r="N54" s="2"/>
      <c r="O54" s="21">
        <v>1094</v>
      </c>
    </row>
    <row r="55" spans="2:15" ht="15">
      <c r="B55" s="15"/>
      <c r="D55" s="8" t="s">
        <v>1139</v>
      </c>
      <c r="F55" s="488">
        <v>60.57</v>
      </c>
      <c r="G55" s="488">
        <v>21.71</v>
      </c>
      <c r="H55" s="488">
        <v>1.15</v>
      </c>
      <c r="I55" s="488">
        <v>11.16</v>
      </c>
      <c r="J55" s="488">
        <v>4.61</v>
      </c>
      <c r="K55" s="427">
        <f t="shared" si="2"/>
        <v>15.77</v>
      </c>
      <c r="L55" s="488">
        <v>0.14</v>
      </c>
      <c r="M55" s="488">
        <v>0.67</v>
      </c>
      <c r="N55" s="2"/>
      <c r="O55" s="21">
        <v>958</v>
      </c>
    </row>
    <row r="56" spans="2:15" ht="15">
      <c r="B56" s="15"/>
      <c r="D56" s="8" t="s">
        <v>257</v>
      </c>
      <c r="F56" s="488">
        <v>59.16</v>
      </c>
      <c r="G56" s="488">
        <v>20.38</v>
      </c>
      <c r="H56" s="488">
        <v>0.44</v>
      </c>
      <c r="I56" s="488">
        <v>14.43</v>
      </c>
      <c r="J56" s="488">
        <v>2.38</v>
      </c>
      <c r="K56" s="427">
        <f t="shared" si="2"/>
        <v>16.81</v>
      </c>
      <c r="L56" s="488">
        <v>2.23</v>
      </c>
      <c r="M56" s="488">
        <v>0.98</v>
      </c>
      <c r="N56" s="2"/>
      <c r="O56" s="21">
        <v>337</v>
      </c>
    </row>
    <row r="57" spans="2:15" ht="15">
      <c r="B57" s="15"/>
      <c r="D57" s="8" t="s">
        <v>259</v>
      </c>
      <c r="F57" s="488">
        <v>61.84</v>
      </c>
      <c r="G57" s="488">
        <v>21.09</v>
      </c>
      <c r="H57" s="488">
        <v>0.82</v>
      </c>
      <c r="I57" s="488">
        <v>12.45</v>
      </c>
      <c r="J57" s="488">
        <v>2.86</v>
      </c>
      <c r="K57" s="427">
        <f t="shared" si="2"/>
        <v>15.309999999999999</v>
      </c>
      <c r="L57" s="488">
        <v>0</v>
      </c>
      <c r="M57" s="488">
        <v>0.93</v>
      </c>
      <c r="N57" s="2"/>
      <c r="O57" s="21">
        <v>171</v>
      </c>
    </row>
    <row r="58" spans="2:15" ht="15">
      <c r="B58" s="15"/>
      <c r="D58" s="8" t="s">
        <v>1140</v>
      </c>
      <c r="F58" s="488">
        <v>32.87</v>
      </c>
      <c r="G58" s="488">
        <v>19.27</v>
      </c>
      <c r="H58" s="488">
        <v>0.86</v>
      </c>
      <c r="I58" s="488">
        <v>38.38</v>
      </c>
      <c r="J58" s="488">
        <v>4.21</v>
      </c>
      <c r="K58" s="427">
        <f t="shared" si="2"/>
        <v>42.59</v>
      </c>
      <c r="L58" s="488">
        <v>0.82</v>
      </c>
      <c r="M58" s="488">
        <v>3.6</v>
      </c>
      <c r="N58" s="2"/>
      <c r="O58" s="21">
        <v>415</v>
      </c>
    </row>
    <row r="59" spans="2:15" ht="15">
      <c r="B59" s="15"/>
      <c r="D59" s="8" t="s">
        <v>1141</v>
      </c>
      <c r="F59" s="488">
        <v>21.06</v>
      </c>
      <c r="G59" s="488">
        <v>16.87</v>
      </c>
      <c r="H59" s="488">
        <v>0.12</v>
      </c>
      <c r="I59" s="488">
        <v>57.29</v>
      </c>
      <c r="J59" s="488">
        <v>2.48</v>
      </c>
      <c r="K59" s="427">
        <f t="shared" si="2"/>
        <v>59.769999999999996</v>
      </c>
      <c r="L59" s="488">
        <v>0</v>
      </c>
      <c r="M59" s="488">
        <v>2.17</v>
      </c>
      <c r="N59" s="2"/>
      <c r="O59" s="21">
        <v>297</v>
      </c>
    </row>
    <row r="60" spans="2:15" ht="6" customHeight="1">
      <c r="B60" s="15"/>
      <c r="C60" s="15"/>
      <c r="F60" s="265"/>
      <c r="G60" s="265"/>
      <c r="H60" s="265"/>
      <c r="I60" s="265"/>
      <c r="J60" s="265"/>
      <c r="K60" s="427"/>
      <c r="L60" s="265"/>
      <c r="M60" s="265"/>
      <c r="N60" s="2"/>
      <c r="O60" s="264"/>
    </row>
    <row r="61" spans="2:15" ht="15.75">
      <c r="B61" s="15"/>
      <c r="C61" s="7" t="s">
        <v>1078</v>
      </c>
      <c r="F61" s="265"/>
      <c r="G61" s="265"/>
      <c r="H61" s="265"/>
      <c r="I61" s="265"/>
      <c r="J61" s="265"/>
      <c r="K61" s="427"/>
      <c r="L61" s="265"/>
      <c r="M61" s="265"/>
      <c r="N61" s="2"/>
      <c r="O61" s="264"/>
    </row>
    <row r="62" spans="2:15" ht="15">
      <c r="B62" s="15"/>
      <c r="C62" s="15"/>
      <c r="D62" s="8" t="s">
        <v>177</v>
      </c>
      <c r="F62" s="488">
        <v>83.68</v>
      </c>
      <c r="G62" s="488">
        <v>12.73</v>
      </c>
      <c r="H62" s="488">
        <v>0.67</v>
      </c>
      <c r="I62" s="488">
        <v>1.7</v>
      </c>
      <c r="J62" s="488">
        <v>0.95</v>
      </c>
      <c r="K62" s="427">
        <f aca="true" t="shared" si="3" ref="K62:K67">I62+J62</f>
        <v>2.65</v>
      </c>
      <c r="L62" s="488">
        <v>0</v>
      </c>
      <c r="M62" s="488">
        <v>0.27</v>
      </c>
      <c r="N62" s="2"/>
      <c r="O62" s="21">
        <v>1532</v>
      </c>
    </row>
    <row r="63" spans="2:15" ht="15">
      <c r="B63" s="15"/>
      <c r="C63" s="15"/>
      <c r="D63" s="8" t="s">
        <v>178</v>
      </c>
      <c r="F63" s="488">
        <v>42.35</v>
      </c>
      <c r="G63" s="488">
        <v>31.99</v>
      </c>
      <c r="H63" s="488">
        <v>0.73</v>
      </c>
      <c r="I63" s="488">
        <v>10.32</v>
      </c>
      <c r="J63" s="488">
        <v>13.23</v>
      </c>
      <c r="K63" s="427">
        <f t="shared" si="3"/>
        <v>23.55</v>
      </c>
      <c r="L63" s="488">
        <v>0</v>
      </c>
      <c r="M63" s="488">
        <v>1.38</v>
      </c>
      <c r="N63" s="2"/>
      <c r="O63" s="21">
        <v>627</v>
      </c>
    </row>
    <row r="64" spans="2:15" ht="15">
      <c r="B64" s="15"/>
      <c r="C64" s="15"/>
      <c r="D64" s="8" t="s">
        <v>179</v>
      </c>
      <c r="F64" s="488">
        <v>10.54</v>
      </c>
      <c r="G64" s="488">
        <v>29.9</v>
      </c>
      <c r="H64" s="488">
        <v>0</v>
      </c>
      <c r="I64" s="488">
        <v>38.86</v>
      </c>
      <c r="J64" s="488">
        <v>17.37</v>
      </c>
      <c r="K64" s="427">
        <f t="shared" si="3"/>
        <v>56.230000000000004</v>
      </c>
      <c r="L64" s="488">
        <v>1.19</v>
      </c>
      <c r="M64" s="488">
        <v>2.15</v>
      </c>
      <c r="N64" s="2"/>
      <c r="O64" s="21">
        <v>271</v>
      </c>
    </row>
    <row r="65" spans="4:15" ht="15">
      <c r="D65" s="8" t="s">
        <v>180</v>
      </c>
      <c r="F65" s="488">
        <v>0.79</v>
      </c>
      <c r="G65" s="488">
        <v>28.19</v>
      </c>
      <c r="H65" s="488">
        <v>0.21</v>
      </c>
      <c r="I65" s="488">
        <v>44.42</v>
      </c>
      <c r="J65" s="488">
        <v>20.83</v>
      </c>
      <c r="K65" s="427">
        <f t="shared" si="3"/>
        <v>65.25</v>
      </c>
      <c r="L65" s="488">
        <v>1.16</v>
      </c>
      <c r="M65" s="488">
        <v>4.4</v>
      </c>
      <c r="N65" s="2"/>
      <c r="O65" s="21">
        <v>223</v>
      </c>
    </row>
    <row r="66" spans="4:15" ht="15">
      <c r="D66" s="8" t="s">
        <v>181</v>
      </c>
      <c r="F66" s="488">
        <v>2.44</v>
      </c>
      <c r="G66" s="488">
        <v>19.86</v>
      </c>
      <c r="H66" s="488">
        <v>0</v>
      </c>
      <c r="I66" s="488">
        <v>61.01</v>
      </c>
      <c r="J66" s="488">
        <v>8.48</v>
      </c>
      <c r="K66" s="427">
        <f t="shared" si="3"/>
        <v>69.49</v>
      </c>
      <c r="L66" s="488">
        <v>1.08</v>
      </c>
      <c r="M66" s="488">
        <v>7.13</v>
      </c>
      <c r="N66" s="2"/>
      <c r="O66" s="21">
        <v>204</v>
      </c>
    </row>
    <row r="67" spans="4:15" ht="18">
      <c r="D67" s="8" t="s">
        <v>1046</v>
      </c>
      <c r="F67" s="488">
        <v>5.44</v>
      </c>
      <c r="G67" s="488">
        <v>13.56</v>
      </c>
      <c r="H67" s="488">
        <v>0</v>
      </c>
      <c r="I67" s="488">
        <v>68.81</v>
      </c>
      <c r="J67" s="488">
        <v>4.02</v>
      </c>
      <c r="K67" s="427">
        <f t="shared" si="3"/>
        <v>72.83</v>
      </c>
      <c r="L67" s="488">
        <v>6.11</v>
      </c>
      <c r="M67" s="488">
        <v>2.05</v>
      </c>
      <c r="N67" s="2"/>
      <c r="O67" s="21">
        <v>133</v>
      </c>
    </row>
    <row r="68" spans="6:15" ht="6" customHeight="1">
      <c r="F68" s="23"/>
      <c r="G68" s="23"/>
      <c r="H68" s="23"/>
      <c r="I68" s="23"/>
      <c r="J68" s="23"/>
      <c r="K68" s="427"/>
      <c r="L68" s="23"/>
      <c r="M68" s="23"/>
      <c r="N68" s="2"/>
      <c r="O68" s="264"/>
    </row>
    <row r="69" spans="3:15" ht="15.75">
      <c r="C69" s="7" t="s">
        <v>1057</v>
      </c>
      <c r="F69" s="23"/>
      <c r="G69" s="23"/>
      <c r="H69" s="23"/>
      <c r="I69" s="23"/>
      <c r="J69" s="23"/>
      <c r="K69" s="427"/>
      <c r="L69" s="23"/>
      <c r="M69" s="23"/>
      <c r="N69" s="2"/>
      <c r="O69" s="264"/>
    </row>
    <row r="70" spans="3:15" ht="15">
      <c r="C70" s="15"/>
      <c r="D70" s="8" t="s">
        <v>1058</v>
      </c>
      <c r="F70" s="488">
        <v>65.98</v>
      </c>
      <c r="G70" s="488">
        <v>3.12</v>
      </c>
      <c r="H70" s="488">
        <v>0.28</v>
      </c>
      <c r="I70" s="488">
        <v>11.29</v>
      </c>
      <c r="J70" s="488">
        <v>16.33</v>
      </c>
      <c r="K70" s="427">
        <f>I70+J70</f>
        <v>27.619999999999997</v>
      </c>
      <c r="L70" s="488">
        <v>0.4</v>
      </c>
      <c r="M70" s="488">
        <v>2.6</v>
      </c>
      <c r="N70" s="2"/>
      <c r="O70" s="21">
        <v>575</v>
      </c>
    </row>
    <row r="71" spans="3:15" ht="15">
      <c r="C71" s="15"/>
      <c r="D71" s="8" t="s">
        <v>1059</v>
      </c>
      <c r="F71" s="488">
        <v>55.68</v>
      </c>
      <c r="G71" s="488">
        <v>21.3</v>
      </c>
      <c r="H71" s="488">
        <v>0.95</v>
      </c>
      <c r="I71" s="488">
        <v>14.4</v>
      </c>
      <c r="J71" s="488">
        <v>5.68</v>
      </c>
      <c r="K71" s="427">
        <f>I71+J71</f>
        <v>20.08</v>
      </c>
      <c r="L71" s="488">
        <v>0.37</v>
      </c>
      <c r="M71" s="488">
        <v>1.63</v>
      </c>
      <c r="N71" s="2"/>
      <c r="O71" s="21">
        <v>1449</v>
      </c>
    </row>
    <row r="72" spans="3:15" ht="15">
      <c r="C72" s="15"/>
      <c r="D72" s="8" t="s">
        <v>1060</v>
      </c>
      <c r="F72" s="488">
        <v>42.44</v>
      </c>
      <c r="G72" s="488">
        <v>28.99</v>
      </c>
      <c r="H72" s="488">
        <v>0.38</v>
      </c>
      <c r="I72" s="488">
        <v>21.44</v>
      </c>
      <c r="J72" s="488">
        <v>4.32</v>
      </c>
      <c r="K72" s="427">
        <f>I72+J72</f>
        <v>25.76</v>
      </c>
      <c r="L72" s="488">
        <v>1.31</v>
      </c>
      <c r="M72" s="488">
        <v>1.13</v>
      </c>
      <c r="N72" s="2"/>
      <c r="O72" s="21">
        <v>1248</v>
      </c>
    </row>
    <row r="73" spans="2:15" ht="6" customHeight="1" thickBot="1">
      <c r="B73" s="6"/>
      <c r="C73" s="6"/>
      <c r="D73" s="78"/>
      <c r="E73" s="6"/>
      <c r="F73" s="6"/>
      <c r="G73" s="6"/>
      <c r="H73" s="6"/>
      <c r="I73" s="6"/>
      <c r="J73" s="6"/>
      <c r="K73" s="6"/>
      <c r="L73" s="6"/>
      <c r="M73" s="6"/>
      <c r="N73" s="6"/>
      <c r="O73" s="81"/>
    </row>
    <row r="74" spans="3:15" ht="15">
      <c r="C74" s="80" t="s">
        <v>63</v>
      </c>
      <c r="D74" s="15" t="s">
        <v>101</v>
      </c>
      <c r="H74" s="23"/>
      <c r="I74" s="23"/>
      <c r="J74" s="23"/>
      <c r="K74" s="23"/>
      <c r="L74" s="56"/>
      <c r="M74" s="23"/>
      <c r="N74" s="23"/>
      <c r="O74" s="42"/>
    </row>
    <row r="75" spans="3:15" ht="15">
      <c r="C75" s="80" t="s">
        <v>153</v>
      </c>
      <c r="D75" s="15" t="s">
        <v>456</v>
      </c>
      <c r="H75" s="23"/>
      <c r="I75" s="23"/>
      <c r="J75" s="23"/>
      <c r="K75" s="23"/>
      <c r="L75" s="56"/>
      <c r="M75" s="23"/>
      <c r="N75" s="23"/>
      <c r="O75" s="42"/>
    </row>
    <row r="76" spans="3:12" ht="15">
      <c r="C76" s="80" t="s">
        <v>245</v>
      </c>
      <c r="D76" s="15" t="s">
        <v>102</v>
      </c>
      <c r="L76" s="56"/>
    </row>
    <row r="77" spans="3:14" ht="15">
      <c r="C77" s="80" t="s">
        <v>391</v>
      </c>
      <c r="D77" s="15" t="s">
        <v>103</v>
      </c>
      <c r="M77" s="43"/>
      <c r="N77" s="43"/>
    </row>
    <row r="78" spans="3:14" ht="15">
      <c r="C78" s="80" t="s">
        <v>1043</v>
      </c>
      <c r="D78" s="15" t="s">
        <v>1044</v>
      </c>
      <c r="E78" s="15"/>
      <c r="F78" s="15"/>
      <c r="G78" s="15"/>
      <c r="H78" s="15"/>
      <c r="I78" s="15"/>
      <c r="J78" s="15"/>
      <c r="K78" s="15"/>
      <c r="L78" s="15"/>
      <c r="M78" s="15"/>
      <c r="N78" s="43"/>
    </row>
    <row r="79" s="15" customFormat="1" ht="12.75">
      <c r="D79" s="15" t="s">
        <v>1045</v>
      </c>
    </row>
    <row r="80" ht="228" customHeight="1"/>
  </sheetData>
  <mergeCells count="1">
    <mergeCell ref="F4:M4"/>
  </mergeCells>
  <printOptions/>
  <pageMargins left="0.52" right="0.64" top="0.52" bottom="0.64" header="0.5" footer="0.5"/>
  <pageSetup fitToHeight="1" fitToWidth="1" horizontalDpi="600" verticalDpi="600" orientation="portrait" paperSize="9" scale="70" r:id="rId1"/>
  <ignoredErrors>
    <ignoredError sqref="D23" twoDigitTextYear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0"/>
  <sheetViews>
    <sheetView workbookViewId="0" topLeftCell="A1">
      <selection activeCell="A1" sqref="A1"/>
    </sheetView>
  </sheetViews>
  <sheetFormatPr defaultColWidth="9.140625" defaultRowHeight="12.75"/>
  <cols>
    <col min="1" max="2" width="1.7109375" style="90" customWidth="1"/>
    <col min="3" max="3" width="7.00390625" style="90" customWidth="1"/>
    <col min="4" max="4" width="7.57421875" style="90" customWidth="1"/>
    <col min="5" max="5" width="2.28125" style="90" customWidth="1"/>
    <col min="6" max="15" width="6.28125" style="90" customWidth="1"/>
    <col min="16" max="16384" width="9.140625" style="90" customWidth="1"/>
  </cols>
  <sheetData>
    <row r="1" s="141" customFormat="1" ht="6" customHeight="1"/>
    <row r="2" spans="2:5" s="268" customFormat="1" ht="15">
      <c r="B2" s="266" t="s">
        <v>920</v>
      </c>
      <c r="C2" s="172"/>
      <c r="D2" s="172"/>
      <c r="E2" s="267" t="s">
        <v>192</v>
      </c>
    </row>
    <row r="3" spans="3:5" s="268" customFormat="1" ht="15.75">
      <c r="C3" s="87"/>
      <c r="D3" s="90"/>
      <c r="E3" s="267" t="s">
        <v>193</v>
      </c>
    </row>
    <row r="4" spans="2:4" ht="6" customHeight="1">
      <c r="B4" s="268"/>
      <c r="C4" s="87"/>
      <c r="D4" s="87"/>
    </row>
    <row r="5" spans="3:5" ht="15">
      <c r="C5" s="87"/>
      <c r="E5" s="253" t="s">
        <v>194</v>
      </c>
    </row>
    <row r="6" spans="3:6" ht="15">
      <c r="C6" s="87"/>
      <c r="F6" s="253" t="s">
        <v>195</v>
      </c>
    </row>
    <row r="7" spans="3:5" ht="15">
      <c r="C7" s="87"/>
      <c r="E7" s="253" t="s">
        <v>314</v>
      </c>
    </row>
    <row r="8" spans="2:15" ht="6" customHeight="1" thickBot="1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2:15" ht="6" customHeigh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</row>
    <row r="10" spans="2:6" s="270" customFormat="1" ht="12.75">
      <c r="B10" s="90"/>
      <c r="C10" s="90"/>
      <c r="D10" s="90"/>
      <c r="E10" s="90"/>
      <c r="F10" s="269" t="s">
        <v>196</v>
      </c>
    </row>
    <row r="11" s="270" customFormat="1" ht="3.75" customHeight="1"/>
    <row r="12" spans="3:14" s="270" customFormat="1" ht="12.75">
      <c r="C12" s="271"/>
      <c r="D12" s="271" t="s">
        <v>234</v>
      </c>
      <c r="F12" s="272">
        <v>0.05</v>
      </c>
      <c r="G12" s="272">
        <v>0.1</v>
      </c>
      <c r="H12" s="272">
        <v>0.15</v>
      </c>
      <c r="I12" s="272">
        <v>0.2</v>
      </c>
      <c r="J12" s="272">
        <v>0.25</v>
      </c>
      <c r="K12" s="272">
        <v>0.3</v>
      </c>
      <c r="L12" s="272">
        <v>0.35</v>
      </c>
      <c r="M12" s="272">
        <v>0.4</v>
      </c>
      <c r="N12" s="272">
        <v>0.45</v>
      </c>
    </row>
    <row r="13" spans="2:14" ht="12.75">
      <c r="B13" s="270"/>
      <c r="C13" s="270"/>
      <c r="D13" s="271" t="s">
        <v>1035</v>
      </c>
      <c r="E13" s="270"/>
      <c r="F13" s="22" t="s">
        <v>1157</v>
      </c>
      <c r="G13" s="22" t="s">
        <v>1157</v>
      </c>
      <c r="H13" s="22" t="s">
        <v>1157</v>
      </c>
      <c r="I13" s="22" t="s">
        <v>1157</v>
      </c>
      <c r="J13" s="22" t="s">
        <v>1157</v>
      </c>
      <c r="K13" s="22" t="s">
        <v>1157</v>
      </c>
      <c r="L13" s="22" t="s">
        <v>1157</v>
      </c>
      <c r="M13" s="22" t="s">
        <v>1157</v>
      </c>
      <c r="N13" s="22" t="s">
        <v>1157</v>
      </c>
    </row>
    <row r="14" spans="4:15" ht="12.75">
      <c r="D14" s="22" t="s">
        <v>197</v>
      </c>
      <c r="F14" s="273">
        <f aca="true" t="shared" si="0" ref="F14:N14">1-F12</f>
        <v>0.95</v>
      </c>
      <c r="G14" s="273">
        <f t="shared" si="0"/>
        <v>0.9</v>
      </c>
      <c r="H14" s="273">
        <f t="shared" si="0"/>
        <v>0.85</v>
      </c>
      <c r="I14" s="273">
        <f t="shared" si="0"/>
        <v>0.8</v>
      </c>
      <c r="J14" s="273">
        <f t="shared" si="0"/>
        <v>0.75</v>
      </c>
      <c r="K14" s="273">
        <f t="shared" si="0"/>
        <v>0.7</v>
      </c>
      <c r="L14" s="273">
        <f t="shared" si="0"/>
        <v>0.65</v>
      </c>
      <c r="M14" s="273">
        <f t="shared" si="0"/>
        <v>0.6</v>
      </c>
      <c r="N14" s="273">
        <f t="shared" si="0"/>
        <v>0.55</v>
      </c>
      <c r="O14" s="273">
        <v>0.5</v>
      </c>
    </row>
    <row r="15" ht="12.75">
      <c r="D15" s="22" t="s">
        <v>198</v>
      </c>
    </row>
    <row r="16" spans="2:15" ht="12.75">
      <c r="B16" s="139"/>
      <c r="C16" s="139"/>
      <c r="D16" s="274" t="s">
        <v>199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</row>
    <row r="17" spans="2:15" ht="6" customHeight="1" thickBot="1">
      <c r="B17" s="110"/>
      <c r="C17" s="110"/>
      <c r="D17" s="275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4:15" ht="6" customHeight="1">
      <c r="D18" s="22"/>
      <c r="O18" s="22"/>
    </row>
    <row r="19" spans="4:15" ht="12.75">
      <c r="D19" s="22"/>
      <c r="O19" s="22" t="s">
        <v>200</v>
      </c>
    </row>
    <row r="20" ht="6" customHeight="1"/>
    <row r="21" spans="4:15" ht="12.75">
      <c r="D21" s="276">
        <v>100</v>
      </c>
      <c r="F21" s="256">
        <f>100*'Constants for CI table'!$B$4*'Constants for CI table'!$B$5*SQRT('Constants for CI table'!$B$6*F$14*(1-F$14)/$D21)</f>
        <v>5.126065157603834</v>
      </c>
      <c r="G21" s="256">
        <f>100*'Constants for CI table'!$B$4*'Constants for CI table'!$B$5*SQRT('Constants for CI table'!$B$6*G$14*(1-G$14)/$D21)</f>
        <v>7.055999999999999</v>
      </c>
      <c r="H21" s="256">
        <f>100*'Constants for CI table'!$B$4*'Constants for CI table'!$B$5*SQRT('Constants for CI table'!$B$6*H$14*(1-H$14)/$D21)</f>
        <v>8.398319831966392</v>
      </c>
      <c r="I21" s="256">
        <f>100*'Constants for CI table'!$B$4*'Constants for CI table'!$B$5*SQRT('Constants for CI table'!$B$6*I$14*(1-I$14)/$D21)</f>
        <v>9.408</v>
      </c>
      <c r="J21" s="256">
        <f>100*'Constants for CI table'!$B$4*'Constants for CI table'!$B$5*SQRT('Constants for CI table'!$B$6*J$14*(1-J$14)/$D21)</f>
        <v>10.184458748504998</v>
      </c>
      <c r="K21" s="256">
        <f>100*'Constants for CI table'!$B$4*'Constants for CI table'!$B$5*SQRT('Constants for CI table'!$B$6*K$14*(1-K$14)/$D21)</f>
        <v>10.778218034536136</v>
      </c>
      <c r="L21" s="256">
        <f>100*'Constants for CI table'!$B$4*'Constants for CI table'!$B$5*SQRT('Constants for CI table'!$B$6*L$14*(1-L$14)/$D21)</f>
        <v>11.218325008663278</v>
      </c>
      <c r="M21" s="256">
        <f>100*'Constants for CI table'!$B$4*'Constants for CI table'!$B$5*SQRT('Constants for CI table'!$B$6*M$14*(1-M$14)/$D21)</f>
        <v>11.522399750052069</v>
      </c>
      <c r="N21" s="256">
        <f>100*'Constants for CI table'!$B$4*'Constants for CI table'!$B$5*SQRT('Constants for CI table'!$B$6*N$14*(1-N$14)/$D21)</f>
        <v>11.70105226037385</v>
      </c>
      <c r="O21" s="256">
        <f>100*'Constants for CI table'!$B$4*'Constants for CI table'!$B$5*SQRT('Constants for CI table'!$B$6*O$14*(1-O$14)/$D21)</f>
        <v>11.76</v>
      </c>
    </row>
    <row r="22" spans="4:15" ht="12.75">
      <c r="D22" s="276">
        <v>200</v>
      </c>
      <c r="F22" s="256">
        <f>100*'Constants for CI table'!$B$4*'Constants for CI table'!$B$5*SQRT('Constants for CI table'!$B$6*F$14*(1-F$14)/$D22)</f>
        <v>3.6246754337457596</v>
      </c>
      <c r="G22" s="256">
        <f>100*'Constants for CI table'!$B$4*'Constants for CI table'!$B$5*SQRT('Constants for CI table'!$B$6*G$14*(1-G$14)/$D22)</f>
        <v>4.989345448052279</v>
      </c>
      <c r="H22" s="256">
        <f>100*'Constants for CI table'!$B$4*'Constants for CI table'!$B$5*SQRT('Constants for CI table'!$B$6*H$14*(1-H$14)/$D22)</f>
        <v>5.938508903756901</v>
      </c>
      <c r="I22" s="256">
        <f>100*'Constants for CI table'!$B$4*'Constants for CI table'!$B$5*SQRT('Constants for CI table'!$B$6*I$14*(1-I$14)/$D22)</f>
        <v>6.652460597403039</v>
      </c>
      <c r="J22" s="256">
        <f>100*'Constants for CI table'!$B$4*'Constants for CI table'!$B$5*SQRT('Constants for CI table'!$B$6*J$14*(1-J$14)/$D22)</f>
        <v>7.201499843782543</v>
      </c>
      <c r="K22" s="256">
        <f>100*'Constants for CI table'!$B$4*'Constants for CI table'!$B$5*SQRT('Constants for CI table'!$B$6*K$14*(1-K$14)/$D22)</f>
        <v>7.621351061327644</v>
      </c>
      <c r="L22" s="256">
        <f>100*'Constants for CI table'!$B$4*'Constants for CI table'!$B$5*SQRT('Constants for CI table'!$B$6*L$14*(1-L$14)/$D22)</f>
        <v>7.93255368718044</v>
      </c>
      <c r="M22" s="256">
        <f>100*'Constants for CI table'!$B$4*'Constants for CI table'!$B$5*SQRT('Constants for CI table'!$B$6*M$14*(1-M$14)/$D22)</f>
        <v>8.147566998803999</v>
      </c>
      <c r="N22" s="256">
        <f>100*'Constants for CI table'!$B$4*'Constants for CI table'!$B$5*SQRT('Constants for CI table'!$B$6*N$14*(1-N$14)/$D22)</f>
        <v>8.27389340032853</v>
      </c>
      <c r="O22" s="256">
        <f>100*'Constants for CI table'!$B$4*'Constants for CI table'!$B$5*SQRT('Constants for CI table'!$B$6*O$14*(1-O$14)/$D22)</f>
        <v>8.3155757467538</v>
      </c>
    </row>
    <row r="23" spans="4:15" ht="12.75">
      <c r="D23" s="276">
        <v>300</v>
      </c>
      <c r="F23" s="256">
        <f>100*'Constants for CI table'!$B$4*'Constants for CI table'!$B$5*SQRT('Constants for CI table'!$B$6*F$14*(1-F$14)/$D23)</f>
        <v>2.959535098626135</v>
      </c>
      <c r="G23" s="256">
        <f>100*'Constants for CI table'!$B$4*'Constants for CI table'!$B$5*SQRT('Constants for CI table'!$B$6*G$14*(1-G$14)/$D23)</f>
        <v>4.073783499401999</v>
      </c>
      <c r="H23" s="256">
        <f>100*'Constants for CI table'!$B$4*'Constants for CI table'!$B$5*SQRT('Constants for CI table'!$B$6*H$14*(1-H$14)/$D23)</f>
        <v>4.848772215726369</v>
      </c>
      <c r="I23" s="256">
        <f>100*'Constants for CI table'!$B$4*'Constants for CI table'!$B$5*SQRT('Constants for CI table'!$B$6*I$14*(1-I$14)/$D23)</f>
        <v>5.431711332535999</v>
      </c>
      <c r="J23" s="256">
        <f>100*'Constants for CI table'!$B$4*'Constants for CI table'!$B$5*SQRT('Constants for CI table'!$B$6*J$14*(1-J$14)/$D23)</f>
        <v>5.88</v>
      </c>
      <c r="K23" s="256">
        <f>100*'Constants for CI table'!$B$4*'Constants for CI table'!$B$5*SQRT('Constants for CI table'!$B$6*K$14*(1-K$14)/$D23)</f>
        <v>6.222807083623917</v>
      </c>
      <c r="L23" s="256">
        <f>100*'Constants for CI table'!$B$4*'Constants for CI table'!$B$5*SQRT('Constants for CI table'!$B$6*L$14*(1-L$14)/$D23)</f>
        <v>6.476902963608455</v>
      </c>
      <c r="M23" s="256">
        <f>100*'Constants for CI table'!$B$4*'Constants for CI table'!$B$5*SQRT('Constants for CI table'!$B$6*M$14*(1-M$14)/$D23)</f>
        <v>6.652460597403039</v>
      </c>
      <c r="N23" s="256">
        <f>100*'Constants for CI table'!$B$4*'Constants for CI table'!$B$5*SQRT('Constants for CI table'!$B$6*N$14*(1-N$14)/$D23)</f>
        <v>6.755605672328722</v>
      </c>
      <c r="O23" s="256">
        <f>100*'Constants for CI table'!$B$4*'Constants for CI table'!$B$5*SQRT('Constants for CI table'!$B$6*O$14*(1-O$14)/$D23)</f>
        <v>6.789639165669999</v>
      </c>
    </row>
    <row r="24" spans="4:15" ht="12.75">
      <c r="D24" s="276">
        <v>400</v>
      </c>
      <c r="F24" s="256">
        <f>100*'Constants for CI table'!$B$4*'Constants for CI table'!$B$5*SQRT('Constants for CI table'!$B$6*F$14*(1-F$14)/$D24)</f>
        <v>2.563032578801917</v>
      </c>
      <c r="G24" s="256">
        <f>100*'Constants for CI table'!$B$4*'Constants for CI table'!$B$5*SQRT('Constants for CI table'!$B$6*G$14*(1-G$14)/$D24)</f>
        <v>3.5279999999999996</v>
      </c>
      <c r="H24" s="256">
        <f>100*'Constants for CI table'!$B$4*'Constants for CI table'!$B$5*SQRT('Constants for CI table'!$B$6*H$14*(1-H$14)/$D24)</f>
        <v>4.199159915983196</v>
      </c>
      <c r="I24" s="256">
        <f>100*'Constants for CI table'!$B$4*'Constants for CI table'!$B$5*SQRT('Constants for CI table'!$B$6*I$14*(1-I$14)/$D24)</f>
        <v>4.704</v>
      </c>
      <c r="J24" s="256">
        <f>100*'Constants for CI table'!$B$4*'Constants for CI table'!$B$5*SQRT('Constants for CI table'!$B$6*J$14*(1-J$14)/$D24)</f>
        <v>5.092229374252499</v>
      </c>
      <c r="K24" s="256">
        <f>100*'Constants for CI table'!$B$4*'Constants for CI table'!$B$5*SQRT('Constants for CI table'!$B$6*K$14*(1-K$14)/$D24)</f>
        <v>5.389109017268068</v>
      </c>
      <c r="L24" s="256">
        <f>100*'Constants for CI table'!$B$4*'Constants for CI table'!$B$5*SQRT('Constants for CI table'!$B$6*L$14*(1-L$14)/$D24)</f>
        <v>5.609162504331639</v>
      </c>
      <c r="M24" s="256">
        <f>100*'Constants for CI table'!$B$4*'Constants for CI table'!$B$5*SQRT('Constants for CI table'!$B$6*M$14*(1-M$14)/$D24)</f>
        <v>5.761199875026034</v>
      </c>
      <c r="N24" s="256">
        <f>100*'Constants for CI table'!$B$4*'Constants for CI table'!$B$5*SQRT('Constants for CI table'!$B$6*N$14*(1-N$14)/$D24)</f>
        <v>5.850526130186925</v>
      </c>
      <c r="O24" s="256">
        <f>100*'Constants for CI table'!$B$4*'Constants for CI table'!$B$5*SQRT('Constants for CI table'!$B$6*O$14*(1-O$14)/$D24)</f>
        <v>5.88</v>
      </c>
    </row>
    <row r="25" spans="4:15" ht="12.75">
      <c r="D25" s="276">
        <v>500</v>
      </c>
      <c r="F25" s="256">
        <f>100*'Constants for CI table'!$B$4*'Constants for CI table'!$B$5*SQRT('Constants for CI table'!$B$6*F$14*(1-F$14)/$D25)</f>
        <v>2.2924460298990694</v>
      </c>
      <c r="G25" s="256">
        <f>100*'Constants for CI table'!$B$4*'Constants for CI table'!$B$5*SQRT('Constants for CI table'!$B$6*G$14*(1-G$14)/$D25)</f>
        <v>3.1555391298477025</v>
      </c>
      <c r="H25" s="256">
        <f>100*'Constants for CI table'!$B$4*'Constants for CI table'!$B$5*SQRT('Constants for CI table'!$B$6*H$14*(1-H$14)/$D25)</f>
        <v>3.755842808212293</v>
      </c>
      <c r="I25" s="256">
        <f>100*'Constants for CI table'!$B$4*'Constants for CI table'!$B$5*SQRT('Constants for CI table'!$B$6*I$14*(1-I$14)/$D25)</f>
        <v>4.207385506463604</v>
      </c>
      <c r="J25" s="256">
        <f>100*'Constants for CI table'!$B$4*'Constants for CI table'!$B$5*SQRT('Constants for CI table'!$B$6*J$14*(1-J$14)/$D25)</f>
        <v>4.554628415139922</v>
      </c>
      <c r="K25" s="256">
        <f>100*'Constants for CI table'!$B$4*'Constants for CI table'!$B$5*SQRT('Constants for CI table'!$B$6*K$14*(1-K$14)/$D25)</f>
        <v>4.820165640307395</v>
      </c>
      <c r="L25" s="256">
        <f>100*'Constants for CI table'!$B$4*'Constants for CI table'!$B$5*SQRT('Constants for CI table'!$B$6*L$14*(1-L$14)/$D25)</f>
        <v>5.016987462611402</v>
      </c>
      <c r="M25" s="256">
        <f>100*'Constants for CI table'!$B$4*'Constants for CI table'!$B$5*SQRT('Constants for CI table'!$B$6*M$14*(1-M$14)/$D25)</f>
        <v>5.152973821008603</v>
      </c>
      <c r="N25" s="256">
        <f>100*'Constants for CI table'!$B$4*'Constants for CI table'!$B$5*SQRT('Constants for CI table'!$B$6*N$14*(1-N$14)/$D25)</f>
        <v>5.232869652494699</v>
      </c>
      <c r="O25" s="256">
        <f>100*'Constants for CI table'!$B$4*'Constants for CI table'!$B$5*SQRT('Constants for CI table'!$B$6*O$14*(1-O$14)/$D25)</f>
        <v>5.259231883079505</v>
      </c>
    </row>
    <row r="26" spans="4:15" ht="12.75">
      <c r="D26" s="276">
        <v>600</v>
      </c>
      <c r="F26" s="256">
        <f>100*'Constants for CI table'!$B$4*'Constants for CI table'!$B$5*SQRT('Constants for CI table'!$B$6*F$14*(1-F$14)/$D26)</f>
        <v>2.0927073373981377</v>
      </c>
      <c r="G26" s="256">
        <f>100*'Constants for CI table'!$B$4*'Constants for CI table'!$B$5*SQRT('Constants for CI table'!$B$6*G$14*(1-G$14)/$D26)</f>
        <v>2.880599937513017</v>
      </c>
      <c r="H26" s="256">
        <f>100*'Constants for CI table'!$B$4*'Constants for CI table'!$B$5*SQRT('Constants for CI table'!$B$6*H$14*(1-H$14)/$D26)</f>
        <v>3.4285997141690365</v>
      </c>
      <c r="I26" s="256">
        <f>100*'Constants for CI table'!$B$4*'Constants for CI table'!$B$5*SQRT('Constants for CI table'!$B$6*I$14*(1-I$14)/$D26)</f>
        <v>3.8407999166840225</v>
      </c>
      <c r="J26" s="256">
        <f>100*'Constants for CI table'!$B$4*'Constants for CI table'!$B$5*SQRT('Constants for CI table'!$B$6*J$14*(1-J$14)/$D26)</f>
        <v>4.1577878733769</v>
      </c>
      <c r="K26" s="256">
        <f>100*'Constants for CI table'!$B$4*'Constants for CI table'!$B$5*SQRT('Constants for CI table'!$B$6*K$14*(1-K$14)/$D26)</f>
        <v>4.400189086846155</v>
      </c>
      <c r="L26" s="256">
        <f>100*'Constants for CI table'!$B$4*'Constants for CI table'!$B$5*SQRT('Constants for CI table'!$B$6*L$14*(1-L$14)/$D26)</f>
        <v>4.5798620066547855</v>
      </c>
      <c r="M26" s="256">
        <f>100*'Constants for CI table'!$B$4*'Constants for CI table'!$B$5*SQRT('Constants for CI table'!$B$6*M$14*(1-M$14)/$D26)</f>
        <v>4.704</v>
      </c>
      <c r="N26" s="256">
        <f>100*'Constants for CI table'!$B$4*'Constants for CI table'!$B$5*SQRT('Constants for CI table'!$B$6*N$14*(1-N$14)/$D26)</f>
        <v>4.776934581925945</v>
      </c>
      <c r="O26" s="256">
        <f>100*'Constants for CI table'!$B$4*'Constants for CI table'!$B$5*SQRT('Constants for CI table'!$B$6*O$14*(1-O$14)/$D26)</f>
        <v>4.800999895855029</v>
      </c>
    </row>
    <row r="27" spans="4:15" ht="12.75">
      <c r="D27" s="276">
        <v>700</v>
      </c>
      <c r="F27" s="256">
        <f>100*'Constants for CI table'!$B$4*'Constants for CI table'!$B$5*SQRT('Constants for CI table'!$B$6*F$14*(1-F$14)/$D27)</f>
        <v>1.9374705159046945</v>
      </c>
      <c r="G27" s="256">
        <f>100*'Constants for CI table'!$B$4*'Constants for CI table'!$B$5*SQRT('Constants for CI table'!$B$6*G$14*(1-G$14)/$D27)</f>
        <v>2.666917321553107</v>
      </c>
      <c r="H27" s="256">
        <f>100*'Constants for CI table'!$B$4*'Constants for CI table'!$B$5*SQRT('Constants for CI table'!$B$6*H$14*(1-H$14)/$D27)</f>
        <v>3.174266529452119</v>
      </c>
      <c r="I27" s="256">
        <f>100*'Constants for CI table'!$B$4*'Constants for CI table'!$B$5*SQRT('Constants for CI table'!$B$6*I$14*(1-I$14)/$D27)</f>
        <v>3.5558897620708096</v>
      </c>
      <c r="J27" s="256">
        <f>100*'Constants for CI table'!$B$4*'Constants for CI table'!$B$5*SQRT('Constants for CI table'!$B$6*J$14*(1-J$14)/$D27)</f>
        <v>3.8493635837629054</v>
      </c>
      <c r="K27" s="256">
        <f>100*'Constants for CI table'!$B$4*'Constants for CI table'!$B$5*SQRT('Constants for CI table'!$B$6*K$14*(1-K$14)/$D27)</f>
        <v>4.0737834994019995</v>
      </c>
      <c r="L27" s="256">
        <f>100*'Constants for CI table'!$B$4*'Constants for CI table'!$B$5*SQRT('Constants for CI table'!$B$6*L$14*(1-L$14)/$D27)</f>
        <v>4.240128299945651</v>
      </c>
      <c r="M27" s="256">
        <f>100*'Constants for CI table'!$B$4*'Constants for CI table'!$B$5*SQRT('Constants for CI table'!$B$6*M$14*(1-M$14)/$D27)</f>
        <v>4.355057749330082</v>
      </c>
      <c r="N27" s="256">
        <f>100*'Constants for CI table'!$B$4*'Constants for CI table'!$B$5*SQRT('Constants for CI table'!$B$6*N$14*(1-N$14)/$D27)</f>
        <v>4.422582051245629</v>
      </c>
      <c r="O27" s="256">
        <f>100*'Constants for CI table'!$B$4*'Constants for CI table'!$B$5*SQRT('Constants for CI table'!$B$6*O$14*(1-O$14)/$D27)</f>
        <v>4.444862202588512</v>
      </c>
    </row>
    <row r="28" spans="4:15" ht="12.75">
      <c r="D28" s="276">
        <v>800</v>
      </c>
      <c r="F28" s="256">
        <f>100*'Constants for CI table'!$B$4*'Constants for CI table'!$B$5*SQRT('Constants for CI table'!$B$6*F$14*(1-F$14)/$D28)</f>
        <v>1.8123377168728798</v>
      </c>
      <c r="G28" s="256">
        <f>100*'Constants for CI table'!$B$4*'Constants for CI table'!$B$5*SQRT('Constants for CI table'!$B$6*G$14*(1-G$14)/$D28)</f>
        <v>2.4946727240261395</v>
      </c>
      <c r="H28" s="256">
        <f>100*'Constants for CI table'!$B$4*'Constants for CI table'!$B$5*SQRT('Constants for CI table'!$B$6*H$14*(1-H$14)/$D28)</f>
        <v>2.9692544518784505</v>
      </c>
      <c r="I28" s="256">
        <f>100*'Constants for CI table'!$B$4*'Constants for CI table'!$B$5*SQRT('Constants for CI table'!$B$6*I$14*(1-I$14)/$D28)</f>
        <v>3.3262302987015193</v>
      </c>
      <c r="J28" s="256">
        <f>100*'Constants for CI table'!$B$4*'Constants for CI table'!$B$5*SQRT('Constants for CI table'!$B$6*J$14*(1-J$14)/$D28)</f>
        <v>3.6007499218912713</v>
      </c>
      <c r="K28" s="256">
        <f>100*'Constants for CI table'!$B$4*'Constants for CI table'!$B$5*SQRT('Constants for CI table'!$B$6*K$14*(1-K$14)/$D28)</f>
        <v>3.810675530663822</v>
      </c>
      <c r="L28" s="256">
        <f>100*'Constants for CI table'!$B$4*'Constants for CI table'!$B$5*SQRT('Constants for CI table'!$B$6*L$14*(1-L$14)/$D28)</f>
        <v>3.96627684359022</v>
      </c>
      <c r="M28" s="256">
        <f>100*'Constants for CI table'!$B$4*'Constants for CI table'!$B$5*SQRT('Constants for CI table'!$B$6*M$14*(1-M$14)/$D28)</f>
        <v>4.0737834994019995</v>
      </c>
      <c r="N28" s="256">
        <f>100*'Constants for CI table'!$B$4*'Constants for CI table'!$B$5*SQRT('Constants for CI table'!$B$6*N$14*(1-N$14)/$D28)</f>
        <v>4.136946700164265</v>
      </c>
      <c r="O28" s="256">
        <f>100*'Constants for CI table'!$B$4*'Constants for CI table'!$B$5*SQRT('Constants for CI table'!$B$6*O$14*(1-O$14)/$D28)</f>
        <v>4.1577878733769</v>
      </c>
    </row>
    <row r="29" spans="4:15" ht="12.75">
      <c r="D29" s="276">
        <v>900</v>
      </c>
      <c r="F29" s="256">
        <f>100*'Constants for CI table'!$B$4*'Constants for CI table'!$B$5*SQRT('Constants for CI table'!$B$6*F$14*(1-F$14)/$D29)</f>
        <v>1.7086883858679447</v>
      </c>
      <c r="G29" s="256">
        <f>100*'Constants for CI table'!$B$4*'Constants for CI table'!$B$5*SQRT('Constants for CI table'!$B$6*G$14*(1-G$14)/$D29)</f>
        <v>2.3519999999999994</v>
      </c>
      <c r="H29" s="256">
        <f>100*'Constants for CI table'!$B$4*'Constants for CI table'!$B$5*SQRT('Constants for CI table'!$B$6*H$14*(1-H$14)/$D29)</f>
        <v>2.7994399439887974</v>
      </c>
      <c r="I29" s="256">
        <f>100*'Constants for CI table'!$B$4*'Constants for CI table'!$B$5*SQRT('Constants for CI table'!$B$6*I$14*(1-I$14)/$D29)</f>
        <v>3.1359999999999997</v>
      </c>
      <c r="J29" s="256">
        <f>100*'Constants for CI table'!$B$4*'Constants for CI table'!$B$5*SQRT('Constants for CI table'!$B$6*J$14*(1-J$14)/$D29)</f>
        <v>3.3948195828349994</v>
      </c>
      <c r="K29" s="256">
        <f>100*'Constants for CI table'!$B$4*'Constants for CI table'!$B$5*SQRT('Constants for CI table'!$B$6*K$14*(1-K$14)/$D29)</f>
        <v>3.592739344845379</v>
      </c>
      <c r="L29" s="256">
        <f>100*'Constants for CI table'!$B$4*'Constants for CI table'!$B$5*SQRT('Constants for CI table'!$B$6*L$14*(1-L$14)/$D29)</f>
        <v>3.7394416695544272</v>
      </c>
      <c r="M29" s="256">
        <f>100*'Constants for CI table'!$B$4*'Constants for CI table'!$B$5*SQRT('Constants for CI table'!$B$6*M$14*(1-M$14)/$D29)</f>
        <v>3.8407999166840234</v>
      </c>
      <c r="N29" s="256">
        <f>100*'Constants for CI table'!$B$4*'Constants for CI table'!$B$5*SQRT('Constants for CI table'!$B$6*N$14*(1-N$14)/$D29)</f>
        <v>3.9003507534579502</v>
      </c>
      <c r="O29" s="256">
        <f>100*'Constants for CI table'!$B$4*'Constants for CI table'!$B$5*SQRT('Constants for CI table'!$B$6*O$14*(1-O$14)/$D29)</f>
        <v>3.92</v>
      </c>
    </row>
    <row r="30" spans="4:15" ht="12.75">
      <c r="D30" s="276">
        <v>1000</v>
      </c>
      <c r="F30" s="256">
        <f>100*'Constants for CI table'!$B$4*'Constants for CI table'!$B$5*SQRT('Constants for CI table'!$B$6*F$14*(1-F$14)/$D30)</f>
        <v>1.6210041332458107</v>
      </c>
      <c r="G30" s="256">
        <f>100*'Constants for CI table'!$B$4*'Constants for CI table'!$B$5*SQRT('Constants for CI table'!$B$6*G$14*(1-G$14)/$D30)</f>
        <v>2.231303117014808</v>
      </c>
      <c r="H30" s="256">
        <f>100*'Constants for CI table'!$B$4*'Constants for CI table'!$B$5*SQRT('Constants for CI table'!$B$6*H$14*(1-H$14)/$D30)</f>
        <v>2.6557819187576377</v>
      </c>
      <c r="I30" s="256">
        <f>100*'Constants for CI table'!$B$4*'Constants for CI table'!$B$5*SQRT('Constants for CI table'!$B$6*I$14*(1-I$14)/$D30)</f>
        <v>2.975070822686411</v>
      </c>
      <c r="J30" s="256">
        <f>100*'Constants for CI table'!$B$4*'Constants for CI table'!$B$5*SQRT('Constants for CI table'!$B$6*J$14*(1-J$14)/$D30)</f>
        <v>3.220608638130377</v>
      </c>
      <c r="K30" s="256">
        <f>100*'Constants for CI table'!$B$4*'Constants for CI table'!$B$5*SQRT('Constants for CI table'!$B$6*K$14*(1-K$14)/$D30)</f>
        <v>3.408371810703756</v>
      </c>
      <c r="L30" s="256">
        <f>100*'Constants for CI table'!$B$4*'Constants for CI table'!$B$5*SQRT('Constants for CI table'!$B$6*L$14*(1-L$14)/$D30)</f>
        <v>3.547545855940413</v>
      </c>
      <c r="M30" s="256">
        <f>100*'Constants for CI table'!$B$4*'Constants for CI table'!$B$5*SQRT('Constants for CI table'!$B$6*M$14*(1-M$14)/$D30)</f>
        <v>3.6437027321119375</v>
      </c>
      <c r="N30" s="256">
        <f>100*'Constants for CI table'!$B$4*'Constants for CI table'!$B$5*SQRT('Constants for CI table'!$B$6*N$14*(1-N$14)/$D30)</f>
        <v>3.700197616344295</v>
      </c>
      <c r="O30" s="256">
        <f>100*'Constants for CI table'!$B$4*'Constants for CI table'!$B$5*SQRT('Constants for CI table'!$B$6*O$14*(1-O$14)/$D30)</f>
        <v>3.7188385283580137</v>
      </c>
    </row>
    <row r="31" spans="4:15" ht="12.75">
      <c r="D31" s="276">
        <v>1200</v>
      </c>
      <c r="F31" s="256">
        <f>100*'Constants for CI table'!$B$4*'Constants for CI table'!$B$5*SQRT('Constants for CI table'!$B$6*F$14*(1-F$14)/$D31)</f>
        <v>1.4797675493130675</v>
      </c>
      <c r="G31" s="256">
        <f>100*'Constants for CI table'!$B$4*'Constants for CI table'!$B$5*SQRT('Constants for CI table'!$B$6*G$14*(1-G$14)/$D31)</f>
        <v>2.0368917497009993</v>
      </c>
      <c r="H31" s="256">
        <f>100*'Constants for CI table'!$B$4*'Constants for CI table'!$B$5*SQRT('Constants for CI table'!$B$6*H$14*(1-H$14)/$D31)</f>
        <v>2.4243861078631843</v>
      </c>
      <c r="I31" s="256">
        <f>100*'Constants for CI table'!$B$4*'Constants for CI table'!$B$5*SQRT('Constants for CI table'!$B$6*I$14*(1-I$14)/$D31)</f>
        <v>2.7158556662679993</v>
      </c>
      <c r="J31" s="256">
        <f>100*'Constants for CI table'!$B$4*'Constants for CI table'!$B$5*SQRT('Constants for CI table'!$B$6*J$14*(1-J$14)/$D31)</f>
        <v>2.94</v>
      </c>
      <c r="K31" s="256">
        <f>100*'Constants for CI table'!$B$4*'Constants for CI table'!$B$5*SQRT('Constants for CI table'!$B$6*K$14*(1-K$14)/$D31)</f>
        <v>3.1114035418119586</v>
      </c>
      <c r="L31" s="256">
        <f>100*'Constants for CI table'!$B$4*'Constants for CI table'!$B$5*SQRT('Constants for CI table'!$B$6*L$14*(1-L$14)/$D31)</f>
        <v>3.2384514818042276</v>
      </c>
      <c r="M31" s="256">
        <f>100*'Constants for CI table'!$B$4*'Constants for CI table'!$B$5*SQRT('Constants for CI table'!$B$6*M$14*(1-M$14)/$D31)</f>
        <v>3.3262302987015193</v>
      </c>
      <c r="N31" s="256">
        <f>100*'Constants for CI table'!$B$4*'Constants for CI table'!$B$5*SQRT('Constants for CI table'!$B$6*N$14*(1-N$14)/$D31)</f>
        <v>3.377802836164361</v>
      </c>
      <c r="O31" s="256">
        <f>100*'Constants for CI table'!$B$4*'Constants for CI table'!$B$5*SQRT('Constants for CI table'!$B$6*O$14*(1-O$14)/$D31)</f>
        <v>3.3948195828349994</v>
      </c>
    </row>
    <row r="32" spans="4:15" ht="12.75">
      <c r="D32" s="276">
        <v>1400</v>
      </c>
      <c r="F32" s="256">
        <f>100*'Constants for CI table'!$B$4*'Constants for CI table'!$B$5*SQRT('Constants for CI table'!$B$6*F$14*(1-F$14)/$D32)</f>
        <v>1.369998540145208</v>
      </c>
      <c r="G32" s="256">
        <f>100*'Constants for CI table'!$B$4*'Constants for CI table'!$B$5*SQRT('Constants for CI table'!$B$6*G$14*(1-G$14)/$D32)</f>
        <v>1.8857953229340663</v>
      </c>
      <c r="H32" s="256">
        <f>100*'Constants for CI table'!$B$4*'Constants for CI table'!$B$5*SQRT('Constants for CI table'!$B$6*H$14*(1-H$14)/$D32)</f>
        <v>2.244545388269081</v>
      </c>
      <c r="I32" s="256">
        <f>100*'Constants for CI table'!$B$4*'Constants for CI table'!$B$5*SQRT('Constants for CI table'!$B$6*I$14*(1-I$14)/$D32)</f>
        <v>2.5143937639120884</v>
      </c>
      <c r="J32" s="256">
        <f>100*'Constants for CI table'!$B$4*'Constants for CI table'!$B$5*SQRT('Constants for CI table'!$B$6*J$14*(1-J$14)/$D32)</f>
        <v>2.7219110933313013</v>
      </c>
      <c r="K32" s="256">
        <f>100*'Constants for CI table'!$B$4*'Constants for CI table'!$B$5*SQRT('Constants for CI table'!$B$6*K$14*(1-K$14)/$D32)</f>
        <v>2.8805999375130176</v>
      </c>
      <c r="L32" s="256">
        <f>100*'Constants for CI table'!$B$4*'Constants for CI table'!$B$5*SQRT('Constants for CI table'!$B$6*L$14*(1-L$14)/$D32)</f>
        <v>2.998223473992557</v>
      </c>
      <c r="M32" s="256">
        <f>100*'Constants for CI table'!$B$4*'Constants for CI table'!$B$5*SQRT('Constants for CI table'!$B$6*M$14*(1-M$14)/$D32)</f>
        <v>3.0794908670103243</v>
      </c>
      <c r="N32" s="256">
        <f>100*'Constants for CI table'!$B$4*'Constants for CI table'!$B$5*SQRT('Constants for CI table'!$B$6*N$14*(1-N$14)/$D32)</f>
        <v>3.1272377587896956</v>
      </c>
      <c r="O32" s="256">
        <f>100*'Constants for CI table'!$B$4*'Constants for CI table'!$B$5*SQRT('Constants for CI table'!$B$6*O$14*(1-O$14)/$D32)</f>
        <v>3.1429922048901107</v>
      </c>
    </row>
    <row r="33" spans="4:15" ht="12.75">
      <c r="D33" s="276">
        <v>1600</v>
      </c>
      <c r="F33" s="256">
        <f>100*'Constants for CI table'!$B$4*'Constants for CI table'!$B$5*SQRT('Constants for CI table'!$B$6*F$14*(1-F$14)/$D33)</f>
        <v>1.2815162894009584</v>
      </c>
      <c r="G33" s="256">
        <f>100*'Constants for CI table'!$B$4*'Constants for CI table'!$B$5*SQRT('Constants for CI table'!$B$6*G$14*(1-G$14)/$D33)</f>
        <v>1.7639999999999998</v>
      </c>
      <c r="H33" s="256">
        <f>100*'Constants for CI table'!$B$4*'Constants for CI table'!$B$5*SQRT('Constants for CI table'!$B$6*H$14*(1-H$14)/$D33)</f>
        <v>2.099579957991598</v>
      </c>
      <c r="I33" s="256">
        <f>100*'Constants for CI table'!$B$4*'Constants for CI table'!$B$5*SQRT('Constants for CI table'!$B$6*I$14*(1-I$14)/$D33)</f>
        <v>2.352</v>
      </c>
      <c r="J33" s="256">
        <f>100*'Constants for CI table'!$B$4*'Constants for CI table'!$B$5*SQRT('Constants for CI table'!$B$6*J$14*(1-J$14)/$D33)</f>
        <v>2.5461146871262494</v>
      </c>
      <c r="K33" s="256">
        <f>100*'Constants for CI table'!$B$4*'Constants for CI table'!$B$5*SQRT('Constants for CI table'!$B$6*K$14*(1-K$14)/$D33)</f>
        <v>2.694554508634034</v>
      </c>
      <c r="L33" s="256">
        <f>100*'Constants for CI table'!$B$4*'Constants for CI table'!$B$5*SQRT('Constants for CI table'!$B$6*L$14*(1-L$14)/$D33)</f>
        <v>2.8045812521658195</v>
      </c>
      <c r="M33" s="256">
        <f>100*'Constants for CI table'!$B$4*'Constants for CI table'!$B$5*SQRT('Constants for CI table'!$B$6*M$14*(1-M$14)/$D33)</f>
        <v>2.880599937513017</v>
      </c>
      <c r="N33" s="256">
        <f>100*'Constants for CI table'!$B$4*'Constants for CI table'!$B$5*SQRT('Constants for CI table'!$B$6*N$14*(1-N$14)/$D33)</f>
        <v>2.9252630650934623</v>
      </c>
      <c r="O33" s="256">
        <f>100*'Constants for CI table'!$B$4*'Constants for CI table'!$B$5*SQRT('Constants for CI table'!$B$6*O$14*(1-O$14)/$D33)</f>
        <v>2.94</v>
      </c>
    </row>
    <row r="34" spans="4:15" ht="12.75">
      <c r="D34" s="276">
        <v>1800</v>
      </c>
      <c r="F34" s="256">
        <f>100*'Constants for CI table'!$B$4*'Constants for CI table'!$B$5*SQRT('Constants for CI table'!$B$6*F$14*(1-F$14)/$D34)</f>
        <v>1.2082251445819199</v>
      </c>
      <c r="G34" s="256">
        <f>100*'Constants for CI table'!$B$4*'Constants for CI table'!$B$5*SQRT('Constants for CI table'!$B$6*G$14*(1-G$14)/$D34)</f>
        <v>1.6631151493507594</v>
      </c>
      <c r="H34" s="256">
        <f>100*'Constants for CI table'!$B$4*'Constants for CI table'!$B$5*SQRT('Constants for CI table'!$B$6*H$14*(1-H$14)/$D34)</f>
        <v>1.979502967918967</v>
      </c>
      <c r="I34" s="256">
        <f>100*'Constants for CI table'!$B$4*'Constants for CI table'!$B$5*SQRT('Constants for CI table'!$B$6*I$14*(1-I$14)/$D34)</f>
        <v>2.2174868658010127</v>
      </c>
      <c r="J34" s="256">
        <f>100*'Constants for CI table'!$B$4*'Constants for CI table'!$B$5*SQRT('Constants for CI table'!$B$6*J$14*(1-J$14)/$D34)</f>
        <v>2.4004999479275146</v>
      </c>
      <c r="K34" s="256">
        <f>100*'Constants for CI table'!$B$4*'Constants for CI table'!$B$5*SQRT('Constants for CI table'!$B$6*K$14*(1-K$14)/$D34)</f>
        <v>2.5404503537758814</v>
      </c>
      <c r="L34" s="256">
        <f>100*'Constants for CI table'!$B$4*'Constants for CI table'!$B$5*SQRT('Constants for CI table'!$B$6*L$14*(1-L$14)/$D34)</f>
        <v>2.6441845623934803</v>
      </c>
      <c r="M34" s="256">
        <f>100*'Constants for CI table'!$B$4*'Constants for CI table'!$B$5*SQRT('Constants for CI table'!$B$6*M$14*(1-M$14)/$D34)</f>
        <v>2.715855666268</v>
      </c>
      <c r="N34" s="256">
        <f>100*'Constants for CI table'!$B$4*'Constants for CI table'!$B$5*SQRT('Constants for CI table'!$B$6*N$14*(1-N$14)/$D34)</f>
        <v>2.7579644667761767</v>
      </c>
      <c r="O34" s="256">
        <f>100*'Constants for CI table'!$B$4*'Constants for CI table'!$B$5*SQRT('Constants for CI table'!$B$6*O$14*(1-O$14)/$D34)</f>
        <v>2.7718585822512662</v>
      </c>
    </row>
    <row r="35" spans="4:15" ht="12.75">
      <c r="D35" s="276">
        <v>2000</v>
      </c>
      <c r="F35" s="256">
        <f>100*'Constants for CI table'!$B$4*'Constants for CI table'!$B$5*SQRT('Constants for CI table'!$B$6*F$14*(1-F$14)/$D35)</f>
        <v>1.1462230149495347</v>
      </c>
      <c r="G35" s="256">
        <f>100*'Constants for CI table'!$B$4*'Constants for CI table'!$B$5*SQRT('Constants for CI table'!$B$6*G$14*(1-G$14)/$D35)</f>
        <v>1.5777695649238512</v>
      </c>
      <c r="H35" s="256">
        <f>100*'Constants for CI table'!$B$4*'Constants for CI table'!$B$5*SQRT('Constants for CI table'!$B$6*H$14*(1-H$14)/$D35)</f>
        <v>1.8779214041061465</v>
      </c>
      <c r="I35" s="256">
        <f>100*'Constants for CI table'!$B$4*'Constants for CI table'!$B$5*SQRT('Constants for CI table'!$B$6*I$14*(1-I$14)/$D35)</f>
        <v>2.103692753231802</v>
      </c>
      <c r="J35" s="256">
        <f>100*'Constants for CI table'!$B$4*'Constants for CI table'!$B$5*SQRT('Constants for CI table'!$B$6*J$14*(1-J$14)/$D35)</f>
        <v>2.277314207569961</v>
      </c>
      <c r="K35" s="256">
        <f>100*'Constants for CI table'!$B$4*'Constants for CI table'!$B$5*SQRT('Constants for CI table'!$B$6*K$14*(1-K$14)/$D35)</f>
        <v>2.4100828201536975</v>
      </c>
      <c r="L35" s="256">
        <f>100*'Constants for CI table'!$B$4*'Constants for CI table'!$B$5*SQRT('Constants for CI table'!$B$6*L$14*(1-L$14)/$D35)</f>
        <v>2.508493731305701</v>
      </c>
      <c r="M35" s="256">
        <f>100*'Constants for CI table'!$B$4*'Constants for CI table'!$B$5*SQRT('Constants for CI table'!$B$6*M$14*(1-M$14)/$D35)</f>
        <v>2.5764869105043013</v>
      </c>
      <c r="N35" s="256">
        <f>100*'Constants for CI table'!$B$4*'Constants for CI table'!$B$5*SQRT('Constants for CI table'!$B$6*N$14*(1-N$14)/$D35)</f>
        <v>2.6164348262473496</v>
      </c>
      <c r="O35" s="256">
        <f>100*'Constants for CI table'!$B$4*'Constants for CI table'!$B$5*SQRT('Constants for CI table'!$B$6*O$14*(1-O$14)/$D35)</f>
        <v>2.6296159415397526</v>
      </c>
    </row>
    <row r="36" spans="4:15" ht="12.75">
      <c r="D36" s="276">
        <v>2500</v>
      </c>
      <c r="F36" s="256">
        <f>100*'Constants for CI table'!$B$4*'Constants for CI table'!$B$5*SQRT('Constants for CI table'!$B$6*F$14*(1-F$14)/$D36)</f>
        <v>1.0252130315207668</v>
      </c>
      <c r="G36" s="256">
        <f>100*'Constants for CI table'!$B$4*'Constants for CI table'!$B$5*SQRT('Constants for CI table'!$B$6*G$14*(1-G$14)/$D36)</f>
        <v>1.4111999999999998</v>
      </c>
      <c r="H36" s="256">
        <f>100*'Constants for CI table'!$B$4*'Constants for CI table'!$B$5*SQRT('Constants for CI table'!$B$6*H$14*(1-H$14)/$D36)</f>
        <v>1.6796639663932782</v>
      </c>
      <c r="I36" s="256">
        <f>100*'Constants for CI table'!$B$4*'Constants for CI table'!$B$5*SQRT('Constants for CI table'!$B$6*I$14*(1-I$14)/$D36)</f>
        <v>1.8815999999999995</v>
      </c>
      <c r="J36" s="256">
        <f>100*'Constants for CI table'!$B$4*'Constants for CI table'!$B$5*SQRT('Constants for CI table'!$B$6*J$14*(1-J$14)/$D36)</f>
        <v>2.0368917497009997</v>
      </c>
      <c r="K36" s="256">
        <f>100*'Constants for CI table'!$B$4*'Constants for CI table'!$B$5*SQRT('Constants for CI table'!$B$6*K$14*(1-K$14)/$D36)</f>
        <v>2.155643606907227</v>
      </c>
      <c r="L36" s="256">
        <f>100*'Constants for CI table'!$B$4*'Constants for CI table'!$B$5*SQRT('Constants for CI table'!$B$6*L$14*(1-L$14)/$D36)</f>
        <v>2.243665001732656</v>
      </c>
      <c r="M36" s="256">
        <f>100*'Constants for CI table'!$B$4*'Constants for CI table'!$B$5*SQRT('Constants for CI table'!$B$6*M$14*(1-M$14)/$D36)</f>
        <v>2.304479950010414</v>
      </c>
      <c r="N36" s="256">
        <f>100*'Constants for CI table'!$B$4*'Constants for CI table'!$B$5*SQRT('Constants for CI table'!$B$6*N$14*(1-N$14)/$D36)</f>
        <v>2.34021045207477</v>
      </c>
      <c r="O36" s="256">
        <f>100*'Constants for CI table'!$B$4*'Constants for CI table'!$B$5*SQRT('Constants for CI table'!$B$6*O$14*(1-O$14)/$D36)</f>
        <v>2.352</v>
      </c>
    </row>
    <row r="37" spans="4:15" ht="12.75">
      <c r="D37" s="276">
        <v>3000</v>
      </c>
      <c r="F37" s="256">
        <f>100*'Constants for CI table'!$B$4*'Constants for CI table'!$B$5*SQRT('Constants for CI table'!$B$6*F$14*(1-F$14)/$D37)</f>
        <v>0.9358871726869649</v>
      </c>
      <c r="G37" s="256">
        <f>100*'Constants for CI table'!$B$4*'Constants for CI table'!$B$5*SQRT('Constants for CI table'!$B$6*G$14*(1-G$14)/$D37)</f>
        <v>1.2882434552521504</v>
      </c>
      <c r="H37" s="256">
        <f>100*'Constants for CI table'!$B$4*'Constants for CI table'!$B$5*SQRT('Constants for CI table'!$B$6*H$14*(1-H$14)/$D37)</f>
        <v>1.533316405703663</v>
      </c>
      <c r="I37" s="256">
        <f>100*'Constants for CI table'!$B$4*'Constants for CI table'!$B$5*SQRT('Constants for CI table'!$B$6*I$14*(1-I$14)/$D37)</f>
        <v>1.717657940336201</v>
      </c>
      <c r="J37" s="256">
        <f>100*'Constants for CI table'!$B$4*'Constants for CI table'!$B$5*SQRT('Constants for CI table'!$B$6*J$14*(1-J$14)/$D37)</f>
        <v>1.8594192641790068</v>
      </c>
      <c r="K37" s="256">
        <f>100*'Constants for CI table'!$B$4*'Constants for CI table'!$B$5*SQRT('Constants for CI table'!$B$6*K$14*(1-K$14)/$D37)</f>
        <v>1.9678243824081458</v>
      </c>
      <c r="L37" s="256">
        <f>100*'Constants for CI table'!$B$4*'Constants for CI table'!$B$5*SQRT('Constants for CI table'!$B$6*L$14*(1-L$14)/$D37)</f>
        <v>2.048176554889739</v>
      </c>
      <c r="M37" s="256">
        <f>100*'Constants for CI table'!$B$4*'Constants for CI table'!$B$5*SQRT('Constants for CI table'!$B$6*M$14*(1-M$14)/$D37)</f>
        <v>2.103692753231802</v>
      </c>
      <c r="N37" s="256">
        <f>100*'Constants for CI table'!$B$4*'Constants for CI table'!$B$5*SQRT('Constants for CI table'!$B$6*N$14*(1-N$14)/$D37)</f>
        <v>2.13631008985119</v>
      </c>
      <c r="O37" s="256">
        <f>100*'Constants for CI table'!$B$4*'Constants for CI table'!$B$5*SQRT('Constants for CI table'!$B$6*O$14*(1-O$14)/$D37)</f>
        <v>2.147072425420251</v>
      </c>
    </row>
    <row r="38" spans="4:15" ht="12.75">
      <c r="D38" s="276">
        <v>3500</v>
      </c>
      <c r="F38" s="256">
        <f>100*'Constants for CI table'!$B$4*'Constants for CI table'!$B$5*SQRT('Constants for CI table'!$B$6*F$14*(1-F$14)/$D38)</f>
        <v>0.8664631555928969</v>
      </c>
      <c r="G38" s="256">
        <f>100*'Constants for CI table'!$B$4*'Constants for CI table'!$B$5*SQRT('Constants for CI table'!$B$6*G$14*(1-G$14)/$D38)</f>
        <v>1.1926816842728825</v>
      </c>
      <c r="H38" s="256">
        <f>100*'Constants for CI table'!$B$4*'Constants for CI table'!$B$5*SQRT('Constants for CI table'!$B$6*H$14*(1-H$14)/$D38)</f>
        <v>1.4195751477114553</v>
      </c>
      <c r="I38" s="256">
        <f>100*'Constants for CI table'!$B$4*'Constants for CI table'!$B$5*SQRT('Constants for CI table'!$B$6*I$14*(1-I$14)/$D38)</f>
        <v>1.5902422456971768</v>
      </c>
      <c r="J38" s="256">
        <f>100*'Constants for CI table'!$B$4*'Constants for CI table'!$B$5*SQRT('Constants for CI table'!$B$6*J$14*(1-J$14)/$D38)</f>
        <v>1.7214877286812122</v>
      </c>
      <c r="K38" s="256">
        <f>100*'Constants for CI table'!$B$4*'Constants for CI table'!$B$5*SQRT('Constants for CI table'!$B$6*K$14*(1-K$14)/$D38)</f>
        <v>1.821851366055969</v>
      </c>
      <c r="L38" s="256">
        <f>100*'Constants for CI table'!$B$4*'Constants for CI table'!$B$5*SQRT('Constants for CI table'!$B$6*L$14*(1-L$14)/$D38)</f>
        <v>1.8962430223998188</v>
      </c>
      <c r="M38" s="256">
        <f>100*'Constants for CI table'!$B$4*'Constants for CI table'!$B$5*SQRT('Constants for CI table'!$B$6*M$14*(1-M$14)/$D38)</f>
        <v>1.9476410346878605</v>
      </c>
      <c r="N38" s="256">
        <f>100*'Constants for CI table'!$B$4*'Constants for CI table'!$B$5*SQRT('Constants for CI table'!$B$6*N$14*(1-N$14)/$D38)</f>
        <v>1.977838820531137</v>
      </c>
      <c r="O38" s="256">
        <f>100*'Constants for CI table'!$B$4*'Constants for CI table'!$B$5*SQRT('Constants for CI table'!$B$6*O$14*(1-O$14)/$D38)</f>
        <v>1.987802807121471</v>
      </c>
    </row>
    <row r="39" spans="4:15" ht="12.75">
      <c r="D39" s="276">
        <v>4000</v>
      </c>
      <c r="F39" s="256">
        <f>100*'Constants for CI table'!$B$4*'Constants for CI table'!$B$5*SQRT('Constants for CI table'!$B$6*F$14*(1-F$14)/$D39)</f>
        <v>0.8105020666229054</v>
      </c>
      <c r="G39" s="256">
        <f>100*'Constants for CI table'!$B$4*'Constants for CI table'!$B$5*SQRT('Constants for CI table'!$B$6*G$14*(1-G$14)/$D39)</f>
        <v>1.115651558507404</v>
      </c>
      <c r="H39" s="256">
        <f>100*'Constants for CI table'!$B$4*'Constants for CI table'!$B$5*SQRT('Constants for CI table'!$B$6*H$14*(1-H$14)/$D39)</f>
        <v>1.3278909593788188</v>
      </c>
      <c r="I39" s="256">
        <f>100*'Constants for CI table'!$B$4*'Constants for CI table'!$B$5*SQRT('Constants for CI table'!$B$6*I$14*(1-I$14)/$D39)</f>
        <v>1.4875354113432055</v>
      </c>
      <c r="J39" s="256">
        <f>100*'Constants for CI table'!$B$4*'Constants for CI table'!$B$5*SQRT('Constants for CI table'!$B$6*J$14*(1-J$14)/$D39)</f>
        <v>1.6103043190651884</v>
      </c>
      <c r="K39" s="256">
        <f>100*'Constants for CI table'!$B$4*'Constants for CI table'!$B$5*SQRT('Constants for CI table'!$B$6*K$14*(1-K$14)/$D39)</f>
        <v>1.704185905351878</v>
      </c>
      <c r="L39" s="256">
        <f>100*'Constants for CI table'!$B$4*'Constants for CI table'!$B$5*SQRT('Constants for CI table'!$B$6*L$14*(1-L$14)/$D39)</f>
        <v>1.7737729279702066</v>
      </c>
      <c r="M39" s="256">
        <f>100*'Constants for CI table'!$B$4*'Constants for CI table'!$B$5*SQRT('Constants for CI table'!$B$6*M$14*(1-M$14)/$D39)</f>
        <v>1.8218513660559688</v>
      </c>
      <c r="N39" s="256">
        <f>100*'Constants for CI table'!$B$4*'Constants for CI table'!$B$5*SQRT('Constants for CI table'!$B$6*N$14*(1-N$14)/$D39)</f>
        <v>1.8500988081721474</v>
      </c>
      <c r="O39" s="256">
        <f>100*'Constants for CI table'!$B$4*'Constants for CI table'!$B$5*SQRT('Constants for CI table'!$B$6*O$14*(1-O$14)/$D39)</f>
        <v>1.8594192641790068</v>
      </c>
    </row>
    <row r="40" spans="4:15" ht="12.75">
      <c r="D40" s="276">
        <v>5000</v>
      </c>
      <c r="F40" s="256">
        <f>100*'Constants for CI table'!$B$4*'Constants for CI table'!$B$5*SQRT('Constants for CI table'!$B$6*F$14*(1-F$14)/$D40)</f>
        <v>0.724935086749152</v>
      </c>
      <c r="G40" s="256">
        <f>100*'Constants for CI table'!$B$4*'Constants for CI table'!$B$5*SQRT('Constants for CI table'!$B$6*G$14*(1-G$14)/$D40)</f>
        <v>0.9978690896104557</v>
      </c>
      <c r="H40" s="256">
        <f>100*'Constants for CI table'!$B$4*'Constants for CI table'!$B$5*SQRT('Constants for CI table'!$B$6*H$14*(1-H$14)/$D40)</f>
        <v>1.1877017807513803</v>
      </c>
      <c r="I40" s="256">
        <f>100*'Constants for CI table'!$B$4*'Constants for CI table'!$B$5*SQRT('Constants for CI table'!$B$6*I$14*(1-I$14)/$D40)</f>
        <v>1.3304921194806076</v>
      </c>
      <c r="J40" s="256">
        <f>100*'Constants for CI table'!$B$4*'Constants for CI table'!$B$5*SQRT('Constants for CI table'!$B$6*J$14*(1-J$14)/$D40)</f>
        <v>1.4402999687565086</v>
      </c>
      <c r="K40" s="256">
        <f>100*'Constants for CI table'!$B$4*'Constants for CI table'!$B$5*SQRT('Constants for CI table'!$B$6*K$14*(1-K$14)/$D40)</f>
        <v>1.5242702122655287</v>
      </c>
      <c r="L40" s="256">
        <f>100*'Constants for CI table'!$B$4*'Constants for CI table'!$B$5*SQRT('Constants for CI table'!$B$6*L$14*(1-L$14)/$D40)</f>
        <v>1.5865107374360878</v>
      </c>
      <c r="M40" s="256">
        <f>100*'Constants for CI table'!$B$4*'Constants for CI table'!$B$5*SQRT('Constants for CI table'!$B$6*M$14*(1-M$14)/$D40)</f>
        <v>1.6295133997607998</v>
      </c>
      <c r="N40" s="256">
        <f>100*'Constants for CI table'!$B$4*'Constants for CI table'!$B$5*SQRT('Constants for CI table'!$B$6*N$14*(1-N$14)/$D40)</f>
        <v>1.6547786800657058</v>
      </c>
      <c r="O40" s="256">
        <f>100*'Constants for CI table'!$B$4*'Constants for CI table'!$B$5*SQRT('Constants for CI table'!$B$6*O$14*(1-O$14)/$D40)</f>
        <v>1.6631151493507597</v>
      </c>
    </row>
    <row r="41" spans="4:15" ht="12.75">
      <c r="D41" s="276">
        <v>6000</v>
      </c>
      <c r="F41" s="256">
        <f>100*'Constants for CI table'!$B$4*'Constants for CI table'!$B$5*SQRT('Constants for CI table'!$B$6*F$14*(1-F$14)/$D41)</f>
        <v>0.6617721662324583</v>
      </c>
      <c r="G41" s="256">
        <f>100*'Constants for CI table'!$B$4*'Constants for CI table'!$B$5*SQRT('Constants for CI table'!$B$6*G$14*(1-G$14)/$D41)</f>
        <v>0.9109256830279843</v>
      </c>
      <c r="H41" s="256">
        <f>100*'Constants for CI table'!$B$4*'Constants for CI table'!$B$5*SQRT('Constants for CI table'!$B$6*H$14*(1-H$14)/$D41)</f>
        <v>1.0842184281776435</v>
      </c>
      <c r="I41" s="256">
        <f>100*'Constants for CI table'!$B$4*'Constants for CI table'!$B$5*SQRT('Constants for CI table'!$B$6*I$14*(1-I$14)/$D41)</f>
        <v>1.214567577370646</v>
      </c>
      <c r="J41" s="256">
        <f>100*'Constants for CI table'!$B$4*'Constants for CI table'!$B$5*SQRT('Constants for CI table'!$B$6*J$14*(1-J$14)/$D41)</f>
        <v>1.3148079707698763</v>
      </c>
      <c r="K41" s="256">
        <f>100*'Constants for CI table'!$B$4*'Constants for CI table'!$B$5*SQRT('Constants for CI table'!$B$6*K$14*(1-K$14)/$D41)</f>
        <v>1.3914619649850297</v>
      </c>
      <c r="L41" s="256">
        <f>100*'Constants for CI table'!$B$4*'Constants for CI table'!$B$5*SQRT('Constants for CI table'!$B$6*L$14*(1-L$14)/$D41)</f>
        <v>1.4482795310298353</v>
      </c>
      <c r="M41" s="256">
        <f>100*'Constants for CI table'!$B$4*'Constants for CI table'!$B$5*SQRT('Constants for CI table'!$B$6*M$14*(1-M$14)/$D41)</f>
        <v>1.4875354113432055</v>
      </c>
      <c r="N41" s="256">
        <f>100*'Constants for CI table'!$B$4*'Constants for CI table'!$B$5*SQRT('Constants for CI table'!$B$6*N$14*(1-N$14)/$D41)</f>
        <v>1.5105993512510192</v>
      </c>
      <c r="O41" s="256">
        <f>100*'Constants for CI table'!$B$4*'Constants for CI table'!$B$5*SQRT('Constants for CI table'!$B$6*O$14*(1-O$14)/$D41)</f>
        <v>1.5182094717133074</v>
      </c>
    </row>
    <row r="42" spans="4:15" ht="12.75">
      <c r="D42" s="276">
        <v>7000</v>
      </c>
      <c r="F42" s="256">
        <f>100*'Constants for CI table'!$B$4*'Constants for CI table'!$B$5*SQRT('Constants for CI table'!$B$6*F$14*(1-F$14)/$D42)</f>
        <v>0.6126819729680321</v>
      </c>
      <c r="G42" s="256">
        <f>100*'Constants for CI table'!$B$4*'Constants for CI table'!$B$5*SQRT('Constants for CI table'!$B$6*G$14*(1-G$14)/$D42)</f>
        <v>0.843353306746348</v>
      </c>
      <c r="H42" s="256">
        <f>100*'Constants for CI table'!$B$4*'Constants for CI table'!$B$5*SQRT('Constants for CI table'!$B$6*H$14*(1-H$14)/$D42)</f>
        <v>1.0037912133506648</v>
      </c>
      <c r="I42" s="256">
        <f>100*'Constants for CI table'!$B$4*'Constants for CI table'!$B$5*SQRT('Constants for CI table'!$B$6*I$14*(1-I$14)/$D42)</f>
        <v>1.1244710756617973</v>
      </c>
      <c r="J42" s="256">
        <f>100*'Constants for CI table'!$B$4*'Constants for CI table'!$B$5*SQRT('Constants for CI table'!$B$6*J$14*(1-J$14)/$D42)</f>
        <v>1.2172756466799126</v>
      </c>
      <c r="K42" s="256">
        <f>100*'Constants for CI table'!$B$4*'Constants for CI table'!$B$5*SQRT('Constants for CI table'!$B$6*K$14*(1-K$14)/$D42)</f>
        <v>1.2882434552521507</v>
      </c>
      <c r="L42" s="256">
        <f>100*'Constants for CI table'!$B$4*'Constants for CI table'!$B$5*SQRT('Constants for CI table'!$B$6*L$14*(1-L$14)/$D42)</f>
        <v>1.340846299916586</v>
      </c>
      <c r="M42" s="256">
        <f>100*'Constants for CI table'!$B$4*'Constants for CI table'!$B$5*SQRT('Constants for CI table'!$B$6*M$14*(1-M$14)/$D42)</f>
        <v>1.3771901829449698</v>
      </c>
      <c r="N42" s="256">
        <f>100*'Constants for CI table'!$B$4*'Constants for CI table'!$B$5*SQRT('Constants for CI table'!$B$6*N$14*(1-N$14)/$D42)</f>
        <v>1.39854324209157</v>
      </c>
      <c r="O42" s="256">
        <f>100*'Constants for CI table'!$B$4*'Constants for CI table'!$B$5*SQRT('Constants for CI table'!$B$6*O$14*(1-O$14)/$D42)</f>
        <v>1.4055888445772469</v>
      </c>
    </row>
    <row r="43" spans="4:15" ht="12.75">
      <c r="D43" s="276">
        <v>8000</v>
      </c>
      <c r="F43" s="256">
        <f>100*'Constants for CI table'!$B$4*'Constants for CI table'!$B$5*SQRT('Constants for CI table'!$B$6*F$14*(1-F$14)/$D43)</f>
        <v>0.5731115074747674</v>
      </c>
      <c r="G43" s="256">
        <f>100*'Constants for CI table'!$B$4*'Constants for CI table'!$B$5*SQRT('Constants for CI table'!$B$6*G$14*(1-G$14)/$D43)</f>
        <v>0.7888847824619256</v>
      </c>
      <c r="H43" s="256">
        <f>100*'Constants for CI table'!$B$4*'Constants for CI table'!$B$5*SQRT('Constants for CI table'!$B$6*H$14*(1-H$14)/$D43)</f>
        <v>0.9389607020530732</v>
      </c>
      <c r="I43" s="256">
        <f>100*'Constants for CI table'!$B$4*'Constants for CI table'!$B$5*SQRT('Constants for CI table'!$B$6*I$14*(1-I$14)/$D43)</f>
        <v>1.051846376615901</v>
      </c>
      <c r="J43" s="256">
        <f>100*'Constants for CI table'!$B$4*'Constants for CI table'!$B$5*SQRT('Constants for CI table'!$B$6*J$14*(1-J$14)/$D43)</f>
        <v>1.1386571037849804</v>
      </c>
      <c r="K43" s="256">
        <f>100*'Constants for CI table'!$B$4*'Constants for CI table'!$B$5*SQRT('Constants for CI table'!$B$6*K$14*(1-K$14)/$D43)</f>
        <v>1.2050414100768487</v>
      </c>
      <c r="L43" s="256">
        <f>100*'Constants for CI table'!$B$4*'Constants for CI table'!$B$5*SQRT('Constants for CI table'!$B$6*L$14*(1-L$14)/$D43)</f>
        <v>1.2542468656528505</v>
      </c>
      <c r="M43" s="256">
        <f>100*'Constants for CI table'!$B$4*'Constants for CI table'!$B$5*SQRT('Constants for CI table'!$B$6*M$14*(1-M$14)/$D43)</f>
        <v>1.2882434552521507</v>
      </c>
      <c r="N43" s="256">
        <f>100*'Constants for CI table'!$B$4*'Constants for CI table'!$B$5*SQRT('Constants for CI table'!$B$6*N$14*(1-N$14)/$D43)</f>
        <v>1.3082174131236748</v>
      </c>
      <c r="O43" s="256">
        <f>100*'Constants for CI table'!$B$4*'Constants for CI table'!$B$5*SQRT('Constants for CI table'!$B$6*O$14*(1-O$14)/$D43)</f>
        <v>1.3148079707698763</v>
      </c>
    </row>
    <row r="44" spans="4:15" ht="12.75">
      <c r="D44" s="276">
        <v>9000</v>
      </c>
      <c r="F44" s="256">
        <f>100*'Constants for CI table'!$B$4*'Constants for CI table'!$B$5*SQRT('Constants for CI table'!$B$6*F$14*(1-F$14)/$D44)</f>
        <v>0.5403347110819369</v>
      </c>
      <c r="G44" s="256">
        <f>100*'Constants for CI table'!$B$4*'Constants for CI table'!$B$5*SQRT('Constants for CI table'!$B$6*G$14*(1-G$14)/$D44)</f>
        <v>0.7437677056716027</v>
      </c>
      <c r="H44" s="256">
        <f>100*'Constants for CI table'!$B$4*'Constants for CI table'!$B$5*SQRT('Constants for CI table'!$B$6*H$14*(1-H$14)/$D44)</f>
        <v>0.8852606395858793</v>
      </c>
      <c r="I44" s="256">
        <f>100*'Constants for CI table'!$B$4*'Constants for CI table'!$B$5*SQRT('Constants for CI table'!$B$6*I$14*(1-I$14)/$D44)</f>
        <v>0.9916902742288036</v>
      </c>
      <c r="J44" s="256">
        <f>100*'Constants for CI table'!$B$4*'Constants for CI table'!$B$5*SQRT('Constants for CI table'!$B$6*J$14*(1-J$14)/$D44)</f>
        <v>1.0735362127101256</v>
      </c>
      <c r="K44" s="256">
        <f>100*'Constants for CI table'!$B$4*'Constants for CI table'!$B$5*SQRT('Constants for CI table'!$B$6*K$14*(1-K$14)/$D44)</f>
        <v>1.1361239369012521</v>
      </c>
      <c r="L44" s="256">
        <f>100*'Constants for CI table'!$B$4*'Constants for CI table'!$B$5*SQRT('Constants for CI table'!$B$6*L$14*(1-L$14)/$D44)</f>
        <v>1.182515285313471</v>
      </c>
      <c r="M44" s="256">
        <f>100*'Constants for CI table'!$B$4*'Constants for CI table'!$B$5*SQRT('Constants for CI table'!$B$6*M$14*(1-M$14)/$D44)</f>
        <v>1.214567577370646</v>
      </c>
      <c r="N44" s="256">
        <f>100*'Constants for CI table'!$B$4*'Constants for CI table'!$B$5*SQRT('Constants for CI table'!$B$6*N$14*(1-N$14)/$D44)</f>
        <v>1.233399205448098</v>
      </c>
      <c r="O44" s="256">
        <f>100*'Constants for CI table'!$B$4*'Constants for CI table'!$B$5*SQRT('Constants for CI table'!$B$6*O$14*(1-O$14)/$D44)</f>
        <v>1.2396128427860047</v>
      </c>
    </row>
    <row r="45" spans="4:15" ht="12.75">
      <c r="D45" s="276">
        <v>10000</v>
      </c>
      <c r="F45" s="256">
        <f>100*'Constants for CI table'!$B$4*'Constants for CI table'!$B$5*SQRT('Constants for CI table'!$B$6*F$14*(1-F$14)/$D45)</f>
        <v>0.5126065157603834</v>
      </c>
      <c r="G45" s="256">
        <f>100*'Constants for CI table'!$B$4*'Constants for CI table'!$B$5*SQRT('Constants for CI table'!$B$6*G$14*(1-G$14)/$D45)</f>
        <v>0.7055999999999999</v>
      </c>
      <c r="H45" s="256">
        <f>100*'Constants for CI table'!$B$4*'Constants for CI table'!$B$5*SQRT('Constants for CI table'!$B$6*H$14*(1-H$14)/$D45)</f>
        <v>0.8398319831966391</v>
      </c>
      <c r="I45" s="256">
        <f>100*'Constants for CI table'!$B$4*'Constants for CI table'!$B$5*SQRT('Constants for CI table'!$B$6*I$14*(1-I$14)/$D45)</f>
        <v>0.9407999999999997</v>
      </c>
      <c r="J45" s="256">
        <f>100*'Constants for CI table'!$B$4*'Constants for CI table'!$B$5*SQRT('Constants for CI table'!$B$6*J$14*(1-J$14)/$D45)</f>
        <v>1.0184458748504999</v>
      </c>
      <c r="K45" s="256">
        <f>100*'Constants for CI table'!$B$4*'Constants for CI table'!$B$5*SQRT('Constants for CI table'!$B$6*K$14*(1-K$14)/$D45)</f>
        <v>1.0778218034536136</v>
      </c>
      <c r="L45" s="256">
        <f>100*'Constants for CI table'!$B$4*'Constants for CI table'!$B$5*SQRT('Constants for CI table'!$B$6*L$14*(1-L$14)/$D45)</f>
        <v>1.121832500866328</v>
      </c>
      <c r="M45" s="256">
        <f>100*'Constants for CI table'!$B$4*'Constants for CI table'!$B$5*SQRT('Constants for CI table'!$B$6*M$14*(1-M$14)/$D45)</f>
        <v>1.152239975005207</v>
      </c>
      <c r="N45" s="256">
        <f>100*'Constants for CI table'!$B$4*'Constants for CI table'!$B$5*SQRT('Constants for CI table'!$B$6*N$14*(1-N$14)/$D45)</f>
        <v>1.170105226037385</v>
      </c>
      <c r="O45" s="256">
        <f>100*'Constants for CI table'!$B$4*'Constants for CI table'!$B$5*SQRT('Constants for CI table'!$B$6*O$14*(1-O$14)/$D45)</f>
        <v>1.176</v>
      </c>
    </row>
    <row r="46" spans="4:15" ht="12.75">
      <c r="D46" s="276">
        <v>12000</v>
      </c>
      <c r="F46" s="256">
        <f>100*'Constants for CI table'!$B$4*'Constants for CI table'!$B$5*SQRT('Constants for CI table'!$B$6*F$14*(1-F$14)/$D46)</f>
        <v>0.46794358634348243</v>
      </c>
      <c r="G46" s="256">
        <f>100*'Constants for CI table'!$B$4*'Constants for CI table'!$B$5*SQRT('Constants for CI table'!$B$6*G$14*(1-G$14)/$D46)</f>
        <v>0.6441217276260752</v>
      </c>
      <c r="H46" s="256">
        <f>100*'Constants for CI table'!$B$4*'Constants for CI table'!$B$5*SQRT('Constants for CI table'!$B$6*H$14*(1-H$14)/$D46)</f>
        <v>0.7666582028518315</v>
      </c>
      <c r="I46" s="256">
        <f>100*'Constants for CI table'!$B$4*'Constants for CI table'!$B$5*SQRT('Constants for CI table'!$B$6*I$14*(1-I$14)/$D46)</f>
        <v>0.8588289701681004</v>
      </c>
      <c r="J46" s="256">
        <f>100*'Constants for CI table'!$B$4*'Constants for CI table'!$B$5*SQRT('Constants for CI table'!$B$6*J$14*(1-J$14)/$D46)</f>
        <v>0.9297096320895034</v>
      </c>
      <c r="K46" s="256">
        <f>100*'Constants for CI table'!$B$4*'Constants for CI table'!$B$5*SQRT('Constants for CI table'!$B$6*K$14*(1-K$14)/$D46)</f>
        <v>0.9839121912040729</v>
      </c>
      <c r="L46" s="256">
        <f>100*'Constants for CI table'!$B$4*'Constants for CI table'!$B$5*SQRT('Constants for CI table'!$B$6*L$14*(1-L$14)/$D46)</f>
        <v>1.0240882774448694</v>
      </c>
      <c r="M46" s="256">
        <f>100*'Constants for CI table'!$B$4*'Constants for CI table'!$B$5*SQRT('Constants for CI table'!$B$6*M$14*(1-M$14)/$D46)</f>
        <v>1.051846376615901</v>
      </c>
      <c r="N46" s="256">
        <f>100*'Constants for CI table'!$B$4*'Constants for CI table'!$B$5*SQRT('Constants for CI table'!$B$6*N$14*(1-N$14)/$D46)</f>
        <v>1.068155044925595</v>
      </c>
      <c r="O46" s="256">
        <f>100*'Constants for CI table'!$B$4*'Constants for CI table'!$B$5*SQRT('Constants for CI table'!$B$6*O$14*(1-O$14)/$D46)</f>
        <v>1.0735362127101256</v>
      </c>
    </row>
    <row r="47" spans="4:15" ht="12.75">
      <c r="D47" s="276">
        <v>14000</v>
      </c>
      <c r="F47" s="256">
        <f>100*'Constants for CI table'!$B$4*'Constants for CI table'!$B$5*SQRT('Constants for CI table'!$B$6*F$14*(1-F$14)/$D47)</f>
        <v>0.43323157779644844</v>
      </c>
      <c r="G47" s="256">
        <f>100*'Constants for CI table'!$B$4*'Constants for CI table'!$B$5*SQRT('Constants for CI table'!$B$6*G$14*(1-G$14)/$D47)</f>
        <v>0.5963408421364412</v>
      </c>
      <c r="H47" s="256">
        <f>100*'Constants for CI table'!$B$4*'Constants for CI table'!$B$5*SQRT('Constants for CI table'!$B$6*H$14*(1-H$14)/$D47)</f>
        <v>0.7097875738557277</v>
      </c>
      <c r="I47" s="256">
        <f>100*'Constants for CI table'!$B$4*'Constants for CI table'!$B$5*SQRT('Constants for CI table'!$B$6*I$14*(1-I$14)/$D47)</f>
        <v>0.7951211228485884</v>
      </c>
      <c r="J47" s="256">
        <f>100*'Constants for CI table'!$B$4*'Constants for CI table'!$B$5*SQRT('Constants for CI table'!$B$6*J$14*(1-J$14)/$D47)</f>
        <v>0.8607438643406061</v>
      </c>
      <c r="K47" s="256">
        <f>100*'Constants for CI table'!$B$4*'Constants for CI table'!$B$5*SQRT('Constants for CI table'!$B$6*K$14*(1-K$14)/$D47)</f>
        <v>0.9109256830279845</v>
      </c>
      <c r="L47" s="256">
        <f>100*'Constants for CI table'!$B$4*'Constants for CI table'!$B$5*SQRT('Constants for CI table'!$B$6*L$14*(1-L$14)/$D47)</f>
        <v>0.9481215111999094</v>
      </c>
      <c r="M47" s="256">
        <f>100*'Constants for CI table'!$B$4*'Constants for CI table'!$B$5*SQRT('Constants for CI table'!$B$6*M$14*(1-M$14)/$D47)</f>
        <v>0.9738205173439303</v>
      </c>
      <c r="N47" s="256">
        <f>100*'Constants for CI table'!$B$4*'Constants for CI table'!$B$5*SQRT('Constants for CI table'!$B$6*N$14*(1-N$14)/$D47)</f>
        <v>0.9889194102655685</v>
      </c>
      <c r="O47" s="256">
        <f>100*'Constants for CI table'!$B$4*'Constants for CI table'!$B$5*SQRT('Constants for CI table'!$B$6*O$14*(1-O$14)/$D47)</f>
        <v>0.9939014035607355</v>
      </c>
    </row>
    <row r="48" spans="4:15" ht="12.75">
      <c r="D48" s="276">
        <v>16000</v>
      </c>
      <c r="F48" s="256">
        <f>100*'Constants for CI table'!$B$4*'Constants for CI table'!$B$5*SQRT('Constants for CI table'!$B$6*F$14*(1-F$14)/$D48)</f>
        <v>0.4052510333114527</v>
      </c>
      <c r="G48" s="256">
        <f>100*'Constants for CI table'!$B$4*'Constants for CI table'!$B$5*SQRT('Constants for CI table'!$B$6*G$14*(1-G$14)/$D48)</f>
        <v>0.557825779253702</v>
      </c>
      <c r="H48" s="256">
        <f>100*'Constants for CI table'!$B$4*'Constants for CI table'!$B$5*SQRT('Constants for CI table'!$B$6*H$14*(1-H$14)/$D48)</f>
        <v>0.6639454796894094</v>
      </c>
      <c r="I48" s="256">
        <f>100*'Constants for CI table'!$B$4*'Constants for CI table'!$B$5*SQRT('Constants for CI table'!$B$6*I$14*(1-I$14)/$D48)</f>
        <v>0.7437677056716028</v>
      </c>
      <c r="J48" s="256">
        <f>100*'Constants for CI table'!$B$4*'Constants for CI table'!$B$5*SQRT('Constants for CI table'!$B$6*J$14*(1-J$14)/$D48)</f>
        <v>0.8051521595325942</v>
      </c>
      <c r="K48" s="256">
        <f>100*'Constants for CI table'!$B$4*'Constants for CI table'!$B$5*SQRT('Constants for CI table'!$B$6*K$14*(1-K$14)/$D48)</f>
        <v>0.852092952675939</v>
      </c>
      <c r="L48" s="256">
        <f>100*'Constants for CI table'!$B$4*'Constants for CI table'!$B$5*SQRT('Constants for CI table'!$B$6*L$14*(1-L$14)/$D48)</f>
        <v>0.8868864639851033</v>
      </c>
      <c r="M48" s="256">
        <f>100*'Constants for CI table'!$B$4*'Constants for CI table'!$B$5*SQRT('Constants for CI table'!$B$6*M$14*(1-M$14)/$D48)</f>
        <v>0.9109256830279844</v>
      </c>
      <c r="N48" s="256">
        <f>100*'Constants for CI table'!$B$4*'Constants for CI table'!$B$5*SQRT('Constants for CI table'!$B$6*N$14*(1-N$14)/$D48)</f>
        <v>0.9250494040860737</v>
      </c>
      <c r="O48" s="256">
        <f>100*'Constants for CI table'!$B$4*'Constants for CI table'!$B$5*SQRT('Constants for CI table'!$B$6*O$14*(1-O$14)/$D48)</f>
        <v>0.9297096320895034</v>
      </c>
    </row>
    <row r="49" spans="4:15" ht="12.75">
      <c r="D49" s="276">
        <v>18000</v>
      </c>
      <c r="F49" s="256">
        <f>100*'Constants for CI table'!$B$4*'Constants for CI table'!$B$5*SQRT('Constants for CI table'!$B$6*F$14*(1-F$14)/$D49)</f>
        <v>0.38207433831651155</v>
      </c>
      <c r="G49" s="256">
        <f>100*'Constants for CI table'!$B$4*'Constants for CI table'!$B$5*SQRT('Constants for CI table'!$B$6*G$14*(1-G$14)/$D49)</f>
        <v>0.5259231883079505</v>
      </c>
      <c r="H49" s="256">
        <f>100*'Constants for CI table'!$B$4*'Constants for CI table'!$B$5*SQRT('Constants for CI table'!$B$6*H$14*(1-H$14)/$D49)</f>
        <v>0.6259738013687154</v>
      </c>
      <c r="I49" s="256">
        <f>100*'Constants for CI table'!$B$4*'Constants for CI table'!$B$5*SQRT('Constants for CI table'!$B$6*I$14*(1-I$14)/$D49)</f>
        <v>0.701230917743934</v>
      </c>
      <c r="J49" s="256">
        <f>100*'Constants for CI table'!$B$4*'Constants for CI table'!$B$5*SQRT('Constants for CI table'!$B$6*J$14*(1-J$14)/$D49)</f>
        <v>0.7591047358566537</v>
      </c>
      <c r="K49" s="256">
        <f>100*'Constants for CI table'!$B$4*'Constants for CI table'!$B$5*SQRT('Constants for CI table'!$B$6*K$14*(1-K$14)/$D49)</f>
        <v>0.8033609400512326</v>
      </c>
      <c r="L49" s="256">
        <f>100*'Constants for CI table'!$B$4*'Constants for CI table'!$B$5*SQRT('Constants for CI table'!$B$6*L$14*(1-L$14)/$D49)</f>
        <v>0.8361645771019004</v>
      </c>
      <c r="M49" s="256">
        <f>100*'Constants for CI table'!$B$4*'Constants for CI table'!$B$5*SQRT('Constants for CI table'!$B$6*M$14*(1-M$14)/$D49)</f>
        <v>0.8588289701681004</v>
      </c>
      <c r="N49" s="256">
        <f>100*'Constants for CI table'!$B$4*'Constants for CI table'!$B$5*SQRT('Constants for CI table'!$B$6*N$14*(1-N$14)/$D49)</f>
        <v>0.87214494208245</v>
      </c>
      <c r="O49" s="256">
        <f>100*'Constants for CI table'!$B$4*'Constants for CI table'!$B$5*SQRT('Constants for CI table'!$B$6*O$14*(1-O$14)/$D49)</f>
        <v>0.8765386471799175</v>
      </c>
    </row>
    <row r="50" spans="4:15" ht="12.75">
      <c r="D50" s="276">
        <v>20000</v>
      </c>
      <c r="F50" s="256">
        <f>100*'Constants for CI table'!$B$4*'Constants for CI table'!$B$5*SQRT('Constants for CI table'!$B$6*F$14*(1-F$14)/$D50)</f>
        <v>0.362467543374576</v>
      </c>
      <c r="G50" s="256">
        <f>100*'Constants for CI table'!$B$4*'Constants for CI table'!$B$5*SQRT('Constants for CI table'!$B$6*G$14*(1-G$14)/$D50)</f>
        <v>0.49893454480522786</v>
      </c>
      <c r="H50" s="256">
        <f>100*'Constants for CI table'!$B$4*'Constants for CI table'!$B$5*SQRT('Constants for CI table'!$B$6*H$14*(1-H$14)/$D50)</f>
        <v>0.5938508903756902</v>
      </c>
      <c r="I50" s="256">
        <f>100*'Constants for CI table'!$B$4*'Constants for CI table'!$B$5*SQRT('Constants for CI table'!$B$6*I$14*(1-I$14)/$D50)</f>
        <v>0.6652460597403038</v>
      </c>
      <c r="J50" s="256">
        <f>100*'Constants for CI table'!$B$4*'Constants for CI table'!$B$5*SQRT('Constants for CI table'!$B$6*J$14*(1-J$14)/$D50)</f>
        <v>0.7201499843782543</v>
      </c>
      <c r="K50" s="256">
        <f>100*'Constants for CI table'!$B$4*'Constants for CI table'!$B$5*SQRT('Constants for CI table'!$B$6*K$14*(1-K$14)/$D50)</f>
        <v>0.7621351061327644</v>
      </c>
      <c r="L50" s="256">
        <f>100*'Constants for CI table'!$B$4*'Constants for CI table'!$B$5*SQRT('Constants for CI table'!$B$6*L$14*(1-L$14)/$D50)</f>
        <v>0.7932553687180439</v>
      </c>
      <c r="M50" s="256">
        <f>100*'Constants for CI table'!$B$4*'Constants for CI table'!$B$5*SQRT('Constants for CI table'!$B$6*M$14*(1-M$14)/$D50)</f>
        <v>0.8147566998803999</v>
      </c>
      <c r="N50" s="256">
        <f>100*'Constants for CI table'!$B$4*'Constants for CI table'!$B$5*SQRT('Constants for CI table'!$B$6*N$14*(1-N$14)/$D50)</f>
        <v>0.8273893400328529</v>
      </c>
      <c r="O50" s="256">
        <f>100*'Constants for CI table'!$B$4*'Constants for CI table'!$B$5*SQRT('Constants for CI table'!$B$6*O$14*(1-O$14)/$D50)</f>
        <v>0.8315575746753798</v>
      </c>
    </row>
    <row r="51" spans="4:15" ht="12.75">
      <c r="D51" s="276">
        <v>25000</v>
      </c>
      <c r="F51" s="256">
        <f>100*'Constants for CI table'!$B$4*'Constants for CI table'!$B$5*SQRT('Constants for CI table'!$B$6*F$14*(1-F$14)/$D51)</f>
        <v>0.32420082664916217</v>
      </c>
      <c r="G51" s="256">
        <f>100*'Constants for CI table'!$B$4*'Constants for CI table'!$B$5*SQRT('Constants for CI table'!$B$6*G$14*(1-G$14)/$D51)</f>
        <v>0.44626062340296163</v>
      </c>
      <c r="H51" s="256">
        <f>100*'Constants for CI table'!$B$4*'Constants for CI table'!$B$5*SQRT('Constants for CI table'!$B$6*H$14*(1-H$14)/$D51)</f>
        <v>0.5311563837515275</v>
      </c>
      <c r="I51" s="256">
        <f>100*'Constants for CI table'!$B$4*'Constants for CI table'!$B$5*SQRT('Constants for CI table'!$B$6*I$14*(1-I$14)/$D51)</f>
        <v>0.5950141645372822</v>
      </c>
      <c r="J51" s="256">
        <f>100*'Constants for CI table'!$B$4*'Constants for CI table'!$B$5*SQRT('Constants for CI table'!$B$6*J$14*(1-J$14)/$D51)</f>
        <v>0.6441217276260753</v>
      </c>
      <c r="K51" s="256">
        <f>100*'Constants for CI table'!$B$4*'Constants for CI table'!$B$5*SQRT('Constants for CI table'!$B$6*K$14*(1-K$14)/$D51)</f>
        <v>0.6816743621407512</v>
      </c>
      <c r="L51" s="256">
        <f>100*'Constants for CI table'!$B$4*'Constants for CI table'!$B$5*SQRT('Constants for CI table'!$B$6*L$14*(1-L$14)/$D51)</f>
        <v>0.7095091711880825</v>
      </c>
      <c r="M51" s="256">
        <f>100*'Constants for CI table'!$B$4*'Constants for CI table'!$B$5*SQRT('Constants for CI table'!$B$6*M$14*(1-M$14)/$D51)</f>
        <v>0.7287405464223875</v>
      </c>
      <c r="N51" s="256">
        <f>100*'Constants for CI table'!$B$4*'Constants for CI table'!$B$5*SQRT('Constants for CI table'!$B$6*N$14*(1-N$14)/$D51)</f>
        <v>0.7400395232688589</v>
      </c>
      <c r="O51" s="256">
        <f>100*'Constants for CI table'!$B$4*'Constants for CI table'!$B$5*SQRT('Constants for CI table'!$B$6*O$14*(1-O$14)/$D51)</f>
        <v>0.7437677056716028</v>
      </c>
    </row>
    <row r="52" spans="4:15" ht="12.75">
      <c r="D52" s="276">
        <v>30000</v>
      </c>
      <c r="F52" s="256">
        <f>100*'Constants for CI table'!$B$4*'Constants for CI table'!$B$5*SQRT('Constants for CI table'!$B$6*F$14*(1-F$14)/$D52)</f>
        <v>0.2959535098626135</v>
      </c>
      <c r="G52" s="256">
        <f>100*'Constants for CI table'!$B$4*'Constants for CI table'!$B$5*SQRT('Constants for CI table'!$B$6*G$14*(1-G$14)/$D52)</f>
        <v>0.4073783499401999</v>
      </c>
      <c r="H52" s="256">
        <f>100*'Constants for CI table'!$B$4*'Constants for CI table'!$B$5*SQRT('Constants for CI table'!$B$6*H$14*(1-H$14)/$D52)</f>
        <v>0.48487722157263685</v>
      </c>
      <c r="I52" s="256">
        <f>100*'Constants for CI table'!$B$4*'Constants for CI table'!$B$5*SQRT('Constants for CI table'!$B$6*I$14*(1-I$14)/$D52)</f>
        <v>0.5431711332535998</v>
      </c>
      <c r="J52" s="256">
        <f>100*'Constants for CI table'!$B$4*'Constants for CI table'!$B$5*SQRT('Constants for CI table'!$B$6*J$14*(1-J$14)/$D52)</f>
        <v>0.588</v>
      </c>
      <c r="K52" s="256">
        <f>100*'Constants for CI table'!$B$4*'Constants for CI table'!$B$5*SQRT('Constants for CI table'!$B$6*K$14*(1-K$14)/$D52)</f>
        <v>0.6222807083623917</v>
      </c>
      <c r="L52" s="256">
        <f>100*'Constants for CI table'!$B$4*'Constants for CI table'!$B$5*SQRT('Constants for CI table'!$B$6*L$14*(1-L$14)/$D52)</f>
        <v>0.6476902963608455</v>
      </c>
      <c r="M52" s="256">
        <f>100*'Constants for CI table'!$B$4*'Constants for CI table'!$B$5*SQRT('Constants for CI table'!$B$6*M$14*(1-M$14)/$D52)</f>
        <v>0.6652460597403038</v>
      </c>
      <c r="N52" s="256">
        <f>100*'Constants for CI table'!$B$4*'Constants for CI table'!$B$5*SQRT('Constants for CI table'!$B$6*N$14*(1-N$14)/$D52)</f>
        <v>0.6755605672328722</v>
      </c>
      <c r="O52" s="256">
        <f>100*'Constants for CI table'!$B$4*'Constants for CI table'!$B$5*SQRT('Constants for CI table'!$B$6*O$14*(1-O$14)/$D52)</f>
        <v>0.678963916567</v>
      </c>
    </row>
    <row r="53" spans="4:15" ht="12.75">
      <c r="D53" s="276">
        <v>35000</v>
      </c>
      <c r="F53" s="256">
        <f>100*'Constants for CI table'!$B$4*'Constants for CI table'!$B$5*SQRT('Constants for CI table'!$B$6*F$14*(1-F$14)/$D53)</f>
        <v>0.2739997080290416</v>
      </c>
      <c r="G53" s="256">
        <f>100*'Constants for CI table'!$B$4*'Constants for CI table'!$B$5*SQRT('Constants for CI table'!$B$6*G$14*(1-G$14)/$D53)</f>
        <v>0.3771590645868132</v>
      </c>
      <c r="H53" s="256">
        <f>100*'Constants for CI table'!$B$4*'Constants for CI table'!$B$5*SQRT('Constants for CI table'!$B$6*H$14*(1-H$14)/$D53)</f>
        <v>0.4489090776538162</v>
      </c>
      <c r="I53" s="256">
        <f>100*'Constants for CI table'!$B$4*'Constants for CI table'!$B$5*SQRT('Constants for CI table'!$B$6*I$14*(1-I$14)/$D53)</f>
        <v>0.5028787527824177</v>
      </c>
      <c r="J53" s="256">
        <f>100*'Constants for CI table'!$B$4*'Constants for CI table'!$B$5*SQRT('Constants for CI table'!$B$6*J$14*(1-J$14)/$D53)</f>
        <v>0.5443822186662602</v>
      </c>
      <c r="K53" s="256">
        <f>100*'Constants for CI table'!$B$4*'Constants for CI table'!$B$5*SQRT('Constants for CI table'!$B$6*K$14*(1-K$14)/$D53)</f>
        <v>0.5761199875026035</v>
      </c>
      <c r="L53" s="256">
        <f>100*'Constants for CI table'!$B$4*'Constants for CI table'!$B$5*SQRT('Constants for CI table'!$B$6*L$14*(1-L$14)/$D53)</f>
        <v>0.5996446947985115</v>
      </c>
      <c r="M53" s="256">
        <f>100*'Constants for CI table'!$B$4*'Constants for CI table'!$B$5*SQRT('Constants for CI table'!$B$6*M$14*(1-M$14)/$D53)</f>
        <v>0.6158981734020649</v>
      </c>
      <c r="N53" s="256">
        <f>100*'Constants for CI table'!$B$4*'Constants for CI table'!$B$5*SQRT('Constants for CI table'!$B$6*N$14*(1-N$14)/$D53)</f>
        <v>0.6254475517579392</v>
      </c>
      <c r="O53" s="256">
        <f>100*'Constants for CI table'!$B$4*'Constants for CI table'!$B$5*SQRT('Constants for CI table'!$B$6*O$14*(1-O$14)/$D53)</f>
        <v>0.6285984409780222</v>
      </c>
    </row>
    <row r="54" spans="4:15" ht="12.75">
      <c r="D54" s="276">
        <v>40000</v>
      </c>
      <c r="F54" s="256">
        <f>100*'Constants for CI table'!$B$4*'Constants for CI table'!$B$5*SQRT('Constants for CI table'!$B$6*F$14*(1-F$14)/$D54)</f>
        <v>0.2563032578801917</v>
      </c>
      <c r="G54" s="256">
        <f>100*'Constants for CI table'!$B$4*'Constants for CI table'!$B$5*SQRT('Constants for CI table'!$B$6*G$14*(1-G$14)/$D54)</f>
        <v>0.35279999999999995</v>
      </c>
      <c r="H54" s="256">
        <f>100*'Constants for CI table'!$B$4*'Constants for CI table'!$B$5*SQRT('Constants for CI table'!$B$6*H$14*(1-H$14)/$D54)</f>
        <v>0.41991599159831955</v>
      </c>
      <c r="I54" s="256">
        <f>100*'Constants for CI table'!$B$4*'Constants for CI table'!$B$5*SQRT('Constants for CI table'!$B$6*I$14*(1-I$14)/$D54)</f>
        <v>0.4703999999999999</v>
      </c>
      <c r="J54" s="256">
        <f>100*'Constants for CI table'!$B$4*'Constants for CI table'!$B$5*SQRT('Constants for CI table'!$B$6*J$14*(1-J$14)/$D54)</f>
        <v>0.5092229374252499</v>
      </c>
      <c r="K54" s="256">
        <f>100*'Constants for CI table'!$B$4*'Constants for CI table'!$B$5*SQRT('Constants for CI table'!$B$6*K$14*(1-K$14)/$D54)</f>
        <v>0.5389109017268068</v>
      </c>
      <c r="L54" s="256">
        <f>100*'Constants for CI table'!$B$4*'Constants for CI table'!$B$5*SQRT('Constants for CI table'!$B$6*L$14*(1-L$14)/$D54)</f>
        <v>0.560916250433164</v>
      </c>
      <c r="M54" s="256">
        <f>100*'Constants for CI table'!$B$4*'Constants for CI table'!$B$5*SQRT('Constants for CI table'!$B$6*M$14*(1-M$14)/$D54)</f>
        <v>0.5761199875026035</v>
      </c>
      <c r="N54" s="256">
        <f>100*'Constants for CI table'!$B$4*'Constants for CI table'!$B$5*SQRT('Constants for CI table'!$B$6*N$14*(1-N$14)/$D54)</f>
        <v>0.5850526130186925</v>
      </c>
      <c r="O54" s="256">
        <f>100*'Constants for CI table'!$B$4*'Constants for CI table'!$B$5*SQRT('Constants for CI table'!$B$6*O$14*(1-O$14)/$D54)</f>
        <v>0.588</v>
      </c>
    </row>
    <row r="55" spans="4:15" ht="12.75">
      <c r="D55" s="276">
        <v>45000</v>
      </c>
      <c r="F55" s="256">
        <f>100*'Constants for CI table'!$B$4*'Constants for CI table'!$B$5*SQRT('Constants for CI table'!$B$6*F$14*(1-F$14)/$D55)</f>
        <v>0.24164502891638398</v>
      </c>
      <c r="G55" s="256">
        <f>100*'Constants for CI table'!$B$4*'Constants for CI table'!$B$5*SQRT('Constants for CI table'!$B$6*G$14*(1-G$14)/$D55)</f>
        <v>0.3326230298701519</v>
      </c>
      <c r="H55" s="256">
        <f>100*'Constants for CI table'!$B$4*'Constants for CI table'!$B$5*SQRT('Constants for CI table'!$B$6*H$14*(1-H$14)/$D55)</f>
        <v>0.3959005935837934</v>
      </c>
      <c r="I55" s="256">
        <f>100*'Constants for CI table'!$B$4*'Constants for CI table'!$B$5*SQRT('Constants for CI table'!$B$6*I$14*(1-I$14)/$D55)</f>
        <v>0.44349737316020255</v>
      </c>
      <c r="J55" s="256">
        <f>100*'Constants for CI table'!$B$4*'Constants for CI table'!$B$5*SQRT('Constants for CI table'!$B$6*J$14*(1-J$14)/$D55)</f>
        <v>0.48009998958550293</v>
      </c>
      <c r="K55" s="256">
        <f>100*'Constants for CI table'!$B$4*'Constants for CI table'!$B$5*SQRT('Constants for CI table'!$B$6*K$14*(1-K$14)/$D55)</f>
        <v>0.5080900707551763</v>
      </c>
      <c r="L55" s="256">
        <f>100*'Constants for CI table'!$B$4*'Constants for CI table'!$B$5*SQRT('Constants for CI table'!$B$6*L$14*(1-L$14)/$D55)</f>
        <v>0.528836912478696</v>
      </c>
      <c r="M55" s="256">
        <f>100*'Constants for CI table'!$B$4*'Constants for CI table'!$B$5*SQRT('Constants for CI table'!$B$6*M$14*(1-M$14)/$D55)</f>
        <v>0.5431711332535998</v>
      </c>
      <c r="N55" s="256">
        <f>100*'Constants for CI table'!$B$4*'Constants for CI table'!$B$5*SQRT('Constants for CI table'!$B$6*N$14*(1-N$14)/$D55)</f>
        <v>0.5515928933552353</v>
      </c>
      <c r="O55" s="256">
        <f>100*'Constants for CI table'!$B$4*'Constants for CI table'!$B$5*SQRT('Constants for CI table'!$B$6*O$14*(1-O$14)/$D55)</f>
        <v>0.5543717164502532</v>
      </c>
    </row>
    <row r="56" spans="4:15" ht="12.75">
      <c r="D56" s="276">
        <v>50000</v>
      </c>
      <c r="F56" s="256">
        <f>100*'Constants for CI table'!$B$4*'Constants for CI table'!$B$5*SQRT('Constants for CI table'!$B$6*F$14*(1-F$14)/$D56)</f>
        <v>0.22924460298990693</v>
      </c>
      <c r="G56" s="256">
        <f>100*'Constants for CI table'!$B$4*'Constants for CI table'!$B$5*SQRT('Constants for CI table'!$B$6*G$14*(1-G$14)/$D56)</f>
        <v>0.3155539129847703</v>
      </c>
      <c r="H56" s="256">
        <f>100*'Constants for CI table'!$B$4*'Constants for CI table'!$B$5*SQRT('Constants for CI table'!$B$6*H$14*(1-H$14)/$D56)</f>
        <v>0.37558428082122924</v>
      </c>
      <c r="I56" s="256">
        <f>100*'Constants for CI table'!$B$4*'Constants for CI table'!$B$5*SQRT('Constants for CI table'!$B$6*I$14*(1-I$14)/$D56)</f>
        <v>0.4207385506463604</v>
      </c>
      <c r="J56" s="256">
        <f>100*'Constants for CI table'!$B$4*'Constants for CI table'!$B$5*SQRT('Constants for CI table'!$B$6*J$14*(1-J$14)/$D56)</f>
        <v>0.4554628415139922</v>
      </c>
      <c r="K56" s="256">
        <f>100*'Constants for CI table'!$B$4*'Constants for CI table'!$B$5*SQRT('Constants for CI table'!$B$6*K$14*(1-K$14)/$D56)</f>
        <v>0.48201656403073956</v>
      </c>
      <c r="L56" s="256">
        <f>100*'Constants for CI table'!$B$4*'Constants for CI table'!$B$5*SQRT('Constants for CI table'!$B$6*L$14*(1-L$14)/$D56)</f>
        <v>0.5016987462611402</v>
      </c>
      <c r="M56" s="256">
        <f>100*'Constants for CI table'!$B$4*'Constants for CI table'!$B$5*SQRT('Constants for CI table'!$B$6*M$14*(1-M$14)/$D56)</f>
        <v>0.5152973821008603</v>
      </c>
      <c r="N56" s="256">
        <f>100*'Constants for CI table'!$B$4*'Constants for CI table'!$B$5*SQRT('Constants for CI table'!$B$6*N$14*(1-N$14)/$D56)</f>
        <v>0.5232869652494699</v>
      </c>
      <c r="O56" s="256">
        <f>100*'Constants for CI table'!$B$4*'Constants for CI table'!$B$5*SQRT('Constants for CI table'!$B$6*O$14*(1-O$14)/$D56)</f>
        <v>0.5259231883079506</v>
      </c>
    </row>
    <row r="57" spans="2:15" ht="6" customHeight="1" thickBot="1"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</row>
    <row r="69" ht="12.75">
      <c r="K69" s="256"/>
    </row>
    <row r="70" ht="12.75">
      <c r="K70" s="256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3.7109375" style="0" customWidth="1"/>
  </cols>
  <sheetData/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3" width="1.57421875" style="0" customWidth="1"/>
    <col min="4" max="4" width="10.421875" style="0" customWidth="1"/>
    <col min="5" max="5" width="18.00390625" style="0" customWidth="1"/>
    <col min="6" max="6" width="6.421875" style="0" customWidth="1"/>
    <col min="7" max="7" width="0.85546875" style="0" customWidth="1"/>
    <col min="8" max="12" width="10.28125" style="0" customWidth="1"/>
    <col min="13" max="14" width="11.57421875" style="0" customWidth="1"/>
  </cols>
  <sheetData>
    <row r="1" spans="1:15" s="87" customFormat="1" ht="21">
      <c r="A1"/>
      <c r="B1" s="123" t="s">
        <v>359</v>
      </c>
      <c r="D1" s="123"/>
      <c r="E1" s="58" t="s">
        <v>362</v>
      </c>
      <c r="F1" s="17"/>
      <c r="G1" s="8"/>
      <c r="H1" s="7"/>
      <c r="I1" s="8"/>
      <c r="J1" s="8"/>
      <c r="K1" s="7"/>
      <c r="L1" s="8"/>
      <c r="M1" s="8"/>
      <c r="N1" s="8"/>
      <c r="O1" s="79"/>
    </row>
    <row r="2" spans="1:14" s="87" customFormat="1" ht="9" customHeight="1" thickBo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s="87" customFormat="1" ht="16.5" thickBot="1">
      <c r="A3" s="161"/>
      <c r="B3" s="161"/>
      <c r="C3" s="161"/>
      <c r="D3" s="162"/>
      <c r="E3" s="162"/>
      <c r="F3" s="162"/>
      <c r="G3" s="162"/>
      <c r="H3" s="168">
        <v>1999</v>
      </c>
      <c r="I3" s="168">
        <v>2000</v>
      </c>
      <c r="J3" s="168">
        <v>2001</v>
      </c>
      <c r="K3" s="168">
        <v>2002</v>
      </c>
      <c r="L3" s="168">
        <v>2003</v>
      </c>
      <c r="M3" s="168">
        <v>2004</v>
      </c>
      <c r="N3" s="168">
        <v>2005</v>
      </c>
    </row>
    <row r="4" spans="1:14" s="87" customFormat="1" ht="3" customHeight="1">
      <c r="A4" s="3"/>
      <c r="B4" s="3"/>
      <c r="C4" s="3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5" s="87" customFormat="1" ht="15">
      <c r="A5"/>
      <c r="B5"/>
      <c r="C5"/>
      <c r="M5" s="43"/>
      <c r="N5" s="43" t="s">
        <v>366</v>
      </c>
      <c r="O5"/>
    </row>
    <row r="6" spans="1:15" s="87" customFormat="1" ht="3" customHeight="1">
      <c r="A6"/>
      <c r="B6"/>
      <c r="C6"/>
      <c r="M6" s="43"/>
      <c r="N6" s="43"/>
      <c r="O6"/>
    </row>
    <row r="7" spans="1:21" s="87" customFormat="1" ht="15">
      <c r="A7"/>
      <c r="B7"/>
      <c r="D7" s="39" t="s">
        <v>358</v>
      </c>
      <c r="E7" s="8"/>
      <c r="H7" s="492">
        <v>63.2</v>
      </c>
      <c r="I7" s="492">
        <v>63.6</v>
      </c>
      <c r="J7" s="492">
        <v>64.2</v>
      </c>
      <c r="K7" s="494">
        <v>63.9</v>
      </c>
      <c r="L7" s="492">
        <v>65.3</v>
      </c>
      <c r="M7" s="492">
        <v>65.4</v>
      </c>
      <c r="N7" s="492">
        <v>65.3</v>
      </c>
      <c r="O7"/>
      <c r="P7" s="191"/>
      <c r="Q7" s="191"/>
      <c r="R7" s="191"/>
      <c r="S7" s="194"/>
      <c r="T7" s="191"/>
      <c r="U7" s="191"/>
    </row>
    <row r="8" spans="1:21" s="87" customFormat="1" ht="3" customHeight="1">
      <c r="A8"/>
      <c r="B8"/>
      <c r="C8"/>
      <c r="H8" s="56">
        <v>0</v>
      </c>
      <c r="I8" s="56">
        <v>0</v>
      </c>
      <c r="J8" s="56">
        <v>0</v>
      </c>
      <c r="K8" s="196">
        <v>0</v>
      </c>
      <c r="L8" s="56">
        <v>0</v>
      </c>
      <c r="M8" s="56">
        <v>0</v>
      </c>
      <c r="N8" s="56">
        <v>0</v>
      </c>
      <c r="O8"/>
      <c r="P8" s="192"/>
      <c r="Q8" s="192"/>
      <c r="R8" s="193"/>
      <c r="S8" s="195"/>
      <c r="T8" s="192"/>
      <c r="U8" s="192"/>
    </row>
    <row r="9" spans="1:21" s="87" customFormat="1" ht="15.75">
      <c r="A9"/>
      <c r="B9"/>
      <c r="C9" s="7" t="s">
        <v>367</v>
      </c>
      <c r="D9"/>
      <c r="H9" s="56"/>
      <c r="I9" s="56"/>
      <c r="J9" s="56"/>
      <c r="K9" s="196"/>
      <c r="L9" s="56"/>
      <c r="M9" s="56"/>
      <c r="N9" s="56"/>
      <c r="O9"/>
      <c r="P9" s="192"/>
      <c r="Q9" s="192"/>
      <c r="R9" s="193"/>
      <c r="S9" s="195"/>
      <c r="T9" s="192"/>
      <c r="U9" s="192"/>
    </row>
    <row r="10" spans="1:21" s="87" customFormat="1" ht="15">
      <c r="A10"/>
      <c r="B10"/>
      <c r="C10"/>
      <c r="D10" s="87" t="s">
        <v>1167</v>
      </c>
      <c r="H10" s="492">
        <v>76.9</v>
      </c>
      <c r="I10" s="492">
        <v>76.3</v>
      </c>
      <c r="J10" s="492">
        <v>75.8</v>
      </c>
      <c r="K10" s="494">
        <v>76.4</v>
      </c>
      <c r="L10" s="492">
        <v>76.7</v>
      </c>
      <c r="M10" s="492">
        <v>76.1</v>
      </c>
      <c r="N10" s="492">
        <v>76.5</v>
      </c>
      <c r="O10"/>
      <c r="P10" s="191"/>
      <c r="Q10" s="191"/>
      <c r="R10" s="191"/>
      <c r="S10" s="194"/>
      <c r="T10" s="191"/>
      <c r="U10" s="191"/>
    </row>
    <row r="11" spans="1:21" s="87" customFormat="1" ht="15">
      <c r="A11"/>
      <c r="B11"/>
      <c r="C11"/>
      <c r="D11" s="87" t="s">
        <v>1168</v>
      </c>
      <c r="H11" s="492">
        <v>51.9</v>
      </c>
      <c r="I11" s="492">
        <v>53.2</v>
      </c>
      <c r="J11" s="492">
        <v>54.9</v>
      </c>
      <c r="K11" s="494">
        <v>54.2</v>
      </c>
      <c r="L11" s="492">
        <v>56</v>
      </c>
      <c r="M11" s="492">
        <v>57</v>
      </c>
      <c r="N11" s="492">
        <v>56.3</v>
      </c>
      <c r="O11"/>
      <c r="P11" s="191"/>
      <c r="Q11" s="191"/>
      <c r="R11" s="191"/>
      <c r="S11" s="194"/>
      <c r="T11" s="191"/>
      <c r="U11" s="191"/>
    </row>
    <row r="12" spans="1:19" s="87" customFormat="1" ht="3" customHeight="1">
      <c r="A12"/>
      <c r="B12"/>
      <c r="C12"/>
      <c r="H12" s="493"/>
      <c r="I12" s="56"/>
      <c r="J12" s="56"/>
      <c r="K12" s="196"/>
      <c r="L12" s="56"/>
      <c r="M12" s="56"/>
      <c r="N12" s="56"/>
      <c r="O12"/>
      <c r="S12" s="51"/>
    </row>
    <row r="13" spans="1:19" s="87" customFormat="1" ht="15.75">
      <c r="A13"/>
      <c r="B13"/>
      <c r="C13" s="7" t="s">
        <v>450</v>
      </c>
      <c r="D13"/>
      <c r="E13" s="7"/>
      <c r="H13" s="56"/>
      <c r="I13" s="56"/>
      <c r="J13" s="56"/>
      <c r="K13" s="196"/>
      <c r="L13" s="56"/>
      <c r="M13" s="56"/>
      <c r="N13" s="56"/>
      <c r="O13"/>
      <c r="S13" s="51"/>
    </row>
    <row r="14" spans="1:21" s="87" customFormat="1" ht="15">
      <c r="A14"/>
      <c r="B14"/>
      <c r="C14"/>
      <c r="D14" s="39" t="s">
        <v>351</v>
      </c>
      <c r="E14" s="8"/>
      <c r="H14" s="492">
        <v>25.6</v>
      </c>
      <c r="I14" s="492">
        <v>25.6</v>
      </c>
      <c r="J14" s="492">
        <v>24.3</v>
      </c>
      <c r="K14" s="494">
        <v>19.6</v>
      </c>
      <c r="L14" s="492">
        <v>26.6</v>
      </c>
      <c r="M14" s="492">
        <v>25.8</v>
      </c>
      <c r="N14" s="492">
        <v>20.2</v>
      </c>
      <c r="O14"/>
      <c r="P14" s="92"/>
      <c r="Q14" s="92"/>
      <c r="R14" s="92"/>
      <c r="S14" s="140"/>
      <c r="T14" s="92"/>
      <c r="U14" s="92"/>
    </row>
    <row r="15" spans="1:21" s="87" customFormat="1" ht="15">
      <c r="A15"/>
      <c r="B15"/>
      <c r="C15"/>
      <c r="D15" s="39" t="s">
        <v>352</v>
      </c>
      <c r="E15" s="8"/>
      <c r="H15" s="492">
        <v>66.4</v>
      </c>
      <c r="I15" s="492">
        <v>63.4</v>
      </c>
      <c r="J15" s="492">
        <v>65</v>
      </c>
      <c r="K15" s="494">
        <v>61.1</v>
      </c>
      <c r="L15" s="492">
        <v>58.6</v>
      </c>
      <c r="M15" s="492">
        <v>60.8</v>
      </c>
      <c r="N15" s="492">
        <v>59.6</v>
      </c>
      <c r="O15"/>
      <c r="P15" s="92"/>
      <c r="Q15" s="92"/>
      <c r="R15" s="92"/>
      <c r="S15" s="140"/>
      <c r="T15" s="92"/>
      <c r="U15" s="92"/>
    </row>
    <row r="16" spans="1:21" s="87" customFormat="1" ht="15">
      <c r="A16"/>
      <c r="B16"/>
      <c r="C16"/>
      <c r="D16" s="39" t="s">
        <v>353</v>
      </c>
      <c r="E16" s="8"/>
      <c r="H16" s="492">
        <v>76.9</v>
      </c>
      <c r="I16" s="492">
        <v>76.8</v>
      </c>
      <c r="J16" s="492">
        <v>75.8</v>
      </c>
      <c r="K16" s="494">
        <v>79.9</v>
      </c>
      <c r="L16" s="492">
        <v>79.6</v>
      </c>
      <c r="M16" s="492">
        <v>78</v>
      </c>
      <c r="N16" s="492">
        <v>78.3</v>
      </c>
      <c r="O16"/>
      <c r="P16" s="92"/>
      <c r="Q16" s="92"/>
      <c r="R16" s="92"/>
      <c r="S16" s="140"/>
      <c r="T16" s="92"/>
      <c r="U16" s="92"/>
    </row>
    <row r="17" spans="1:21" s="87" customFormat="1" ht="15">
      <c r="A17"/>
      <c r="B17"/>
      <c r="C17"/>
      <c r="D17" s="39" t="s">
        <v>354</v>
      </c>
      <c r="E17" s="8"/>
      <c r="H17" s="492">
        <v>75.4</v>
      </c>
      <c r="I17" s="492">
        <v>76</v>
      </c>
      <c r="J17" s="492">
        <v>78.1</v>
      </c>
      <c r="K17" s="494">
        <v>76.7</v>
      </c>
      <c r="L17" s="492">
        <v>79.6</v>
      </c>
      <c r="M17" s="492">
        <v>78.5</v>
      </c>
      <c r="N17" s="492">
        <v>78.6</v>
      </c>
      <c r="O17"/>
      <c r="P17" s="92"/>
      <c r="Q17" s="92"/>
      <c r="R17" s="92"/>
      <c r="S17" s="140"/>
      <c r="T17" s="92"/>
      <c r="U17" s="92"/>
    </row>
    <row r="18" spans="1:21" s="87" customFormat="1" ht="15">
      <c r="A18"/>
      <c r="B18"/>
      <c r="C18"/>
      <c r="D18" s="39" t="s">
        <v>355</v>
      </c>
      <c r="E18" s="8"/>
      <c r="H18" s="492">
        <v>69.2</v>
      </c>
      <c r="I18" s="492">
        <v>72.3</v>
      </c>
      <c r="J18" s="492">
        <v>70.4</v>
      </c>
      <c r="K18" s="494">
        <v>70.3</v>
      </c>
      <c r="L18" s="492">
        <v>72.8</v>
      </c>
      <c r="M18" s="492">
        <v>73.6</v>
      </c>
      <c r="N18" s="492">
        <v>73.6</v>
      </c>
      <c r="O18"/>
      <c r="P18" s="92"/>
      <c r="Q18" s="92"/>
      <c r="R18" s="92"/>
      <c r="S18" s="140"/>
      <c r="T18" s="92"/>
      <c r="U18" s="92"/>
    </row>
    <row r="19" spans="1:21" s="87" customFormat="1" ht="15">
      <c r="A19"/>
      <c r="B19"/>
      <c r="C19"/>
      <c r="D19" s="39" t="s">
        <v>356</v>
      </c>
      <c r="E19" s="8"/>
      <c r="H19" s="492">
        <v>56.1</v>
      </c>
      <c r="I19" s="492">
        <v>58.3</v>
      </c>
      <c r="J19" s="492">
        <v>60.1</v>
      </c>
      <c r="K19" s="494">
        <v>61.2</v>
      </c>
      <c r="L19" s="492">
        <v>63.1</v>
      </c>
      <c r="M19" s="492">
        <v>64.1</v>
      </c>
      <c r="N19" s="492">
        <v>64.3</v>
      </c>
      <c r="O19"/>
      <c r="P19" s="92"/>
      <c r="Q19" s="92"/>
      <c r="R19" s="92"/>
      <c r="S19" s="140"/>
      <c r="T19" s="92"/>
      <c r="U19" s="92"/>
    </row>
    <row r="20" spans="1:21" s="87" customFormat="1" ht="15">
      <c r="A20"/>
      <c r="B20"/>
      <c r="C20"/>
      <c r="D20" s="39" t="s">
        <v>357</v>
      </c>
      <c r="E20" s="8"/>
      <c r="H20" s="492">
        <v>42.8</v>
      </c>
      <c r="I20" s="492">
        <v>40.7</v>
      </c>
      <c r="J20" s="492">
        <v>44.9</v>
      </c>
      <c r="K20" s="494">
        <v>43.1</v>
      </c>
      <c r="L20" s="492">
        <v>44.4</v>
      </c>
      <c r="M20" s="492">
        <v>47.2</v>
      </c>
      <c r="N20" s="492">
        <v>48.7</v>
      </c>
      <c r="O20"/>
      <c r="P20" s="92"/>
      <c r="Q20" s="92"/>
      <c r="R20" s="92"/>
      <c r="S20" s="140"/>
      <c r="T20" s="92"/>
      <c r="U20" s="92"/>
    </row>
    <row r="21" spans="1:21" s="87" customFormat="1" ht="15">
      <c r="A21"/>
      <c r="B21"/>
      <c r="C21"/>
      <c r="D21" s="39" t="s">
        <v>46</v>
      </c>
      <c r="E21" s="8"/>
      <c r="H21" s="492">
        <v>22.1</v>
      </c>
      <c r="I21" s="492">
        <v>24.2</v>
      </c>
      <c r="J21" s="492">
        <v>24.4</v>
      </c>
      <c r="K21" s="494">
        <v>23.9</v>
      </c>
      <c r="L21" s="492">
        <v>27</v>
      </c>
      <c r="M21" s="492">
        <v>28.1</v>
      </c>
      <c r="N21" s="492">
        <v>26.6</v>
      </c>
      <c r="O21"/>
      <c r="P21" s="92"/>
      <c r="Q21" s="92"/>
      <c r="R21" s="92"/>
      <c r="S21" s="140"/>
      <c r="T21" s="92"/>
      <c r="U21" s="92"/>
    </row>
    <row r="22" spans="1:15" s="87" customFormat="1" ht="3" customHeight="1">
      <c r="A22"/>
      <c r="B22"/>
      <c r="C22"/>
      <c r="D22" s="39"/>
      <c r="E22" s="8"/>
      <c r="H22" s="92"/>
      <c r="I22" s="92"/>
      <c r="J22" s="92"/>
      <c r="K22" s="173"/>
      <c r="L22" s="92"/>
      <c r="O22"/>
    </row>
    <row r="23" spans="1:15" s="87" customFormat="1" ht="5.25" customHeight="1">
      <c r="A23"/>
      <c r="B23"/>
      <c r="C23"/>
      <c r="D23" s="39"/>
      <c r="E23" s="8"/>
      <c r="K23" s="164"/>
      <c r="O23"/>
    </row>
    <row r="24" spans="3:15" s="87" customFormat="1" ht="15">
      <c r="C24" s="11" t="s">
        <v>431</v>
      </c>
      <c r="D24"/>
      <c r="E24" s="8"/>
      <c r="H24" s="12">
        <v>13660</v>
      </c>
      <c r="I24" s="12">
        <v>14440</v>
      </c>
      <c r="J24" s="12">
        <v>14527</v>
      </c>
      <c r="K24" s="165">
        <v>13936</v>
      </c>
      <c r="L24" s="12">
        <v>13850</v>
      </c>
      <c r="M24" s="12">
        <v>14660</v>
      </c>
      <c r="N24" s="12">
        <v>13970</v>
      </c>
      <c r="O24"/>
    </row>
    <row r="25" spans="1:15" s="87" customFormat="1" ht="5.2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/>
    </row>
    <row r="26" spans="1:15" s="87" customFormat="1" ht="6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87" customFormat="1" ht="15">
      <c r="A27"/>
      <c r="B27"/>
      <c r="C27" s="97" t="s">
        <v>152</v>
      </c>
      <c r="D27" s="15" t="s">
        <v>154</v>
      </c>
      <c r="E27" s="8"/>
      <c r="F27" s="8"/>
      <c r="G27" s="8"/>
      <c r="H27" s="8"/>
      <c r="I27" s="8"/>
      <c r="J27" s="8"/>
      <c r="K27"/>
      <c r="L27"/>
      <c r="M27"/>
      <c r="N27"/>
      <c r="O27"/>
    </row>
    <row r="28" spans="1:15" s="87" customFormat="1" ht="15">
      <c r="A28"/>
      <c r="B28"/>
      <c r="C28" s="97" t="s">
        <v>153</v>
      </c>
      <c r="D28" s="15" t="s">
        <v>850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s="87" customFormat="1" ht="15">
      <c r="A29"/>
      <c r="B29"/>
      <c r="C29" s="15"/>
      <c r="D29" s="79" t="s">
        <v>851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s="87" customFormat="1" ht="15">
      <c r="A30"/>
      <c r="B30"/>
      <c r="C30" s="15"/>
      <c r="D30" t="s">
        <v>852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="87" customFormat="1" ht="15"/>
    <row r="32" spans="2:14" ht="21">
      <c r="B32" s="123" t="s">
        <v>361</v>
      </c>
      <c r="C32" s="123"/>
      <c r="D32" s="123"/>
      <c r="E32" s="58" t="s">
        <v>415</v>
      </c>
      <c r="F32" s="17"/>
      <c r="G32" s="8"/>
      <c r="H32" s="7"/>
      <c r="I32" s="8"/>
      <c r="J32" s="8"/>
      <c r="K32" s="7"/>
      <c r="L32" s="8"/>
      <c r="M32" s="8"/>
      <c r="N32" s="8"/>
    </row>
    <row r="33" ht="9" customHeight="1" thickBot="1"/>
    <row r="34" spans="1:14" ht="16.5" thickBot="1">
      <c r="A34" s="161"/>
      <c r="B34" s="161"/>
      <c r="C34" s="161"/>
      <c r="D34" s="162"/>
      <c r="E34" s="162"/>
      <c r="F34" s="162"/>
      <c r="G34" s="162"/>
      <c r="H34" s="168">
        <v>1999</v>
      </c>
      <c r="I34" s="168">
        <v>2000</v>
      </c>
      <c r="J34" s="168">
        <v>2001</v>
      </c>
      <c r="K34" s="168">
        <v>2002</v>
      </c>
      <c r="L34" s="168">
        <v>2003</v>
      </c>
      <c r="M34" s="168">
        <v>2004</v>
      </c>
      <c r="N34" s="168">
        <v>2005</v>
      </c>
    </row>
    <row r="35" spans="2:14" ht="15">
      <c r="B35" s="3"/>
      <c r="C35" s="3"/>
      <c r="D35" s="51"/>
      <c r="E35" s="51"/>
      <c r="F35" s="51"/>
      <c r="G35" s="51"/>
      <c r="H35" s="51"/>
      <c r="I35" s="51"/>
      <c r="K35" s="51"/>
      <c r="L35" s="51"/>
      <c r="M35" s="50"/>
      <c r="N35" s="50" t="s">
        <v>1133</v>
      </c>
    </row>
    <row r="36" spans="3:14" ht="15">
      <c r="C36" s="87" t="s">
        <v>222</v>
      </c>
      <c r="D36" s="87"/>
      <c r="F36" s="87"/>
      <c r="G36" s="87"/>
      <c r="H36" s="492">
        <v>43.9</v>
      </c>
      <c r="I36" s="492">
        <v>44.3</v>
      </c>
      <c r="J36" s="492">
        <v>44.9</v>
      </c>
      <c r="K36" s="494">
        <v>44.8</v>
      </c>
      <c r="L36" s="492">
        <v>42.5</v>
      </c>
      <c r="M36" s="492">
        <v>40.9</v>
      </c>
      <c r="N36" s="492">
        <v>41.2</v>
      </c>
    </row>
    <row r="37" spans="3:14" ht="3" customHeight="1">
      <c r="C37" s="87"/>
      <c r="D37" s="87"/>
      <c r="F37" s="87"/>
      <c r="G37" s="87"/>
      <c r="H37" s="56"/>
      <c r="I37" s="56"/>
      <c r="J37" s="56"/>
      <c r="K37" s="196"/>
      <c r="L37" s="56"/>
      <c r="M37" s="56"/>
      <c r="N37" s="56"/>
    </row>
    <row r="38" spans="3:14" ht="15">
      <c r="C38" s="39" t="s">
        <v>368</v>
      </c>
      <c r="D38" s="8"/>
      <c r="F38" s="87"/>
      <c r="G38" s="87"/>
      <c r="H38" s="492">
        <v>7.7</v>
      </c>
      <c r="I38" s="492">
        <v>7.9</v>
      </c>
      <c r="J38" s="492">
        <v>8.2</v>
      </c>
      <c r="K38" s="494">
        <v>8</v>
      </c>
      <c r="L38" s="492">
        <v>10.3</v>
      </c>
      <c r="M38" s="492">
        <v>11.3</v>
      </c>
      <c r="N38" s="492">
        <v>11.5</v>
      </c>
    </row>
    <row r="39" spans="3:14" ht="15">
      <c r="C39" s="39" t="s">
        <v>224</v>
      </c>
      <c r="D39" s="8"/>
      <c r="F39" s="87"/>
      <c r="G39" s="87"/>
      <c r="H39" s="492">
        <v>4.4</v>
      </c>
      <c r="I39" s="492">
        <v>4.1</v>
      </c>
      <c r="J39" s="492">
        <v>3.9</v>
      </c>
      <c r="K39" s="494">
        <v>4.2</v>
      </c>
      <c r="L39" s="492">
        <v>5.5</v>
      </c>
      <c r="M39" s="492">
        <v>5.6</v>
      </c>
      <c r="N39" s="492">
        <v>5.8</v>
      </c>
    </row>
    <row r="40" spans="3:14" ht="3" customHeight="1">
      <c r="C40" s="39"/>
      <c r="D40" s="8"/>
      <c r="F40" s="87"/>
      <c r="G40" s="87"/>
      <c r="H40" s="56"/>
      <c r="I40" s="56"/>
      <c r="J40" s="56"/>
      <c r="K40" s="196"/>
      <c r="L40" s="56"/>
      <c r="M40" s="56"/>
      <c r="N40" s="56"/>
    </row>
    <row r="41" spans="3:14" ht="15">
      <c r="C41" s="39" t="s">
        <v>369</v>
      </c>
      <c r="D41" s="8"/>
      <c r="F41" s="87"/>
      <c r="G41" s="87"/>
      <c r="H41" s="492">
        <v>1</v>
      </c>
      <c r="I41" s="492">
        <v>0.9</v>
      </c>
      <c r="J41" s="492">
        <v>0.9</v>
      </c>
      <c r="K41" s="494">
        <v>0.9</v>
      </c>
      <c r="L41" s="492">
        <v>0.7</v>
      </c>
      <c r="M41" s="492">
        <v>0.8</v>
      </c>
      <c r="N41" s="492">
        <v>0.8</v>
      </c>
    </row>
    <row r="42" spans="3:14" ht="15">
      <c r="C42" s="39" t="s">
        <v>338</v>
      </c>
      <c r="D42" s="8"/>
      <c r="F42" s="87"/>
      <c r="G42" s="87"/>
      <c r="H42" s="492">
        <v>0.5</v>
      </c>
      <c r="I42" s="492">
        <v>0.5</v>
      </c>
      <c r="J42" s="492">
        <v>0.6</v>
      </c>
      <c r="K42" s="494">
        <v>0.4</v>
      </c>
      <c r="L42" s="492">
        <v>0.4</v>
      </c>
      <c r="M42" s="492">
        <v>0.6</v>
      </c>
      <c r="N42" s="492">
        <v>0.4</v>
      </c>
    </row>
    <row r="43" spans="3:14" ht="15">
      <c r="C43" s="39" t="s">
        <v>339</v>
      </c>
      <c r="D43" s="8"/>
      <c r="F43" s="87"/>
      <c r="G43" s="87"/>
      <c r="H43" s="492">
        <v>1.6</v>
      </c>
      <c r="I43" s="492">
        <v>1.8</v>
      </c>
      <c r="J43" s="492">
        <v>1.9</v>
      </c>
      <c r="K43" s="494">
        <v>2</v>
      </c>
      <c r="L43" s="492">
        <v>1.7</v>
      </c>
      <c r="M43" s="492">
        <v>1.5</v>
      </c>
      <c r="N43" s="492">
        <v>1.4</v>
      </c>
    </row>
    <row r="44" spans="3:14" ht="3" customHeight="1">
      <c r="C44" s="39"/>
      <c r="D44" s="8"/>
      <c r="F44" s="87"/>
      <c r="G44" s="87"/>
      <c r="H44" s="56"/>
      <c r="I44" s="56"/>
      <c r="J44" s="56"/>
      <c r="K44" s="196"/>
      <c r="L44" s="56"/>
      <c r="M44" s="56"/>
      <c r="N44" s="56"/>
    </row>
    <row r="45" spans="3:14" ht="15">
      <c r="C45" s="39" t="s">
        <v>360</v>
      </c>
      <c r="D45" s="8"/>
      <c r="F45" s="87"/>
      <c r="G45" s="87"/>
      <c r="H45" s="492">
        <v>4.1</v>
      </c>
      <c r="I45" s="492">
        <v>4.1</v>
      </c>
      <c r="J45" s="492">
        <v>3.7</v>
      </c>
      <c r="K45" s="494">
        <v>3.6</v>
      </c>
      <c r="L45" s="492">
        <v>4.2</v>
      </c>
      <c r="M45" s="492">
        <v>4.7</v>
      </c>
      <c r="N45" s="492">
        <v>4.1</v>
      </c>
    </row>
    <row r="46" spans="3:14" ht="3" customHeight="1">
      <c r="C46" s="39"/>
      <c r="D46" s="8"/>
      <c r="F46" s="87"/>
      <c r="G46" s="87"/>
      <c r="H46" s="347"/>
      <c r="I46" s="347"/>
      <c r="J46" s="347"/>
      <c r="K46" s="196"/>
      <c r="L46" s="347"/>
      <c r="M46" s="347"/>
      <c r="N46" s="347"/>
    </row>
    <row r="47" spans="3:14" ht="15">
      <c r="C47" s="39" t="s">
        <v>452</v>
      </c>
      <c r="D47" s="8"/>
      <c r="F47" s="87"/>
      <c r="G47" s="87"/>
      <c r="H47" s="498">
        <f>100-H49</f>
        <v>63.2</v>
      </c>
      <c r="I47" s="498">
        <f aca="true" t="shared" si="0" ref="I47:N47">100-I49</f>
        <v>63.6</v>
      </c>
      <c r="J47" s="498">
        <f t="shared" si="0"/>
        <v>64.2</v>
      </c>
      <c r="K47" s="499">
        <f t="shared" si="0"/>
        <v>63.9</v>
      </c>
      <c r="L47" s="498">
        <f t="shared" si="0"/>
        <v>65.3</v>
      </c>
      <c r="M47" s="498">
        <f t="shared" si="0"/>
        <v>65.4</v>
      </c>
      <c r="N47" s="498">
        <f t="shared" si="0"/>
        <v>65.3</v>
      </c>
    </row>
    <row r="48" spans="3:14" ht="3" customHeight="1">
      <c r="C48" s="39"/>
      <c r="D48" s="8"/>
      <c r="F48" s="87"/>
      <c r="G48" s="87"/>
      <c r="H48" s="347"/>
      <c r="I48" s="347"/>
      <c r="J48" s="347"/>
      <c r="K48" s="196"/>
      <c r="L48" s="347"/>
      <c r="M48" s="347"/>
      <c r="N48" s="347"/>
    </row>
    <row r="49" spans="3:14" ht="15">
      <c r="C49" s="39" t="s">
        <v>453</v>
      </c>
      <c r="D49" s="8"/>
      <c r="F49" s="87"/>
      <c r="G49" s="87"/>
      <c r="H49" s="492">
        <v>36.8</v>
      </c>
      <c r="I49" s="492">
        <v>36.4</v>
      </c>
      <c r="J49" s="492">
        <v>35.8</v>
      </c>
      <c r="K49" s="494">
        <v>36.1</v>
      </c>
      <c r="L49" s="492">
        <v>34.7</v>
      </c>
      <c r="M49" s="492">
        <v>34.6</v>
      </c>
      <c r="N49" s="492">
        <v>34.7</v>
      </c>
    </row>
    <row r="50" spans="3:14" ht="3" customHeight="1">
      <c r="C50" s="39"/>
      <c r="D50" s="8"/>
      <c r="F50" s="87"/>
      <c r="G50" s="87"/>
      <c r="H50" s="140"/>
      <c r="I50" s="140"/>
      <c r="J50" s="140"/>
      <c r="K50" s="173"/>
      <c r="L50" s="140"/>
      <c r="M50" s="51"/>
      <c r="N50" s="51"/>
    </row>
    <row r="51" spans="3:14" ht="15">
      <c r="C51" s="39" t="s">
        <v>1091</v>
      </c>
      <c r="D51" s="8"/>
      <c r="F51" s="87"/>
      <c r="G51" s="87"/>
      <c r="H51" s="150">
        <v>100</v>
      </c>
      <c r="I51" s="150">
        <v>100</v>
      </c>
      <c r="J51" s="150">
        <v>100</v>
      </c>
      <c r="K51" s="174">
        <v>100</v>
      </c>
      <c r="L51" s="150">
        <v>100</v>
      </c>
      <c r="M51" s="150">
        <v>100</v>
      </c>
      <c r="N51" s="150">
        <v>100</v>
      </c>
    </row>
    <row r="52" spans="3:14" ht="6.75" customHeight="1">
      <c r="C52" s="39"/>
      <c r="D52" s="8"/>
      <c r="F52" s="87"/>
      <c r="G52" s="87"/>
      <c r="H52" s="140"/>
      <c r="I52" s="140"/>
      <c r="J52" s="140"/>
      <c r="K52" s="173"/>
      <c r="L52" s="140"/>
      <c r="M52" s="51"/>
      <c r="N52" s="51"/>
    </row>
    <row r="53" spans="2:14" ht="15">
      <c r="B53" s="87"/>
      <c r="C53" s="11" t="s">
        <v>348</v>
      </c>
      <c r="D53" s="8"/>
      <c r="E53" s="15"/>
      <c r="F53" s="87"/>
      <c r="G53" s="87"/>
      <c r="H53" s="88">
        <v>13660</v>
      </c>
      <c r="I53" s="88">
        <v>14440</v>
      </c>
      <c r="J53" s="88">
        <v>14527</v>
      </c>
      <c r="K53" s="175">
        <v>13936</v>
      </c>
      <c r="L53" s="88">
        <v>13850</v>
      </c>
      <c r="M53" s="88">
        <v>14660</v>
      </c>
      <c r="N53" s="88">
        <v>13970</v>
      </c>
    </row>
    <row r="54" spans="1:14" ht="5.25" customHeight="1" thickBo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ht="6.75" customHeight="1"/>
    <row r="56" spans="1:15" s="87" customFormat="1" ht="15">
      <c r="A56"/>
      <c r="B56"/>
      <c r="C56" s="97" t="s">
        <v>152</v>
      </c>
      <c r="D56" s="15" t="s">
        <v>850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s="87" customFormat="1" ht="15">
      <c r="A57"/>
      <c r="B57"/>
      <c r="C57" s="15"/>
      <c r="D57" s="79" t="s">
        <v>851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s="87" customFormat="1" ht="15">
      <c r="A58"/>
      <c r="B58"/>
      <c r="C58" s="15"/>
      <c r="D58" t="s">
        <v>852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3:16" ht="15" customHeight="1">
      <c r="C59" s="80" t="s">
        <v>451</v>
      </c>
      <c r="D59" t="s">
        <v>454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15"/>
    </row>
    <row r="60" spans="2:3" s="87" customFormat="1" ht="15">
      <c r="B60" s="167"/>
      <c r="C60" s="167"/>
    </row>
    <row r="61" spans="2:20" s="87" customFormat="1" ht="18">
      <c r="B61" s="123" t="s">
        <v>370</v>
      </c>
      <c r="C61" s="123"/>
      <c r="D61" s="123"/>
      <c r="E61" s="58" t="s">
        <v>335</v>
      </c>
      <c r="F61" s="58" t="s">
        <v>460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2:20" s="87" customFormat="1" ht="18">
      <c r="B62" s="123"/>
      <c r="C62" s="123"/>
      <c r="D62" s="123"/>
      <c r="E62" s="58" t="s">
        <v>853</v>
      </c>
      <c r="F62" s="5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/>
      <c r="T62"/>
    </row>
    <row r="63" spans="2:20" s="87" customFormat="1" ht="18">
      <c r="B63" s="123"/>
      <c r="C63" s="123"/>
      <c r="D63" s="123"/>
      <c r="E63" s="58" t="s">
        <v>1017</v>
      </c>
      <c r="F63" s="5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/>
      <c r="T63"/>
    </row>
    <row r="64" spans="2:19" s="87" customFormat="1" ht="9" customHeight="1" thickBot="1">
      <c r="B64"/>
      <c r="C64"/>
      <c r="D64"/>
      <c r="E64"/>
      <c r="F64" s="5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/>
    </row>
    <row r="65" spans="1:15" s="87" customFormat="1" ht="16.5" thickBot="1">
      <c r="A65" s="162"/>
      <c r="B65" s="161"/>
      <c r="C65" s="161"/>
      <c r="D65" s="162"/>
      <c r="E65" s="162"/>
      <c r="F65" s="162"/>
      <c r="G65" s="162"/>
      <c r="H65" s="168">
        <v>1999</v>
      </c>
      <c r="I65" s="168">
        <v>2000</v>
      </c>
      <c r="J65" s="168">
        <v>2001</v>
      </c>
      <c r="K65" s="168">
        <v>2002</v>
      </c>
      <c r="L65" s="168">
        <v>2003</v>
      </c>
      <c r="M65" s="168">
        <v>2004</v>
      </c>
      <c r="N65" s="168">
        <v>2005</v>
      </c>
      <c r="O65" s="10"/>
    </row>
    <row r="66" spans="1:15" s="87" customFormat="1" ht="3" customHeight="1">
      <c r="A66" s="51"/>
      <c r="B66" s="3"/>
      <c r="C66" s="3"/>
      <c r="D66" s="51"/>
      <c r="E66" s="51"/>
      <c r="F66" s="51"/>
      <c r="G66" s="51"/>
      <c r="H66" s="51"/>
      <c r="I66" s="51"/>
      <c r="J66" s="10"/>
      <c r="K66" s="10"/>
      <c r="L66" s="10"/>
      <c r="M66" s="10"/>
      <c r="N66" s="10"/>
      <c r="O66" s="10"/>
    </row>
    <row r="67" spans="2:15" s="87" customFormat="1" ht="15">
      <c r="B67" s="3"/>
      <c r="C67" s="3"/>
      <c r="D67" s="51"/>
      <c r="E67" s="51"/>
      <c r="F67" s="51"/>
      <c r="G67" s="51"/>
      <c r="H67" s="51"/>
      <c r="I67" s="51"/>
      <c r="J67" s="51"/>
      <c r="L67" s="51"/>
      <c r="M67" s="50"/>
      <c r="N67" s="50" t="s">
        <v>1133</v>
      </c>
      <c r="O67" s="51"/>
    </row>
    <row r="68" spans="2:15" s="87" customFormat="1" ht="3" customHeight="1">
      <c r="B68" s="3"/>
      <c r="C68" s="3"/>
      <c r="D68" s="51"/>
      <c r="E68" s="51"/>
      <c r="F68" s="51"/>
      <c r="G68" s="51"/>
      <c r="H68" s="51"/>
      <c r="I68" s="51"/>
      <c r="J68" s="51"/>
      <c r="K68" s="13"/>
      <c r="L68" s="51"/>
      <c r="M68" s="51"/>
      <c r="N68" s="51"/>
      <c r="O68" s="51"/>
    </row>
    <row r="69" spans="2:15" s="87" customFormat="1" ht="15.75">
      <c r="B69" s="3"/>
      <c r="C69" s="10" t="s">
        <v>402</v>
      </c>
      <c r="E69" s="51"/>
      <c r="F69" s="51"/>
      <c r="G69" s="51"/>
      <c r="H69" s="51"/>
      <c r="I69" s="51"/>
      <c r="J69" s="51"/>
      <c r="K69" s="13"/>
      <c r="L69" s="51"/>
      <c r="M69" s="51"/>
      <c r="N69" s="51"/>
      <c r="O69" s="51"/>
    </row>
    <row r="70" spans="2:15" s="87" customFormat="1" ht="3" customHeight="1">
      <c r="B70" s="3"/>
      <c r="C70" s="3"/>
      <c r="D70" s="51"/>
      <c r="E70" s="51"/>
      <c r="F70" s="51"/>
      <c r="G70" s="51"/>
      <c r="H70" s="51"/>
      <c r="I70" s="51"/>
      <c r="J70" s="51"/>
      <c r="K70" s="13"/>
      <c r="L70" s="51"/>
      <c r="M70" s="51"/>
      <c r="N70" s="51"/>
      <c r="O70" s="51"/>
    </row>
    <row r="71" spans="2:14" s="87" customFormat="1" ht="15">
      <c r="B71"/>
      <c r="C71"/>
      <c r="D71" s="87" t="s">
        <v>336</v>
      </c>
      <c r="H71" s="137" t="s">
        <v>407</v>
      </c>
      <c r="I71" s="137" t="s">
        <v>407</v>
      </c>
      <c r="J71" s="492">
        <v>2.4</v>
      </c>
      <c r="K71" s="492">
        <v>2.7</v>
      </c>
      <c r="L71" s="492">
        <v>2.5</v>
      </c>
      <c r="M71" s="492">
        <v>2.7</v>
      </c>
      <c r="N71" s="492">
        <v>2.6</v>
      </c>
    </row>
    <row r="72" spans="2:14" s="87" customFormat="1" ht="15">
      <c r="B72"/>
      <c r="C72"/>
      <c r="D72" s="87" t="s">
        <v>337</v>
      </c>
      <c r="H72" s="137" t="s">
        <v>407</v>
      </c>
      <c r="I72" s="137" t="s">
        <v>407</v>
      </c>
      <c r="J72" s="492">
        <v>7.2</v>
      </c>
      <c r="K72" s="492">
        <v>6.4</v>
      </c>
      <c r="L72" s="492">
        <v>6.5</v>
      </c>
      <c r="M72" s="492">
        <v>5.9</v>
      </c>
      <c r="N72" s="492">
        <v>6.5</v>
      </c>
    </row>
    <row r="73" spans="2:15" s="87" customFormat="1" ht="15">
      <c r="B73"/>
      <c r="C73"/>
      <c r="D73" s="8" t="s">
        <v>338</v>
      </c>
      <c r="E73" s="8"/>
      <c r="H73" s="137" t="s">
        <v>407</v>
      </c>
      <c r="I73" s="137" t="s">
        <v>407</v>
      </c>
      <c r="J73" s="492">
        <v>4.1</v>
      </c>
      <c r="K73" s="492">
        <v>4</v>
      </c>
      <c r="L73" s="492">
        <v>3.5</v>
      </c>
      <c r="M73" s="492">
        <v>3.6</v>
      </c>
      <c r="N73" s="492">
        <v>4</v>
      </c>
      <c r="O73" s="51"/>
    </row>
    <row r="74" spans="2:15" s="87" customFormat="1" ht="15">
      <c r="B74"/>
      <c r="C74"/>
      <c r="D74" s="8" t="s">
        <v>339</v>
      </c>
      <c r="E74" s="8"/>
      <c r="H74" s="137" t="s">
        <v>407</v>
      </c>
      <c r="I74" s="137" t="s">
        <v>407</v>
      </c>
      <c r="J74" s="492">
        <v>9.6</v>
      </c>
      <c r="K74" s="492">
        <v>9.6</v>
      </c>
      <c r="L74" s="492">
        <v>8.3</v>
      </c>
      <c r="M74" s="492">
        <v>8.4</v>
      </c>
      <c r="N74" s="492">
        <v>8.6</v>
      </c>
      <c r="O74" s="51"/>
    </row>
    <row r="75" spans="2:15" s="87" customFormat="1" ht="15">
      <c r="B75"/>
      <c r="C75"/>
      <c r="D75" s="39" t="s">
        <v>1166</v>
      </c>
      <c r="E75" s="8"/>
      <c r="H75" s="137" t="s">
        <v>407</v>
      </c>
      <c r="I75" s="137" t="s">
        <v>407</v>
      </c>
      <c r="J75" s="492">
        <v>76.4</v>
      </c>
      <c r="K75" s="492">
        <v>77</v>
      </c>
      <c r="L75" s="492">
        <v>78.9</v>
      </c>
      <c r="M75" s="492">
        <v>79.1</v>
      </c>
      <c r="N75" s="492">
        <v>77.9</v>
      </c>
      <c r="O75" s="51"/>
    </row>
    <row r="76" spans="2:15" s="87" customFormat="1" ht="3" customHeight="1">
      <c r="B76"/>
      <c r="C76"/>
      <c r="D76" s="39"/>
      <c r="E76" s="8"/>
      <c r="J76" s="347"/>
      <c r="K76" s="347"/>
      <c r="L76" s="347"/>
      <c r="M76" s="347"/>
      <c r="N76" s="347"/>
      <c r="O76" s="51"/>
    </row>
    <row r="77" spans="2:15" s="87" customFormat="1" ht="15">
      <c r="B77"/>
      <c r="C77"/>
      <c r="D77" s="39" t="s">
        <v>1091</v>
      </c>
      <c r="E77" s="8"/>
      <c r="H77" s="137" t="s">
        <v>407</v>
      </c>
      <c r="I77" s="137" t="s">
        <v>407</v>
      </c>
      <c r="J77" s="265">
        <v>100</v>
      </c>
      <c r="K77" s="265">
        <v>100</v>
      </c>
      <c r="L77" s="265">
        <v>100</v>
      </c>
      <c r="M77" s="265">
        <v>100</v>
      </c>
      <c r="N77" s="265">
        <v>100</v>
      </c>
      <c r="O77" s="51"/>
    </row>
    <row r="78" spans="2:15" s="87" customFormat="1" ht="3" customHeight="1">
      <c r="B78"/>
      <c r="C78"/>
      <c r="D78" s="39"/>
      <c r="E78" s="8"/>
      <c r="J78" s="347"/>
      <c r="K78" s="347"/>
      <c r="L78" s="347"/>
      <c r="M78" s="347"/>
      <c r="N78" s="347"/>
      <c r="O78" s="51"/>
    </row>
    <row r="79" spans="2:15" s="87" customFormat="1" ht="15.75">
      <c r="B79"/>
      <c r="C79" s="166" t="s">
        <v>403</v>
      </c>
      <c r="E79" s="8"/>
      <c r="J79" s="347"/>
      <c r="K79" s="347"/>
      <c r="L79" s="347"/>
      <c r="M79" s="347"/>
      <c r="N79" s="347"/>
      <c r="O79" s="51"/>
    </row>
    <row r="80" spans="2:15" s="87" customFormat="1" ht="3" customHeight="1">
      <c r="B80"/>
      <c r="C80"/>
      <c r="D80" s="39"/>
      <c r="E80" s="8"/>
      <c r="J80" s="347"/>
      <c r="K80" s="347"/>
      <c r="L80" s="347"/>
      <c r="M80" s="347"/>
      <c r="N80" s="347"/>
      <c r="O80" s="51"/>
    </row>
    <row r="81" spans="2:15" s="87" customFormat="1" ht="15">
      <c r="B81"/>
      <c r="C81"/>
      <c r="D81" s="87" t="s">
        <v>371</v>
      </c>
      <c r="H81" s="137" t="s">
        <v>407</v>
      </c>
      <c r="I81" s="137" t="s">
        <v>407</v>
      </c>
      <c r="J81" s="492">
        <v>21.5</v>
      </c>
      <c r="K81" s="492">
        <v>17.1</v>
      </c>
      <c r="L81" s="492">
        <v>14.2</v>
      </c>
      <c r="M81" s="492">
        <v>13.5</v>
      </c>
      <c r="N81" s="492">
        <v>12.8</v>
      </c>
      <c r="O81" s="51"/>
    </row>
    <row r="82" spans="2:15" s="87" customFormat="1" ht="15">
      <c r="B82"/>
      <c r="C82"/>
      <c r="D82" s="87" t="s">
        <v>372</v>
      </c>
      <c r="H82" s="137" t="s">
        <v>407</v>
      </c>
      <c r="I82" s="137" t="s">
        <v>407</v>
      </c>
      <c r="J82" s="492">
        <v>44.3</v>
      </c>
      <c r="K82" s="492">
        <v>40.2</v>
      </c>
      <c r="L82" s="492">
        <v>38.5</v>
      </c>
      <c r="M82" s="492">
        <v>39.8</v>
      </c>
      <c r="N82" s="492">
        <v>41.2</v>
      </c>
      <c r="O82" s="51"/>
    </row>
    <row r="83" spans="2:15" s="87" customFormat="1" ht="15">
      <c r="B83"/>
      <c r="C83"/>
      <c r="D83" s="8" t="s">
        <v>373</v>
      </c>
      <c r="E83" s="8"/>
      <c r="H83" s="137" t="s">
        <v>407</v>
      </c>
      <c r="I83" s="137" t="s">
        <v>407</v>
      </c>
      <c r="J83" s="492">
        <v>12</v>
      </c>
      <c r="K83" s="492">
        <v>13.6</v>
      </c>
      <c r="L83" s="492">
        <v>13.5</v>
      </c>
      <c r="M83" s="492">
        <v>14.5</v>
      </c>
      <c r="N83" s="492">
        <v>15</v>
      </c>
      <c r="O83" s="51"/>
    </row>
    <row r="84" spans="2:15" s="87" customFormat="1" ht="15">
      <c r="B84"/>
      <c r="C84"/>
      <c r="D84" s="8" t="s">
        <v>340</v>
      </c>
      <c r="E84" s="8"/>
      <c r="H84" s="137" t="s">
        <v>407</v>
      </c>
      <c r="I84" s="137" t="s">
        <v>407</v>
      </c>
      <c r="J84" s="492">
        <v>6</v>
      </c>
      <c r="K84" s="492">
        <v>7.7</v>
      </c>
      <c r="L84" s="492">
        <v>7.7</v>
      </c>
      <c r="M84" s="492">
        <v>8.1</v>
      </c>
      <c r="N84" s="492">
        <v>7.5</v>
      </c>
      <c r="O84" s="51"/>
    </row>
    <row r="85" spans="2:15" s="87" customFormat="1" ht="15">
      <c r="B85"/>
      <c r="C85"/>
      <c r="D85" s="39" t="s">
        <v>341</v>
      </c>
      <c r="E85" s="8"/>
      <c r="H85" s="137" t="s">
        <v>407</v>
      </c>
      <c r="I85" s="137" t="s">
        <v>407</v>
      </c>
      <c r="J85" s="492">
        <v>16.2</v>
      </c>
      <c r="K85" s="492">
        <v>21.4</v>
      </c>
      <c r="L85" s="492">
        <v>26.1</v>
      </c>
      <c r="M85" s="492">
        <v>24.1</v>
      </c>
      <c r="N85" s="492">
        <v>23.5</v>
      </c>
      <c r="O85" s="51"/>
    </row>
    <row r="86" spans="2:15" s="87" customFormat="1" ht="3" customHeight="1">
      <c r="B86"/>
      <c r="C86"/>
      <c r="D86" s="39"/>
      <c r="E86" s="8"/>
      <c r="J86" s="140"/>
      <c r="K86" s="140"/>
      <c r="L86" s="140"/>
      <c r="M86" s="140"/>
      <c r="N86" s="140"/>
      <c r="O86" s="51"/>
    </row>
    <row r="87" spans="2:15" s="87" customFormat="1" ht="15">
      <c r="B87"/>
      <c r="C87"/>
      <c r="D87" s="39" t="s">
        <v>1091</v>
      </c>
      <c r="E87" s="8"/>
      <c r="H87" s="137" t="s">
        <v>407</v>
      </c>
      <c r="I87" s="137" t="s">
        <v>407</v>
      </c>
      <c r="J87" s="169">
        <v>100</v>
      </c>
      <c r="K87" s="169">
        <v>100</v>
      </c>
      <c r="L87" s="169">
        <v>100</v>
      </c>
      <c r="M87" s="169">
        <v>100</v>
      </c>
      <c r="N87" s="169">
        <v>100</v>
      </c>
      <c r="O87" s="51"/>
    </row>
    <row r="88" spans="2:15" s="87" customFormat="1" ht="6.75" customHeight="1">
      <c r="B88"/>
      <c r="C88"/>
      <c r="D88" s="166"/>
      <c r="E88" s="8"/>
      <c r="J88" s="163"/>
      <c r="K88" s="163"/>
      <c r="L88" s="163"/>
      <c r="M88" s="163"/>
      <c r="N88" s="163"/>
      <c r="O88" s="51"/>
    </row>
    <row r="89" spans="2:15" s="87" customFormat="1" ht="15">
      <c r="B89"/>
      <c r="C89" s="11" t="s">
        <v>348</v>
      </c>
      <c r="E89" s="8"/>
      <c r="H89" s="137" t="s">
        <v>407</v>
      </c>
      <c r="I89" s="137" t="s">
        <v>407</v>
      </c>
      <c r="J89" s="21">
        <v>14643</v>
      </c>
      <c r="K89" s="21">
        <v>14042</v>
      </c>
      <c r="L89" s="21">
        <v>13968</v>
      </c>
      <c r="M89" s="21">
        <v>14778</v>
      </c>
      <c r="N89" s="21">
        <v>14071</v>
      </c>
      <c r="O89" s="51"/>
    </row>
    <row r="90" spans="1:15" ht="5.25" customHeight="1" thickBo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3"/>
    </row>
    <row r="91" s="87" customFormat="1" ht="6.75" customHeight="1"/>
    <row r="92" spans="1:12" ht="1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G75" sqref="G75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paperSize="9" scale="5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B29" sqref="B29"/>
    </sheetView>
  </sheetViews>
  <sheetFormatPr defaultColWidth="9.140625" defaultRowHeight="12.75"/>
  <cols>
    <col min="1" max="1" width="1.7109375" style="0" customWidth="1"/>
    <col min="16" max="16" width="1.7109375" style="0" customWidth="1"/>
  </cols>
  <sheetData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</cols>
  <sheetData/>
  <printOptions/>
  <pageMargins left="0.75" right="0.75" top="1" bottom="1" header="0.5" footer="0.5"/>
  <pageSetup fitToHeight="1" fitToWidth="1" horizontalDpi="600" verticalDpi="600" orientation="portrait" paperSize="9" scale="96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B29" sqref="B29"/>
    </sheetView>
  </sheetViews>
  <sheetFormatPr defaultColWidth="9.140625" defaultRowHeight="12.75"/>
  <sheetData/>
  <printOptions/>
  <pageMargins left="0.75" right="0.75" top="0.95" bottom="1" header="0.5" footer="0.5"/>
  <pageSetup fitToHeight="1" fitToWidth="1"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B29" sqref="B29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600" verticalDpi="600" orientation="landscape" paperSize="9" scale="9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C4:G29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.00390625" style="0" customWidth="1"/>
    <col min="3" max="3" width="26.140625" style="0" customWidth="1"/>
  </cols>
  <sheetData>
    <row r="4" spans="3:4" ht="12.75">
      <c r="C4" t="s">
        <v>111</v>
      </c>
      <c r="D4" t="s">
        <v>1064</v>
      </c>
    </row>
    <row r="7" spans="4:7" ht="12.75">
      <c r="D7" t="s">
        <v>107</v>
      </c>
      <c r="E7" t="s">
        <v>108</v>
      </c>
      <c r="F7" t="s">
        <v>109</v>
      </c>
      <c r="G7" t="s">
        <v>110</v>
      </c>
    </row>
    <row r="8" spans="3:7" ht="12.75">
      <c r="C8" t="s">
        <v>1063</v>
      </c>
      <c r="D8">
        <f>'Table 1'!I37</f>
        <v>0.742</v>
      </c>
      <c r="E8">
        <f>'Table 1'!H37</f>
        <v>4.222</v>
      </c>
      <c r="F8">
        <f>'Table 1'!G37</f>
        <v>33.373</v>
      </c>
      <c r="G8">
        <f>'Table 1'!F37</f>
        <v>61.663</v>
      </c>
    </row>
    <row r="9" spans="3:7" ht="12.75">
      <c r="C9" t="s">
        <v>131</v>
      </c>
      <c r="D9">
        <f>'Table 1'!I38</f>
        <v>0.829</v>
      </c>
      <c r="E9">
        <f>'Table 1'!H38</f>
        <v>6.037</v>
      </c>
      <c r="F9">
        <f>'Table 1'!G38</f>
        <v>46.466</v>
      </c>
      <c r="G9">
        <f>'Table 1'!F38</f>
        <v>46.668</v>
      </c>
    </row>
    <row r="10" spans="3:7" ht="12.75">
      <c r="C10" t="s">
        <v>132</v>
      </c>
      <c r="D10">
        <f>'Table 1'!I39</f>
        <v>1.688</v>
      </c>
      <c r="E10">
        <f>'Table 1'!H39</f>
        <v>13.107</v>
      </c>
      <c r="F10">
        <f>'Table 1'!G39</f>
        <v>58.417</v>
      </c>
      <c r="G10">
        <f>'Table 1'!F39</f>
        <v>26.788</v>
      </c>
    </row>
    <row r="11" spans="3:7" ht="12.75">
      <c r="C11" t="s">
        <v>134</v>
      </c>
      <c r="D11">
        <f>'Table 1'!I40</f>
        <v>3.535</v>
      </c>
      <c r="E11">
        <f>'Table 1'!H40</f>
        <v>23.123</v>
      </c>
      <c r="F11">
        <f>'Table 1'!G40</f>
        <v>61.91</v>
      </c>
      <c r="G11">
        <f>'Table 1'!F40</f>
        <v>11.433</v>
      </c>
    </row>
    <row r="12" spans="3:7" ht="12.75">
      <c r="C12" t="s">
        <v>135</v>
      </c>
      <c r="D12">
        <f>'Table 1'!I41</f>
        <v>6.058</v>
      </c>
      <c r="E12">
        <f>'Table 1'!H41</f>
        <v>35.154</v>
      </c>
      <c r="F12">
        <f>'Table 1'!G41</f>
        <v>53.545</v>
      </c>
      <c r="G12">
        <f>'Table 1'!F41</f>
        <v>5.243</v>
      </c>
    </row>
    <row r="13" spans="3:7" ht="12.75">
      <c r="C13" t="s">
        <v>136</v>
      </c>
      <c r="D13">
        <f>'Table 1'!I42</f>
        <v>9.065</v>
      </c>
      <c r="E13">
        <f>'Table 1'!H42</f>
        <v>52.689</v>
      </c>
      <c r="F13">
        <f>'Table 1'!G42</f>
        <v>35.636</v>
      </c>
      <c r="G13">
        <f>'Table 1'!F42</f>
        <v>2.61</v>
      </c>
    </row>
    <row r="14" spans="3:7" ht="12.75">
      <c r="C14" t="s">
        <v>133</v>
      </c>
      <c r="D14">
        <f>'Table 1'!I43</f>
        <v>11.2</v>
      </c>
      <c r="E14">
        <f>'Table 1'!H43</f>
        <v>62.216</v>
      </c>
      <c r="F14">
        <f>'Table 1'!G43</f>
        <v>25.407</v>
      </c>
      <c r="G14">
        <f>'Table 1'!F43</f>
        <v>1.178</v>
      </c>
    </row>
    <row r="19" ht="47.25" customHeight="1"/>
    <row r="20" spans="3:4" ht="12.75">
      <c r="C20" t="s">
        <v>1067</v>
      </c>
      <c r="D20" t="s">
        <v>417</v>
      </c>
    </row>
    <row r="22" spans="4:7" ht="12.75">
      <c r="D22" t="s">
        <v>107</v>
      </c>
      <c r="E22" t="s">
        <v>108</v>
      </c>
      <c r="F22" t="s">
        <v>109</v>
      </c>
      <c r="G22" t="s">
        <v>110</v>
      </c>
    </row>
    <row r="23" spans="3:7" ht="15">
      <c r="C23">
        <v>1999</v>
      </c>
      <c r="D23" s="92">
        <v>2.369</v>
      </c>
      <c r="E23" s="92">
        <v>15.434</v>
      </c>
      <c r="F23" s="92">
        <v>45.051</v>
      </c>
      <c r="G23" s="92">
        <v>37.146</v>
      </c>
    </row>
    <row r="24" spans="3:7" ht="15">
      <c r="C24">
        <v>2000</v>
      </c>
      <c r="D24" s="92">
        <v>2.314</v>
      </c>
      <c r="E24" s="92">
        <v>16.375</v>
      </c>
      <c r="F24" s="92">
        <v>45.449</v>
      </c>
      <c r="G24" s="92">
        <v>35.862</v>
      </c>
    </row>
    <row r="25" spans="3:7" ht="15">
      <c r="C25">
        <v>2001</v>
      </c>
      <c r="D25" s="92">
        <v>2.551</v>
      </c>
      <c r="E25" s="92">
        <v>16.37</v>
      </c>
      <c r="F25" s="92">
        <v>45.488</v>
      </c>
      <c r="G25" s="92">
        <v>35.591</v>
      </c>
    </row>
    <row r="26" spans="3:7" ht="15">
      <c r="C26">
        <v>2002</v>
      </c>
      <c r="D26" s="92">
        <v>2.542</v>
      </c>
      <c r="E26" s="92">
        <v>18.047</v>
      </c>
      <c r="F26" s="92">
        <v>44.361</v>
      </c>
      <c r="G26" s="92">
        <v>35.049</v>
      </c>
    </row>
    <row r="27" spans="3:7" ht="15">
      <c r="C27">
        <v>2003</v>
      </c>
      <c r="D27" s="92">
        <v>2.975</v>
      </c>
      <c r="E27" s="92">
        <v>19.473</v>
      </c>
      <c r="F27" s="92">
        <v>44.59</v>
      </c>
      <c r="G27" s="92">
        <v>32.962</v>
      </c>
    </row>
    <row r="28" spans="3:7" ht="15">
      <c r="C28">
        <v>2004</v>
      </c>
      <c r="D28" s="92">
        <v>3.354</v>
      </c>
      <c r="E28" s="92">
        <v>19.488</v>
      </c>
      <c r="F28" s="92">
        <v>43.109</v>
      </c>
      <c r="G28" s="92">
        <v>34.049</v>
      </c>
    </row>
    <row r="29" spans="3:7" ht="15">
      <c r="C29">
        <v>2005</v>
      </c>
      <c r="D29" s="92">
        <v>3.3</v>
      </c>
      <c r="E29" s="92">
        <v>20.2</v>
      </c>
      <c r="F29" s="92">
        <v>44.4</v>
      </c>
      <c r="G29" s="92">
        <v>32.1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9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57421875" style="0" customWidth="1"/>
  </cols>
  <sheetData>
    <row r="2" spans="2:3" ht="12.75">
      <c r="B2" t="s">
        <v>332</v>
      </c>
      <c r="C2" t="s">
        <v>1065</v>
      </c>
    </row>
    <row r="4" spans="3:5" ht="51">
      <c r="C4" s="69" t="s">
        <v>236</v>
      </c>
      <c r="D4" s="69" t="s">
        <v>1068</v>
      </c>
      <c r="E4" s="69" t="s">
        <v>306</v>
      </c>
    </row>
    <row r="5" spans="2:5" ht="15">
      <c r="B5" s="8" t="s">
        <v>1142</v>
      </c>
      <c r="C5" s="8">
        <f>'Table 1'!O18</f>
        <v>88</v>
      </c>
      <c r="D5" s="145">
        <f>'Table 1'!K18</f>
        <v>51.918</v>
      </c>
      <c r="E5" s="145">
        <f>'Table 1'!R18</f>
        <v>26.856</v>
      </c>
    </row>
    <row r="6" spans="2:5" ht="15">
      <c r="B6" s="8" t="s">
        <v>1143</v>
      </c>
      <c r="C6" s="8">
        <f>'Table 1'!O19</f>
        <v>86</v>
      </c>
      <c r="D6" s="145">
        <f>'Table 1'!K19</f>
        <v>83.093</v>
      </c>
      <c r="E6" s="145">
        <f>'Table 1'!R19</f>
        <v>41.805</v>
      </c>
    </row>
    <row r="7" spans="2:5" ht="15">
      <c r="B7" s="8" t="s">
        <v>1144</v>
      </c>
      <c r="C7" s="8">
        <f>'Table 1'!O20</f>
        <v>91</v>
      </c>
      <c r="D7" s="145">
        <f>'Table 1'!K20</f>
        <v>47.618</v>
      </c>
      <c r="E7" s="145">
        <f>'Table 1'!R20</f>
        <v>33.214</v>
      </c>
    </row>
    <row r="8" spans="2:5" ht="15">
      <c r="B8" s="8" t="s">
        <v>1145</v>
      </c>
      <c r="C8" s="8">
        <f>'Table 1'!O21</f>
        <v>86</v>
      </c>
      <c r="D8" s="145">
        <f>'Table 1'!K21</f>
        <v>89.123</v>
      </c>
      <c r="E8" s="145">
        <f>'Table 1'!R21</f>
        <v>60.504</v>
      </c>
    </row>
    <row r="9" spans="2:5" ht="15">
      <c r="B9" s="8" t="s">
        <v>1146</v>
      </c>
      <c r="C9" s="8">
        <f>'Table 1'!O22</f>
        <v>86</v>
      </c>
      <c r="D9" s="145">
        <f>'Table 1'!K22</f>
        <v>88.109</v>
      </c>
      <c r="E9" s="145">
        <f>'Table 1'!R22</f>
        <v>66.319</v>
      </c>
    </row>
    <row r="10" spans="2:5" ht="15">
      <c r="B10" s="8" t="s">
        <v>1147</v>
      </c>
      <c r="C10" s="8">
        <f>'Table 1'!O23</f>
        <v>87</v>
      </c>
      <c r="D10" s="145">
        <f>'Table 1'!K23</f>
        <v>87.964</v>
      </c>
      <c r="E10" s="145">
        <f>'Table 1'!R23</f>
        <v>49.445</v>
      </c>
    </row>
    <row r="11" spans="2:5" ht="15">
      <c r="B11" s="8" t="s">
        <v>1148</v>
      </c>
      <c r="C11" s="8">
        <f>'Table 1'!O24</f>
        <v>82</v>
      </c>
      <c r="D11" s="145">
        <f>'Table 1'!K24</f>
        <v>76.451</v>
      </c>
      <c r="E11" s="145">
        <f>'Table 1'!R24</f>
        <v>19.146</v>
      </c>
    </row>
    <row r="12" spans="2:5" ht="15">
      <c r="B12" s="8" t="s">
        <v>1149</v>
      </c>
      <c r="C12" s="8">
        <f>'Table 1'!O25</f>
        <v>82</v>
      </c>
      <c r="D12" s="145">
        <f>'Table 1'!K25</f>
        <v>30.278000000000006</v>
      </c>
      <c r="E12" s="145">
        <f>'Table 1'!R25</f>
        <v>6.011</v>
      </c>
    </row>
    <row r="19" spans="2:5" ht="12.75">
      <c r="B19" t="s">
        <v>416</v>
      </c>
      <c r="E19" s="68" t="s">
        <v>165</v>
      </c>
    </row>
    <row r="23" spans="3:6" ht="12.75">
      <c r="C23" t="s">
        <v>57</v>
      </c>
      <c r="D23" t="s">
        <v>58</v>
      </c>
      <c r="E23" t="s">
        <v>59</v>
      </c>
      <c r="F23" t="s">
        <v>1090</v>
      </c>
    </row>
    <row r="24" spans="3:6" ht="12.75">
      <c r="C24" t="s">
        <v>56</v>
      </c>
      <c r="D24" t="s">
        <v>56</v>
      </c>
      <c r="E24" t="s">
        <v>14</v>
      </c>
      <c r="F24" t="s">
        <v>60</v>
      </c>
    </row>
    <row r="25" spans="3:6" ht="12.75">
      <c r="C25" t="s">
        <v>1165</v>
      </c>
      <c r="D25" t="s">
        <v>1165</v>
      </c>
      <c r="E25" t="s">
        <v>15</v>
      </c>
      <c r="F25" t="s">
        <v>15</v>
      </c>
    </row>
    <row r="26" spans="2:6" ht="15">
      <c r="B26" t="s">
        <v>1169</v>
      </c>
      <c r="C26" s="415">
        <v>25</v>
      </c>
      <c r="D26" s="415">
        <v>16</v>
      </c>
      <c r="E26" s="415">
        <v>15</v>
      </c>
      <c r="F26" s="415">
        <v>9</v>
      </c>
    </row>
    <row r="27" spans="2:6" ht="15">
      <c r="B27" t="s">
        <v>1</v>
      </c>
      <c r="C27" s="415">
        <v>55</v>
      </c>
      <c r="D27" s="415">
        <v>53</v>
      </c>
      <c r="E27" s="415">
        <v>38</v>
      </c>
      <c r="F27" s="415">
        <v>27</v>
      </c>
    </row>
    <row r="28" spans="2:6" ht="15">
      <c r="B28" t="s">
        <v>2</v>
      </c>
      <c r="C28" s="415">
        <v>71</v>
      </c>
      <c r="D28" s="415">
        <v>61</v>
      </c>
      <c r="E28" s="415">
        <v>44</v>
      </c>
      <c r="F28" s="415">
        <v>40</v>
      </c>
    </row>
    <row r="29" spans="2:6" ht="15">
      <c r="B29" t="s">
        <v>3</v>
      </c>
      <c r="C29" s="415">
        <v>83</v>
      </c>
      <c r="D29" s="415">
        <v>74</v>
      </c>
      <c r="E29" s="415">
        <v>56</v>
      </c>
      <c r="F29" s="415">
        <v>49</v>
      </c>
    </row>
    <row r="30" spans="2:6" ht="15">
      <c r="B30" t="s">
        <v>4</v>
      </c>
      <c r="C30" s="415">
        <v>85</v>
      </c>
      <c r="D30" s="415">
        <v>74</v>
      </c>
      <c r="E30" s="415">
        <v>60</v>
      </c>
      <c r="F30" s="415">
        <v>53</v>
      </c>
    </row>
    <row r="31" spans="2:6" ht="15">
      <c r="B31" t="s">
        <v>5</v>
      </c>
      <c r="C31" s="415">
        <v>86</v>
      </c>
      <c r="D31" s="415">
        <v>74</v>
      </c>
      <c r="E31" s="415">
        <v>60</v>
      </c>
      <c r="F31" s="415">
        <v>55</v>
      </c>
    </row>
    <row r="32" spans="2:6" ht="15">
      <c r="B32" t="s">
        <v>6</v>
      </c>
      <c r="C32" s="415">
        <v>86</v>
      </c>
      <c r="D32" s="415">
        <v>72</v>
      </c>
      <c r="E32" s="415">
        <v>64</v>
      </c>
      <c r="F32" s="415">
        <v>52</v>
      </c>
    </row>
    <row r="33" spans="2:6" ht="15">
      <c r="B33" t="s">
        <v>7</v>
      </c>
      <c r="C33" s="415">
        <v>86</v>
      </c>
      <c r="D33" s="415">
        <v>66</v>
      </c>
      <c r="E33" s="415">
        <v>62</v>
      </c>
      <c r="F33" s="415">
        <v>39</v>
      </c>
    </row>
    <row r="34" spans="2:6" ht="15">
      <c r="B34" t="s">
        <v>8</v>
      </c>
      <c r="C34" s="415">
        <v>84</v>
      </c>
      <c r="D34" s="415">
        <v>60</v>
      </c>
      <c r="E34" s="415">
        <v>59</v>
      </c>
      <c r="F34" s="415">
        <v>34</v>
      </c>
    </row>
    <row r="35" spans="2:6" ht="15">
      <c r="B35" t="s">
        <v>9</v>
      </c>
      <c r="C35" s="415">
        <v>81</v>
      </c>
      <c r="D35" s="415">
        <v>52</v>
      </c>
      <c r="E35" s="415">
        <v>49</v>
      </c>
      <c r="F35" s="415">
        <v>26</v>
      </c>
    </row>
    <row r="36" spans="2:6" ht="15">
      <c r="B36" t="s">
        <v>10</v>
      </c>
      <c r="C36" s="415">
        <v>86</v>
      </c>
      <c r="D36" s="415">
        <v>47</v>
      </c>
      <c r="E36" s="415">
        <v>48</v>
      </c>
      <c r="F36" s="415">
        <v>18</v>
      </c>
    </row>
    <row r="37" spans="2:6" ht="15">
      <c r="B37" t="s">
        <v>11</v>
      </c>
      <c r="C37" s="415">
        <v>72</v>
      </c>
      <c r="D37" s="415">
        <v>37</v>
      </c>
      <c r="E37" s="415">
        <v>38</v>
      </c>
      <c r="F37" s="415">
        <v>14</v>
      </c>
    </row>
    <row r="38" spans="2:6" ht="15">
      <c r="B38" t="s">
        <v>12</v>
      </c>
      <c r="C38" s="415">
        <v>70</v>
      </c>
      <c r="D38" s="415">
        <v>26</v>
      </c>
      <c r="E38" s="415">
        <v>35</v>
      </c>
      <c r="F38" s="415">
        <v>7</v>
      </c>
    </row>
    <row r="39" spans="2:6" ht="15">
      <c r="B39" t="s">
        <v>13</v>
      </c>
      <c r="C39" s="415">
        <v>47</v>
      </c>
      <c r="D39" s="415">
        <v>16</v>
      </c>
      <c r="E39" s="415">
        <v>17</v>
      </c>
      <c r="F39" s="415">
        <v>4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1" sqref="A1"/>
    </sheetView>
  </sheetViews>
  <sheetFormatPr defaultColWidth="9.140625" defaultRowHeight="12.75"/>
  <cols>
    <col min="2" max="2" width="31.00390625" style="0" customWidth="1"/>
    <col min="3" max="3" width="26.57421875" style="0" customWidth="1"/>
    <col min="4" max="4" width="23.00390625" style="0" customWidth="1"/>
    <col min="5" max="5" width="17.57421875" style="0" customWidth="1"/>
  </cols>
  <sheetData>
    <row r="1" spans="5:13" ht="15.75">
      <c r="E1" s="2"/>
      <c r="F1" s="604"/>
      <c r="G1" s="605"/>
      <c r="H1" s="606"/>
      <c r="I1" s="606"/>
      <c r="J1" s="607"/>
      <c r="K1" s="71"/>
      <c r="L1" s="71"/>
      <c r="M1" s="71"/>
    </row>
    <row r="2" spans="1:13" ht="15.75">
      <c r="A2" t="s">
        <v>418</v>
      </c>
      <c r="B2" t="s">
        <v>1119</v>
      </c>
      <c r="E2" s="2"/>
      <c r="F2" s="83"/>
      <c r="G2" s="10"/>
      <c r="H2" s="83"/>
      <c r="I2" s="45"/>
      <c r="J2" s="83"/>
      <c r="K2" s="2"/>
      <c r="L2" s="10"/>
      <c r="M2" s="45"/>
    </row>
    <row r="3" spans="5:13" ht="15.75">
      <c r="E3" s="2"/>
      <c r="F3" s="45"/>
      <c r="G3" s="45"/>
      <c r="H3" s="45"/>
      <c r="I3" s="45"/>
      <c r="J3" s="45"/>
      <c r="K3" s="45"/>
      <c r="L3" s="45"/>
      <c r="M3" s="45"/>
    </row>
    <row r="4" spans="1:13" ht="15.75">
      <c r="A4" s="7" t="s">
        <v>1178</v>
      </c>
      <c r="B4" s="7"/>
      <c r="E4" s="45"/>
      <c r="F4" s="45"/>
      <c r="G4" s="84"/>
      <c r="H4" s="45"/>
      <c r="I4" s="45"/>
      <c r="J4" s="45"/>
      <c r="K4" s="45"/>
      <c r="L4" s="45"/>
      <c r="M4" s="45"/>
    </row>
    <row r="5" spans="5:13" ht="15.75">
      <c r="E5" s="84"/>
      <c r="F5" s="45"/>
      <c r="G5" s="84"/>
      <c r="H5" s="52"/>
      <c r="I5" s="45"/>
      <c r="J5" s="45"/>
      <c r="K5" s="45"/>
      <c r="L5" s="45"/>
      <c r="M5" s="45"/>
    </row>
    <row r="6" spans="5:13" ht="15.75">
      <c r="E6" s="2"/>
      <c r="F6" s="84"/>
      <c r="G6" s="84"/>
      <c r="H6" s="84"/>
      <c r="I6" s="84"/>
      <c r="J6" s="84"/>
      <c r="K6" s="45"/>
      <c r="L6" s="45"/>
      <c r="M6" s="45"/>
    </row>
    <row r="7" spans="5:9" ht="15.75">
      <c r="E7" s="2"/>
      <c r="F7" s="52"/>
      <c r="G7" s="52"/>
      <c r="H7" s="45"/>
      <c r="I7" s="45"/>
    </row>
    <row r="8" spans="3:10" ht="15">
      <c r="C8" s="48" t="s">
        <v>230</v>
      </c>
      <c r="D8" s="2" t="s">
        <v>231</v>
      </c>
      <c r="E8" s="197" t="s">
        <v>235</v>
      </c>
      <c r="F8" s="2"/>
      <c r="I8" s="61"/>
      <c r="J8" s="3"/>
    </row>
    <row r="9" spans="1:5" ht="15">
      <c r="A9" s="8"/>
      <c r="B9" s="8" t="s">
        <v>1063</v>
      </c>
      <c r="C9">
        <f>'Table 3'!M51</f>
        <v>44</v>
      </c>
      <c r="D9">
        <v>19</v>
      </c>
      <c r="E9">
        <v>15</v>
      </c>
    </row>
    <row r="10" spans="1:5" ht="15">
      <c r="A10" s="8"/>
      <c r="B10" s="8" t="s">
        <v>131</v>
      </c>
      <c r="C10">
        <f>'Table 3'!M52</f>
        <v>50</v>
      </c>
      <c r="D10">
        <v>27</v>
      </c>
      <c r="E10">
        <v>15</v>
      </c>
    </row>
    <row r="11" spans="1:5" ht="15">
      <c r="A11" s="8"/>
      <c r="B11" s="8" t="s">
        <v>132</v>
      </c>
      <c r="C11">
        <f>'Table 3'!M53</f>
        <v>63</v>
      </c>
      <c r="D11">
        <v>38</v>
      </c>
      <c r="E11">
        <v>18</v>
      </c>
    </row>
    <row r="12" spans="1:5" ht="15">
      <c r="A12" s="8"/>
      <c r="B12" s="8" t="s">
        <v>134</v>
      </c>
      <c r="C12">
        <f>'Table 3'!M54</f>
        <v>71</v>
      </c>
      <c r="D12">
        <v>47</v>
      </c>
      <c r="E12">
        <v>18</v>
      </c>
    </row>
    <row r="13" spans="1:5" ht="15">
      <c r="A13" s="8"/>
      <c r="B13" s="8" t="s">
        <v>135</v>
      </c>
      <c r="C13">
        <f>'Table 3'!M55</f>
        <v>83</v>
      </c>
      <c r="D13">
        <v>59</v>
      </c>
      <c r="E13">
        <v>20</v>
      </c>
    </row>
    <row r="14" spans="1:5" ht="15">
      <c r="A14" s="8"/>
      <c r="B14" s="8" t="s">
        <v>136</v>
      </c>
      <c r="C14">
        <f>'Table 3'!M56</f>
        <v>86</v>
      </c>
      <c r="D14">
        <v>65</v>
      </c>
      <c r="E14">
        <v>19</v>
      </c>
    </row>
    <row r="15" spans="1:5" ht="15">
      <c r="A15" s="8"/>
      <c r="B15" s="8" t="s">
        <v>133</v>
      </c>
      <c r="C15">
        <f>'Table 3'!M57</f>
        <v>92</v>
      </c>
      <c r="D15">
        <v>70</v>
      </c>
      <c r="E15">
        <v>20</v>
      </c>
    </row>
    <row r="19" spans="1:2" ht="12.75">
      <c r="A19" t="s">
        <v>305</v>
      </c>
      <c r="B19" t="s">
        <v>419</v>
      </c>
    </row>
    <row r="20" spans="3:5" ht="12.75">
      <c r="C20" t="s">
        <v>1167</v>
      </c>
      <c r="D20" t="s">
        <v>1168</v>
      </c>
      <c r="E20" t="s">
        <v>1091</v>
      </c>
    </row>
    <row r="21" spans="2:5" ht="15">
      <c r="B21">
        <v>1999</v>
      </c>
      <c r="C21" s="87">
        <f>'TABLES D-F'!H10</f>
        <v>76.9</v>
      </c>
      <c r="D21" s="87">
        <f>'TABLES D-F'!H11</f>
        <v>51.9</v>
      </c>
      <c r="E21" s="87">
        <f>'TABLES D-F'!H7</f>
        <v>63.2</v>
      </c>
    </row>
    <row r="22" spans="2:5" ht="15">
      <c r="B22">
        <v>2000</v>
      </c>
      <c r="C22" s="87">
        <f>'TABLES D-F'!I10</f>
        <v>76.3</v>
      </c>
      <c r="D22" s="87">
        <f>'TABLES D-F'!I11</f>
        <v>53.2</v>
      </c>
      <c r="E22" s="87">
        <f>'TABLES D-F'!I7</f>
        <v>63.6</v>
      </c>
    </row>
    <row r="23" spans="2:5" ht="15">
      <c r="B23">
        <v>2001</v>
      </c>
      <c r="C23" s="87">
        <f>'TABLES D-F'!J10</f>
        <v>75.8</v>
      </c>
      <c r="D23" s="87">
        <f>'TABLES D-F'!J11</f>
        <v>54.9</v>
      </c>
      <c r="E23" s="87">
        <f>'TABLES D-F'!J7</f>
        <v>64.2</v>
      </c>
    </row>
    <row r="24" spans="2:5" ht="15">
      <c r="B24">
        <v>2002</v>
      </c>
      <c r="C24" s="87">
        <f>'TABLES D-F'!K10</f>
        <v>76.4</v>
      </c>
      <c r="D24" s="87">
        <f>'TABLES D-F'!K11</f>
        <v>54.2</v>
      </c>
      <c r="E24" s="87">
        <f>'TABLES D-F'!K7</f>
        <v>63.9</v>
      </c>
    </row>
    <row r="25" spans="2:5" ht="15">
      <c r="B25">
        <v>2003</v>
      </c>
      <c r="C25" s="87">
        <f>'TABLES D-F'!L10</f>
        <v>76.7</v>
      </c>
      <c r="D25" s="92">
        <f>'TABLES D-F'!L11</f>
        <v>56</v>
      </c>
      <c r="E25" s="92">
        <f>'TABLES D-F'!L7</f>
        <v>65.3</v>
      </c>
    </row>
    <row r="26" spans="2:5" ht="15">
      <c r="B26">
        <v>2004</v>
      </c>
      <c r="C26" s="87">
        <f>'TABLES D-F'!M10</f>
        <v>76.1</v>
      </c>
      <c r="D26" s="92">
        <f>'TABLES D-F'!M11</f>
        <v>57</v>
      </c>
      <c r="E26" s="92">
        <f>'TABLES D-F'!M7</f>
        <v>65.4</v>
      </c>
    </row>
    <row r="27" spans="2:5" ht="15">
      <c r="B27">
        <v>2005</v>
      </c>
      <c r="C27" s="87">
        <f>'TABLES D-F'!N10</f>
        <v>76.5</v>
      </c>
      <c r="D27" s="92">
        <f>'TABLES D-F'!N11</f>
        <v>56.3</v>
      </c>
      <c r="E27" s="92">
        <f>'TABLES D-F'!N7</f>
        <v>65.3</v>
      </c>
    </row>
    <row r="28" ht="15">
      <c r="B28" s="39"/>
    </row>
    <row r="29" spans="1:2" ht="15">
      <c r="A29" t="s">
        <v>420</v>
      </c>
      <c r="B29" s="39" t="s">
        <v>421</v>
      </c>
    </row>
    <row r="30" spans="3:5" ht="12.75">
      <c r="C30" t="s">
        <v>231</v>
      </c>
      <c r="D30" t="s">
        <v>422</v>
      </c>
      <c r="E30" t="s">
        <v>423</v>
      </c>
    </row>
    <row r="31" spans="2:5" ht="12.75">
      <c r="B31">
        <v>1999</v>
      </c>
      <c r="C31">
        <f>'TABLES D-F'!$H$36</f>
        <v>43.9</v>
      </c>
      <c r="D31">
        <f>'TABLES D-F'!$H$39</f>
        <v>4.4</v>
      </c>
      <c r="E31">
        <f>'TABLES D-F'!$H$41</f>
        <v>1</v>
      </c>
    </row>
    <row r="32" spans="2:5" ht="12.75">
      <c r="B32">
        <v>2000</v>
      </c>
      <c r="C32">
        <f>'TABLES D-F'!$I$36</f>
        <v>44.3</v>
      </c>
      <c r="D32">
        <f>'TABLES D-F'!$I$39</f>
        <v>4.1</v>
      </c>
      <c r="E32">
        <f>'TABLES D-F'!$I$41</f>
        <v>0.9</v>
      </c>
    </row>
    <row r="33" spans="2:5" ht="12.75">
      <c r="B33">
        <v>2001</v>
      </c>
      <c r="C33">
        <f>'TABLES D-F'!$J$36</f>
        <v>44.9</v>
      </c>
      <c r="D33">
        <f>'TABLES D-F'!$J$39</f>
        <v>3.9</v>
      </c>
      <c r="E33">
        <f>'TABLES D-F'!$J$41</f>
        <v>0.9</v>
      </c>
    </row>
    <row r="34" spans="2:5" ht="12.75">
      <c r="B34">
        <v>2002</v>
      </c>
      <c r="C34">
        <f>'TABLES D-F'!$K$36</f>
        <v>44.8</v>
      </c>
      <c r="D34">
        <f>'TABLES D-F'!$K$39</f>
        <v>4.2</v>
      </c>
      <c r="E34">
        <f>'TABLES D-F'!$K$41</f>
        <v>0.9</v>
      </c>
    </row>
    <row r="35" spans="2:5" ht="12.75">
      <c r="B35">
        <v>2003</v>
      </c>
      <c r="C35">
        <f>'TABLES D-F'!$L$36</f>
        <v>42.5</v>
      </c>
      <c r="D35">
        <f>'TABLES D-F'!$L$39</f>
        <v>5.5</v>
      </c>
      <c r="E35">
        <f>'TABLES D-F'!$L$41</f>
        <v>0.7</v>
      </c>
    </row>
    <row r="36" spans="2:5" ht="12.75">
      <c r="B36">
        <v>2004</v>
      </c>
      <c r="C36">
        <f>'TABLES D-F'!$M$36</f>
        <v>40.9</v>
      </c>
      <c r="D36">
        <f>'TABLES D-F'!$M$39</f>
        <v>5.6</v>
      </c>
      <c r="E36">
        <f>'TABLES D-F'!$M$41</f>
        <v>0.8</v>
      </c>
    </row>
    <row r="37" spans="2:5" ht="12.75">
      <c r="B37">
        <v>2005</v>
      </c>
      <c r="C37">
        <f>'TABLES D-F'!$N$36</f>
        <v>41.2</v>
      </c>
      <c r="D37">
        <f>'TABLES D-F'!$N$39</f>
        <v>5.8</v>
      </c>
      <c r="E37">
        <f>'TABLES D-F'!$N$41</f>
        <v>0.8</v>
      </c>
    </row>
  </sheetData>
  <mergeCells count="2">
    <mergeCell ref="F1:G1"/>
    <mergeCell ref="H1:J1"/>
  </mergeCells>
  <printOptions/>
  <pageMargins left="0.75" right="0.75" top="1" bottom="1" header="0.5" footer="0.5"/>
  <pageSetup fitToHeight="1" fitToWidth="1" horizontalDpi="600" verticalDpi="600" orientation="portrait" paperSize="9" scale="56" r:id="rId1"/>
  <ignoredErrors>
    <ignoredError sqref="D31:D36" formula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9"/>
  <sheetViews>
    <sheetView workbookViewId="0" topLeftCell="A1">
      <selection activeCell="A1" sqref="A1"/>
    </sheetView>
  </sheetViews>
  <sheetFormatPr defaultColWidth="9.140625" defaultRowHeight="12.75"/>
  <cols>
    <col min="2" max="2" width="34.421875" style="0" customWidth="1"/>
    <col min="3" max="3" width="14.7109375" style="0" bestFit="1" customWidth="1"/>
    <col min="4" max="4" width="14.57421875" style="0" customWidth="1"/>
  </cols>
  <sheetData>
    <row r="2" spans="2:3" ht="12.75">
      <c r="B2" t="s">
        <v>1120</v>
      </c>
      <c r="C2" t="s">
        <v>409</v>
      </c>
    </row>
    <row r="4" spans="3:4" ht="64.5" customHeight="1" thickBot="1">
      <c r="C4" s="77" t="s">
        <v>1075</v>
      </c>
      <c r="D4" s="77" t="s">
        <v>1076</v>
      </c>
    </row>
    <row r="5" spans="2:4" ht="15">
      <c r="B5" s="8" t="s">
        <v>1167</v>
      </c>
      <c r="C5" s="145">
        <f>100-'Table 17'!J16</f>
        <v>37</v>
      </c>
      <c r="D5">
        <f>100-'Table 17'!O16</f>
        <v>20</v>
      </c>
    </row>
    <row r="6" spans="2:4" ht="15">
      <c r="B6" s="8" t="s">
        <v>1168</v>
      </c>
      <c r="C6" s="145">
        <f>100-'Table 17'!J17</f>
        <v>48</v>
      </c>
      <c r="D6">
        <f>100-'Table 17'!O17</f>
        <v>19</v>
      </c>
    </row>
    <row r="7" ht="15">
      <c r="B7" s="8"/>
    </row>
    <row r="8" spans="2:4" ht="15">
      <c r="B8" s="8" t="s">
        <v>32</v>
      </c>
      <c r="C8" s="145">
        <f>100-'Table 17'!J20</f>
        <v>75</v>
      </c>
      <c r="D8">
        <f>100-'Table 17'!O20</f>
        <v>31</v>
      </c>
    </row>
    <row r="9" spans="2:4" ht="15">
      <c r="B9" s="8" t="s">
        <v>1170</v>
      </c>
      <c r="C9" s="145">
        <f>100-'Table 17'!J21</f>
        <v>51</v>
      </c>
      <c r="D9">
        <f>100-'Table 17'!O21</f>
        <v>30</v>
      </c>
    </row>
    <row r="10" spans="2:4" ht="15">
      <c r="B10" s="8" t="s">
        <v>1171</v>
      </c>
      <c r="C10" s="145">
        <f>100-'Table 17'!J22</f>
        <v>36</v>
      </c>
      <c r="D10">
        <f>100-'Table 17'!O22</f>
        <v>23</v>
      </c>
    </row>
    <row r="11" spans="2:4" ht="15">
      <c r="B11" s="8" t="s">
        <v>1172</v>
      </c>
      <c r="C11" s="145">
        <f>100-'Table 17'!J23</f>
        <v>34</v>
      </c>
      <c r="D11">
        <f>100-'Table 17'!O23</f>
        <v>20</v>
      </c>
    </row>
    <row r="12" spans="2:4" ht="15">
      <c r="B12" s="8" t="s">
        <v>1173</v>
      </c>
      <c r="C12" s="145">
        <f>100-'Table 17'!J24</f>
        <v>36</v>
      </c>
      <c r="D12">
        <f>100-'Table 17'!O24</f>
        <v>19</v>
      </c>
    </row>
    <row r="13" spans="2:4" ht="15">
      <c r="B13" s="8" t="s">
        <v>1174</v>
      </c>
      <c r="C13" s="145">
        <f>100-'Table 17'!J25</f>
        <v>48</v>
      </c>
      <c r="D13">
        <f>100-'Table 17'!O25</f>
        <v>15</v>
      </c>
    </row>
    <row r="14" spans="2:4" ht="15">
      <c r="B14" s="8" t="s">
        <v>1175</v>
      </c>
      <c r="C14" s="145">
        <f>100-'Table 17'!J26</f>
        <v>55</v>
      </c>
      <c r="D14">
        <f>100-'Table 17'!O26</f>
        <v>10</v>
      </c>
    </row>
    <row r="15" spans="2:4" ht="15">
      <c r="B15" s="8" t="s">
        <v>61</v>
      </c>
      <c r="C15" s="145">
        <f>100-'Table 17'!J27</f>
        <v>45</v>
      </c>
      <c r="D15">
        <f>100-'Table 17'!O27</f>
        <v>5</v>
      </c>
    </row>
    <row r="16" ht="15">
      <c r="B16" s="8"/>
    </row>
    <row r="17" spans="2:4" ht="15">
      <c r="B17" s="8" t="s">
        <v>1079</v>
      </c>
      <c r="C17" s="145">
        <f>100-'Table 17'!J65</f>
        <v>57</v>
      </c>
      <c r="D17">
        <f>100-'Table 17'!O65</f>
        <v>21</v>
      </c>
    </row>
    <row r="18" spans="2:4" ht="15">
      <c r="B18" s="8" t="s">
        <v>1139</v>
      </c>
      <c r="C18" s="145">
        <f>100-'Table 17'!J66</f>
        <v>39</v>
      </c>
      <c r="D18">
        <f>100-'Table 17'!O66</f>
        <v>23</v>
      </c>
    </row>
    <row r="19" spans="2:4" ht="15">
      <c r="B19" s="8" t="s">
        <v>257</v>
      </c>
      <c r="C19" s="145">
        <f>100-'Table 17'!J67</f>
        <v>36</v>
      </c>
      <c r="D19">
        <f>100-'Table 17'!O67</f>
        <v>16</v>
      </c>
    </row>
    <row r="20" spans="2:4" ht="15">
      <c r="B20" s="8" t="s">
        <v>259</v>
      </c>
      <c r="C20" s="145">
        <f>100-'Table 17'!J68</f>
        <v>26</v>
      </c>
      <c r="D20">
        <f>100-'Table 17'!O68</f>
        <v>15</v>
      </c>
    </row>
    <row r="21" spans="2:4" ht="15">
      <c r="B21" s="8" t="s">
        <v>1140</v>
      </c>
      <c r="C21" s="145">
        <f>100-'Table 17'!J69</f>
        <v>26</v>
      </c>
      <c r="D21">
        <f>100-'Table 17'!O69</f>
        <v>15</v>
      </c>
    </row>
    <row r="22" spans="2:4" ht="15">
      <c r="B22" s="8" t="s">
        <v>1141</v>
      </c>
      <c r="C22" s="145">
        <f>100-'Table 17'!J70</f>
        <v>20</v>
      </c>
      <c r="D22">
        <f>100-'Table 17'!O70</f>
        <v>7</v>
      </c>
    </row>
    <row r="23" ht="15">
      <c r="B23" s="8"/>
    </row>
    <row r="24" spans="2:4" ht="15">
      <c r="B24" s="8" t="s">
        <v>231</v>
      </c>
      <c r="C24" s="145">
        <f>100-'Table 17'!J73</f>
        <v>20</v>
      </c>
      <c r="D24">
        <f>100-'Table 17'!O73</f>
        <v>20</v>
      </c>
    </row>
    <row r="25" spans="2:4" ht="15">
      <c r="B25" s="8" t="s">
        <v>1071</v>
      </c>
      <c r="C25" s="145">
        <f>100-'Table 17'!J74</f>
        <v>35</v>
      </c>
      <c r="D25">
        <f>100-'Table 17'!O74</f>
        <v>20</v>
      </c>
    </row>
    <row r="26" spans="2:4" ht="15">
      <c r="B26" s="8" t="s">
        <v>1072</v>
      </c>
      <c r="C26" s="145">
        <f>100-'Table 17'!J75</f>
        <v>39</v>
      </c>
      <c r="D26">
        <f>100-'Table 17'!O75</f>
        <v>21</v>
      </c>
    </row>
    <row r="27" spans="2:4" ht="15">
      <c r="B27" s="8" t="s">
        <v>1073</v>
      </c>
      <c r="C27" s="145">
        <f>100-'Table 17'!J76</f>
        <v>58</v>
      </c>
      <c r="D27">
        <f>100-'Table 17'!O76</f>
        <v>28</v>
      </c>
    </row>
    <row r="28" spans="2:4" ht="15">
      <c r="B28" s="8" t="s">
        <v>1074</v>
      </c>
      <c r="C28" s="145">
        <f>100-'Table 17'!J77</f>
        <v>63</v>
      </c>
      <c r="D28">
        <f>100-'Table 17'!O77</f>
        <v>20</v>
      </c>
    </row>
    <row r="29" spans="2:4" ht="15">
      <c r="B29" s="8" t="s">
        <v>1070</v>
      </c>
      <c r="C29" s="145">
        <f>100-'Table 17'!J81</f>
        <v>70</v>
      </c>
      <c r="D29">
        <f>100-'Table 17'!O81</f>
        <v>18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30.421875" style="0" bestFit="1" customWidth="1"/>
    <col min="3" max="3" width="10.8515625" style="0" bestFit="1" customWidth="1"/>
  </cols>
  <sheetData>
    <row r="1" spans="2:11" ht="12.75"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t="s">
        <v>929</v>
      </c>
      <c r="B2" s="3" t="s">
        <v>1069</v>
      </c>
      <c r="C2" s="82"/>
      <c r="D2" s="82"/>
      <c r="E2" s="82"/>
      <c r="F2" s="82"/>
      <c r="G2" s="82"/>
      <c r="H2" s="82"/>
      <c r="I2" s="2"/>
      <c r="J2" s="2"/>
      <c r="K2" s="2"/>
    </row>
    <row r="4" spans="3:7" ht="12.75">
      <c r="C4" t="s">
        <v>925</v>
      </c>
      <c r="D4" t="s">
        <v>337</v>
      </c>
      <c r="E4" t="s">
        <v>338</v>
      </c>
      <c r="F4" t="s">
        <v>927</v>
      </c>
      <c r="G4" t="s">
        <v>928</v>
      </c>
    </row>
    <row r="5" spans="2:7" ht="15">
      <c r="B5" s="87" t="s">
        <v>785</v>
      </c>
      <c r="C5">
        <f>'Table 19'!G14</f>
        <v>0.328</v>
      </c>
      <c r="D5">
        <f>'Table 19'!H14+'Table 19'!I14+'Table 19'!J14</f>
        <v>0.587</v>
      </c>
      <c r="E5">
        <f>'Table 19'!K14+'Table 19'!L14</f>
        <v>0.048</v>
      </c>
      <c r="F5">
        <f>'Table 19'!M14</f>
        <v>0.195</v>
      </c>
      <c r="G5">
        <f>'Table 19'!O14</f>
        <v>98.843</v>
      </c>
    </row>
    <row r="6" spans="2:7" ht="15">
      <c r="B6" s="87" t="s">
        <v>1172</v>
      </c>
      <c r="C6">
        <f>'Table 19'!G15</f>
        <v>0.345</v>
      </c>
      <c r="D6">
        <f>'Table 19'!H15+'Table 19'!I15+'Table 19'!J15</f>
        <v>1.237</v>
      </c>
      <c r="E6">
        <f>'Table 19'!K15+'Table 19'!L15</f>
        <v>0.194</v>
      </c>
      <c r="F6">
        <f>'Table 19'!M15</f>
        <v>0.339</v>
      </c>
      <c r="G6">
        <f>'Table 19'!O15</f>
        <v>97.885</v>
      </c>
    </row>
    <row r="7" spans="2:7" ht="15">
      <c r="B7" s="87" t="s">
        <v>1173</v>
      </c>
      <c r="C7">
        <f>'Table 19'!G16</f>
        <v>0.564</v>
      </c>
      <c r="D7">
        <f>'Table 19'!H16+'Table 19'!I16+'Table 19'!J16</f>
        <v>2.542</v>
      </c>
      <c r="E7">
        <f>'Table 19'!K16+'Table 19'!L16</f>
        <v>1.006</v>
      </c>
      <c r="F7">
        <f>'Table 19'!M16</f>
        <v>1.065</v>
      </c>
      <c r="G7">
        <f>'Table 19'!O16</f>
        <v>94.823</v>
      </c>
    </row>
    <row r="8" spans="2:7" ht="15">
      <c r="B8" s="87" t="s">
        <v>9</v>
      </c>
      <c r="C8">
        <f>'Table 19'!G17</f>
        <v>4.418</v>
      </c>
      <c r="D8">
        <f>'Table 19'!H17+'Table 19'!I17+'Table 19'!J17</f>
        <v>29.373</v>
      </c>
      <c r="E8">
        <f>'Table 19'!K17+'Table 19'!L17</f>
        <v>13.134</v>
      </c>
      <c r="F8">
        <f>'Table 19'!M17</f>
        <v>23.193</v>
      </c>
      <c r="G8">
        <f>'Table 19'!O17</f>
        <v>29.881</v>
      </c>
    </row>
    <row r="9" spans="2:7" ht="15">
      <c r="B9" s="87" t="s">
        <v>10</v>
      </c>
      <c r="C9">
        <f>'Table 19'!G18</f>
        <v>3.542</v>
      </c>
      <c r="D9">
        <f>'Table 19'!H18+'Table 19'!I18+'Table 19'!J18</f>
        <v>34.022999999999996</v>
      </c>
      <c r="E9">
        <f>'Table 19'!K18+'Table 19'!L18</f>
        <v>16.551000000000002</v>
      </c>
      <c r="F9">
        <f>'Table 19'!M18</f>
        <v>28.563</v>
      </c>
      <c r="G9">
        <f>'Table 19'!O18</f>
        <v>17.321</v>
      </c>
    </row>
    <row r="10" spans="2:7" ht="15">
      <c r="B10" s="87" t="s">
        <v>11</v>
      </c>
      <c r="C10">
        <f>'Table 19'!G19</f>
        <v>6.755</v>
      </c>
      <c r="D10">
        <f>'Table 19'!H19+'Table 19'!I19+'Table 19'!J19</f>
        <v>38.601</v>
      </c>
      <c r="E10">
        <f>'Table 19'!K19+'Table 19'!L19</f>
        <v>13.658000000000001</v>
      </c>
      <c r="F10">
        <f>'Table 19'!M19</f>
        <v>27.59</v>
      </c>
      <c r="G10">
        <f>'Table 19'!O19</f>
        <v>13.395</v>
      </c>
    </row>
    <row r="11" spans="2:7" ht="15">
      <c r="B11" s="87" t="s">
        <v>12</v>
      </c>
      <c r="C11">
        <f>'Table 19'!G20</f>
        <v>4.6</v>
      </c>
      <c r="D11">
        <f>'Table 19'!H20+'Table 19'!I20+'Table 19'!J20</f>
        <v>40.898</v>
      </c>
      <c r="E11">
        <f>'Table 19'!K20+'Table 19'!L20</f>
        <v>13.117</v>
      </c>
      <c r="F11">
        <f>'Table 19'!M20</f>
        <v>27.84</v>
      </c>
      <c r="G11">
        <f>'Table 19'!O20</f>
        <v>13.545</v>
      </c>
    </row>
    <row r="12" spans="2:7" ht="15">
      <c r="B12" s="87" t="s">
        <v>61</v>
      </c>
      <c r="C12">
        <f>'Table 19'!G21</f>
        <v>4.02</v>
      </c>
      <c r="D12">
        <f>'Table 19'!H21+'Table 19'!I21+'Table 19'!J21</f>
        <v>32.9</v>
      </c>
      <c r="E12">
        <f>'Table 19'!K21+'Table 19'!L21</f>
        <v>10.234</v>
      </c>
      <c r="F12">
        <f>'Table 19'!M21</f>
        <v>33.722</v>
      </c>
      <c r="G12">
        <f>'Table 19'!O21</f>
        <v>19.123</v>
      </c>
    </row>
  </sheetData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90" customWidth="1"/>
    <col min="2" max="3" width="1.57421875" style="90" customWidth="1"/>
    <col min="4" max="4" width="13.140625" style="90" customWidth="1"/>
    <col min="5" max="5" width="15.140625" style="90" customWidth="1"/>
    <col min="6" max="6" width="6.421875" style="90" customWidth="1"/>
    <col min="7" max="7" width="0.85546875" style="90" customWidth="1"/>
    <col min="8" max="12" width="10.28125" style="90" customWidth="1"/>
    <col min="13" max="14" width="11.57421875" style="90" customWidth="1"/>
    <col min="15" max="16384" width="9.140625" style="90" customWidth="1"/>
  </cols>
  <sheetData>
    <row r="1" spans="2:20" s="87" customFormat="1" ht="18">
      <c r="B1" s="123" t="s">
        <v>374</v>
      </c>
      <c r="C1" s="123"/>
      <c r="D1" s="123"/>
      <c r="E1" s="152" t="s">
        <v>335</v>
      </c>
      <c r="F1" s="152" t="s">
        <v>1020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s="87" customFormat="1" ht="18">
      <c r="B2" s="123"/>
      <c r="C2" s="123"/>
      <c r="D2" s="123"/>
      <c r="E2" s="58" t="s">
        <v>853</v>
      </c>
      <c r="F2" s="152"/>
      <c r="S2" s="90"/>
      <c r="T2" s="90"/>
    </row>
    <row r="3" spans="2:20" s="87" customFormat="1" ht="18">
      <c r="B3" s="123"/>
      <c r="C3" s="123"/>
      <c r="D3" s="123"/>
      <c r="E3" s="58" t="s">
        <v>1021</v>
      </c>
      <c r="F3" s="152"/>
      <c r="S3" s="90"/>
      <c r="T3" s="90"/>
    </row>
    <row r="4" spans="2:19" s="87" customFormat="1" ht="9" customHeight="1" thickBot="1">
      <c r="B4" s="90"/>
      <c r="C4" s="90"/>
      <c r="D4" s="90"/>
      <c r="E4" s="90"/>
      <c r="F4" s="152"/>
      <c r="S4" s="90"/>
    </row>
    <row r="5" spans="1:15" s="87" customFormat="1" ht="16.5" thickBot="1">
      <c r="A5" s="162"/>
      <c r="B5" s="207"/>
      <c r="C5" s="207"/>
      <c r="D5" s="162"/>
      <c r="E5" s="162"/>
      <c r="F5" s="162"/>
      <c r="G5" s="162"/>
      <c r="H5" s="204">
        <v>1999</v>
      </c>
      <c r="I5" s="204">
        <v>2000</v>
      </c>
      <c r="J5" s="204">
        <v>2001</v>
      </c>
      <c r="K5" s="204">
        <v>2002</v>
      </c>
      <c r="L5" s="204">
        <v>2003</v>
      </c>
      <c r="M5" s="204">
        <v>2004</v>
      </c>
      <c r="N5" s="204">
        <v>2005</v>
      </c>
      <c r="O5" s="119"/>
    </row>
    <row r="6" spans="1:15" s="87" customFormat="1" ht="3" customHeight="1">
      <c r="A6" s="51"/>
      <c r="B6" s="139"/>
      <c r="C6" s="139"/>
      <c r="D6" s="51"/>
      <c r="E6" s="51"/>
      <c r="F6" s="51"/>
      <c r="G6" s="51"/>
      <c r="H6" s="51"/>
      <c r="I6" s="51"/>
      <c r="J6" s="119"/>
      <c r="K6" s="119"/>
      <c r="L6" s="119"/>
      <c r="M6" s="119"/>
      <c r="N6" s="119"/>
      <c r="O6" s="119"/>
    </row>
    <row r="7" spans="2:15" s="87" customFormat="1" ht="15">
      <c r="B7" s="139"/>
      <c r="C7" s="139"/>
      <c r="D7" s="51"/>
      <c r="E7" s="51"/>
      <c r="F7" s="51"/>
      <c r="G7" s="51"/>
      <c r="H7" s="51"/>
      <c r="I7" s="51"/>
      <c r="J7" s="51"/>
      <c r="L7" s="51"/>
      <c r="M7" s="155"/>
      <c r="N7" s="155" t="s">
        <v>1133</v>
      </c>
      <c r="O7" s="51"/>
    </row>
    <row r="8" spans="2:15" s="87" customFormat="1" ht="3" customHeight="1">
      <c r="B8" s="139"/>
      <c r="C8" s="139"/>
      <c r="D8" s="51"/>
      <c r="E8" s="51"/>
      <c r="F8" s="51"/>
      <c r="G8" s="51"/>
      <c r="H8" s="51"/>
      <c r="I8" s="51"/>
      <c r="J8" s="51"/>
      <c r="K8" s="170"/>
      <c r="L8" s="51"/>
      <c r="M8" s="51"/>
      <c r="N8" s="51"/>
      <c r="O8" s="51"/>
    </row>
    <row r="9" spans="2:15" s="87" customFormat="1" ht="15.75">
      <c r="B9" s="139"/>
      <c r="C9" s="119" t="s">
        <v>410</v>
      </c>
      <c r="E9" s="51"/>
      <c r="F9" s="51"/>
      <c r="G9" s="51"/>
      <c r="H9" s="51"/>
      <c r="I9" s="51"/>
      <c r="J9" s="51"/>
      <c r="K9" s="170"/>
      <c r="L9" s="51"/>
      <c r="M9" s="51"/>
      <c r="N9" s="51"/>
      <c r="O9" s="51"/>
    </row>
    <row r="10" spans="2:15" s="87" customFormat="1" ht="3" customHeight="1">
      <c r="B10" s="139"/>
      <c r="C10" s="139"/>
      <c r="D10" s="51"/>
      <c r="E10" s="51"/>
      <c r="F10" s="51"/>
      <c r="G10" s="51"/>
      <c r="H10" s="51"/>
      <c r="I10" s="51"/>
      <c r="J10" s="2"/>
      <c r="K10" s="13"/>
      <c r="L10" s="2"/>
      <c r="M10" s="2"/>
      <c r="N10" s="2"/>
      <c r="O10" s="51"/>
    </row>
    <row r="11" spans="2:15" s="87" customFormat="1" ht="16.5">
      <c r="B11" s="90"/>
      <c r="C11" s="90"/>
      <c r="D11" s="87" t="s">
        <v>336</v>
      </c>
      <c r="H11" s="137" t="s">
        <v>407</v>
      </c>
      <c r="I11" s="137" t="s">
        <v>407</v>
      </c>
      <c r="J11" s="496">
        <v>0.6</v>
      </c>
      <c r="K11" s="496">
        <v>0.6</v>
      </c>
      <c r="L11" s="496">
        <v>0.6</v>
      </c>
      <c r="M11" s="496">
        <v>0.6</v>
      </c>
      <c r="N11" s="496">
        <v>0.7</v>
      </c>
      <c r="O11" s="497"/>
    </row>
    <row r="12" spans="2:15" s="87" customFormat="1" ht="16.5">
      <c r="B12" s="90"/>
      <c r="C12" s="90"/>
      <c r="D12" s="87" t="s">
        <v>337</v>
      </c>
      <c r="H12" s="137" t="s">
        <v>407</v>
      </c>
      <c r="I12" s="137" t="s">
        <v>407</v>
      </c>
      <c r="J12" s="496">
        <v>2.4</v>
      </c>
      <c r="K12" s="496">
        <v>1.5</v>
      </c>
      <c r="L12" s="496">
        <v>1.7</v>
      </c>
      <c r="M12" s="496">
        <v>1.7</v>
      </c>
      <c r="N12" s="496">
        <v>1.9</v>
      </c>
      <c r="O12" s="497"/>
    </row>
    <row r="13" spans="2:15" s="87" customFormat="1" ht="16.5">
      <c r="B13" s="90"/>
      <c r="C13" s="90"/>
      <c r="D13" s="87" t="s">
        <v>338</v>
      </c>
      <c r="H13" s="137" t="s">
        <v>407</v>
      </c>
      <c r="I13" s="137" t="s">
        <v>407</v>
      </c>
      <c r="J13" s="496">
        <v>3.8</v>
      </c>
      <c r="K13" s="496">
        <v>2.9</v>
      </c>
      <c r="L13" s="496">
        <v>2.4</v>
      </c>
      <c r="M13" s="496">
        <v>2.6</v>
      </c>
      <c r="N13" s="496">
        <v>3.2</v>
      </c>
      <c r="O13" s="497"/>
    </row>
    <row r="14" spans="2:15" s="87" customFormat="1" ht="16.5">
      <c r="B14" s="90"/>
      <c r="C14" s="90"/>
      <c r="D14" s="87" t="s">
        <v>339</v>
      </c>
      <c r="H14" s="137" t="s">
        <v>407</v>
      </c>
      <c r="I14" s="137" t="s">
        <v>407</v>
      </c>
      <c r="J14" s="496">
        <v>12.5</v>
      </c>
      <c r="K14" s="496">
        <v>9.3</v>
      </c>
      <c r="L14" s="496">
        <v>8.7</v>
      </c>
      <c r="M14" s="496">
        <v>8.7</v>
      </c>
      <c r="N14" s="496">
        <v>9.4</v>
      </c>
      <c r="O14" s="497"/>
    </row>
    <row r="15" spans="2:15" s="87" customFormat="1" ht="16.5">
      <c r="B15" s="90"/>
      <c r="C15" s="90"/>
      <c r="D15" s="120" t="s">
        <v>1166</v>
      </c>
      <c r="H15" s="137" t="s">
        <v>407</v>
      </c>
      <c r="I15" s="137" t="s">
        <v>407</v>
      </c>
      <c r="J15" s="496">
        <v>80</v>
      </c>
      <c r="K15" s="496">
        <v>84.7</v>
      </c>
      <c r="L15" s="496">
        <v>86</v>
      </c>
      <c r="M15" s="496">
        <v>85.8</v>
      </c>
      <c r="N15" s="496">
        <v>83.7</v>
      </c>
      <c r="O15" s="497"/>
    </row>
    <row r="16" spans="2:15" s="87" customFormat="1" ht="3" customHeight="1">
      <c r="B16" s="90"/>
      <c r="C16" s="90"/>
      <c r="D16" s="120"/>
      <c r="J16" s="495"/>
      <c r="K16" s="495"/>
      <c r="L16" s="495"/>
      <c r="M16" s="495"/>
      <c r="N16" s="495"/>
      <c r="O16" s="51"/>
    </row>
    <row r="17" spans="2:15" s="87" customFormat="1" ht="15">
      <c r="B17" s="90"/>
      <c r="C17" s="90"/>
      <c r="D17" s="120" t="s">
        <v>455</v>
      </c>
      <c r="H17" s="137" t="s">
        <v>407</v>
      </c>
      <c r="I17" s="137" t="s">
        <v>407</v>
      </c>
      <c r="J17" s="398">
        <v>100</v>
      </c>
      <c r="K17" s="398">
        <v>100</v>
      </c>
      <c r="L17" s="398">
        <v>100</v>
      </c>
      <c r="M17" s="398">
        <v>100</v>
      </c>
      <c r="N17" s="398">
        <v>100</v>
      </c>
      <c r="O17" s="51"/>
    </row>
    <row r="18" spans="2:15" s="87" customFormat="1" ht="3" customHeight="1">
      <c r="B18" s="90"/>
      <c r="C18" s="90"/>
      <c r="D18" s="120"/>
      <c r="J18" s="495"/>
      <c r="K18" s="495"/>
      <c r="L18" s="495"/>
      <c r="M18" s="495"/>
      <c r="N18" s="495"/>
      <c r="O18" s="51"/>
    </row>
    <row r="19" spans="2:15" s="87" customFormat="1" ht="15.75">
      <c r="B19" s="90"/>
      <c r="C19" s="208" t="s">
        <v>411</v>
      </c>
      <c r="J19" s="495"/>
      <c r="K19" s="495"/>
      <c r="L19" s="495"/>
      <c r="M19" s="495"/>
      <c r="N19" s="495"/>
      <c r="O19" s="51"/>
    </row>
    <row r="20" spans="2:15" s="87" customFormat="1" ht="3" customHeight="1">
      <c r="B20" s="90"/>
      <c r="C20" s="90"/>
      <c r="D20" s="120"/>
      <c r="J20" s="495"/>
      <c r="K20" s="495"/>
      <c r="L20" s="495"/>
      <c r="M20" s="495"/>
      <c r="N20" s="495"/>
      <c r="O20" s="51"/>
    </row>
    <row r="21" spans="2:15" s="87" customFormat="1" ht="16.5">
      <c r="B21" s="90"/>
      <c r="C21" s="90"/>
      <c r="D21" s="87" t="s">
        <v>371</v>
      </c>
      <c r="H21" s="137" t="s">
        <v>407</v>
      </c>
      <c r="I21" s="137" t="s">
        <v>407</v>
      </c>
      <c r="J21" s="496">
        <v>16.5</v>
      </c>
      <c r="K21" s="496">
        <v>13.2</v>
      </c>
      <c r="L21" s="496">
        <v>11.6</v>
      </c>
      <c r="M21" s="496">
        <v>10.7</v>
      </c>
      <c r="N21" s="496">
        <v>10.2</v>
      </c>
      <c r="O21" s="497"/>
    </row>
    <row r="22" spans="2:15" s="87" customFormat="1" ht="16.5">
      <c r="B22" s="90"/>
      <c r="C22" s="90"/>
      <c r="D22" s="87" t="s">
        <v>372</v>
      </c>
      <c r="H22" s="137" t="s">
        <v>407</v>
      </c>
      <c r="I22" s="137" t="s">
        <v>407</v>
      </c>
      <c r="J22" s="496">
        <v>35.9</v>
      </c>
      <c r="K22" s="496">
        <v>33.3</v>
      </c>
      <c r="L22" s="496">
        <v>32.6</v>
      </c>
      <c r="M22" s="496">
        <v>34</v>
      </c>
      <c r="N22" s="496">
        <v>35.9</v>
      </c>
      <c r="O22" s="497"/>
    </row>
    <row r="23" spans="2:15" s="87" customFormat="1" ht="16.5">
      <c r="B23" s="90"/>
      <c r="C23" s="90"/>
      <c r="D23" s="87" t="s">
        <v>373</v>
      </c>
      <c r="H23" s="137" t="s">
        <v>407</v>
      </c>
      <c r="I23" s="137" t="s">
        <v>407</v>
      </c>
      <c r="J23" s="496">
        <v>11.6</v>
      </c>
      <c r="K23" s="496">
        <v>13.2</v>
      </c>
      <c r="L23" s="496">
        <v>13.1</v>
      </c>
      <c r="M23" s="496">
        <v>14</v>
      </c>
      <c r="N23" s="496">
        <v>14</v>
      </c>
      <c r="O23" s="497"/>
    </row>
    <row r="24" spans="2:15" s="87" customFormat="1" ht="16.5">
      <c r="B24" s="90"/>
      <c r="C24" s="90"/>
      <c r="D24" s="87" t="s">
        <v>340</v>
      </c>
      <c r="H24" s="137" t="s">
        <v>407</v>
      </c>
      <c r="I24" s="137" t="s">
        <v>407</v>
      </c>
      <c r="J24" s="496">
        <v>7.2</v>
      </c>
      <c r="K24" s="496">
        <v>8.5</v>
      </c>
      <c r="L24" s="496">
        <v>8.2</v>
      </c>
      <c r="M24" s="496">
        <v>8.7</v>
      </c>
      <c r="N24" s="496">
        <v>7.6</v>
      </c>
      <c r="O24" s="497"/>
    </row>
    <row r="25" spans="2:15" s="87" customFormat="1" ht="16.5">
      <c r="B25" s="90"/>
      <c r="C25" s="90"/>
      <c r="D25" s="120" t="s">
        <v>341</v>
      </c>
      <c r="H25" s="137" t="s">
        <v>407</v>
      </c>
      <c r="I25" s="137" t="s">
        <v>407</v>
      </c>
      <c r="J25" s="496">
        <v>28.8</v>
      </c>
      <c r="K25" s="496">
        <v>31.8</v>
      </c>
      <c r="L25" s="496">
        <v>34.4</v>
      </c>
      <c r="M25" s="496">
        <v>32.6</v>
      </c>
      <c r="N25" s="496">
        <v>32.2</v>
      </c>
      <c r="O25" s="497"/>
    </row>
    <row r="26" spans="2:15" s="87" customFormat="1" ht="3" customHeight="1">
      <c r="B26" s="90"/>
      <c r="C26" s="90"/>
      <c r="D26" s="120"/>
      <c r="J26" s="140"/>
      <c r="K26" s="140"/>
      <c r="L26" s="140"/>
      <c r="M26" s="140"/>
      <c r="N26" s="140"/>
      <c r="O26" s="51"/>
    </row>
    <row r="27" spans="2:15" s="87" customFormat="1" ht="15">
      <c r="B27" s="90"/>
      <c r="C27" s="90"/>
      <c r="D27" s="120" t="s">
        <v>1091</v>
      </c>
      <c r="H27" s="137" t="s">
        <v>407</v>
      </c>
      <c r="I27" s="137" t="s">
        <v>407</v>
      </c>
      <c r="J27" s="169">
        <v>100</v>
      </c>
      <c r="K27" s="169">
        <v>100</v>
      </c>
      <c r="L27" s="169">
        <v>100</v>
      </c>
      <c r="M27" s="169">
        <v>100</v>
      </c>
      <c r="N27" s="169">
        <v>100</v>
      </c>
      <c r="O27" s="51"/>
    </row>
    <row r="28" spans="2:15" s="87" customFormat="1" ht="15.75">
      <c r="B28" s="90"/>
      <c r="C28" s="90"/>
      <c r="D28" s="208"/>
      <c r="J28" s="163"/>
      <c r="K28" s="163"/>
      <c r="L28" s="163"/>
      <c r="M28" s="163"/>
      <c r="N28" s="163"/>
      <c r="O28" s="51"/>
    </row>
    <row r="29" spans="2:15" s="87" customFormat="1" ht="15">
      <c r="B29" s="90"/>
      <c r="C29" s="126" t="s">
        <v>431</v>
      </c>
      <c r="H29" s="137" t="s">
        <v>407</v>
      </c>
      <c r="I29" s="137" t="s">
        <v>407</v>
      </c>
      <c r="J29" s="149">
        <v>14643</v>
      </c>
      <c r="K29" s="149">
        <v>14042</v>
      </c>
      <c r="L29" s="149">
        <v>13968</v>
      </c>
      <c r="M29" s="149">
        <v>14778</v>
      </c>
      <c r="N29" s="149">
        <v>14071</v>
      </c>
      <c r="O29" s="51"/>
    </row>
    <row r="30" spans="1:15" ht="5.25" customHeight="1" thickBo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39"/>
    </row>
    <row r="31" s="87" customFormat="1" ht="6.75" customHeight="1"/>
    <row r="33" spans="1:15" s="87" customFormat="1" ht="21">
      <c r="A33" s="90"/>
      <c r="B33" s="123" t="s">
        <v>1047</v>
      </c>
      <c r="C33" s="123"/>
      <c r="D33" s="123"/>
      <c r="E33" s="152" t="s">
        <v>1018</v>
      </c>
      <c r="F33" s="123"/>
      <c r="H33" s="118"/>
      <c r="K33" s="118"/>
      <c r="O33" s="90"/>
    </row>
    <row r="34" spans="1:15" s="87" customFormat="1" ht="9" customHeight="1" thickBo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</row>
    <row r="35" spans="1:15" s="87" customFormat="1" ht="16.5" thickBot="1">
      <c r="A35" s="207"/>
      <c r="B35" s="207"/>
      <c r="C35" s="207"/>
      <c r="D35" s="162"/>
      <c r="E35" s="162"/>
      <c r="F35" s="162"/>
      <c r="G35" s="162"/>
      <c r="H35" s="204">
        <v>1999</v>
      </c>
      <c r="I35" s="204">
        <v>2000</v>
      </c>
      <c r="J35" s="204">
        <v>2001</v>
      </c>
      <c r="K35" s="204">
        <v>2002</v>
      </c>
      <c r="L35" s="204">
        <v>2003</v>
      </c>
      <c r="M35" s="204">
        <v>2004</v>
      </c>
      <c r="N35" s="204">
        <v>2005</v>
      </c>
      <c r="O35" s="90"/>
    </row>
    <row r="36" spans="1:15" s="87" customFormat="1" ht="3" customHeight="1">
      <c r="A36" s="139"/>
      <c r="B36" s="139"/>
      <c r="C36" s="139"/>
      <c r="D36" s="51"/>
      <c r="E36" s="51"/>
      <c r="F36" s="51"/>
      <c r="G36" s="51"/>
      <c r="H36" s="119"/>
      <c r="I36" s="119"/>
      <c r="J36" s="119"/>
      <c r="K36" s="119"/>
      <c r="L36" s="119"/>
      <c r="M36" s="119"/>
      <c r="N36" s="119"/>
      <c r="O36" s="90"/>
    </row>
    <row r="37" spans="1:15" s="87" customFormat="1" ht="15">
      <c r="A37" s="90"/>
      <c r="B37" s="139"/>
      <c r="C37" s="139"/>
      <c r="D37" s="51"/>
      <c r="E37" s="51"/>
      <c r="F37" s="51"/>
      <c r="G37" s="51"/>
      <c r="H37" s="51"/>
      <c r="I37" s="51"/>
      <c r="K37" s="51"/>
      <c r="L37" s="51"/>
      <c r="M37" s="155"/>
      <c r="N37" s="155" t="s">
        <v>1133</v>
      </c>
      <c r="O37" s="90"/>
    </row>
    <row r="38" spans="1:15" s="87" customFormat="1" ht="3" customHeight="1">
      <c r="A38" s="90"/>
      <c r="B38" s="139"/>
      <c r="C38" s="139"/>
      <c r="D38" s="51"/>
      <c r="E38" s="51"/>
      <c r="F38" s="51"/>
      <c r="G38" s="51"/>
      <c r="H38" s="51"/>
      <c r="I38" s="51"/>
      <c r="J38" s="170"/>
      <c r="K38" s="51"/>
      <c r="L38" s="51"/>
      <c r="M38" s="51"/>
      <c r="N38" s="51"/>
      <c r="O38" s="90"/>
    </row>
    <row r="39" spans="1:15" s="87" customFormat="1" ht="15.75">
      <c r="A39" s="90"/>
      <c r="B39" s="139"/>
      <c r="C39" s="119" t="s">
        <v>404</v>
      </c>
      <c r="D39" s="90"/>
      <c r="E39" s="51"/>
      <c r="F39" s="51"/>
      <c r="G39" s="51"/>
      <c r="H39" s="51"/>
      <c r="I39" s="51"/>
      <c r="J39" s="170"/>
      <c r="K39" s="51"/>
      <c r="L39" s="51"/>
      <c r="M39" s="51"/>
      <c r="N39" s="51"/>
      <c r="O39" s="90"/>
    </row>
    <row r="40" spans="4:14" s="87" customFormat="1" ht="15">
      <c r="D40" s="87" t="s">
        <v>375</v>
      </c>
      <c r="H40" s="496">
        <v>48.2</v>
      </c>
      <c r="I40" s="496">
        <v>46.9</v>
      </c>
      <c r="J40" s="496">
        <v>45.4</v>
      </c>
      <c r="K40" s="496">
        <v>45.7</v>
      </c>
      <c r="L40" s="496">
        <v>46.4</v>
      </c>
      <c r="M40" s="496">
        <v>46.6</v>
      </c>
      <c r="N40" s="496">
        <v>47.1</v>
      </c>
    </row>
    <row r="41" spans="4:14" s="87" customFormat="1" ht="15">
      <c r="D41" s="87" t="s">
        <v>376</v>
      </c>
      <c r="H41" s="496">
        <v>18.7</v>
      </c>
      <c r="I41" s="496">
        <v>18.4</v>
      </c>
      <c r="J41" s="496">
        <v>19.1</v>
      </c>
      <c r="K41" s="496">
        <v>18.2</v>
      </c>
      <c r="L41" s="496">
        <v>17.2</v>
      </c>
      <c r="M41" s="496">
        <v>16.6</v>
      </c>
      <c r="N41" s="496">
        <v>15.2</v>
      </c>
    </row>
    <row r="42" spans="4:14" s="87" customFormat="1" ht="15">
      <c r="D42" s="87" t="s">
        <v>377</v>
      </c>
      <c r="H42" s="496">
        <v>17.9</v>
      </c>
      <c r="I42" s="496">
        <v>20.4</v>
      </c>
      <c r="J42" s="496">
        <v>21.4</v>
      </c>
      <c r="K42" s="496">
        <v>21.9</v>
      </c>
      <c r="L42" s="496">
        <v>21.7</v>
      </c>
      <c r="M42" s="496">
        <v>21.1</v>
      </c>
      <c r="N42" s="496">
        <v>21.7</v>
      </c>
    </row>
    <row r="43" spans="4:14" s="87" customFormat="1" ht="15">
      <c r="D43" s="87" t="s">
        <v>378</v>
      </c>
      <c r="H43" s="496">
        <v>15.1</v>
      </c>
      <c r="I43" s="496">
        <v>14.3</v>
      </c>
      <c r="J43" s="496">
        <v>14.1</v>
      </c>
      <c r="K43" s="496">
        <v>14.2</v>
      </c>
      <c r="L43" s="496">
        <v>14.7</v>
      </c>
      <c r="M43" s="496">
        <v>15.7</v>
      </c>
      <c r="N43" s="496">
        <v>16</v>
      </c>
    </row>
    <row r="44" spans="13:14" s="87" customFormat="1" ht="3" customHeight="1">
      <c r="M44" s="51"/>
      <c r="N44" s="51"/>
    </row>
    <row r="45" spans="4:14" s="87" customFormat="1" ht="15">
      <c r="D45" s="87" t="s">
        <v>379</v>
      </c>
      <c r="H45" s="489">
        <f aca="true" t="shared" si="0" ref="H45:M45">100-H40</f>
        <v>51.8</v>
      </c>
      <c r="I45" s="489">
        <f t="shared" si="0"/>
        <v>53.1</v>
      </c>
      <c r="J45" s="489">
        <f t="shared" si="0"/>
        <v>54.6</v>
      </c>
      <c r="K45" s="489">
        <f t="shared" si="0"/>
        <v>54.3</v>
      </c>
      <c r="L45" s="489">
        <f t="shared" si="0"/>
        <v>53.6</v>
      </c>
      <c r="M45" s="489">
        <f t="shared" si="0"/>
        <v>53.4</v>
      </c>
      <c r="N45" s="489">
        <f>100-N40</f>
        <v>52.9</v>
      </c>
    </row>
    <row r="46" s="87" customFormat="1" ht="3" customHeight="1"/>
    <row r="47" spans="1:15" s="87" customFormat="1" ht="15">
      <c r="A47" s="90"/>
      <c r="B47" s="90"/>
      <c r="C47" s="90"/>
      <c r="D47" s="120" t="s">
        <v>1091</v>
      </c>
      <c r="H47" s="150">
        <v>100</v>
      </c>
      <c r="I47" s="150">
        <v>100</v>
      </c>
      <c r="J47" s="150">
        <v>100</v>
      </c>
      <c r="K47" s="150">
        <v>100</v>
      </c>
      <c r="L47" s="150">
        <v>100</v>
      </c>
      <c r="M47" s="150">
        <v>100</v>
      </c>
      <c r="N47" s="150">
        <v>100</v>
      </c>
      <c r="O47" s="90"/>
    </row>
    <row r="48" spans="1:15" s="87" customFormat="1" ht="3" customHeight="1">
      <c r="A48" s="90"/>
      <c r="B48" s="90"/>
      <c r="C48" s="90"/>
      <c r="D48" s="120"/>
      <c r="H48" s="150"/>
      <c r="I48" s="150"/>
      <c r="J48" s="150"/>
      <c r="K48" s="150"/>
      <c r="L48" s="150"/>
      <c r="M48" s="150"/>
      <c r="N48" s="150"/>
      <c r="O48" s="90"/>
    </row>
    <row r="49" spans="1:15" s="87" customFormat="1" ht="15.75">
      <c r="A49" s="90"/>
      <c r="B49" s="90"/>
      <c r="C49" s="208" t="s">
        <v>405</v>
      </c>
      <c r="D49" s="90"/>
      <c r="H49" s="150"/>
      <c r="I49" s="150"/>
      <c r="J49" s="150"/>
      <c r="K49" s="150"/>
      <c r="L49" s="150"/>
      <c r="M49" s="51"/>
      <c r="N49" s="51"/>
      <c r="O49" s="90"/>
    </row>
    <row r="50" spans="1:15" s="87" customFormat="1" ht="15">
      <c r="A50" s="90"/>
      <c r="B50" s="90"/>
      <c r="C50" s="90"/>
      <c r="D50" s="87" t="s">
        <v>375</v>
      </c>
      <c r="H50" s="496">
        <v>60.3</v>
      </c>
      <c r="I50" s="496">
        <v>58.7</v>
      </c>
      <c r="J50" s="496">
        <v>57.4</v>
      </c>
      <c r="K50" s="496">
        <v>59.3</v>
      </c>
      <c r="L50" s="496">
        <v>56.4</v>
      </c>
      <c r="M50" s="496">
        <v>56.4</v>
      </c>
      <c r="N50" s="496">
        <v>54.1</v>
      </c>
      <c r="O50" s="90"/>
    </row>
    <row r="51" spans="1:15" s="87" customFormat="1" ht="15">
      <c r="A51" s="90"/>
      <c r="B51" s="90"/>
      <c r="C51" s="90"/>
      <c r="D51" s="87" t="s">
        <v>376</v>
      </c>
      <c r="H51" s="496">
        <v>15.8</v>
      </c>
      <c r="I51" s="496">
        <v>16.6</v>
      </c>
      <c r="J51" s="496">
        <v>17.9</v>
      </c>
      <c r="K51" s="496">
        <v>17.7</v>
      </c>
      <c r="L51" s="496">
        <v>17.4</v>
      </c>
      <c r="M51" s="496">
        <v>16.1</v>
      </c>
      <c r="N51" s="496">
        <v>16.6</v>
      </c>
      <c r="O51" s="90"/>
    </row>
    <row r="52" spans="1:15" s="87" customFormat="1" ht="15">
      <c r="A52" s="90"/>
      <c r="B52" s="90"/>
      <c r="C52" s="90"/>
      <c r="D52" s="87" t="s">
        <v>377</v>
      </c>
      <c r="H52" s="496">
        <v>10.5</v>
      </c>
      <c r="I52" s="496">
        <v>11.7</v>
      </c>
      <c r="J52" s="496">
        <v>12</v>
      </c>
      <c r="K52" s="496">
        <v>10.8</v>
      </c>
      <c r="L52" s="496">
        <v>12.4</v>
      </c>
      <c r="M52" s="496">
        <v>13.2</v>
      </c>
      <c r="N52" s="496">
        <v>14.2</v>
      </c>
      <c r="O52" s="90"/>
    </row>
    <row r="53" spans="1:15" s="87" customFormat="1" ht="15">
      <c r="A53" s="90"/>
      <c r="B53" s="90"/>
      <c r="C53" s="90"/>
      <c r="D53" s="87" t="s">
        <v>378</v>
      </c>
      <c r="H53" s="496">
        <v>13.5</v>
      </c>
      <c r="I53" s="496">
        <v>12.9</v>
      </c>
      <c r="J53" s="496">
        <v>12.7</v>
      </c>
      <c r="K53" s="496">
        <v>12.1</v>
      </c>
      <c r="L53" s="496">
        <v>13.8</v>
      </c>
      <c r="M53" s="496">
        <v>14.3</v>
      </c>
      <c r="N53" s="496">
        <v>15.1</v>
      </c>
      <c r="O53" s="90"/>
    </row>
    <row r="54" spans="1:15" s="87" customFormat="1" ht="3" customHeight="1">
      <c r="A54" s="90"/>
      <c r="B54" s="90"/>
      <c r="C54" s="90"/>
      <c r="M54" s="51"/>
      <c r="N54" s="51"/>
      <c r="O54" s="90"/>
    </row>
    <row r="55" spans="1:15" s="87" customFormat="1" ht="15">
      <c r="A55" s="90"/>
      <c r="B55" s="90"/>
      <c r="C55" s="90"/>
      <c r="D55" s="87" t="s">
        <v>379</v>
      </c>
      <c r="H55" s="489">
        <f aca="true" t="shared" si="1" ref="H55:M55">100-H50</f>
        <v>39.7</v>
      </c>
      <c r="I55" s="489">
        <f t="shared" si="1"/>
        <v>41.3</v>
      </c>
      <c r="J55" s="489">
        <f t="shared" si="1"/>
        <v>42.6</v>
      </c>
      <c r="K55" s="489">
        <f t="shared" si="1"/>
        <v>40.7</v>
      </c>
      <c r="L55" s="489">
        <f t="shared" si="1"/>
        <v>43.6</v>
      </c>
      <c r="M55" s="489">
        <f t="shared" si="1"/>
        <v>43.6</v>
      </c>
      <c r="N55" s="489">
        <f>100-N50</f>
        <v>45.9</v>
      </c>
      <c r="O55" s="90"/>
    </row>
    <row r="56" spans="1:15" s="87" customFormat="1" ht="3" customHeight="1">
      <c r="A56" s="90"/>
      <c r="B56" s="90"/>
      <c r="C56" s="90"/>
      <c r="M56" s="51"/>
      <c r="N56" s="51"/>
      <c r="O56" s="90"/>
    </row>
    <row r="57" spans="1:15" s="87" customFormat="1" ht="15">
      <c r="A57" s="90"/>
      <c r="B57" s="90"/>
      <c r="C57" s="90"/>
      <c r="D57" s="120" t="s">
        <v>1091</v>
      </c>
      <c r="H57" s="150">
        <v>100</v>
      </c>
      <c r="I57" s="150">
        <v>100</v>
      </c>
      <c r="J57" s="150">
        <v>100</v>
      </c>
      <c r="K57" s="150">
        <v>100</v>
      </c>
      <c r="L57" s="150">
        <v>100</v>
      </c>
      <c r="M57" s="150">
        <v>100</v>
      </c>
      <c r="N57" s="150">
        <v>100</v>
      </c>
      <c r="O57" s="90"/>
    </row>
    <row r="58" spans="1:15" s="87" customFormat="1" ht="6" customHeight="1">
      <c r="A58" s="90"/>
      <c r="B58" s="90"/>
      <c r="C58" s="90"/>
      <c r="D58" s="120"/>
      <c r="H58" s="150"/>
      <c r="I58" s="150"/>
      <c r="J58" s="150"/>
      <c r="K58" s="150"/>
      <c r="L58" s="150"/>
      <c r="M58" s="150"/>
      <c r="N58" s="150"/>
      <c r="O58" s="90"/>
    </row>
    <row r="59" spans="1:15" s="87" customFormat="1" ht="15">
      <c r="A59" s="90"/>
      <c r="C59" s="126" t="s">
        <v>431</v>
      </c>
      <c r="D59" s="90"/>
      <c r="H59" s="88">
        <v>13768</v>
      </c>
      <c r="I59" s="88">
        <v>14533</v>
      </c>
      <c r="J59" s="88">
        <v>14643</v>
      </c>
      <c r="K59" s="88">
        <v>14041</v>
      </c>
      <c r="L59" s="88">
        <v>13936</v>
      </c>
      <c r="M59" s="88">
        <v>14737</v>
      </c>
      <c r="N59" s="88">
        <v>7001</v>
      </c>
      <c r="O59" s="90"/>
    </row>
    <row r="60" spans="1:15" s="87" customFormat="1" ht="5.25" customHeight="1" thickBot="1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90"/>
    </row>
    <row r="61" spans="1:15" s="87" customFormat="1" ht="6.75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</row>
    <row r="62" spans="2:15" ht="12.75">
      <c r="B62" s="209" t="s">
        <v>152</v>
      </c>
      <c r="C62" s="209"/>
      <c r="D62" s="139" t="s">
        <v>1022</v>
      </c>
      <c r="G62" s="139"/>
      <c r="H62" s="210"/>
      <c r="I62" s="210"/>
      <c r="J62" s="210"/>
      <c r="K62" s="210"/>
      <c r="L62" s="139"/>
      <c r="M62" s="210"/>
      <c r="N62" s="210"/>
      <c r="O62" s="210"/>
    </row>
    <row r="63" spans="2:15" ht="12.75">
      <c r="B63" s="209"/>
      <c r="C63" s="209"/>
      <c r="D63" s="139" t="s">
        <v>1023</v>
      </c>
      <c r="G63" s="139"/>
      <c r="H63" s="210"/>
      <c r="I63" s="210"/>
      <c r="J63" s="210"/>
      <c r="K63" s="210"/>
      <c r="L63" s="139"/>
      <c r="M63" s="210"/>
      <c r="N63" s="210"/>
      <c r="O63" s="210"/>
    </row>
    <row r="64" spans="4:15" ht="12.75">
      <c r="D64" s="90" t="s">
        <v>854</v>
      </c>
      <c r="G64" s="139"/>
      <c r="H64" s="210"/>
      <c r="I64" s="210"/>
      <c r="J64" s="210"/>
      <c r="K64" s="210"/>
      <c r="L64" s="139"/>
      <c r="M64" s="210"/>
      <c r="N64" s="210"/>
      <c r="O64" s="210"/>
    </row>
    <row r="65" spans="4:15" ht="12.75">
      <c r="D65" s="90" t="s">
        <v>855</v>
      </c>
      <c r="G65" s="139"/>
      <c r="H65" s="210"/>
      <c r="I65" s="210"/>
      <c r="J65" s="210"/>
      <c r="K65" s="210"/>
      <c r="L65" s="139"/>
      <c r="M65" s="210"/>
      <c r="N65" s="210"/>
      <c r="O65" s="210"/>
    </row>
    <row r="66" spans="1:15" s="87" customFormat="1" ht="15">
      <c r="A66" s="90"/>
      <c r="B66" s="90"/>
      <c r="C66" s="90"/>
      <c r="D66" s="90" t="s">
        <v>856</v>
      </c>
      <c r="E66" s="90"/>
      <c r="F66" s="90"/>
      <c r="G66" s="51"/>
      <c r="H66" s="140"/>
      <c r="I66" s="140"/>
      <c r="J66" s="140"/>
      <c r="K66" s="140"/>
      <c r="L66" s="51"/>
      <c r="M66" s="140"/>
      <c r="N66" s="140"/>
      <c r="O66" s="140"/>
    </row>
    <row r="67" spans="1:15" s="87" customFormat="1" ht="15">
      <c r="A67" s="90"/>
      <c r="B67" s="90"/>
      <c r="C67" s="90"/>
      <c r="D67" s="90"/>
      <c r="E67" s="90"/>
      <c r="F67" s="90"/>
      <c r="G67" s="51"/>
      <c r="H67" s="140"/>
      <c r="I67" s="140"/>
      <c r="J67" s="140"/>
      <c r="K67" s="140"/>
      <c r="L67" s="51"/>
      <c r="M67" s="140"/>
      <c r="N67" s="140"/>
      <c r="O67" s="140"/>
    </row>
    <row r="68" spans="1:11" s="87" customFormat="1" ht="21">
      <c r="A68" s="90"/>
      <c r="B68" s="123" t="s">
        <v>1048</v>
      </c>
      <c r="C68" s="123"/>
      <c r="D68" s="123"/>
      <c r="E68" s="152" t="s">
        <v>1019</v>
      </c>
      <c r="F68" s="123"/>
      <c r="H68" s="118"/>
      <c r="K68" s="118"/>
    </row>
    <row r="69" spans="1:14" s="87" customFormat="1" ht="9" customHeight="1" thickBot="1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</row>
    <row r="70" spans="1:14" s="87" customFormat="1" ht="16.5" thickBot="1">
      <c r="A70" s="207"/>
      <c r="B70" s="207"/>
      <c r="C70" s="207"/>
      <c r="D70" s="162"/>
      <c r="E70" s="162"/>
      <c r="F70" s="162"/>
      <c r="G70" s="162"/>
      <c r="H70" s="204">
        <v>1999</v>
      </c>
      <c r="I70" s="204">
        <v>2000</v>
      </c>
      <c r="J70" s="204">
        <v>2001</v>
      </c>
      <c r="K70" s="204">
        <v>2002</v>
      </c>
      <c r="L70" s="204">
        <v>2003</v>
      </c>
      <c r="M70" s="204">
        <v>2004</v>
      </c>
      <c r="N70" s="204">
        <v>2005</v>
      </c>
    </row>
    <row r="71" spans="1:14" s="87" customFormat="1" ht="3" customHeight="1">
      <c r="A71" s="139"/>
      <c r="B71" s="139"/>
      <c r="C71" s="139"/>
      <c r="D71" s="51"/>
      <c r="E71" s="51"/>
      <c r="F71" s="51"/>
      <c r="G71" s="51"/>
      <c r="H71" s="119"/>
      <c r="I71" s="119"/>
      <c r="J71" s="119"/>
      <c r="K71" s="119"/>
      <c r="L71" s="119"/>
      <c r="M71" s="119"/>
      <c r="N71" s="119"/>
    </row>
    <row r="72" spans="1:14" s="87" customFormat="1" ht="15">
      <c r="A72" s="90"/>
      <c r="B72" s="139"/>
      <c r="C72" s="139"/>
      <c r="D72" s="51"/>
      <c r="E72" s="51"/>
      <c r="F72" s="51"/>
      <c r="G72" s="51"/>
      <c r="H72" s="51"/>
      <c r="I72" s="51"/>
      <c r="K72" s="51"/>
      <c r="L72" s="51"/>
      <c r="M72" s="155"/>
      <c r="N72" s="155" t="s">
        <v>1133</v>
      </c>
    </row>
    <row r="73" spans="1:14" s="87" customFormat="1" ht="3" customHeight="1">
      <c r="A73" s="90"/>
      <c r="B73" s="139"/>
      <c r="C73" s="139"/>
      <c r="D73" s="51"/>
      <c r="E73" s="51"/>
      <c r="F73" s="51"/>
      <c r="G73" s="51"/>
      <c r="H73" s="51"/>
      <c r="I73" s="51"/>
      <c r="J73" s="170"/>
      <c r="K73" s="51"/>
      <c r="L73" s="51"/>
      <c r="M73" s="51"/>
      <c r="N73" s="51"/>
    </row>
    <row r="74" spans="1:14" s="87" customFormat="1" ht="15.75">
      <c r="A74" s="90"/>
      <c r="B74" s="139"/>
      <c r="C74" s="119" t="s">
        <v>404</v>
      </c>
      <c r="E74" s="119"/>
      <c r="F74" s="51"/>
      <c r="G74" s="51"/>
      <c r="H74" s="51"/>
      <c r="I74" s="51"/>
      <c r="J74" s="170"/>
      <c r="K74" s="51"/>
      <c r="L74" s="51"/>
      <c r="M74" s="51"/>
      <c r="N74" s="51"/>
    </row>
    <row r="75" spans="4:14" s="87" customFormat="1" ht="15">
      <c r="D75" s="87" t="s">
        <v>375</v>
      </c>
      <c r="H75" s="496">
        <v>96.9</v>
      </c>
      <c r="I75" s="496">
        <v>97</v>
      </c>
      <c r="J75" s="496">
        <v>97.2</v>
      </c>
      <c r="K75" s="496">
        <v>97.4</v>
      </c>
      <c r="L75" s="496">
        <v>97.2</v>
      </c>
      <c r="M75" s="496">
        <v>97.4</v>
      </c>
      <c r="N75" s="496">
        <v>97.1</v>
      </c>
    </row>
    <row r="76" spans="4:14" s="87" customFormat="1" ht="15">
      <c r="D76" s="87" t="s">
        <v>376</v>
      </c>
      <c r="H76" s="496">
        <v>1.5</v>
      </c>
      <c r="I76" s="496">
        <v>1.4</v>
      </c>
      <c r="J76" s="496">
        <v>1.2</v>
      </c>
      <c r="K76" s="496">
        <v>1.1</v>
      </c>
      <c r="L76" s="496">
        <v>1.2</v>
      </c>
      <c r="M76" s="496">
        <v>1.1</v>
      </c>
      <c r="N76" s="496">
        <v>1.2</v>
      </c>
    </row>
    <row r="77" spans="4:14" s="87" customFormat="1" ht="15">
      <c r="D77" s="87" t="s">
        <v>377</v>
      </c>
      <c r="H77" s="496">
        <v>0.9</v>
      </c>
      <c r="I77" s="496">
        <v>1</v>
      </c>
      <c r="J77" s="496">
        <v>1.1</v>
      </c>
      <c r="K77" s="496">
        <v>1.1</v>
      </c>
      <c r="L77" s="496">
        <v>1</v>
      </c>
      <c r="M77" s="496">
        <v>1.1</v>
      </c>
      <c r="N77" s="496">
        <v>1.2</v>
      </c>
    </row>
    <row r="78" spans="4:14" s="87" customFormat="1" ht="15">
      <c r="D78" s="87" t="s">
        <v>378</v>
      </c>
      <c r="H78" s="496">
        <v>0.7</v>
      </c>
      <c r="I78" s="496">
        <v>0.6</v>
      </c>
      <c r="J78" s="496">
        <v>0.5</v>
      </c>
      <c r="K78" s="496">
        <v>0.4</v>
      </c>
      <c r="L78" s="496">
        <v>0.5</v>
      </c>
      <c r="M78" s="496">
        <v>0.5</v>
      </c>
      <c r="N78" s="496">
        <v>0.5</v>
      </c>
    </row>
    <row r="79" spans="8:14" s="87" customFormat="1" ht="3" customHeight="1">
      <c r="H79" s="56"/>
      <c r="I79" s="56"/>
      <c r="J79" s="56"/>
      <c r="K79" s="56"/>
      <c r="L79" s="56"/>
      <c r="M79" s="347"/>
      <c r="N79" s="347"/>
    </row>
    <row r="80" spans="4:14" s="87" customFormat="1" ht="15">
      <c r="D80" s="87" t="s">
        <v>379</v>
      </c>
      <c r="H80" s="500">
        <f aca="true" t="shared" si="2" ref="H80:M80">100-H75</f>
        <v>3.0999999999999943</v>
      </c>
      <c r="I80" s="500">
        <f t="shared" si="2"/>
        <v>3</v>
      </c>
      <c r="J80" s="500">
        <f t="shared" si="2"/>
        <v>2.799999999999997</v>
      </c>
      <c r="K80" s="500">
        <f t="shared" si="2"/>
        <v>2.5999999999999943</v>
      </c>
      <c r="L80" s="500">
        <f t="shared" si="2"/>
        <v>2.799999999999997</v>
      </c>
      <c r="M80" s="500">
        <f t="shared" si="2"/>
        <v>2.5999999999999943</v>
      </c>
      <c r="N80" s="500">
        <f>100-N75</f>
        <v>2.9000000000000057</v>
      </c>
    </row>
    <row r="81" spans="8:14" s="87" customFormat="1" ht="3" customHeight="1">
      <c r="H81" s="56"/>
      <c r="I81" s="56"/>
      <c r="J81" s="56"/>
      <c r="K81" s="56"/>
      <c r="L81" s="56"/>
      <c r="M81" s="347"/>
      <c r="N81" s="347"/>
    </row>
    <row r="82" spans="1:14" s="87" customFormat="1" ht="15">
      <c r="A82" s="90"/>
      <c r="B82" s="90"/>
      <c r="C82" s="90"/>
      <c r="D82" s="120" t="s">
        <v>1091</v>
      </c>
      <c r="H82" s="265">
        <v>100</v>
      </c>
      <c r="I82" s="265">
        <v>100</v>
      </c>
      <c r="J82" s="265">
        <v>100</v>
      </c>
      <c r="K82" s="265">
        <v>100</v>
      </c>
      <c r="L82" s="265">
        <v>100</v>
      </c>
      <c r="M82" s="265">
        <v>100</v>
      </c>
      <c r="N82" s="265">
        <v>100</v>
      </c>
    </row>
    <row r="83" spans="1:14" s="87" customFormat="1" ht="3" customHeight="1">
      <c r="A83" s="90"/>
      <c r="B83" s="90"/>
      <c r="C83" s="90"/>
      <c r="D83" s="120"/>
      <c r="H83" s="347"/>
      <c r="I83" s="347"/>
      <c r="J83" s="347"/>
      <c r="K83" s="347"/>
      <c r="L83" s="347"/>
      <c r="M83" s="347"/>
      <c r="N83" s="347"/>
    </row>
    <row r="84" spans="1:14" s="87" customFormat="1" ht="15.75">
      <c r="A84" s="90"/>
      <c r="B84" s="90"/>
      <c r="C84" s="208" t="s">
        <v>405</v>
      </c>
      <c r="H84" s="347"/>
      <c r="I84" s="347"/>
      <c r="J84" s="347"/>
      <c r="K84" s="347"/>
      <c r="L84" s="347"/>
      <c r="M84" s="347"/>
      <c r="N84" s="347"/>
    </row>
    <row r="85" spans="1:14" s="87" customFormat="1" ht="15">
      <c r="A85" s="90"/>
      <c r="B85" s="90"/>
      <c r="C85" s="90"/>
      <c r="D85" s="87" t="s">
        <v>375</v>
      </c>
      <c r="H85" s="496">
        <v>96.1</v>
      </c>
      <c r="I85" s="496">
        <v>96.6</v>
      </c>
      <c r="J85" s="496">
        <v>96.6</v>
      </c>
      <c r="K85" s="496">
        <v>97.1</v>
      </c>
      <c r="L85" s="496">
        <v>96.2</v>
      </c>
      <c r="M85" s="496">
        <v>96.4</v>
      </c>
      <c r="N85" s="496">
        <v>96</v>
      </c>
    </row>
    <row r="86" spans="1:14" s="87" customFormat="1" ht="15">
      <c r="A86" s="90"/>
      <c r="B86" s="90"/>
      <c r="C86" s="90"/>
      <c r="D86" s="87" t="s">
        <v>376</v>
      </c>
      <c r="H86" s="496">
        <v>2.7</v>
      </c>
      <c r="I86" s="496">
        <v>2.5</v>
      </c>
      <c r="J86" s="496">
        <v>2.4</v>
      </c>
      <c r="K86" s="496">
        <v>2.1</v>
      </c>
      <c r="L86" s="496">
        <v>2.7</v>
      </c>
      <c r="M86" s="496">
        <v>2.6</v>
      </c>
      <c r="N86" s="496">
        <v>2.8</v>
      </c>
    </row>
    <row r="87" spans="1:14" s="87" customFormat="1" ht="15">
      <c r="A87" s="90"/>
      <c r="B87" s="90"/>
      <c r="C87" s="90"/>
      <c r="D87" s="87" t="s">
        <v>377</v>
      </c>
      <c r="H87" s="496">
        <v>0.8</v>
      </c>
      <c r="I87" s="496">
        <v>0.6</v>
      </c>
      <c r="J87" s="496">
        <v>0.7</v>
      </c>
      <c r="K87" s="496">
        <v>0.5</v>
      </c>
      <c r="L87" s="496">
        <v>0.8</v>
      </c>
      <c r="M87" s="496">
        <v>0.6</v>
      </c>
      <c r="N87" s="496">
        <v>0.8</v>
      </c>
    </row>
    <row r="88" spans="1:14" s="87" customFormat="1" ht="15">
      <c r="A88" s="90"/>
      <c r="B88" s="90"/>
      <c r="C88" s="90"/>
      <c r="D88" s="87" t="s">
        <v>378</v>
      </c>
      <c r="H88" s="496">
        <v>0.4</v>
      </c>
      <c r="I88" s="496">
        <v>0.4</v>
      </c>
      <c r="J88" s="496">
        <v>0.3</v>
      </c>
      <c r="K88" s="496">
        <v>0.3</v>
      </c>
      <c r="L88" s="496">
        <v>0.3</v>
      </c>
      <c r="M88" s="496">
        <v>0.4</v>
      </c>
      <c r="N88" s="496">
        <v>0.4</v>
      </c>
    </row>
    <row r="89" spans="1:14" s="87" customFormat="1" ht="3" customHeight="1">
      <c r="A89" s="90"/>
      <c r="B89" s="90"/>
      <c r="C89" s="90"/>
      <c r="M89" s="51"/>
      <c r="N89" s="51"/>
    </row>
    <row r="90" spans="1:14" s="87" customFormat="1" ht="15">
      <c r="A90" s="90"/>
      <c r="B90" s="90"/>
      <c r="C90" s="90"/>
      <c r="D90" s="87" t="s">
        <v>379</v>
      </c>
      <c r="H90" s="489">
        <f aca="true" t="shared" si="3" ref="H90:M90">100-H85</f>
        <v>3.9000000000000057</v>
      </c>
      <c r="I90" s="489">
        <f t="shared" si="3"/>
        <v>3.4000000000000057</v>
      </c>
      <c r="J90" s="489">
        <f t="shared" si="3"/>
        <v>3.4000000000000057</v>
      </c>
      <c r="K90" s="489">
        <f t="shared" si="3"/>
        <v>2.9000000000000057</v>
      </c>
      <c r="L90" s="489">
        <f t="shared" si="3"/>
        <v>3.799999999999997</v>
      </c>
      <c r="M90" s="489">
        <f t="shared" si="3"/>
        <v>3.5999999999999943</v>
      </c>
      <c r="N90" s="489">
        <f>100-N85</f>
        <v>4</v>
      </c>
    </row>
    <row r="91" spans="1:14" s="87" customFormat="1" ht="3" customHeight="1">
      <c r="A91" s="90"/>
      <c r="B91" s="90"/>
      <c r="C91" s="90"/>
      <c r="M91" s="51"/>
      <c r="N91" s="51"/>
    </row>
    <row r="92" spans="1:14" s="87" customFormat="1" ht="15">
      <c r="A92" s="90"/>
      <c r="B92" s="90"/>
      <c r="C92" s="90"/>
      <c r="D92" s="120" t="s">
        <v>1091</v>
      </c>
      <c r="H92" s="150">
        <v>100</v>
      </c>
      <c r="I92" s="150">
        <v>100</v>
      </c>
      <c r="J92" s="150">
        <v>100</v>
      </c>
      <c r="K92" s="150">
        <v>100</v>
      </c>
      <c r="L92" s="150">
        <v>100</v>
      </c>
      <c r="M92" s="150">
        <v>100</v>
      </c>
      <c r="N92" s="150">
        <v>100</v>
      </c>
    </row>
    <row r="93" spans="1:14" s="87" customFormat="1" ht="6" customHeight="1">
      <c r="A93" s="90"/>
      <c r="B93" s="90"/>
      <c r="C93" s="90"/>
      <c r="D93" s="120"/>
      <c r="H93" s="140"/>
      <c r="I93" s="140"/>
      <c r="J93" s="140"/>
      <c r="K93" s="140"/>
      <c r="L93" s="140"/>
      <c r="M93" s="51"/>
      <c r="N93" s="51"/>
    </row>
    <row r="94" spans="1:14" s="87" customFormat="1" ht="15">
      <c r="A94" s="90"/>
      <c r="C94" s="126" t="s">
        <v>431</v>
      </c>
      <c r="H94" s="88">
        <v>13742</v>
      </c>
      <c r="I94" s="88">
        <v>14534</v>
      </c>
      <c r="J94" s="88">
        <v>14633</v>
      </c>
      <c r="K94" s="88">
        <v>14004</v>
      </c>
      <c r="L94" s="88">
        <v>13942</v>
      </c>
      <c r="M94" s="88">
        <v>14752</v>
      </c>
      <c r="N94" s="88">
        <v>6990</v>
      </c>
    </row>
    <row r="95" spans="1:14" s="87" customFormat="1" ht="5.25" customHeight="1" thickBot="1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</row>
    <row r="96" s="87" customFormat="1" ht="6.75" customHeight="1"/>
    <row r="97" spans="2:18" s="87" customFormat="1" ht="15">
      <c r="B97" s="209" t="s">
        <v>152</v>
      </c>
      <c r="C97" s="209"/>
      <c r="D97" s="139" t="s">
        <v>1024</v>
      </c>
      <c r="E97" s="90"/>
      <c r="F97" s="139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</row>
    <row r="98" spans="4:14" s="87" customFormat="1" ht="15">
      <c r="D98" s="141" t="s">
        <v>1023</v>
      </c>
      <c r="M98" s="90"/>
      <c r="N98" s="90"/>
    </row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6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C3:G20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2.28125" style="0" customWidth="1"/>
  </cols>
  <sheetData>
    <row r="3" spans="3:6" ht="12.75">
      <c r="C3" t="s">
        <v>1077</v>
      </c>
      <c r="F3" s="68" t="s">
        <v>165</v>
      </c>
    </row>
    <row r="6" spans="4:7" ht="25.5">
      <c r="D6" s="69" t="s">
        <v>112</v>
      </c>
      <c r="E6" s="69" t="s">
        <v>113</v>
      </c>
      <c r="F6" s="69" t="s">
        <v>114</v>
      </c>
      <c r="G6" s="69" t="s">
        <v>115</v>
      </c>
    </row>
    <row r="7" spans="3:7" ht="15">
      <c r="C7" t="s">
        <v>116</v>
      </c>
      <c r="D7" s="504">
        <v>31.7</v>
      </c>
      <c r="E7" s="504">
        <v>42.8</v>
      </c>
      <c r="F7" s="504">
        <v>4.1</v>
      </c>
      <c r="G7" s="504">
        <v>1.8</v>
      </c>
    </row>
    <row r="8" spans="3:7" ht="15">
      <c r="C8" t="s">
        <v>117</v>
      </c>
      <c r="D8" s="504">
        <v>41.5</v>
      </c>
      <c r="E8" s="504">
        <v>45.8</v>
      </c>
      <c r="F8" s="504">
        <v>6.8</v>
      </c>
      <c r="G8" s="504">
        <v>3.5</v>
      </c>
    </row>
    <row r="9" spans="3:7" ht="15">
      <c r="C9" t="s">
        <v>118</v>
      </c>
      <c r="D9" s="504">
        <v>45.5</v>
      </c>
      <c r="E9" s="504">
        <v>50.1</v>
      </c>
      <c r="F9" s="504">
        <v>6.8</v>
      </c>
      <c r="G9" s="504">
        <v>2.9</v>
      </c>
    </row>
    <row r="10" spans="3:7" ht="15">
      <c r="C10" t="s">
        <v>119</v>
      </c>
      <c r="D10" s="504">
        <v>47.9</v>
      </c>
      <c r="E10" s="504">
        <v>50.8</v>
      </c>
      <c r="F10" s="504">
        <v>7.5</v>
      </c>
      <c r="G10" s="504">
        <v>5</v>
      </c>
    </row>
    <row r="11" spans="3:7" ht="15">
      <c r="C11" t="s">
        <v>120</v>
      </c>
      <c r="D11" s="504">
        <v>53.7</v>
      </c>
      <c r="E11" s="504">
        <v>54.6</v>
      </c>
      <c r="F11" s="504">
        <v>5.2</v>
      </c>
      <c r="G11" s="504">
        <v>6.1</v>
      </c>
    </row>
    <row r="12" spans="3:7" ht="15">
      <c r="C12" t="s">
        <v>121</v>
      </c>
      <c r="D12" s="504">
        <v>49.3</v>
      </c>
      <c r="E12" s="504">
        <v>50.9</v>
      </c>
      <c r="F12" s="504">
        <v>11.1</v>
      </c>
      <c r="G12" s="504">
        <v>4.6</v>
      </c>
    </row>
    <row r="13" spans="3:7" ht="15">
      <c r="C13" t="s">
        <v>122</v>
      </c>
      <c r="D13" s="504">
        <v>50.5</v>
      </c>
      <c r="E13" s="504">
        <v>49.2</v>
      </c>
      <c r="F13" s="504">
        <v>5.1</v>
      </c>
      <c r="G13" s="504">
        <v>2.3</v>
      </c>
    </row>
    <row r="14" spans="3:7" ht="15">
      <c r="C14" t="s">
        <v>123</v>
      </c>
      <c r="D14" s="504">
        <v>52.1</v>
      </c>
      <c r="E14" s="504">
        <v>48.3</v>
      </c>
      <c r="F14" s="504">
        <v>8.9</v>
      </c>
      <c r="G14" s="504">
        <v>1.1</v>
      </c>
    </row>
    <row r="15" spans="3:7" ht="15">
      <c r="C15" t="s">
        <v>124</v>
      </c>
      <c r="D15" s="504">
        <v>52.7</v>
      </c>
      <c r="E15" s="504">
        <v>44.1</v>
      </c>
      <c r="F15" s="504">
        <v>3.6</v>
      </c>
      <c r="G15" s="504">
        <v>1.3</v>
      </c>
    </row>
    <row r="16" spans="3:7" ht="15">
      <c r="C16" t="s">
        <v>125</v>
      </c>
      <c r="D16" s="504">
        <v>49.7</v>
      </c>
      <c r="E16" s="504">
        <v>43.1</v>
      </c>
      <c r="F16" s="504">
        <v>4.3</v>
      </c>
      <c r="G16" s="504">
        <v>1.2</v>
      </c>
    </row>
    <row r="17" spans="3:7" ht="15">
      <c r="C17" t="s">
        <v>126</v>
      </c>
      <c r="D17" s="504">
        <v>44.1</v>
      </c>
      <c r="E17" s="504">
        <v>41.8</v>
      </c>
      <c r="F17" s="504">
        <v>6.3</v>
      </c>
      <c r="G17" s="504">
        <v>1.1</v>
      </c>
    </row>
    <row r="18" spans="3:7" ht="15">
      <c r="C18" t="s">
        <v>127</v>
      </c>
      <c r="D18" s="504">
        <v>48</v>
      </c>
      <c r="E18" s="504">
        <v>34.2</v>
      </c>
      <c r="F18" s="504">
        <v>2.5</v>
      </c>
      <c r="G18" s="504">
        <v>0.7</v>
      </c>
    </row>
    <row r="19" spans="3:7" ht="15">
      <c r="C19" t="s">
        <v>128</v>
      </c>
      <c r="D19" s="504">
        <v>39.4</v>
      </c>
      <c r="E19" s="504">
        <v>33.9</v>
      </c>
      <c r="F19" s="504">
        <v>0.7</v>
      </c>
      <c r="G19" s="504">
        <v>0</v>
      </c>
    </row>
    <row r="20" spans="3:7" ht="15">
      <c r="C20" t="s">
        <v>46</v>
      </c>
      <c r="D20" s="504">
        <v>40.5</v>
      </c>
      <c r="E20" s="504">
        <v>15.3</v>
      </c>
      <c r="F20" s="504">
        <v>1</v>
      </c>
      <c r="G20" s="504">
        <v>0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3:G2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9.7109375" style="0" customWidth="1"/>
    <col min="3" max="3" width="10.57421875" style="0" customWidth="1"/>
    <col min="4" max="4" width="11.140625" style="0" customWidth="1"/>
    <col min="5" max="5" width="11.00390625" style="0" customWidth="1"/>
    <col min="6" max="6" width="11.140625" style="0" customWidth="1"/>
  </cols>
  <sheetData>
    <row r="3" spans="2:3" ht="12.75">
      <c r="B3" t="s">
        <v>424</v>
      </c>
      <c r="C3" t="s">
        <v>1122</v>
      </c>
    </row>
    <row r="5" spans="3:7" ht="25.5">
      <c r="C5" s="72" t="s">
        <v>129</v>
      </c>
      <c r="D5" s="72" t="s">
        <v>130</v>
      </c>
      <c r="E5" s="72" t="s">
        <v>1130</v>
      </c>
      <c r="F5" s="31" t="s">
        <v>1121</v>
      </c>
      <c r="G5" s="72" t="s">
        <v>1129</v>
      </c>
    </row>
    <row r="6" spans="2:7" ht="15">
      <c r="B6" s="8" t="s">
        <v>315</v>
      </c>
      <c r="C6">
        <f>'Table 22'!H39</f>
        <v>37.807</v>
      </c>
      <c r="D6">
        <f>'Table 22'!I39</f>
        <v>8.368</v>
      </c>
      <c r="E6">
        <f>'Table 22'!L39</f>
        <v>19.939</v>
      </c>
      <c r="F6">
        <f>'Table 22'!K39+'Table 22'!M39+'Table 22'!N39</f>
        <v>7.964</v>
      </c>
      <c r="G6">
        <f>'Table 22'!G39</f>
        <v>25.922</v>
      </c>
    </row>
    <row r="7" spans="2:7" ht="15">
      <c r="B7" s="8" t="s">
        <v>1150</v>
      </c>
      <c r="C7">
        <f>'Table 22'!H40</f>
        <v>43.779</v>
      </c>
      <c r="D7">
        <f>'Table 22'!I40</f>
        <v>7.94</v>
      </c>
      <c r="E7">
        <f>'Table 22'!L40</f>
        <v>21.247</v>
      </c>
      <c r="F7">
        <f>'Table 22'!K40+'Table 22'!M40+'Table 22'!N40</f>
        <v>7.682</v>
      </c>
      <c r="G7">
        <f>'Table 22'!G40</f>
        <v>19.352</v>
      </c>
    </row>
    <row r="8" spans="2:7" ht="15">
      <c r="B8" s="8" t="s">
        <v>1151</v>
      </c>
      <c r="C8">
        <f>'Table 22'!H41</f>
        <v>51.774</v>
      </c>
      <c r="D8">
        <f>'Table 22'!I41</f>
        <v>9.865</v>
      </c>
      <c r="E8">
        <f>'Table 22'!L41</f>
        <v>15.193</v>
      </c>
      <c r="F8">
        <f>'Table 22'!K41+'Table 22'!M41+'Table 22'!N41</f>
        <v>6.3309999999999995</v>
      </c>
      <c r="G8">
        <f>'Table 22'!G41</f>
        <v>16.836</v>
      </c>
    </row>
    <row r="9" spans="2:7" ht="15">
      <c r="B9" s="8" t="s">
        <v>1152</v>
      </c>
      <c r="C9">
        <f>'Table 22'!H42</f>
        <v>56.062</v>
      </c>
      <c r="D9">
        <f>'Table 22'!I42</f>
        <v>11.078</v>
      </c>
      <c r="E9">
        <f>'Table 22'!L42</f>
        <v>13.874</v>
      </c>
      <c r="F9">
        <f>'Table 22'!K42+'Table 22'!M42+'Table 22'!N42</f>
        <v>6.226</v>
      </c>
      <c r="G9">
        <f>'Table 22'!G42</f>
        <v>12.76</v>
      </c>
    </row>
    <row r="10" spans="2:7" ht="15">
      <c r="B10" s="8" t="s">
        <v>1153</v>
      </c>
      <c r="C10">
        <f>'Table 22'!H43</f>
        <v>64.891</v>
      </c>
      <c r="D10">
        <f>'Table 22'!I43</f>
        <v>7.749</v>
      </c>
      <c r="E10">
        <f>'Table 22'!L43</f>
        <v>7.986</v>
      </c>
      <c r="F10">
        <f>'Table 22'!K43+'Table 22'!M43+'Table 22'!N43</f>
        <v>6.972000000000001</v>
      </c>
      <c r="G10">
        <f>'Table 22'!G43</f>
        <v>12.402</v>
      </c>
    </row>
    <row r="11" spans="2:7" ht="15">
      <c r="B11" s="8" t="s">
        <v>1154</v>
      </c>
      <c r="C11">
        <f>'Table 22'!H44</f>
        <v>69.222</v>
      </c>
      <c r="D11">
        <f>'Table 22'!I44</f>
        <v>5.747</v>
      </c>
      <c r="E11">
        <f>'Table 22'!L44</f>
        <v>8.791</v>
      </c>
      <c r="F11">
        <f>'Table 22'!K44+'Table 22'!M44+'Table 22'!N44</f>
        <v>7.997999999999999</v>
      </c>
      <c r="G11">
        <f>'Table 22'!G44</f>
        <v>8.242</v>
      </c>
    </row>
    <row r="12" spans="2:7" ht="15">
      <c r="B12" s="8" t="s">
        <v>1155</v>
      </c>
      <c r="C12">
        <f>'Table 22'!H45</f>
        <v>77.078</v>
      </c>
      <c r="D12">
        <f>'Table 22'!I45</f>
        <v>2.845</v>
      </c>
      <c r="E12">
        <f>'Table 22'!L45</f>
        <v>4.157</v>
      </c>
      <c r="F12">
        <f>'Table 22'!K45+'Table 22'!M45+'Table 22'!N45</f>
        <v>10.089</v>
      </c>
      <c r="G12">
        <f>'Table 22'!G45</f>
        <v>5.83</v>
      </c>
    </row>
    <row r="13" ht="12.75">
      <c r="B13" s="148"/>
    </row>
    <row r="15" spans="3:7" ht="12.75">
      <c r="C15" s="72"/>
      <c r="D15" s="72"/>
      <c r="E15" s="72"/>
      <c r="F15" s="31"/>
      <c r="G15" s="72"/>
    </row>
    <row r="16" ht="15">
      <c r="B16" s="8"/>
    </row>
    <row r="17" ht="15">
      <c r="B17" s="8"/>
    </row>
    <row r="18" ht="15">
      <c r="B18" s="8"/>
    </row>
    <row r="19" ht="15">
      <c r="B19" s="8"/>
    </row>
    <row r="20" ht="15">
      <c r="B20" s="8"/>
    </row>
    <row r="21" ht="15">
      <c r="B21" s="8"/>
    </row>
    <row r="22" ht="15">
      <c r="B22" s="8"/>
    </row>
    <row r="23" ht="15">
      <c r="B23" s="8"/>
    </row>
    <row r="24" ht="15">
      <c r="B24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34.57421875" style="0" bestFit="1" customWidth="1"/>
    <col min="4" max="4" width="10.28125" style="0" customWidth="1"/>
    <col min="5" max="5" width="10.00390625" style="0" customWidth="1"/>
    <col min="6" max="7" width="10.8515625" style="0" bestFit="1" customWidth="1"/>
  </cols>
  <sheetData>
    <row r="2" spans="1:4" ht="12.75">
      <c r="A2" s="68" t="s">
        <v>931</v>
      </c>
      <c r="B2" s="68" t="s">
        <v>189</v>
      </c>
      <c r="D2" s="68" t="s">
        <v>930</v>
      </c>
    </row>
    <row r="3" ht="12.75">
      <c r="B3" s="68"/>
    </row>
    <row r="4" ht="12.75">
      <c r="B4" s="68"/>
    </row>
    <row r="5" spans="3:12" ht="15">
      <c r="C5" s="2" t="s">
        <v>1129</v>
      </c>
      <c r="D5" s="2" t="s">
        <v>237</v>
      </c>
      <c r="E5" s="2" t="s">
        <v>238</v>
      </c>
      <c r="F5" s="48" t="s">
        <v>1131</v>
      </c>
      <c r="G5" s="48" t="s">
        <v>1130</v>
      </c>
      <c r="H5" s="73" t="s">
        <v>190</v>
      </c>
      <c r="I5" s="73" t="s">
        <v>191</v>
      </c>
      <c r="J5" s="3"/>
      <c r="L5" s="3"/>
    </row>
    <row r="6" spans="2:9" ht="15">
      <c r="B6" s="8" t="s">
        <v>177</v>
      </c>
      <c r="C6" s="23">
        <f>'Table 22'!G56</f>
        <v>58</v>
      </c>
      <c r="D6" s="23">
        <f>'Table 22'!H56</f>
        <v>31</v>
      </c>
      <c r="E6" s="23">
        <f>'Table 22'!I56</f>
        <v>5</v>
      </c>
      <c r="F6" s="23">
        <f>'Table 22'!K56</f>
        <v>2</v>
      </c>
      <c r="G6" s="23">
        <f>'Table 22'!L56</f>
        <v>2</v>
      </c>
      <c r="H6" s="23">
        <f>'Table 22'!M56</f>
        <v>0</v>
      </c>
      <c r="I6" s="23">
        <f>'Table 22'!N56</f>
        <v>2</v>
      </c>
    </row>
    <row r="7" spans="2:9" ht="15">
      <c r="B7" s="8" t="s">
        <v>178</v>
      </c>
      <c r="C7" s="23">
        <f>'Table 22'!G57</f>
        <v>26</v>
      </c>
      <c r="D7" s="23">
        <f>'Table 22'!H57</f>
        <v>51</v>
      </c>
      <c r="E7" s="23">
        <f>'Table 22'!I57</f>
        <v>9</v>
      </c>
      <c r="F7" s="23">
        <f>'Table 22'!K57</f>
        <v>2</v>
      </c>
      <c r="G7" s="23">
        <f>'Table 22'!L57</f>
        <v>9</v>
      </c>
      <c r="H7" s="23">
        <f>'Table 22'!M57</f>
        <v>1</v>
      </c>
      <c r="I7" s="23">
        <f>'Table 22'!N57</f>
        <v>2</v>
      </c>
    </row>
    <row r="8" spans="2:9" ht="15">
      <c r="B8" s="8" t="s">
        <v>179</v>
      </c>
      <c r="C8" s="23">
        <f>'Table 22'!G58</f>
        <v>13</v>
      </c>
      <c r="D8" s="23">
        <f>'Table 22'!H58</f>
        <v>54</v>
      </c>
      <c r="E8" s="23">
        <f>'Table 22'!I58</f>
        <v>9</v>
      </c>
      <c r="F8" s="23">
        <f>'Table 22'!K58</f>
        <v>4</v>
      </c>
      <c r="G8" s="23">
        <f>'Table 22'!L58</f>
        <v>18</v>
      </c>
      <c r="H8" s="23">
        <f>'Table 22'!M58</f>
        <v>2</v>
      </c>
      <c r="I8" s="23">
        <f>'Table 22'!N58</f>
        <v>1</v>
      </c>
    </row>
    <row r="9" spans="2:9" ht="15">
      <c r="B9" s="8" t="s">
        <v>180</v>
      </c>
      <c r="C9" s="23">
        <f>'Table 22'!G59</f>
        <v>3</v>
      </c>
      <c r="D9" s="23">
        <f>'Table 22'!H59</f>
        <v>58</v>
      </c>
      <c r="E9" s="23">
        <f>'Table 22'!I59</f>
        <v>12</v>
      </c>
      <c r="F9" s="23">
        <f>'Table 22'!K59</f>
        <v>2</v>
      </c>
      <c r="G9" s="23">
        <f>'Table 22'!L59</f>
        <v>21</v>
      </c>
      <c r="H9" s="23">
        <f>'Table 22'!M59</f>
        <v>3</v>
      </c>
      <c r="I9" s="23">
        <f>'Table 22'!N59</f>
        <v>2</v>
      </c>
    </row>
    <row r="10" spans="2:9" ht="15">
      <c r="B10" s="8" t="s">
        <v>181</v>
      </c>
      <c r="C10" s="23">
        <f>'Table 22'!G60</f>
        <v>1</v>
      </c>
      <c r="D10" s="23">
        <f>'Table 22'!H60</f>
        <v>67</v>
      </c>
      <c r="E10" s="23">
        <f>'Table 22'!I60</f>
        <v>8</v>
      </c>
      <c r="F10" s="23">
        <f>'Table 22'!K60</f>
        <v>2</v>
      </c>
      <c r="G10" s="23">
        <f>'Table 22'!L60</f>
        <v>19</v>
      </c>
      <c r="H10" s="23">
        <f>'Table 22'!M60</f>
        <v>3</v>
      </c>
      <c r="I10" s="23">
        <f>'Table 22'!N60</f>
        <v>1</v>
      </c>
    </row>
    <row r="11" spans="2:9" ht="15">
      <c r="B11" s="8" t="s">
        <v>182</v>
      </c>
      <c r="C11" s="23">
        <f>'Table 22'!G61</f>
        <v>0</v>
      </c>
      <c r="D11" s="23">
        <f>'Table 22'!H61</f>
        <v>79</v>
      </c>
      <c r="E11" s="23">
        <f>'Table 22'!I61</f>
        <v>4</v>
      </c>
      <c r="F11" s="23">
        <f>'Table 22'!K61</f>
        <v>1</v>
      </c>
      <c r="G11" s="23">
        <f>'Table 22'!L61</f>
        <v>10</v>
      </c>
      <c r="H11" s="23">
        <f>'Table 22'!M61</f>
        <v>5</v>
      </c>
      <c r="I11" s="23">
        <f>'Table 22'!N61</f>
        <v>1</v>
      </c>
    </row>
    <row r="12" spans="2:9" ht="15">
      <c r="B12" s="8" t="s">
        <v>183</v>
      </c>
      <c r="C12" s="23">
        <f>'Table 22'!G62</f>
        <v>1</v>
      </c>
      <c r="D12" s="23">
        <f>'Table 22'!H62</f>
        <v>79</v>
      </c>
      <c r="E12" s="23">
        <f>'Table 22'!I62</f>
        <v>7</v>
      </c>
      <c r="F12" s="23">
        <f>'Table 22'!K62</f>
        <v>0</v>
      </c>
      <c r="G12" s="23">
        <f>'Table 22'!L62</f>
        <v>6</v>
      </c>
      <c r="H12" s="23">
        <f>'Table 22'!M62</f>
        <v>7</v>
      </c>
      <c r="I12" s="23">
        <f>'Table 22'!N62</f>
        <v>1</v>
      </c>
    </row>
    <row r="13" spans="2:9" ht="15">
      <c r="B13" s="8" t="s">
        <v>184</v>
      </c>
      <c r="C13" s="23">
        <f>'Table 22'!G63</f>
        <v>0</v>
      </c>
      <c r="D13" s="23">
        <f>'Table 22'!H63</f>
        <v>76</v>
      </c>
      <c r="E13" s="23">
        <f>'Table 22'!I63</f>
        <v>5</v>
      </c>
      <c r="F13" s="23">
        <f>'Table 22'!K63</f>
        <v>1</v>
      </c>
      <c r="G13" s="23">
        <f>'Table 22'!L63</f>
        <v>7</v>
      </c>
      <c r="H13" s="23">
        <f>'Table 22'!M63</f>
        <v>9</v>
      </c>
      <c r="I13" s="23">
        <f>'Table 22'!N63</f>
        <v>1</v>
      </c>
    </row>
    <row r="14" spans="2:9" ht="15">
      <c r="B14" s="8" t="s">
        <v>185</v>
      </c>
      <c r="C14" s="23">
        <f>'Table 22'!G64</f>
        <v>2</v>
      </c>
      <c r="D14" s="23">
        <f>'Table 22'!H64</f>
        <v>73</v>
      </c>
      <c r="E14" s="23">
        <f>'Table 22'!I64</f>
        <v>5</v>
      </c>
      <c r="F14" s="23">
        <f>'Table 22'!K64</f>
        <v>1</v>
      </c>
      <c r="G14" s="23">
        <f>'Table 22'!L64</f>
        <v>6</v>
      </c>
      <c r="H14" s="23">
        <f>'Table 22'!M64</f>
        <v>13</v>
      </c>
      <c r="I14" s="23">
        <f>'Table 22'!N64</f>
        <v>0</v>
      </c>
    </row>
    <row r="17" spans="2:3" ht="15">
      <c r="B17" s="8"/>
      <c r="C17" s="8"/>
    </row>
    <row r="21" spans="4:10" ht="15">
      <c r="D21" s="8"/>
      <c r="E21" s="8"/>
      <c r="F21" s="8"/>
      <c r="G21" s="8"/>
      <c r="H21" s="8"/>
      <c r="I21" s="8"/>
      <c r="J21" s="8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G21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5.00390625" style="0" customWidth="1"/>
    <col min="5" max="5" width="10.8515625" style="0" customWidth="1"/>
    <col min="6" max="6" width="10.7109375" style="0" customWidth="1"/>
  </cols>
  <sheetData>
    <row r="3" spans="2:5" ht="12.75">
      <c r="B3" t="s">
        <v>926</v>
      </c>
      <c r="E3" s="68" t="s">
        <v>165</v>
      </c>
    </row>
    <row r="5" ht="12.75">
      <c r="C5" t="s">
        <v>18</v>
      </c>
    </row>
    <row r="7" spans="3:7" ht="12.75">
      <c r="C7" s="31" t="s">
        <v>1129</v>
      </c>
      <c r="D7" s="31" t="s">
        <v>16</v>
      </c>
      <c r="E7" s="31" t="s">
        <v>106</v>
      </c>
      <c r="F7" s="31" t="s">
        <v>1132</v>
      </c>
      <c r="G7" s="31" t="s">
        <v>1131</v>
      </c>
    </row>
    <row r="8" spans="2:7" ht="15">
      <c r="B8">
        <v>4</v>
      </c>
      <c r="C8" s="506">
        <v>65</v>
      </c>
      <c r="D8" s="506">
        <v>28</v>
      </c>
      <c r="E8" s="506">
        <v>7</v>
      </c>
      <c r="F8" s="506">
        <v>0</v>
      </c>
      <c r="G8" s="506">
        <v>0</v>
      </c>
    </row>
    <row r="9" spans="2:7" ht="15">
      <c r="B9">
        <v>5</v>
      </c>
      <c r="C9" s="506">
        <v>66</v>
      </c>
      <c r="D9" s="506">
        <v>23</v>
      </c>
      <c r="E9" s="506">
        <v>9</v>
      </c>
      <c r="F9" s="506">
        <v>1</v>
      </c>
      <c r="G9" s="506">
        <v>1</v>
      </c>
    </row>
    <row r="10" spans="2:7" ht="15">
      <c r="B10">
        <v>6</v>
      </c>
      <c r="C10" s="506">
        <v>56</v>
      </c>
      <c r="D10" s="506">
        <v>30</v>
      </c>
      <c r="E10" s="506">
        <v>12</v>
      </c>
      <c r="F10" s="506">
        <v>2</v>
      </c>
      <c r="G10" s="506">
        <v>0</v>
      </c>
    </row>
    <row r="11" spans="2:7" ht="15">
      <c r="B11">
        <v>7</v>
      </c>
      <c r="C11" s="506">
        <v>53</v>
      </c>
      <c r="D11" s="506">
        <v>35</v>
      </c>
      <c r="E11" s="506">
        <v>11</v>
      </c>
      <c r="F11" s="506">
        <v>2</v>
      </c>
      <c r="G11" s="506">
        <v>0</v>
      </c>
    </row>
    <row r="12" spans="2:7" ht="15">
      <c r="B12">
        <v>8</v>
      </c>
      <c r="C12" s="506">
        <v>57</v>
      </c>
      <c r="D12" s="506">
        <v>27</v>
      </c>
      <c r="E12" s="506">
        <v>11</v>
      </c>
      <c r="F12" s="506">
        <v>4</v>
      </c>
      <c r="G12" s="506">
        <v>1</v>
      </c>
    </row>
    <row r="13" spans="2:7" ht="15">
      <c r="B13">
        <v>9</v>
      </c>
      <c r="C13" s="506">
        <v>54</v>
      </c>
      <c r="D13" s="506">
        <v>25</v>
      </c>
      <c r="E13" s="506">
        <v>17</v>
      </c>
      <c r="F13" s="506">
        <v>2</v>
      </c>
      <c r="G13" s="506">
        <v>1</v>
      </c>
    </row>
    <row r="14" spans="2:7" ht="15">
      <c r="B14">
        <v>10</v>
      </c>
      <c r="C14" s="506">
        <v>66</v>
      </c>
      <c r="D14" s="506">
        <v>21</v>
      </c>
      <c r="E14" s="506">
        <v>11</v>
      </c>
      <c r="F14" s="506">
        <v>2</v>
      </c>
      <c r="G14" s="506">
        <v>1</v>
      </c>
    </row>
    <row r="15" spans="2:7" ht="15">
      <c r="B15">
        <v>11</v>
      </c>
      <c r="C15" s="506">
        <v>56</v>
      </c>
      <c r="D15" s="506">
        <v>22</v>
      </c>
      <c r="E15" s="506">
        <v>19</v>
      </c>
      <c r="F15" s="506">
        <v>1</v>
      </c>
      <c r="G15" s="506">
        <v>2</v>
      </c>
    </row>
    <row r="16" spans="2:7" ht="15">
      <c r="B16">
        <v>12</v>
      </c>
      <c r="C16" s="506">
        <v>43</v>
      </c>
      <c r="D16" s="506">
        <v>21</v>
      </c>
      <c r="E16" s="506">
        <v>31</v>
      </c>
      <c r="F16" s="506">
        <v>5</v>
      </c>
      <c r="G16" s="506">
        <v>0</v>
      </c>
    </row>
    <row r="17" spans="2:7" ht="15">
      <c r="B17">
        <v>13</v>
      </c>
      <c r="C17" s="506">
        <v>48</v>
      </c>
      <c r="D17" s="506">
        <v>13</v>
      </c>
      <c r="E17" s="506">
        <v>37</v>
      </c>
      <c r="F17" s="506">
        <v>2</v>
      </c>
      <c r="G17" s="506">
        <v>1</v>
      </c>
    </row>
    <row r="18" spans="2:7" ht="15">
      <c r="B18">
        <v>14</v>
      </c>
      <c r="C18" s="506">
        <v>44</v>
      </c>
      <c r="D18" s="506">
        <v>15</v>
      </c>
      <c r="E18" s="506">
        <v>37</v>
      </c>
      <c r="F18" s="506">
        <v>3</v>
      </c>
      <c r="G18" s="506">
        <v>0</v>
      </c>
    </row>
    <row r="19" spans="2:7" ht="15">
      <c r="B19">
        <v>15</v>
      </c>
      <c r="C19" s="506">
        <v>49</v>
      </c>
      <c r="D19" s="506">
        <v>9</v>
      </c>
      <c r="E19" s="506">
        <v>38</v>
      </c>
      <c r="F19" s="506">
        <v>4</v>
      </c>
      <c r="G19" s="506">
        <v>0</v>
      </c>
    </row>
    <row r="20" spans="2:7" ht="15">
      <c r="B20">
        <v>16</v>
      </c>
      <c r="C20" s="506">
        <v>43</v>
      </c>
      <c r="D20" s="506">
        <v>10</v>
      </c>
      <c r="E20" s="506">
        <v>43</v>
      </c>
      <c r="F20" s="506">
        <v>3</v>
      </c>
      <c r="G20" s="506">
        <v>1</v>
      </c>
    </row>
    <row r="21" spans="2:7" ht="15">
      <c r="B21">
        <v>17</v>
      </c>
      <c r="C21" s="506">
        <v>35</v>
      </c>
      <c r="D21" s="506">
        <v>11</v>
      </c>
      <c r="E21" s="506">
        <v>47</v>
      </c>
      <c r="F21" s="506">
        <v>6</v>
      </c>
      <c r="G21" s="506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D6"/>
  <sheetViews>
    <sheetView workbookViewId="0" topLeftCell="A1">
      <selection activeCell="A1" sqref="A1"/>
    </sheetView>
  </sheetViews>
  <sheetFormatPr defaultColWidth="9.140625" defaultRowHeight="12.75"/>
  <sheetData>
    <row r="2" ht="12.75">
      <c r="B2" t="s">
        <v>220</v>
      </c>
    </row>
    <row r="4" spans="2:4" ht="12.75">
      <c r="B4" s="15">
        <v>1.96</v>
      </c>
      <c r="D4" s="15" t="s">
        <v>217</v>
      </c>
    </row>
    <row r="5" spans="2:4" ht="12.75">
      <c r="B5" s="15">
        <v>1.2</v>
      </c>
      <c r="D5" s="15" t="s">
        <v>218</v>
      </c>
    </row>
    <row r="6" spans="2:4" ht="12.75">
      <c r="B6" s="76">
        <v>1</v>
      </c>
      <c r="D6" s="15" t="s">
        <v>219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90" customWidth="1"/>
    <col min="2" max="2" width="1.421875" style="90" customWidth="1"/>
    <col min="3" max="3" width="1.57421875" style="90" customWidth="1"/>
    <col min="4" max="4" width="13.140625" style="90" customWidth="1"/>
    <col min="5" max="5" width="15.140625" style="90" customWidth="1"/>
    <col min="6" max="6" width="6.421875" style="90" customWidth="1"/>
    <col min="7" max="7" width="0.85546875" style="90" customWidth="1"/>
    <col min="8" max="12" width="10.28125" style="90" customWidth="1"/>
    <col min="13" max="14" width="10.57421875" style="90" bestFit="1" customWidth="1"/>
    <col min="15" max="15" width="9.140625" style="90" customWidth="1"/>
    <col min="16" max="16" width="3.7109375" style="90" customWidth="1"/>
    <col min="17" max="16384" width="9.140625" style="90" customWidth="1"/>
  </cols>
  <sheetData>
    <row r="2" spans="1:11" s="87" customFormat="1" ht="21">
      <c r="A2" s="141"/>
      <c r="B2" s="123" t="s">
        <v>1049</v>
      </c>
      <c r="C2" s="99"/>
      <c r="D2" s="99"/>
      <c r="E2" s="152" t="s">
        <v>1025</v>
      </c>
      <c r="F2" s="123"/>
      <c r="H2" s="118"/>
      <c r="K2" s="118"/>
    </row>
    <row r="3" spans="1:14" s="87" customFormat="1" ht="9" customHeight="1" thickBo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s="87" customFormat="1" ht="16.5" thickBot="1">
      <c r="A4" s="207"/>
      <c r="B4" s="207"/>
      <c r="C4" s="207"/>
      <c r="D4" s="162"/>
      <c r="E4" s="162"/>
      <c r="F4" s="162"/>
      <c r="G4" s="162"/>
      <c r="H4" s="204">
        <v>1999</v>
      </c>
      <c r="I4" s="204">
        <v>2000</v>
      </c>
      <c r="J4" s="204">
        <v>2001</v>
      </c>
      <c r="K4" s="204">
        <v>2002</v>
      </c>
      <c r="L4" s="204">
        <v>2003</v>
      </c>
      <c r="M4" s="204">
        <v>2004</v>
      </c>
      <c r="N4" s="204">
        <v>2005</v>
      </c>
    </row>
    <row r="5" spans="1:14" s="87" customFormat="1" ht="3" customHeight="1">
      <c r="A5" s="139"/>
      <c r="B5" s="139"/>
      <c r="C5" s="139"/>
      <c r="D5" s="51"/>
      <c r="E5" s="51"/>
      <c r="F5" s="51"/>
      <c r="G5" s="51"/>
      <c r="H5" s="119"/>
      <c r="I5" s="119"/>
      <c r="J5" s="119"/>
      <c r="K5" s="119"/>
      <c r="L5" s="119"/>
      <c r="M5" s="119"/>
      <c r="N5" s="119"/>
    </row>
    <row r="6" spans="1:14" s="87" customFormat="1" ht="15">
      <c r="A6" s="90"/>
      <c r="B6" s="90"/>
      <c r="C6" s="139"/>
      <c r="D6" s="51"/>
      <c r="E6" s="51"/>
      <c r="F6" s="51"/>
      <c r="G6" s="51"/>
      <c r="H6" s="51"/>
      <c r="I6" s="51"/>
      <c r="K6" s="51"/>
      <c r="L6" s="51"/>
      <c r="M6" s="155"/>
      <c r="N6" s="155" t="s">
        <v>1133</v>
      </c>
    </row>
    <row r="7" spans="1:14" s="87" customFormat="1" ht="3" customHeight="1">
      <c r="A7" s="90"/>
      <c r="B7" s="90"/>
      <c r="C7" s="139"/>
      <c r="D7" s="51"/>
      <c r="E7" s="51"/>
      <c r="F7" s="51"/>
      <c r="G7" s="51"/>
      <c r="H7" s="51"/>
      <c r="I7" s="51"/>
      <c r="J7" s="170"/>
      <c r="K7" s="51"/>
      <c r="L7" s="51"/>
      <c r="M7" s="51"/>
      <c r="N7" s="51"/>
    </row>
    <row r="8" spans="3:14" s="87" customFormat="1" ht="15">
      <c r="C8" s="87" t="s">
        <v>1129</v>
      </c>
      <c r="H8" s="502">
        <v>13.8</v>
      </c>
      <c r="I8" s="502">
        <v>13.7</v>
      </c>
      <c r="J8" s="502">
        <v>13.1</v>
      </c>
      <c r="K8" s="502">
        <v>13.4</v>
      </c>
      <c r="L8" s="502">
        <v>12.9</v>
      </c>
      <c r="M8" s="502">
        <v>12.7</v>
      </c>
      <c r="N8" s="502">
        <v>12.8</v>
      </c>
    </row>
    <row r="9" spans="3:15" s="87" customFormat="1" ht="16.5">
      <c r="C9" s="87" t="s">
        <v>342</v>
      </c>
      <c r="D9" s="118"/>
      <c r="H9" s="502">
        <v>66.5</v>
      </c>
      <c r="I9" s="502">
        <v>67.1</v>
      </c>
      <c r="J9" s="502">
        <v>68.4</v>
      </c>
      <c r="K9" s="502">
        <v>67.8</v>
      </c>
      <c r="L9" s="502">
        <v>68.6</v>
      </c>
      <c r="M9" s="502">
        <v>67.4</v>
      </c>
      <c r="N9" s="502">
        <v>67.8</v>
      </c>
      <c r="O9" s="501"/>
    </row>
    <row r="10" spans="4:14" s="87" customFormat="1" ht="15">
      <c r="D10" s="87" t="s">
        <v>408</v>
      </c>
      <c r="E10" s="87" t="s">
        <v>17</v>
      </c>
      <c r="H10" s="502">
        <v>54.7</v>
      </c>
      <c r="I10" s="502">
        <v>56.8</v>
      </c>
      <c r="J10" s="502">
        <v>58</v>
      </c>
      <c r="K10" s="502">
        <v>56.7</v>
      </c>
      <c r="L10" s="502">
        <v>60</v>
      </c>
      <c r="M10" s="502">
        <v>59.5</v>
      </c>
      <c r="N10" s="502">
        <v>60.2</v>
      </c>
    </row>
    <row r="11" spans="5:14" s="87" customFormat="1" ht="15">
      <c r="E11" s="87" t="s">
        <v>1061</v>
      </c>
      <c r="H11" s="502">
        <v>11.8</v>
      </c>
      <c r="I11" s="502">
        <v>10.3</v>
      </c>
      <c r="J11" s="502">
        <v>10.4</v>
      </c>
      <c r="K11" s="502">
        <v>11.1</v>
      </c>
      <c r="L11" s="502">
        <v>8.6</v>
      </c>
      <c r="M11" s="502">
        <v>7.9</v>
      </c>
      <c r="N11" s="502">
        <v>7.5</v>
      </c>
    </row>
    <row r="12" spans="3:14" s="87" customFormat="1" ht="15">
      <c r="C12" s="87" t="s">
        <v>1131</v>
      </c>
      <c r="D12" s="90"/>
      <c r="H12" s="502">
        <v>1.7</v>
      </c>
      <c r="I12" s="502">
        <v>1.7</v>
      </c>
      <c r="J12" s="502">
        <v>1.6</v>
      </c>
      <c r="K12" s="502">
        <v>1.4</v>
      </c>
      <c r="L12" s="502">
        <v>1.7</v>
      </c>
      <c r="M12" s="502">
        <v>1.8</v>
      </c>
      <c r="N12" s="502">
        <v>1.6</v>
      </c>
    </row>
    <row r="13" spans="3:14" s="87" customFormat="1" ht="15">
      <c r="C13" s="87" t="s">
        <v>1130</v>
      </c>
      <c r="D13" s="90"/>
      <c r="H13" s="502">
        <v>12.2</v>
      </c>
      <c r="I13" s="502">
        <v>12.5</v>
      </c>
      <c r="J13" s="502">
        <v>12.3</v>
      </c>
      <c r="K13" s="502">
        <v>12.2</v>
      </c>
      <c r="L13" s="502">
        <v>11.5</v>
      </c>
      <c r="M13" s="502">
        <v>12.5</v>
      </c>
      <c r="N13" s="502">
        <v>11.9</v>
      </c>
    </row>
    <row r="14" spans="3:14" s="87" customFormat="1" ht="18">
      <c r="C14" s="87" t="s">
        <v>1026</v>
      </c>
      <c r="D14" s="90"/>
      <c r="H14" s="502">
        <v>3</v>
      </c>
      <c r="I14" s="502">
        <v>2.2</v>
      </c>
      <c r="J14" s="502">
        <v>2.3</v>
      </c>
      <c r="K14" s="502">
        <v>3</v>
      </c>
      <c r="L14" s="502">
        <v>2.8</v>
      </c>
      <c r="M14" s="502">
        <v>3.4</v>
      </c>
      <c r="N14" s="502">
        <v>3.7</v>
      </c>
    </row>
    <row r="15" spans="3:14" s="87" customFormat="1" ht="18">
      <c r="C15" s="87" t="s">
        <v>1027</v>
      </c>
      <c r="D15" s="120"/>
      <c r="H15" s="502">
        <v>2.9</v>
      </c>
      <c r="I15" s="502">
        <v>2.7</v>
      </c>
      <c r="J15" s="502">
        <v>2.3</v>
      </c>
      <c r="K15" s="502">
        <v>2.2</v>
      </c>
      <c r="L15" s="502">
        <v>2.5</v>
      </c>
      <c r="M15" s="502">
        <v>2.2</v>
      </c>
      <c r="N15" s="502">
        <v>2.2</v>
      </c>
    </row>
    <row r="16" spans="4:14" s="87" customFormat="1" ht="3" customHeight="1">
      <c r="D16" s="120"/>
      <c r="H16" s="92"/>
      <c r="I16" s="92"/>
      <c r="J16" s="92"/>
      <c r="K16" s="92"/>
      <c r="L16" s="92"/>
      <c r="M16" s="51"/>
      <c r="N16" s="51"/>
    </row>
    <row r="17" spans="3:14" s="87" customFormat="1" ht="15">
      <c r="C17" s="87" t="s">
        <v>1091</v>
      </c>
      <c r="D17" s="120"/>
      <c r="H17" s="93">
        <v>100</v>
      </c>
      <c r="I17" s="93">
        <v>100</v>
      </c>
      <c r="J17" s="93">
        <v>100</v>
      </c>
      <c r="K17" s="93">
        <v>100</v>
      </c>
      <c r="L17" s="93">
        <v>100</v>
      </c>
      <c r="M17" s="93">
        <v>100</v>
      </c>
      <c r="N17" s="93">
        <v>100</v>
      </c>
    </row>
    <row r="18" spans="4:14" s="87" customFormat="1" ht="6" customHeight="1">
      <c r="D18" s="120"/>
      <c r="M18" s="51"/>
      <c r="N18" s="51"/>
    </row>
    <row r="19" spans="1:14" s="87" customFormat="1" ht="15">
      <c r="A19" s="90"/>
      <c r="B19" s="90"/>
      <c r="C19" s="126" t="s">
        <v>431</v>
      </c>
      <c r="D19" s="90"/>
      <c r="H19" s="149">
        <v>6020</v>
      </c>
      <c r="I19" s="149">
        <v>6253</v>
      </c>
      <c r="J19" s="149">
        <v>6276</v>
      </c>
      <c r="K19" s="149">
        <v>5973</v>
      </c>
      <c r="L19" s="149">
        <v>6033</v>
      </c>
      <c r="M19" s="149">
        <v>6359</v>
      </c>
      <c r="N19" s="149">
        <v>6044</v>
      </c>
    </row>
    <row r="20" spans="1:14" s="87" customFormat="1" ht="5.25" customHeight="1" thickBo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</row>
    <row r="21" spans="1:14" ht="6.7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2:3" ht="12.75">
      <c r="B22" s="209" t="s">
        <v>152</v>
      </c>
      <c r="C22" s="90" t="s">
        <v>64</v>
      </c>
    </row>
    <row r="23" spans="2:12" ht="15.75">
      <c r="B23" s="209" t="s">
        <v>153</v>
      </c>
      <c r="C23" s="90" t="s">
        <v>66</v>
      </c>
      <c r="D23" s="119"/>
      <c r="E23" s="119"/>
      <c r="F23" s="119"/>
      <c r="G23" s="119"/>
      <c r="H23" s="87"/>
      <c r="I23" s="87"/>
      <c r="J23" s="87"/>
      <c r="K23" s="87"/>
      <c r="L23" s="87"/>
    </row>
    <row r="24" spans="2:12" ht="15.75">
      <c r="B24" s="209" t="s">
        <v>245</v>
      </c>
      <c r="C24" s="90" t="s">
        <v>102</v>
      </c>
      <c r="D24" s="87"/>
      <c r="E24" s="119"/>
      <c r="F24" s="119"/>
      <c r="G24" s="119"/>
      <c r="H24" s="87"/>
      <c r="I24" s="87"/>
      <c r="J24" s="87"/>
      <c r="K24" s="87"/>
      <c r="L24" s="87"/>
    </row>
    <row r="25" spans="1:7" s="172" customFormat="1" ht="15">
      <c r="A25" s="90"/>
      <c r="B25" s="209" t="s">
        <v>391</v>
      </c>
      <c r="C25" s="90" t="s">
        <v>103</v>
      </c>
      <c r="D25" s="87"/>
      <c r="E25" s="171"/>
      <c r="F25" s="171"/>
      <c r="G25" s="171"/>
    </row>
    <row r="26" s="87" customFormat="1" ht="15"/>
    <row r="27" spans="1:11" s="87" customFormat="1" ht="21">
      <c r="A27" s="90"/>
      <c r="B27" s="123" t="s">
        <v>1050</v>
      </c>
      <c r="D27" s="123"/>
      <c r="E27" s="152" t="s">
        <v>1028</v>
      </c>
      <c r="F27" s="123"/>
      <c r="H27" s="118"/>
      <c r="K27" s="118"/>
    </row>
    <row r="28" spans="1:14" s="87" customFormat="1" ht="9" customHeight="1" thickBo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1:14" s="87" customFormat="1" ht="16.5" thickBot="1">
      <c r="A29" s="207"/>
      <c r="B29" s="207"/>
      <c r="C29" s="207"/>
      <c r="D29" s="162"/>
      <c r="E29" s="162"/>
      <c r="F29" s="162"/>
      <c r="G29" s="162"/>
      <c r="H29" s="204">
        <v>1999</v>
      </c>
      <c r="I29" s="204">
        <v>2000</v>
      </c>
      <c r="J29" s="204">
        <v>2001</v>
      </c>
      <c r="K29" s="204">
        <v>2002</v>
      </c>
      <c r="L29" s="204">
        <v>2003</v>
      </c>
      <c r="M29" s="204">
        <v>2004</v>
      </c>
      <c r="N29" s="204">
        <v>2005</v>
      </c>
    </row>
    <row r="30" spans="1:14" s="87" customFormat="1" ht="3" customHeight="1">
      <c r="A30" s="139"/>
      <c r="B30" s="139"/>
      <c r="C30" s="139"/>
      <c r="D30" s="51"/>
      <c r="E30" s="51"/>
      <c r="F30" s="51"/>
      <c r="G30" s="51"/>
      <c r="H30" s="119"/>
      <c r="I30" s="119"/>
      <c r="J30" s="119"/>
      <c r="K30" s="119"/>
      <c r="L30" s="119"/>
      <c r="M30" s="119"/>
      <c r="N30" s="119"/>
    </row>
    <row r="31" spans="1:14" s="87" customFormat="1" ht="15">
      <c r="A31" s="90"/>
      <c r="B31" s="90"/>
      <c r="C31" s="139"/>
      <c r="D31" s="51"/>
      <c r="E31" s="51"/>
      <c r="F31" s="51"/>
      <c r="G31" s="51"/>
      <c r="H31" s="51"/>
      <c r="I31" s="51"/>
      <c r="K31" s="51"/>
      <c r="L31" s="51"/>
      <c r="M31" s="155"/>
      <c r="N31" s="155" t="s">
        <v>1133</v>
      </c>
    </row>
    <row r="32" spans="1:14" s="87" customFormat="1" ht="3" customHeight="1">
      <c r="A32" s="90"/>
      <c r="B32" s="90"/>
      <c r="C32" s="139"/>
      <c r="D32" s="51"/>
      <c r="E32" s="51"/>
      <c r="F32" s="51"/>
      <c r="G32" s="51"/>
      <c r="H32" s="51"/>
      <c r="I32" s="51"/>
      <c r="K32" s="51"/>
      <c r="L32" s="51"/>
      <c r="M32" s="155"/>
      <c r="N32" s="155"/>
    </row>
    <row r="33" spans="3:14" s="87" customFormat="1" ht="15">
      <c r="C33" s="87" t="s">
        <v>1129</v>
      </c>
      <c r="H33" s="502">
        <v>54.675</v>
      </c>
      <c r="I33" s="502">
        <v>53.722</v>
      </c>
      <c r="J33" s="502">
        <v>52.515</v>
      </c>
      <c r="K33" s="502">
        <v>56.244</v>
      </c>
      <c r="L33" s="502">
        <v>52.599</v>
      </c>
      <c r="M33" s="502">
        <v>51.087</v>
      </c>
      <c r="N33" s="502">
        <v>52.594</v>
      </c>
    </row>
    <row r="34" spans="3:14" s="87" customFormat="1" ht="15">
      <c r="C34" s="87" t="s">
        <v>342</v>
      </c>
      <c r="H34" s="502">
        <v>18.336</v>
      </c>
      <c r="I34" s="502">
        <v>19.857</v>
      </c>
      <c r="J34" s="502">
        <v>20.799</v>
      </c>
      <c r="K34" s="502">
        <v>18.689</v>
      </c>
      <c r="L34" s="502">
        <v>21.616</v>
      </c>
      <c r="M34" s="502">
        <v>21.701</v>
      </c>
      <c r="N34" s="502">
        <v>20.79</v>
      </c>
    </row>
    <row r="35" spans="3:14" s="87" customFormat="1" ht="15">
      <c r="C35" s="87" t="s">
        <v>1131</v>
      </c>
      <c r="H35" s="502">
        <v>0.686</v>
      </c>
      <c r="I35" s="502">
        <v>0.575</v>
      </c>
      <c r="J35" s="502">
        <v>0.572</v>
      </c>
      <c r="K35" s="502">
        <v>0.667</v>
      </c>
      <c r="L35" s="502">
        <v>1.047</v>
      </c>
      <c r="M35" s="502">
        <v>0.946</v>
      </c>
      <c r="N35" s="502">
        <v>0.606</v>
      </c>
    </row>
    <row r="36" spans="3:14" s="87" customFormat="1" ht="15">
      <c r="C36" s="87" t="s">
        <v>1130</v>
      </c>
      <c r="H36" s="500">
        <f>H37+H38</f>
        <v>24.03</v>
      </c>
      <c r="I36" s="500">
        <f aca="true" t="shared" si="0" ref="I36:N36">I37+I38</f>
        <v>23.539</v>
      </c>
      <c r="J36" s="500">
        <f t="shared" si="0"/>
        <v>23.977</v>
      </c>
      <c r="K36" s="500">
        <f t="shared" si="0"/>
        <v>21.995</v>
      </c>
      <c r="L36" s="500">
        <f t="shared" si="0"/>
        <v>22.416</v>
      </c>
      <c r="M36" s="500">
        <f t="shared" si="0"/>
        <v>23.546</v>
      </c>
      <c r="N36" s="500">
        <f t="shared" si="0"/>
        <v>23.656</v>
      </c>
    </row>
    <row r="37" spans="4:14" s="87" customFormat="1" ht="18">
      <c r="D37" s="87" t="s">
        <v>408</v>
      </c>
      <c r="E37" s="87" t="s">
        <v>1029</v>
      </c>
      <c r="H37" s="502">
        <v>16.257</v>
      </c>
      <c r="I37" s="502">
        <v>16.312</v>
      </c>
      <c r="J37" s="502">
        <v>16.645</v>
      </c>
      <c r="K37" s="502">
        <v>14.189</v>
      </c>
      <c r="L37" s="502">
        <v>16.491</v>
      </c>
      <c r="M37" s="502">
        <v>16.542</v>
      </c>
      <c r="N37" s="502">
        <v>16.486</v>
      </c>
    </row>
    <row r="38" spans="5:14" s="87" customFormat="1" ht="15.75" customHeight="1">
      <c r="E38" s="87" t="s">
        <v>343</v>
      </c>
      <c r="H38" s="502">
        <v>7.773</v>
      </c>
      <c r="I38" s="502">
        <v>7.227</v>
      </c>
      <c r="J38" s="502">
        <v>7.332</v>
      </c>
      <c r="K38" s="502">
        <v>7.806</v>
      </c>
      <c r="L38" s="502">
        <v>5.925</v>
      </c>
      <c r="M38" s="502">
        <v>7.004</v>
      </c>
      <c r="N38" s="502">
        <v>7.17</v>
      </c>
    </row>
    <row r="39" spans="3:14" s="87" customFormat="1" ht="18">
      <c r="C39" s="87" t="s">
        <v>1026</v>
      </c>
      <c r="H39" s="502">
        <v>0.628</v>
      </c>
      <c r="I39" s="502">
        <v>0.626</v>
      </c>
      <c r="J39" s="502">
        <v>0.504</v>
      </c>
      <c r="K39" s="502">
        <v>0.341</v>
      </c>
      <c r="L39" s="502">
        <v>0.589</v>
      </c>
      <c r="M39" s="502">
        <v>0.913</v>
      </c>
      <c r="N39" s="502">
        <v>0.73</v>
      </c>
    </row>
    <row r="40" spans="3:14" s="87" customFormat="1" ht="18">
      <c r="C40" s="120" t="s">
        <v>1030</v>
      </c>
      <c r="H40" s="502">
        <v>1.645</v>
      </c>
      <c r="I40" s="502">
        <v>1.682</v>
      </c>
      <c r="J40" s="502">
        <v>1.633</v>
      </c>
      <c r="K40" s="502">
        <v>2.063</v>
      </c>
      <c r="L40" s="502">
        <v>1.733</v>
      </c>
      <c r="M40" s="502">
        <v>1.807</v>
      </c>
      <c r="N40" s="502">
        <v>1.624</v>
      </c>
    </row>
    <row r="41" spans="3:14" s="87" customFormat="1" ht="3" customHeight="1">
      <c r="C41" s="120"/>
      <c r="H41" s="150"/>
      <c r="I41" s="150"/>
      <c r="J41" s="150"/>
      <c r="K41" s="150"/>
      <c r="L41" s="150"/>
      <c r="M41" s="51"/>
      <c r="N41" s="51"/>
    </row>
    <row r="42" spans="3:14" s="87" customFormat="1" ht="15">
      <c r="C42" s="120" t="s">
        <v>1091</v>
      </c>
      <c r="H42" s="150">
        <v>100</v>
      </c>
      <c r="I42" s="150">
        <v>100</v>
      </c>
      <c r="J42" s="150">
        <v>100</v>
      </c>
      <c r="K42" s="150">
        <v>100</v>
      </c>
      <c r="L42" s="150">
        <v>100</v>
      </c>
      <c r="M42" s="51">
        <v>100</v>
      </c>
      <c r="N42" s="51">
        <v>100</v>
      </c>
    </row>
    <row r="43" spans="4:14" s="87" customFormat="1" ht="15">
      <c r="D43" s="120"/>
      <c r="H43" s="140"/>
      <c r="I43" s="140"/>
      <c r="J43" s="140"/>
      <c r="K43" s="140"/>
      <c r="L43" s="140"/>
      <c r="M43" s="51"/>
      <c r="N43" s="51"/>
    </row>
    <row r="44" spans="3:14" s="87" customFormat="1" ht="15">
      <c r="C44" s="126" t="s">
        <v>431</v>
      </c>
      <c r="H44" s="149">
        <v>2636</v>
      </c>
      <c r="I44" s="149">
        <v>3475</v>
      </c>
      <c r="J44" s="149">
        <v>3463</v>
      </c>
      <c r="K44" s="149">
        <v>3295</v>
      </c>
      <c r="L44" s="149">
        <v>3250</v>
      </c>
      <c r="M44" s="149">
        <v>3347</v>
      </c>
      <c r="N44" s="149">
        <v>3272</v>
      </c>
    </row>
    <row r="45" spans="1:14" s="87" customFormat="1" ht="5.25" customHeight="1" thickBo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</row>
    <row r="46" s="87" customFormat="1" ht="6.75" customHeight="1"/>
    <row r="47" spans="2:12" ht="15.75">
      <c r="B47" s="209" t="s">
        <v>152</v>
      </c>
      <c r="C47" s="90" t="s">
        <v>66</v>
      </c>
      <c r="D47" s="119"/>
      <c r="E47" s="119"/>
      <c r="F47" s="119"/>
      <c r="G47" s="119"/>
      <c r="H47" s="87"/>
      <c r="I47" s="87"/>
      <c r="J47" s="87"/>
      <c r="K47" s="87"/>
      <c r="L47" s="87"/>
    </row>
    <row r="48" spans="2:12" ht="15.75">
      <c r="B48" s="209" t="s">
        <v>153</v>
      </c>
      <c r="C48" s="90" t="s">
        <v>456</v>
      </c>
      <c r="D48" s="119"/>
      <c r="E48" s="119"/>
      <c r="F48" s="119"/>
      <c r="G48" s="119"/>
      <c r="H48" s="87"/>
      <c r="I48" s="87"/>
      <c r="J48" s="87"/>
      <c r="K48" s="87"/>
      <c r="L48" s="87"/>
    </row>
    <row r="49" spans="2:12" ht="15.75">
      <c r="B49" s="209" t="s">
        <v>245</v>
      </c>
      <c r="C49" s="90" t="s">
        <v>102</v>
      </c>
      <c r="D49" s="87"/>
      <c r="E49" s="119"/>
      <c r="F49" s="119"/>
      <c r="G49" s="119"/>
      <c r="H49" s="87"/>
      <c r="I49" s="87"/>
      <c r="J49" s="87"/>
      <c r="K49" s="87"/>
      <c r="L49" s="87"/>
    </row>
    <row r="50" spans="1:7" s="172" customFormat="1" ht="15">
      <c r="A50" s="90"/>
      <c r="B50" s="209" t="s">
        <v>391</v>
      </c>
      <c r="C50" s="90" t="s">
        <v>103</v>
      </c>
      <c r="D50" s="87"/>
      <c r="E50" s="171"/>
      <c r="F50" s="171"/>
      <c r="G50" s="171"/>
    </row>
    <row r="51" s="172" customFormat="1" ht="12.75"/>
    <row r="52" spans="1:11" s="87" customFormat="1" ht="21">
      <c r="A52" s="172"/>
      <c r="B52" s="172"/>
      <c r="C52" s="123" t="s">
        <v>1051</v>
      </c>
      <c r="D52" s="123"/>
      <c r="E52" s="152" t="s">
        <v>1031</v>
      </c>
      <c r="F52" s="123"/>
      <c r="H52" s="118"/>
      <c r="K52" s="118"/>
    </row>
    <row r="53" spans="1:14" s="87" customFormat="1" ht="9" customHeight="1" thickBo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</row>
    <row r="54" spans="1:14" s="87" customFormat="1" ht="16.5" thickBot="1">
      <c r="A54" s="207"/>
      <c r="B54" s="207"/>
      <c r="C54" s="207"/>
      <c r="D54" s="162"/>
      <c r="E54" s="162"/>
      <c r="F54" s="162"/>
      <c r="G54" s="162"/>
      <c r="H54" s="204">
        <v>1999</v>
      </c>
      <c r="I54" s="204">
        <v>2000</v>
      </c>
      <c r="J54" s="204">
        <v>2001</v>
      </c>
      <c r="K54" s="204">
        <v>2002</v>
      </c>
      <c r="L54" s="204">
        <v>2003</v>
      </c>
      <c r="M54" s="204">
        <v>2004</v>
      </c>
      <c r="N54" s="204">
        <v>2005</v>
      </c>
    </row>
    <row r="55" spans="1:14" s="87" customFormat="1" ht="3" customHeight="1">
      <c r="A55" s="139"/>
      <c r="B55" s="139"/>
      <c r="C55" s="139"/>
      <c r="D55" s="51"/>
      <c r="E55" s="51"/>
      <c r="F55" s="51"/>
      <c r="G55" s="51"/>
      <c r="H55" s="119"/>
      <c r="I55" s="119"/>
      <c r="J55" s="119"/>
      <c r="K55" s="119"/>
      <c r="L55" s="119"/>
      <c r="M55" s="119"/>
      <c r="N55" s="119"/>
    </row>
    <row r="56" spans="3:14" s="87" customFormat="1" ht="15">
      <c r="C56" s="51"/>
      <c r="D56" s="51"/>
      <c r="E56" s="51"/>
      <c r="F56" s="51"/>
      <c r="G56" s="51"/>
      <c r="H56" s="51"/>
      <c r="I56" s="51"/>
      <c r="K56" s="51"/>
      <c r="L56" s="51"/>
      <c r="M56" s="155"/>
      <c r="N56" s="155" t="s">
        <v>1133</v>
      </c>
    </row>
    <row r="57" spans="3:14" s="87" customFormat="1" ht="3" customHeight="1">
      <c r="C57" s="51"/>
      <c r="D57" s="51"/>
      <c r="E57" s="51"/>
      <c r="F57" s="51"/>
      <c r="G57" s="51"/>
      <c r="H57" s="51"/>
      <c r="I57" s="51"/>
      <c r="J57" s="170"/>
      <c r="K57" s="51"/>
      <c r="L57" s="51"/>
      <c r="M57" s="51"/>
      <c r="N57" s="51"/>
    </row>
    <row r="58" s="87" customFormat="1" ht="15.75">
      <c r="C58" s="118" t="s">
        <v>385</v>
      </c>
    </row>
    <row r="59" s="87" customFormat="1" ht="3" customHeight="1"/>
    <row r="60" spans="4:14" s="87" customFormat="1" ht="15">
      <c r="D60" s="87" t="s">
        <v>380</v>
      </c>
      <c r="H60" s="92">
        <v>10.2</v>
      </c>
      <c r="I60" s="92">
        <v>10.1</v>
      </c>
      <c r="J60" s="92">
        <v>10</v>
      </c>
      <c r="K60" s="92">
        <v>10.3</v>
      </c>
      <c r="L60" s="87">
        <v>9.9</v>
      </c>
      <c r="M60" s="87">
        <v>10.1</v>
      </c>
      <c r="N60" s="87">
        <v>10.2</v>
      </c>
    </row>
    <row r="61" spans="4:14" s="87" customFormat="1" ht="15">
      <c r="D61" s="87" t="s">
        <v>381</v>
      </c>
      <c r="H61" s="92">
        <v>2.2</v>
      </c>
      <c r="I61" s="92">
        <v>2.4</v>
      </c>
      <c r="J61" s="92">
        <v>2.1</v>
      </c>
      <c r="K61" s="92">
        <v>2.1</v>
      </c>
      <c r="L61" s="87">
        <v>2.2</v>
      </c>
      <c r="M61" s="87">
        <v>2.2</v>
      </c>
      <c r="N61" s="87">
        <v>3.6</v>
      </c>
    </row>
    <row r="62" spans="4:14" s="87" customFormat="1" ht="15">
      <c r="D62" s="87" t="s">
        <v>382</v>
      </c>
      <c r="H62" s="92">
        <v>2.1</v>
      </c>
      <c r="I62" s="92">
        <v>2.2</v>
      </c>
      <c r="J62" s="92">
        <v>1.9</v>
      </c>
      <c r="K62" s="92">
        <v>2.1</v>
      </c>
      <c r="L62" s="87">
        <v>2.2</v>
      </c>
      <c r="M62" s="87">
        <v>2.4</v>
      </c>
      <c r="N62" s="87">
        <v>4.3</v>
      </c>
    </row>
    <row r="63" spans="4:14" s="87" customFormat="1" ht="15">
      <c r="D63" s="87" t="s">
        <v>383</v>
      </c>
      <c r="H63" s="92">
        <v>6.8</v>
      </c>
      <c r="I63" s="92">
        <v>6.6</v>
      </c>
      <c r="J63" s="92">
        <v>6</v>
      </c>
      <c r="K63" s="92">
        <v>6.2</v>
      </c>
      <c r="L63" s="87">
        <v>5.8</v>
      </c>
      <c r="M63" s="87">
        <v>6.2</v>
      </c>
      <c r="N63" s="87">
        <v>7.8</v>
      </c>
    </row>
    <row r="64" spans="4:14" s="87" customFormat="1" ht="15">
      <c r="D64" s="87" t="s">
        <v>384</v>
      </c>
      <c r="H64" s="92">
        <v>4.9</v>
      </c>
      <c r="I64" s="92">
        <v>4.8</v>
      </c>
      <c r="J64" s="92">
        <v>4.5</v>
      </c>
      <c r="K64" s="92">
        <v>5.2</v>
      </c>
      <c r="L64" s="87">
        <v>4.4</v>
      </c>
      <c r="M64" s="87">
        <v>4.5</v>
      </c>
      <c r="N64" s="87">
        <v>3.1</v>
      </c>
    </row>
    <row r="65" s="87" customFormat="1" ht="3" customHeight="1"/>
    <row r="66" spans="3:10" s="87" customFormat="1" ht="15.75">
      <c r="C66" s="118" t="s">
        <v>386</v>
      </c>
      <c r="E66" s="118"/>
      <c r="F66" s="118"/>
      <c r="G66" s="118"/>
      <c r="H66" s="118"/>
      <c r="I66" s="118"/>
      <c r="J66" s="118"/>
    </row>
    <row r="67" spans="3:10" s="87" customFormat="1" ht="15.75">
      <c r="C67" s="118" t="s">
        <v>387</v>
      </c>
      <c r="E67" s="118"/>
      <c r="F67" s="118"/>
      <c r="G67" s="118"/>
      <c r="H67" s="118"/>
      <c r="I67" s="118"/>
      <c r="J67" s="118"/>
    </row>
    <row r="68" s="87" customFormat="1" ht="3" customHeight="1"/>
    <row r="69" spans="4:14" s="87" customFormat="1" ht="15">
      <c r="D69" s="87" t="s">
        <v>1081</v>
      </c>
      <c r="H69" s="92">
        <v>88</v>
      </c>
      <c r="I69" s="92">
        <v>88.2</v>
      </c>
      <c r="J69" s="92">
        <v>88.7</v>
      </c>
      <c r="K69" s="92">
        <v>88.3</v>
      </c>
      <c r="L69" s="87">
        <v>88.6</v>
      </c>
      <c r="M69" s="87">
        <v>88.2</v>
      </c>
      <c r="N69" s="87">
        <v>87.7</v>
      </c>
    </row>
    <row r="70" spans="4:14" s="87" customFormat="1" ht="15">
      <c r="D70" s="87" t="s">
        <v>1082</v>
      </c>
      <c r="H70" s="92">
        <v>5.4</v>
      </c>
      <c r="I70" s="92">
        <v>5.3</v>
      </c>
      <c r="J70" s="92">
        <v>5.2</v>
      </c>
      <c r="K70" s="92">
        <v>5.4</v>
      </c>
      <c r="L70" s="87">
        <v>5.7</v>
      </c>
      <c r="M70" s="87">
        <v>5.7</v>
      </c>
      <c r="N70" s="87">
        <v>4.8</v>
      </c>
    </row>
    <row r="71" spans="4:14" s="87" customFormat="1" ht="15">
      <c r="D71" s="87" t="s">
        <v>388</v>
      </c>
      <c r="H71" s="92">
        <v>4.6</v>
      </c>
      <c r="I71" s="92">
        <v>4.4</v>
      </c>
      <c r="J71" s="92">
        <v>4.2</v>
      </c>
      <c r="K71" s="92">
        <v>4.3</v>
      </c>
      <c r="L71" s="87">
        <v>3.7</v>
      </c>
      <c r="M71" s="92">
        <v>4</v>
      </c>
      <c r="N71" s="92">
        <v>4.6</v>
      </c>
    </row>
    <row r="72" spans="4:14" s="87" customFormat="1" ht="15">
      <c r="D72" s="87" t="s">
        <v>389</v>
      </c>
      <c r="H72" s="92">
        <v>2</v>
      </c>
      <c r="I72" s="92">
        <v>2.1</v>
      </c>
      <c r="J72" s="92">
        <v>1.9</v>
      </c>
      <c r="K72" s="92">
        <v>2</v>
      </c>
      <c r="L72" s="87">
        <v>2.1</v>
      </c>
      <c r="M72" s="87">
        <v>2.1</v>
      </c>
      <c r="N72" s="92">
        <v>3</v>
      </c>
    </row>
    <row r="73" spans="4:14" s="87" customFormat="1" ht="3" customHeight="1">
      <c r="D73" s="90"/>
      <c r="E73" s="90"/>
      <c r="F73" s="90"/>
      <c r="G73" s="90"/>
      <c r="H73" s="160"/>
      <c r="I73" s="160"/>
      <c r="J73" s="160"/>
      <c r="K73" s="160"/>
      <c r="L73" s="90"/>
      <c r="M73" s="90"/>
      <c r="N73" s="90"/>
    </row>
    <row r="74" spans="1:14" ht="15">
      <c r="A74" s="87"/>
      <c r="B74" s="87"/>
      <c r="C74" s="87"/>
      <c r="D74" s="87" t="s">
        <v>390</v>
      </c>
      <c r="E74" s="87"/>
      <c r="F74" s="87"/>
      <c r="G74" s="87"/>
      <c r="H74" s="489">
        <f aca="true" t="shared" si="1" ref="H74:M74">100-H69</f>
        <v>12</v>
      </c>
      <c r="I74" s="489">
        <f t="shared" si="1"/>
        <v>11.799999999999997</v>
      </c>
      <c r="J74" s="489">
        <f t="shared" si="1"/>
        <v>11.299999999999997</v>
      </c>
      <c r="K74" s="489">
        <f t="shared" si="1"/>
        <v>11.700000000000003</v>
      </c>
      <c r="L74" s="489">
        <f t="shared" si="1"/>
        <v>11.400000000000006</v>
      </c>
      <c r="M74" s="489">
        <f t="shared" si="1"/>
        <v>11.799999999999997</v>
      </c>
      <c r="N74" s="489">
        <f>100-N69</f>
        <v>12.299999999999997</v>
      </c>
    </row>
    <row r="75" spans="1:14" ht="3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51"/>
      <c r="N75" s="51"/>
    </row>
    <row r="76" spans="4:14" ht="15">
      <c r="D76" s="120" t="s">
        <v>1091</v>
      </c>
      <c r="E76" s="87"/>
      <c r="F76" s="87"/>
      <c r="G76" s="87"/>
      <c r="H76" s="150">
        <v>100</v>
      </c>
      <c r="I76" s="150">
        <v>100</v>
      </c>
      <c r="J76" s="150">
        <v>100</v>
      </c>
      <c r="K76" s="150">
        <v>100</v>
      </c>
      <c r="L76" s="150">
        <v>100</v>
      </c>
      <c r="M76" s="150">
        <v>100</v>
      </c>
      <c r="N76" s="150">
        <v>100</v>
      </c>
    </row>
    <row r="77" spans="4:14" ht="15">
      <c r="D77" s="120"/>
      <c r="E77" s="87"/>
      <c r="F77" s="87"/>
      <c r="G77" s="87"/>
      <c r="H77" s="140"/>
      <c r="I77" s="140"/>
      <c r="J77" s="140"/>
      <c r="K77" s="140"/>
      <c r="L77" s="140"/>
      <c r="M77" s="51"/>
      <c r="N77" s="51"/>
    </row>
    <row r="78" spans="3:14" ht="15">
      <c r="C78" s="126" t="s">
        <v>431</v>
      </c>
      <c r="E78" s="87"/>
      <c r="F78" s="87"/>
      <c r="G78" s="87"/>
      <c r="H78" s="156">
        <v>13782</v>
      </c>
      <c r="I78" s="156">
        <v>14557</v>
      </c>
      <c r="J78" s="156">
        <v>14643</v>
      </c>
      <c r="K78" s="156">
        <v>14042</v>
      </c>
      <c r="L78" s="88">
        <v>13968</v>
      </c>
      <c r="M78" s="88">
        <v>14778</v>
      </c>
      <c r="N78" s="88">
        <v>14071</v>
      </c>
    </row>
    <row r="79" spans="1:14" ht="5.25" customHeight="1" thickBot="1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</row>
    <row r="80" spans="1:14" ht="6.7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</row>
    <row r="81" spans="3:4" ht="12.75">
      <c r="C81" s="209" t="s">
        <v>152</v>
      </c>
      <c r="D81" s="90" t="s">
        <v>1054</v>
      </c>
    </row>
    <row r="82" ht="12.75">
      <c r="D82" s="90" t="s">
        <v>1055</v>
      </c>
    </row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90" customWidth="1"/>
    <col min="2" max="2" width="1.57421875" style="90" customWidth="1"/>
    <col min="3" max="3" width="11.28125" style="90" customWidth="1"/>
    <col min="4" max="4" width="23.140625" style="90" customWidth="1"/>
    <col min="5" max="5" width="0.85546875" style="90" customWidth="1"/>
    <col min="6" max="9" width="6.7109375" style="90" customWidth="1"/>
    <col min="10" max="10" width="0.9921875" style="90" customWidth="1"/>
    <col min="11" max="11" width="6.7109375" style="90" customWidth="1"/>
    <col min="12" max="12" width="0.9921875" style="90" customWidth="1"/>
    <col min="13" max="13" width="6.57421875" style="90" customWidth="1"/>
    <col min="14" max="14" width="0.9921875" style="90" customWidth="1"/>
    <col min="15" max="15" width="9.8515625" style="90" customWidth="1"/>
    <col min="16" max="16" width="11.8515625" style="90" customWidth="1"/>
    <col min="17" max="17" width="0.9921875" style="90" customWidth="1"/>
    <col min="18" max="18" width="9.8515625" style="90" customWidth="1"/>
    <col min="19" max="19" width="0.9921875" style="90" customWidth="1"/>
    <col min="20" max="20" width="10.57421875" style="90" bestFit="1" customWidth="1"/>
    <col min="21" max="16384" width="9.140625" style="90" customWidth="1"/>
  </cols>
  <sheetData>
    <row r="2" spans="1:20" ht="18">
      <c r="A2" s="141"/>
      <c r="B2" s="121" t="s">
        <v>167</v>
      </c>
      <c r="C2" s="121"/>
      <c r="D2" s="122" t="s">
        <v>1066</v>
      </c>
      <c r="E2" s="51"/>
      <c r="F2" s="51"/>
      <c r="G2" s="51"/>
      <c r="H2" s="51"/>
      <c r="I2" s="51"/>
      <c r="J2" s="51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2:20" ht="18">
      <c r="B3" s="121"/>
      <c r="C3" s="121"/>
      <c r="D3" s="122" t="s">
        <v>310</v>
      </c>
      <c r="E3" s="51"/>
      <c r="F3" s="51"/>
      <c r="G3" s="51"/>
      <c r="H3" s="51"/>
      <c r="I3" s="51"/>
      <c r="J3" s="51"/>
      <c r="K3" s="139"/>
      <c r="L3" s="139"/>
      <c r="M3" s="139"/>
      <c r="N3" s="139"/>
      <c r="P3" s="139"/>
      <c r="Q3" s="139"/>
      <c r="R3" s="139"/>
      <c r="S3" s="139"/>
      <c r="T3" s="139"/>
    </row>
    <row r="4" spans="3:20" ht="18">
      <c r="C4" s="121"/>
      <c r="D4" s="122" t="s">
        <v>779</v>
      </c>
      <c r="E4" s="101"/>
      <c r="F4" s="101"/>
      <c r="G4" s="51"/>
      <c r="H4" s="51"/>
      <c r="I4" s="51"/>
      <c r="J4" s="51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5" spans="1:20" ht="3" customHeight="1" thickBot="1">
      <c r="A5" s="153"/>
      <c r="B5" s="153"/>
      <c r="C5" s="102"/>
      <c r="D5" s="102"/>
      <c r="E5" s="95"/>
      <c r="F5" s="95"/>
      <c r="G5" s="95"/>
      <c r="H5" s="95"/>
      <c r="I5" s="95"/>
      <c r="J5" s="95"/>
      <c r="K5" s="110"/>
      <c r="L5" s="110"/>
      <c r="M5" s="110"/>
      <c r="N5" s="110"/>
      <c r="O5" s="110"/>
      <c r="P5" s="110"/>
      <c r="Q5" s="110"/>
      <c r="R5" s="110"/>
      <c r="S5" s="110"/>
      <c r="T5" s="110"/>
    </row>
    <row r="6" spans="1:20" ht="18">
      <c r="A6" s="122"/>
      <c r="B6" s="122"/>
      <c r="C6" s="211"/>
      <c r="D6" s="211"/>
      <c r="E6" s="51"/>
      <c r="F6" s="51"/>
      <c r="G6" s="51"/>
      <c r="H6" s="51"/>
      <c r="I6" s="51"/>
      <c r="J6" s="51"/>
      <c r="K6" s="139"/>
      <c r="L6" s="139"/>
      <c r="M6" s="212"/>
      <c r="N6" s="139"/>
      <c r="O6" s="213" t="s">
        <v>206</v>
      </c>
      <c r="P6" s="213"/>
      <c r="Q6" s="139"/>
      <c r="R6" s="212" t="s">
        <v>301</v>
      </c>
      <c r="S6" s="139"/>
      <c r="T6" s="139"/>
    </row>
    <row r="7" spans="1:20" ht="15.75">
      <c r="A7" s="118"/>
      <c r="B7" s="118"/>
      <c r="C7" s="87"/>
      <c r="D7" s="87"/>
      <c r="E7" s="87"/>
      <c r="F7" s="118" t="s">
        <v>1158</v>
      </c>
      <c r="G7" s="118"/>
      <c r="H7" s="118"/>
      <c r="I7" s="87"/>
      <c r="J7" s="51"/>
      <c r="M7" s="106"/>
      <c r="N7" s="212"/>
      <c r="O7" s="212" t="s">
        <v>213</v>
      </c>
      <c r="P7" s="212" t="s">
        <v>205</v>
      </c>
      <c r="R7" s="212" t="s">
        <v>300</v>
      </c>
      <c r="T7" s="51"/>
    </row>
    <row r="8" spans="2:23" ht="15.75">
      <c r="B8" s="118"/>
      <c r="E8" s="87"/>
      <c r="F8" s="214"/>
      <c r="G8" s="214"/>
      <c r="H8" s="91"/>
      <c r="I8" s="91"/>
      <c r="J8" s="91"/>
      <c r="K8" s="91"/>
      <c r="L8" s="51"/>
      <c r="M8" s="212"/>
      <c r="N8" s="106"/>
      <c r="O8" s="106" t="s">
        <v>211</v>
      </c>
      <c r="P8" s="212" t="s">
        <v>188</v>
      </c>
      <c r="Q8" s="51"/>
      <c r="R8" s="212" t="s">
        <v>307</v>
      </c>
      <c r="S8" s="51"/>
      <c r="T8" s="215" t="s">
        <v>1101</v>
      </c>
      <c r="U8" s="108"/>
      <c r="V8" s="108"/>
      <c r="W8" s="106"/>
    </row>
    <row r="9" spans="2:23" ht="15.75">
      <c r="B9" s="118"/>
      <c r="C9" s="87"/>
      <c r="D9" s="87"/>
      <c r="E9" s="87"/>
      <c r="F9" s="216" t="s">
        <v>1081</v>
      </c>
      <c r="G9" s="216" t="s">
        <v>1082</v>
      </c>
      <c r="H9" s="216" t="s">
        <v>1083</v>
      </c>
      <c r="I9" s="217" t="s">
        <v>1156</v>
      </c>
      <c r="J9" s="217"/>
      <c r="K9" s="212" t="s">
        <v>1082</v>
      </c>
      <c r="L9" s="218"/>
      <c r="M9" s="217" t="s">
        <v>1083</v>
      </c>
      <c r="N9" s="212"/>
      <c r="O9" s="212" t="s">
        <v>212</v>
      </c>
      <c r="P9" s="106" t="s">
        <v>204</v>
      </c>
      <c r="Q9" s="219"/>
      <c r="R9" s="212" t="s">
        <v>308</v>
      </c>
      <c r="S9" s="219"/>
      <c r="T9" s="220" t="s">
        <v>1084</v>
      </c>
      <c r="U9" s="108"/>
      <c r="V9" s="108"/>
      <c r="W9" s="106"/>
    </row>
    <row r="10" spans="1:23" s="172" customFormat="1" ht="15.75">
      <c r="A10" s="90"/>
      <c r="B10" s="118"/>
      <c r="C10" s="87"/>
      <c r="D10" s="87"/>
      <c r="E10" s="87"/>
      <c r="F10" s="216"/>
      <c r="G10" s="216"/>
      <c r="H10" s="216"/>
      <c r="I10" s="106" t="s">
        <v>1157</v>
      </c>
      <c r="J10" s="106"/>
      <c r="K10" s="212" t="s">
        <v>1157</v>
      </c>
      <c r="L10" s="219"/>
      <c r="M10" s="212" t="s">
        <v>1157</v>
      </c>
      <c r="N10" s="212"/>
      <c r="O10" s="212" t="s">
        <v>186</v>
      </c>
      <c r="P10" s="212" t="s">
        <v>214</v>
      </c>
      <c r="Q10" s="219"/>
      <c r="R10" s="212" t="s">
        <v>309</v>
      </c>
      <c r="S10" s="219"/>
      <c r="T10" s="221" t="s">
        <v>1086</v>
      </c>
      <c r="W10" s="222"/>
    </row>
    <row r="11" spans="1:20" s="172" customFormat="1" ht="16.5" thickBot="1">
      <c r="A11" s="95"/>
      <c r="B11" s="95"/>
      <c r="C11" s="95"/>
      <c r="D11" s="95"/>
      <c r="E11" s="95"/>
      <c r="F11" s="95"/>
      <c r="G11" s="95"/>
      <c r="H11" s="95"/>
      <c r="I11" s="154" t="s">
        <v>1085</v>
      </c>
      <c r="J11" s="154"/>
      <c r="K11" s="154" t="s">
        <v>1085</v>
      </c>
      <c r="L11" s="223"/>
      <c r="M11" s="154" t="s">
        <v>1085</v>
      </c>
      <c r="N11" s="154"/>
      <c r="O11" s="154" t="s">
        <v>187</v>
      </c>
      <c r="P11" s="154" t="s">
        <v>215</v>
      </c>
      <c r="Q11" s="223"/>
      <c r="R11" s="154" t="s">
        <v>1138</v>
      </c>
      <c r="S11" s="223"/>
      <c r="T11" s="224"/>
    </row>
    <row r="12" spans="1:20" s="172" customFormat="1" ht="3" customHeight="1">
      <c r="A12" s="51"/>
      <c r="B12" s="51"/>
      <c r="C12" s="51"/>
      <c r="D12" s="51"/>
      <c r="E12" s="51"/>
      <c r="F12" s="51"/>
      <c r="G12" s="51"/>
      <c r="H12" s="51"/>
      <c r="I12" s="106"/>
      <c r="J12" s="106"/>
      <c r="K12" s="106"/>
      <c r="L12" s="225"/>
      <c r="M12" s="106"/>
      <c r="N12" s="106"/>
      <c r="O12" s="106"/>
      <c r="P12" s="106"/>
      <c r="Q12" s="225"/>
      <c r="R12" s="225"/>
      <c r="S12" s="225"/>
      <c r="T12" s="171"/>
    </row>
    <row r="13" spans="1:20" ht="15">
      <c r="A13" s="87"/>
      <c r="B13" s="87"/>
      <c r="C13" s="87"/>
      <c r="D13" s="87"/>
      <c r="E13" s="87"/>
      <c r="G13" s="87"/>
      <c r="N13" s="126"/>
      <c r="O13" s="126"/>
      <c r="P13" s="115" t="s">
        <v>1113</v>
      </c>
      <c r="T13" s="116" t="s">
        <v>44</v>
      </c>
    </row>
    <row r="14" spans="1:20" ht="3" customHeight="1">
      <c r="A14" s="87"/>
      <c r="B14" s="87"/>
      <c r="C14" s="87"/>
      <c r="D14" s="87"/>
      <c r="E14" s="87"/>
      <c r="G14" s="87"/>
      <c r="K14" s="126"/>
      <c r="T14" s="126"/>
    </row>
    <row r="15" spans="1:20" ht="15.75">
      <c r="A15" s="87"/>
      <c r="B15" s="118" t="s">
        <v>697</v>
      </c>
      <c r="C15" s="87"/>
      <c r="D15" s="87"/>
      <c r="E15" s="87"/>
      <c r="F15" s="426">
        <v>32.103</v>
      </c>
      <c r="G15" s="426">
        <v>44.355</v>
      </c>
      <c r="H15" s="426">
        <v>20.225</v>
      </c>
      <c r="I15" s="426">
        <v>3.297</v>
      </c>
      <c r="J15" s="23"/>
      <c r="K15" s="427">
        <f>100-F15</f>
        <v>67.89699999999999</v>
      </c>
      <c r="L15" s="427"/>
      <c r="M15" s="427">
        <f>H15+I15</f>
        <v>23.522000000000002</v>
      </c>
      <c r="N15" s="8"/>
      <c r="O15" s="428">
        <v>85</v>
      </c>
      <c r="P15" s="428">
        <v>25</v>
      </c>
      <c r="Q15" s="8"/>
      <c r="R15" s="426">
        <v>34.517</v>
      </c>
      <c r="S15" s="87"/>
      <c r="T15" s="88">
        <v>15395</v>
      </c>
    </row>
    <row r="16" spans="1:20" ht="3" customHeight="1">
      <c r="A16" s="87"/>
      <c r="F16" s="23"/>
      <c r="G16" s="23"/>
      <c r="H16" s="23"/>
      <c r="I16" s="23"/>
      <c r="J16" s="23"/>
      <c r="K16" s="427"/>
      <c r="L16" s="427"/>
      <c r="M16" s="427"/>
      <c r="N16" s="8"/>
      <c r="O16" s="8"/>
      <c r="P16" s="8"/>
      <c r="Q16" s="8"/>
      <c r="R16" s="23"/>
      <c r="S16" s="87"/>
      <c r="T16" s="88"/>
    </row>
    <row r="17" spans="1:20" ht="15.75">
      <c r="A17" s="87"/>
      <c r="B17" s="118" t="s">
        <v>201</v>
      </c>
      <c r="C17" s="87"/>
      <c r="D17" s="87"/>
      <c r="E17" s="87"/>
      <c r="F17" s="23"/>
      <c r="G17" s="23"/>
      <c r="H17" s="23"/>
      <c r="I17" s="23"/>
      <c r="J17" s="23"/>
      <c r="K17" s="427"/>
      <c r="L17" s="427"/>
      <c r="M17" s="427"/>
      <c r="N17" s="8"/>
      <c r="O17" s="8"/>
      <c r="P17" s="8"/>
      <c r="Q17" s="8"/>
      <c r="R17" s="23"/>
      <c r="S17" s="87"/>
      <c r="T17" s="89"/>
    </row>
    <row r="18" spans="1:20" ht="15">
      <c r="A18" s="87"/>
      <c r="B18" s="87"/>
      <c r="C18" s="87" t="s">
        <v>1142</v>
      </c>
      <c r="D18" s="87"/>
      <c r="E18" s="87"/>
      <c r="F18" s="426">
        <v>48.082</v>
      </c>
      <c r="G18" s="426">
        <v>48.473</v>
      </c>
      <c r="H18" s="426">
        <v>2.956</v>
      </c>
      <c r="I18" s="426">
        <v>0.409</v>
      </c>
      <c r="J18" s="23"/>
      <c r="K18" s="427">
        <f aca="true" t="shared" si="0" ref="K18:K25">100-F18</f>
        <v>51.918</v>
      </c>
      <c r="L18" s="427"/>
      <c r="M18" s="427">
        <f aca="true" t="shared" si="1" ref="M18:M71">H18+I18</f>
        <v>3.3649999999999998</v>
      </c>
      <c r="N18" s="8"/>
      <c r="O18" s="428">
        <v>88</v>
      </c>
      <c r="P18" s="428">
        <v>31</v>
      </c>
      <c r="Q18" s="8"/>
      <c r="R18" s="426">
        <v>26.856</v>
      </c>
      <c r="S18" s="87"/>
      <c r="T18" s="89">
        <v>2460</v>
      </c>
    </row>
    <row r="19" spans="1:20" ht="15">
      <c r="A19" s="87"/>
      <c r="B19" s="87"/>
      <c r="C19" s="87" t="s">
        <v>1143</v>
      </c>
      <c r="D19" s="87"/>
      <c r="E19" s="87"/>
      <c r="F19" s="426">
        <v>16.907</v>
      </c>
      <c r="G19" s="426">
        <v>47.504</v>
      </c>
      <c r="H19" s="426">
        <v>33.36</v>
      </c>
      <c r="I19" s="426">
        <v>2.23</v>
      </c>
      <c r="J19" s="23"/>
      <c r="K19" s="427">
        <f t="shared" si="0"/>
        <v>83.093</v>
      </c>
      <c r="L19" s="427"/>
      <c r="M19" s="427">
        <f t="shared" si="1"/>
        <v>35.589999999999996</v>
      </c>
      <c r="N19" s="8"/>
      <c r="O19" s="428">
        <v>86</v>
      </c>
      <c r="P19" s="428">
        <v>24</v>
      </c>
      <c r="Q19" s="8"/>
      <c r="R19" s="426">
        <v>41.805</v>
      </c>
      <c r="S19" s="87"/>
      <c r="T19" s="89">
        <v>2630</v>
      </c>
    </row>
    <row r="20" spans="1:20" ht="15">
      <c r="A20" s="87"/>
      <c r="B20" s="87"/>
      <c r="C20" s="87" t="s">
        <v>1144</v>
      </c>
      <c r="D20" s="87"/>
      <c r="E20" s="87"/>
      <c r="F20" s="426">
        <v>52.382</v>
      </c>
      <c r="G20" s="426">
        <v>45.622</v>
      </c>
      <c r="H20" s="426">
        <v>1.903</v>
      </c>
      <c r="I20" s="426">
        <v>0.094</v>
      </c>
      <c r="J20" s="23"/>
      <c r="K20" s="427">
        <f t="shared" si="0"/>
        <v>47.618</v>
      </c>
      <c r="L20" s="427"/>
      <c r="M20" s="427">
        <f t="shared" si="1"/>
        <v>1.997</v>
      </c>
      <c r="N20" s="8"/>
      <c r="O20" s="428">
        <v>91</v>
      </c>
      <c r="P20" s="428">
        <v>31</v>
      </c>
      <c r="Q20" s="8"/>
      <c r="R20" s="426">
        <v>33.214</v>
      </c>
      <c r="S20" s="87"/>
      <c r="T20" s="89">
        <v>888</v>
      </c>
    </row>
    <row r="21" spans="1:20" ht="15">
      <c r="A21" s="87"/>
      <c r="B21" s="87"/>
      <c r="C21" s="87" t="s">
        <v>1145</v>
      </c>
      <c r="D21" s="87"/>
      <c r="E21" s="87"/>
      <c r="F21" s="426">
        <v>10.877</v>
      </c>
      <c r="G21" s="426">
        <v>46.907</v>
      </c>
      <c r="H21" s="426">
        <v>39.863</v>
      </c>
      <c r="I21" s="426">
        <v>2.353</v>
      </c>
      <c r="J21" s="23"/>
      <c r="K21" s="427">
        <f t="shared" si="0"/>
        <v>89.123</v>
      </c>
      <c r="L21" s="427"/>
      <c r="M21" s="427">
        <f t="shared" si="1"/>
        <v>42.216</v>
      </c>
      <c r="N21" s="8"/>
      <c r="O21" s="428">
        <v>86</v>
      </c>
      <c r="P21" s="428">
        <v>21</v>
      </c>
      <c r="Q21" s="8"/>
      <c r="R21" s="426">
        <v>60.504</v>
      </c>
      <c r="S21" s="87"/>
      <c r="T21" s="89">
        <v>2085</v>
      </c>
    </row>
    <row r="22" spans="1:20" ht="15">
      <c r="A22" s="87"/>
      <c r="B22" s="87"/>
      <c r="C22" s="87" t="s">
        <v>1146</v>
      </c>
      <c r="D22" s="87"/>
      <c r="E22" s="87"/>
      <c r="F22" s="426">
        <v>11.891</v>
      </c>
      <c r="G22" s="426">
        <v>37.713</v>
      </c>
      <c r="H22" s="426">
        <v>41.473</v>
      </c>
      <c r="I22" s="426">
        <v>8.923</v>
      </c>
      <c r="J22" s="23"/>
      <c r="K22" s="427">
        <f t="shared" si="0"/>
        <v>88.109</v>
      </c>
      <c r="L22" s="427"/>
      <c r="M22" s="427">
        <f t="shared" si="1"/>
        <v>50.396</v>
      </c>
      <c r="N22" s="8"/>
      <c r="O22" s="428">
        <v>86</v>
      </c>
      <c r="P22" s="428">
        <v>23</v>
      </c>
      <c r="Q22" s="8"/>
      <c r="R22" s="426">
        <v>66.319</v>
      </c>
      <c r="S22" s="87"/>
      <c r="T22" s="89">
        <v>1071</v>
      </c>
    </row>
    <row r="23" spans="1:20" ht="15">
      <c r="A23" s="87"/>
      <c r="B23" s="87"/>
      <c r="C23" s="87" t="s">
        <v>1147</v>
      </c>
      <c r="D23" s="87"/>
      <c r="E23" s="87"/>
      <c r="F23" s="426">
        <v>12.036</v>
      </c>
      <c r="G23" s="426">
        <v>32.386</v>
      </c>
      <c r="H23" s="426">
        <v>35.787</v>
      </c>
      <c r="I23" s="426">
        <v>19.791</v>
      </c>
      <c r="J23" s="23"/>
      <c r="K23" s="427">
        <f t="shared" si="0"/>
        <v>87.964</v>
      </c>
      <c r="L23" s="427"/>
      <c r="M23" s="427">
        <f t="shared" si="1"/>
        <v>55.578</v>
      </c>
      <c r="N23" s="8"/>
      <c r="O23" s="428">
        <v>87</v>
      </c>
      <c r="P23" s="428">
        <v>24</v>
      </c>
      <c r="Q23" s="8"/>
      <c r="R23" s="426">
        <v>49.445</v>
      </c>
      <c r="S23" s="87"/>
      <c r="T23" s="89">
        <v>1412</v>
      </c>
    </row>
    <row r="24" spans="1:20" ht="15">
      <c r="A24" s="87"/>
      <c r="B24" s="87"/>
      <c r="C24" s="87" t="s">
        <v>1148</v>
      </c>
      <c r="D24" s="87"/>
      <c r="E24" s="87"/>
      <c r="F24" s="426">
        <v>23.549</v>
      </c>
      <c r="G24" s="426">
        <v>59.9</v>
      </c>
      <c r="H24" s="426">
        <v>15.787</v>
      </c>
      <c r="I24" s="426">
        <v>0.719</v>
      </c>
      <c r="J24" s="23"/>
      <c r="K24" s="427">
        <f t="shared" si="0"/>
        <v>76.451</v>
      </c>
      <c r="L24" s="427"/>
      <c r="M24" s="427">
        <f t="shared" si="1"/>
        <v>16.506</v>
      </c>
      <c r="N24" s="8"/>
      <c r="O24" s="428">
        <v>82</v>
      </c>
      <c r="P24" s="428">
        <v>22</v>
      </c>
      <c r="Q24" s="8"/>
      <c r="R24" s="426">
        <v>19.146</v>
      </c>
      <c r="S24" s="87"/>
      <c r="T24" s="89">
        <v>2341</v>
      </c>
    </row>
    <row r="25" spans="1:20" ht="15">
      <c r="A25" s="87"/>
      <c r="B25" s="87"/>
      <c r="C25" s="87" t="s">
        <v>1149</v>
      </c>
      <c r="D25" s="87"/>
      <c r="E25" s="87"/>
      <c r="F25" s="426">
        <v>69.722</v>
      </c>
      <c r="G25" s="426">
        <v>29.711</v>
      </c>
      <c r="H25" s="426">
        <v>0.52</v>
      </c>
      <c r="I25" s="426">
        <v>0.048</v>
      </c>
      <c r="J25" s="23"/>
      <c r="K25" s="427">
        <f t="shared" si="0"/>
        <v>30.278000000000006</v>
      </c>
      <c r="L25" s="427"/>
      <c r="M25" s="427">
        <f t="shared" si="1"/>
        <v>0.5680000000000001</v>
      </c>
      <c r="N25" s="8"/>
      <c r="O25" s="428">
        <v>82</v>
      </c>
      <c r="P25" s="428">
        <v>25</v>
      </c>
      <c r="Q25" s="8"/>
      <c r="R25" s="426">
        <v>6.011</v>
      </c>
      <c r="S25" s="87"/>
      <c r="T25" s="89">
        <v>2508</v>
      </c>
    </row>
    <row r="26" spans="1:20" ht="3" customHeight="1">
      <c r="A26" s="87"/>
      <c r="B26" s="87"/>
      <c r="C26" s="87"/>
      <c r="D26" s="87"/>
      <c r="E26" s="87"/>
      <c r="F26" s="23"/>
      <c r="G26" s="23"/>
      <c r="H26" s="23"/>
      <c r="I26" s="23"/>
      <c r="J26" s="23"/>
      <c r="K26" s="427"/>
      <c r="L26" s="427"/>
      <c r="M26" s="427"/>
      <c r="N26" s="8"/>
      <c r="O26" s="8"/>
      <c r="P26" s="8"/>
      <c r="Q26" s="8"/>
      <c r="R26" s="23"/>
      <c r="S26" s="87"/>
      <c r="T26" s="89"/>
    </row>
    <row r="27" spans="1:20" ht="15.75">
      <c r="A27" s="87"/>
      <c r="B27" s="118" t="s">
        <v>323</v>
      </c>
      <c r="C27" s="87"/>
      <c r="D27" s="87"/>
      <c r="E27" s="87"/>
      <c r="F27" s="23"/>
      <c r="G27" s="23"/>
      <c r="H27" s="23"/>
      <c r="I27" s="23"/>
      <c r="J27" s="23"/>
      <c r="K27" s="427"/>
      <c r="L27" s="427"/>
      <c r="M27" s="427"/>
      <c r="N27" s="8"/>
      <c r="O27" s="8"/>
      <c r="P27" s="8"/>
      <c r="Q27" s="8"/>
      <c r="R27" s="23"/>
      <c r="S27" s="87"/>
      <c r="T27" s="89"/>
    </row>
    <row r="28" spans="1:20" ht="15">
      <c r="A28" s="87"/>
      <c r="B28" s="87"/>
      <c r="C28" s="159" t="s">
        <v>316</v>
      </c>
      <c r="D28" s="87"/>
      <c r="E28" s="87"/>
      <c r="F28" s="426">
        <v>8.657</v>
      </c>
      <c r="G28" s="426">
        <v>44.218</v>
      </c>
      <c r="H28" s="426">
        <v>41.233</v>
      </c>
      <c r="I28" s="426">
        <v>5.891</v>
      </c>
      <c r="J28" s="23"/>
      <c r="K28" s="427">
        <f aca="true" t="shared" si="2" ref="K28:K34">100-F28</f>
        <v>91.343</v>
      </c>
      <c r="L28" s="427"/>
      <c r="M28" s="427">
        <f t="shared" si="1"/>
        <v>47.123999999999995</v>
      </c>
      <c r="N28" s="8"/>
      <c r="O28" s="428">
        <v>85</v>
      </c>
      <c r="P28" s="428">
        <v>25</v>
      </c>
      <c r="Q28" s="8"/>
      <c r="R28" s="426">
        <v>55.588</v>
      </c>
      <c r="S28" s="87"/>
      <c r="T28" s="89">
        <v>974</v>
      </c>
    </row>
    <row r="29" spans="1:20" ht="15">
      <c r="A29" s="87"/>
      <c r="B29" s="87"/>
      <c r="C29" s="159" t="s">
        <v>317</v>
      </c>
      <c r="D29" s="87"/>
      <c r="E29" s="87"/>
      <c r="F29" s="426">
        <v>9.304</v>
      </c>
      <c r="G29" s="426">
        <v>46.916</v>
      </c>
      <c r="H29" s="426">
        <v>37.622</v>
      </c>
      <c r="I29" s="426">
        <v>6.157</v>
      </c>
      <c r="J29" s="23"/>
      <c r="K29" s="427">
        <f t="shared" si="2"/>
        <v>90.696</v>
      </c>
      <c r="L29" s="427"/>
      <c r="M29" s="427">
        <f t="shared" si="1"/>
        <v>43.778999999999996</v>
      </c>
      <c r="N29" s="8"/>
      <c r="O29" s="428">
        <v>84</v>
      </c>
      <c r="P29" s="428">
        <v>23</v>
      </c>
      <c r="Q29" s="8"/>
      <c r="R29" s="426">
        <v>54.33</v>
      </c>
      <c r="S29" s="87"/>
      <c r="T29" s="89">
        <v>3255</v>
      </c>
    </row>
    <row r="30" spans="1:20" ht="15">
      <c r="A30" s="87"/>
      <c r="B30" s="87"/>
      <c r="C30" s="159" t="s">
        <v>318</v>
      </c>
      <c r="D30" s="87"/>
      <c r="E30" s="87"/>
      <c r="F30" s="426">
        <v>24.984</v>
      </c>
      <c r="G30" s="426">
        <v>50.685</v>
      </c>
      <c r="H30" s="426">
        <v>21.524</v>
      </c>
      <c r="I30" s="426">
        <v>2.807</v>
      </c>
      <c r="J30" s="23"/>
      <c r="K30" s="427">
        <f t="shared" si="2"/>
        <v>75.01599999999999</v>
      </c>
      <c r="L30" s="427"/>
      <c r="M30" s="427">
        <f t="shared" si="1"/>
        <v>24.331</v>
      </c>
      <c r="N30" s="8"/>
      <c r="O30" s="428">
        <v>89</v>
      </c>
      <c r="P30" s="428">
        <v>28</v>
      </c>
      <c r="Q30" s="8"/>
      <c r="R30" s="426">
        <v>38.859</v>
      </c>
      <c r="S30" s="87"/>
      <c r="T30" s="89">
        <v>865</v>
      </c>
    </row>
    <row r="31" spans="1:20" ht="15">
      <c r="A31" s="87"/>
      <c r="B31" s="87"/>
      <c r="C31" s="159" t="s">
        <v>319</v>
      </c>
      <c r="D31" s="87"/>
      <c r="E31" s="87"/>
      <c r="F31" s="426">
        <v>7.664</v>
      </c>
      <c r="G31" s="426">
        <v>46.512</v>
      </c>
      <c r="H31" s="426">
        <v>36.906</v>
      </c>
      <c r="I31" s="426">
        <v>8.918</v>
      </c>
      <c r="J31" s="23"/>
      <c r="K31" s="427">
        <f t="shared" si="2"/>
        <v>92.336</v>
      </c>
      <c r="L31" s="427"/>
      <c r="M31" s="427">
        <f t="shared" si="1"/>
        <v>45.824</v>
      </c>
      <c r="N31" s="8"/>
      <c r="O31" s="428">
        <v>81</v>
      </c>
      <c r="P31" s="428">
        <v>14</v>
      </c>
      <c r="Q31" s="8"/>
      <c r="R31" s="426">
        <v>49.542</v>
      </c>
      <c r="S31" s="87"/>
      <c r="T31" s="89">
        <v>792</v>
      </c>
    </row>
    <row r="32" spans="1:20" ht="15">
      <c r="A32" s="87"/>
      <c r="B32" s="87"/>
      <c r="C32" s="159" t="s">
        <v>320</v>
      </c>
      <c r="D32" s="87"/>
      <c r="E32" s="87"/>
      <c r="F32" s="426">
        <v>17.16</v>
      </c>
      <c r="G32" s="426">
        <v>52.533</v>
      </c>
      <c r="H32" s="426">
        <v>25.471</v>
      </c>
      <c r="I32" s="426">
        <v>4.836</v>
      </c>
      <c r="J32" s="23"/>
      <c r="K32" s="427">
        <f t="shared" si="2"/>
        <v>82.84</v>
      </c>
      <c r="L32" s="427"/>
      <c r="M32" s="427">
        <f t="shared" si="1"/>
        <v>30.307000000000002</v>
      </c>
      <c r="N32" s="8"/>
      <c r="O32" s="428">
        <v>89</v>
      </c>
      <c r="P32" s="428">
        <v>21</v>
      </c>
      <c r="Q32" s="8"/>
      <c r="R32" s="426">
        <v>48.681</v>
      </c>
      <c r="S32" s="87"/>
      <c r="T32" s="88">
        <v>1331</v>
      </c>
    </row>
    <row r="33" spans="1:20" ht="15">
      <c r="A33" s="87"/>
      <c r="B33" s="87"/>
      <c r="C33" s="159" t="s">
        <v>321</v>
      </c>
      <c r="D33" s="87"/>
      <c r="E33" s="87"/>
      <c r="F33" s="426">
        <v>34.383</v>
      </c>
      <c r="G33" s="426">
        <v>50.079</v>
      </c>
      <c r="H33" s="426">
        <v>13.853</v>
      </c>
      <c r="I33" s="426">
        <v>1.685</v>
      </c>
      <c r="J33" s="23"/>
      <c r="K33" s="427">
        <f t="shared" si="2"/>
        <v>65.61699999999999</v>
      </c>
      <c r="L33" s="427"/>
      <c r="M33" s="427">
        <f t="shared" si="1"/>
        <v>15.538</v>
      </c>
      <c r="N33" s="8"/>
      <c r="O33" s="428">
        <v>89</v>
      </c>
      <c r="P33" s="428">
        <v>28</v>
      </c>
      <c r="Q33" s="8"/>
      <c r="R33" s="426">
        <v>34.718</v>
      </c>
      <c r="S33" s="87"/>
      <c r="T33" s="88">
        <v>1439</v>
      </c>
    </row>
    <row r="34" spans="2:20" ht="15">
      <c r="B34" s="87"/>
      <c r="C34" s="159" t="s">
        <v>322</v>
      </c>
      <c r="D34" s="87"/>
      <c r="E34" s="87"/>
      <c r="F34" s="426">
        <v>36.291</v>
      </c>
      <c r="G34" s="426">
        <v>46.725</v>
      </c>
      <c r="H34" s="426">
        <v>14.444</v>
      </c>
      <c r="I34" s="426">
        <v>2.54</v>
      </c>
      <c r="J34" s="23"/>
      <c r="K34" s="427">
        <f t="shared" si="2"/>
        <v>63.709</v>
      </c>
      <c r="L34" s="427"/>
      <c r="M34" s="427">
        <f t="shared" si="1"/>
        <v>16.984</v>
      </c>
      <c r="N34" s="8"/>
      <c r="O34" s="428">
        <v>91</v>
      </c>
      <c r="P34" s="428">
        <v>25</v>
      </c>
      <c r="Q34" s="8"/>
      <c r="R34" s="426">
        <v>34.252</v>
      </c>
      <c r="S34" s="87"/>
      <c r="T34" s="88">
        <v>1283</v>
      </c>
    </row>
    <row r="35" spans="2:20" ht="3" customHeight="1">
      <c r="B35" s="87"/>
      <c r="C35" s="87"/>
      <c r="D35" s="87"/>
      <c r="E35" s="87"/>
      <c r="F35" s="23"/>
      <c r="G35" s="23"/>
      <c r="H35" s="23"/>
      <c r="I35" s="23"/>
      <c r="J35" s="23"/>
      <c r="K35" s="427"/>
      <c r="L35" s="427"/>
      <c r="M35" s="427"/>
      <c r="N35" s="8"/>
      <c r="O35" s="8"/>
      <c r="P35" s="8"/>
      <c r="Q35" s="8"/>
      <c r="R35" s="23"/>
      <c r="S35" s="87"/>
      <c r="T35" s="88"/>
    </row>
    <row r="36" spans="2:20" ht="15.75">
      <c r="B36" s="118" t="s">
        <v>1178</v>
      </c>
      <c r="C36" s="87"/>
      <c r="D36" s="87"/>
      <c r="E36" s="87"/>
      <c r="F36" s="23"/>
      <c r="G36" s="23"/>
      <c r="H36" s="23"/>
      <c r="I36" s="23"/>
      <c r="J36" s="23"/>
      <c r="K36" s="427"/>
      <c r="L36" s="427"/>
      <c r="M36" s="427"/>
      <c r="N36" s="8"/>
      <c r="O36" s="8"/>
      <c r="P36" s="8"/>
      <c r="Q36" s="8"/>
      <c r="R36" s="23"/>
      <c r="S36" s="87"/>
      <c r="T36" s="88"/>
    </row>
    <row r="37" spans="2:20" ht="15">
      <c r="B37" s="87"/>
      <c r="C37" s="87" t="s">
        <v>315</v>
      </c>
      <c r="D37" s="87"/>
      <c r="E37" s="87"/>
      <c r="F37" s="426">
        <v>61.663</v>
      </c>
      <c r="G37" s="426">
        <v>33.373</v>
      </c>
      <c r="H37" s="426">
        <v>4.222</v>
      </c>
      <c r="I37" s="426">
        <v>0.742</v>
      </c>
      <c r="J37" s="23"/>
      <c r="K37" s="427">
        <f aca="true" t="shared" si="3" ref="K37:K43">100-F37</f>
        <v>38.337</v>
      </c>
      <c r="L37" s="427"/>
      <c r="M37" s="427">
        <f t="shared" si="1"/>
        <v>4.964</v>
      </c>
      <c r="N37" s="8"/>
      <c r="O37" s="428">
        <v>85</v>
      </c>
      <c r="P37" s="428">
        <v>28</v>
      </c>
      <c r="Q37" s="8"/>
      <c r="R37" s="426">
        <v>15.481</v>
      </c>
      <c r="S37" s="87"/>
      <c r="T37" s="88">
        <v>3619</v>
      </c>
    </row>
    <row r="38" spans="2:20" ht="15">
      <c r="B38" s="87"/>
      <c r="C38" s="87" t="s">
        <v>1150</v>
      </c>
      <c r="D38" s="87"/>
      <c r="E38" s="87"/>
      <c r="F38" s="426">
        <v>46.668</v>
      </c>
      <c r="G38" s="426">
        <v>46.466</v>
      </c>
      <c r="H38" s="426">
        <v>6.037</v>
      </c>
      <c r="I38" s="426">
        <v>0.829</v>
      </c>
      <c r="J38" s="23"/>
      <c r="K38" s="427">
        <f t="shared" si="3"/>
        <v>53.332</v>
      </c>
      <c r="L38" s="427"/>
      <c r="M38" s="427">
        <f t="shared" si="1"/>
        <v>6.866</v>
      </c>
      <c r="N38" s="8"/>
      <c r="O38" s="428">
        <v>86</v>
      </c>
      <c r="P38" s="428">
        <v>28</v>
      </c>
      <c r="Q38" s="8"/>
      <c r="R38" s="426">
        <v>22.42</v>
      </c>
      <c r="S38" s="87"/>
      <c r="T38" s="88">
        <v>3141</v>
      </c>
    </row>
    <row r="39" spans="2:20" ht="15">
      <c r="B39" s="87"/>
      <c r="C39" s="87" t="s">
        <v>1151</v>
      </c>
      <c r="D39" s="87"/>
      <c r="E39" s="87"/>
      <c r="F39" s="426">
        <v>26.788</v>
      </c>
      <c r="G39" s="426">
        <v>58.417</v>
      </c>
      <c r="H39" s="426">
        <v>13.107</v>
      </c>
      <c r="I39" s="426">
        <v>1.688</v>
      </c>
      <c r="J39" s="23"/>
      <c r="K39" s="427">
        <f t="shared" si="3"/>
        <v>73.212</v>
      </c>
      <c r="L39" s="427"/>
      <c r="M39" s="427">
        <f t="shared" si="1"/>
        <v>14.795</v>
      </c>
      <c r="N39" s="8"/>
      <c r="O39" s="428">
        <v>86</v>
      </c>
      <c r="P39" s="428">
        <v>24</v>
      </c>
      <c r="Q39" s="8"/>
      <c r="R39" s="426">
        <v>33.253</v>
      </c>
      <c r="S39" s="87"/>
      <c r="T39" s="88">
        <v>2207</v>
      </c>
    </row>
    <row r="40" spans="2:20" ht="15">
      <c r="B40" s="87"/>
      <c r="C40" s="87" t="s">
        <v>1152</v>
      </c>
      <c r="D40" s="87"/>
      <c r="E40" s="87"/>
      <c r="F40" s="426">
        <v>11.433</v>
      </c>
      <c r="G40" s="426">
        <v>61.91</v>
      </c>
      <c r="H40" s="426">
        <v>23.123</v>
      </c>
      <c r="I40" s="426">
        <v>3.535</v>
      </c>
      <c r="J40" s="23"/>
      <c r="K40" s="427">
        <f t="shared" si="3"/>
        <v>88.56700000000001</v>
      </c>
      <c r="L40" s="427"/>
      <c r="M40" s="427">
        <f t="shared" si="1"/>
        <v>26.658</v>
      </c>
      <c r="N40" s="8"/>
      <c r="O40" s="428">
        <v>86</v>
      </c>
      <c r="P40" s="428">
        <v>24</v>
      </c>
      <c r="Q40" s="8"/>
      <c r="R40" s="426">
        <v>42.572</v>
      </c>
      <c r="S40" s="87"/>
      <c r="T40" s="88">
        <v>1634</v>
      </c>
    </row>
    <row r="41" spans="2:20" ht="15">
      <c r="B41" s="87"/>
      <c r="C41" s="87" t="s">
        <v>1153</v>
      </c>
      <c r="D41" s="87"/>
      <c r="E41" s="87"/>
      <c r="F41" s="426">
        <v>5.243</v>
      </c>
      <c r="G41" s="426">
        <v>53.545</v>
      </c>
      <c r="H41" s="426">
        <v>35.154</v>
      </c>
      <c r="I41" s="426">
        <v>6.058</v>
      </c>
      <c r="J41" s="23"/>
      <c r="K41" s="427">
        <f t="shared" si="3"/>
        <v>94.757</v>
      </c>
      <c r="L41" s="427"/>
      <c r="M41" s="427">
        <f t="shared" si="1"/>
        <v>41.212</v>
      </c>
      <c r="N41" s="8"/>
      <c r="O41" s="428">
        <v>86</v>
      </c>
      <c r="P41" s="428">
        <v>20</v>
      </c>
      <c r="Q41" s="8"/>
      <c r="R41" s="426">
        <v>53.245</v>
      </c>
      <c r="S41" s="87"/>
      <c r="T41" s="88">
        <v>1464</v>
      </c>
    </row>
    <row r="42" spans="2:20" ht="15">
      <c r="B42" s="87"/>
      <c r="C42" s="87" t="s">
        <v>1154</v>
      </c>
      <c r="D42" s="87"/>
      <c r="E42" s="87"/>
      <c r="F42" s="426">
        <v>2.61</v>
      </c>
      <c r="G42" s="426">
        <v>35.636</v>
      </c>
      <c r="H42" s="426">
        <v>52.689</v>
      </c>
      <c r="I42" s="426">
        <v>9.065</v>
      </c>
      <c r="J42" s="23"/>
      <c r="K42" s="427">
        <f t="shared" si="3"/>
        <v>97.39</v>
      </c>
      <c r="L42" s="427"/>
      <c r="M42" s="427">
        <f t="shared" si="1"/>
        <v>61.754</v>
      </c>
      <c r="N42" s="8"/>
      <c r="O42" s="428">
        <v>85</v>
      </c>
      <c r="P42" s="428">
        <v>21</v>
      </c>
      <c r="Q42" s="8"/>
      <c r="R42" s="426">
        <v>61.098</v>
      </c>
      <c r="S42" s="87"/>
      <c r="T42" s="88">
        <v>1706</v>
      </c>
    </row>
    <row r="43" spans="2:20" ht="15">
      <c r="B43" s="87"/>
      <c r="C43" s="87" t="s">
        <v>1155</v>
      </c>
      <c r="D43" s="87"/>
      <c r="E43" s="87"/>
      <c r="F43" s="426">
        <v>1.178</v>
      </c>
      <c r="G43" s="426">
        <v>25.407</v>
      </c>
      <c r="H43" s="426">
        <v>62.216</v>
      </c>
      <c r="I43" s="426">
        <v>11.2</v>
      </c>
      <c r="J43" s="23"/>
      <c r="K43" s="427">
        <f t="shared" si="3"/>
        <v>98.822</v>
      </c>
      <c r="L43" s="427"/>
      <c r="M43" s="427">
        <f t="shared" si="1"/>
        <v>73.416</v>
      </c>
      <c r="N43" s="8"/>
      <c r="O43" s="428">
        <v>82</v>
      </c>
      <c r="P43" s="428">
        <v>19</v>
      </c>
      <c r="Q43" s="8"/>
      <c r="R43" s="426">
        <v>70.242</v>
      </c>
      <c r="S43" s="87"/>
      <c r="T43" s="88">
        <v>1055</v>
      </c>
    </row>
    <row r="44" spans="2:20" ht="3" customHeight="1">
      <c r="B44" s="87"/>
      <c r="C44" s="87"/>
      <c r="D44" s="87"/>
      <c r="E44" s="87"/>
      <c r="F44" s="23"/>
      <c r="G44" s="23"/>
      <c r="H44" s="23"/>
      <c r="I44" s="23"/>
      <c r="J44" s="23"/>
      <c r="K44" s="427"/>
      <c r="L44" s="427"/>
      <c r="M44" s="427"/>
      <c r="N44" s="8"/>
      <c r="O44" s="8"/>
      <c r="P44" s="8"/>
      <c r="Q44" s="8"/>
      <c r="R44" s="23"/>
      <c r="S44" s="87"/>
      <c r="T44" s="88"/>
    </row>
    <row r="45" spans="2:20" ht="15.75" customHeight="1">
      <c r="B45" s="118" t="s">
        <v>325</v>
      </c>
      <c r="C45" s="87"/>
      <c r="D45" s="87"/>
      <c r="E45" s="87"/>
      <c r="F45" s="23"/>
      <c r="G45" s="23"/>
      <c r="H45" s="23"/>
      <c r="I45" s="23"/>
      <c r="J45" s="23"/>
      <c r="K45" s="427"/>
      <c r="L45" s="427"/>
      <c r="M45" s="427"/>
      <c r="N45" s="8"/>
      <c r="O45" s="8"/>
      <c r="P45" s="8"/>
      <c r="Q45" s="8"/>
      <c r="R45" s="23"/>
      <c r="S45" s="87"/>
      <c r="T45" s="88"/>
    </row>
    <row r="46" spans="2:20" ht="15" customHeight="1">
      <c r="B46" s="87"/>
      <c r="C46" s="87" t="s">
        <v>333</v>
      </c>
      <c r="D46" s="87"/>
      <c r="E46" s="87"/>
      <c r="F46" s="426">
        <v>56.089</v>
      </c>
      <c r="G46" s="426">
        <v>35.593</v>
      </c>
      <c r="H46" s="426">
        <v>7.347</v>
      </c>
      <c r="I46" s="426">
        <v>0.971</v>
      </c>
      <c r="J46" s="23"/>
      <c r="K46" s="427">
        <f>100-F46</f>
        <v>43.911</v>
      </c>
      <c r="L46" s="427"/>
      <c r="M46" s="427">
        <f t="shared" si="1"/>
        <v>8.318</v>
      </c>
      <c r="N46" s="8"/>
      <c r="O46" s="428">
        <v>91</v>
      </c>
      <c r="P46" s="428">
        <v>37</v>
      </c>
      <c r="Q46" s="8"/>
      <c r="R46" s="426">
        <v>19.581</v>
      </c>
      <c r="S46" s="87"/>
      <c r="T46" s="88">
        <v>3028</v>
      </c>
    </row>
    <row r="47" spans="2:20" ht="15" customHeight="1">
      <c r="B47" s="87"/>
      <c r="C47" s="120">
        <v>2</v>
      </c>
      <c r="D47" s="87"/>
      <c r="E47" s="87"/>
      <c r="F47" s="426">
        <v>39.811</v>
      </c>
      <c r="G47" s="426">
        <v>44.411</v>
      </c>
      <c r="H47" s="426">
        <v>13.475</v>
      </c>
      <c r="I47" s="426">
        <v>2.303</v>
      </c>
      <c r="J47" s="23"/>
      <c r="K47" s="427">
        <f>100-F47</f>
        <v>60.189</v>
      </c>
      <c r="L47" s="427"/>
      <c r="M47" s="427">
        <f t="shared" si="1"/>
        <v>15.777999999999999</v>
      </c>
      <c r="N47" s="8"/>
      <c r="O47" s="428">
        <v>89</v>
      </c>
      <c r="P47" s="428">
        <v>27</v>
      </c>
      <c r="Q47" s="8"/>
      <c r="R47" s="426">
        <v>28.698</v>
      </c>
      <c r="S47" s="87"/>
      <c r="T47" s="88">
        <v>3242</v>
      </c>
    </row>
    <row r="48" spans="2:20" ht="15" customHeight="1">
      <c r="B48" s="87"/>
      <c r="C48" s="120">
        <v>3</v>
      </c>
      <c r="D48" s="87"/>
      <c r="E48" s="87"/>
      <c r="F48" s="426">
        <v>28.124</v>
      </c>
      <c r="G48" s="426">
        <v>47.731</v>
      </c>
      <c r="H48" s="426">
        <v>20.354</v>
      </c>
      <c r="I48" s="426">
        <v>3.761</v>
      </c>
      <c r="J48" s="23"/>
      <c r="K48" s="427">
        <f>100-F48</f>
        <v>71.876</v>
      </c>
      <c r="L48" s="427"/>
      <c r="M48" s="427">
        <f t="shared" si="1"/>
        <v>24.115</v>
      </c>
      <c r="N48" s="8"/>
      <c r="O48" s="428">
        <v>83</v>
      </c>
      <c r="P48" s="428">
        <v>19</v>
      </c>
      <c r="Q48" s="8"/>
      <c r="R48" s="426">
        <v>36.496</v>
      </c>
      <c r="S48" s="87"/>
      <c r="T48" s="88">
        <v>3077</v>
      </c>
    </row>
    <row r="49" spans="2:20" ht="15" customHeight="1">
      <c r="B49" s="87"/>
      <c r="C49" s="120">
        <v>4</v>
      </c>
      <c r="D49" s="87"/>
      <c r="E49" s="87"/>
      <c r="F49" s="426">
        <v>18.619</v>
      </c>
      <c r="G49" s="426">
        <v>48.398</v>
      </c>
      <c r="H49" s="426">
        <v>28.298</v>
      </c>
      <c r="I49" s="426">
        <v>4.65</v>
      </c>
      <c r="J49" s="23"/>
      <c r="K49" s="427">
        <f>100-F49</f>
        <v>81.381</v>
      </c>
      <c r="L49" s="427"/>
      <c r="M49" s="427">
        <f t="shared" si="1"/>
        <v>32.948</v>
      </c>
      <c r="N49" s="8"/>
      <c r="O49" s="428">
        <v>80</v>
      </c>
      <c r="P49" s="428">
        <v>17</v>
      </c>
      <c r="Q49" s="8"/>
      <c r="R49" s="426">
        <v>44.265</v>
      </c>
      <c r="S49" s="87"/>
      <c r="T49" s="88">
        <v>3246</v>
      </c>
    </row>
    <row r="50" spans="2:20" ht="15" customHeight="1">
      <c r="B50" s="87"/>
      <c r="C50" s="87" t="s">
        <v>334</v>
      </c>
      <c r="D50" s="87"/>
      <c r="E50" s="87"/>
      <c r="F50" s="426">
        <v>14.1</v>
      </c>
      <c r="G50" s="426">
        <v>46.487</v>
      </c>
      <c r="H50" s="426">
        <v>34.152</v>
      </c>
      <c r="I50" s="426">
        <v>5.224</v>
      </c>
      <c r="J50" s="23"/>
      <c r="K50" s="427">
        <f>100-F50</f>
        <v>85.9</v>
      </c>
      <c r="L50" s="427"/>
      <c r="M50" s="427">
        <f t="shared" si="1"/>
        <v>39.376000000000005</v>
      </c>
      <c r="N50" s="8"/>
      <c r="O50" s="428">
        <v>83</v>
      </c>
      <c r="P50" s="428">
        <v>23</v>
      </c>
      <c r="Q50" s="8"/>
      <c r="R50" s="426">
        <v>46.038</v>
      </c>
      <c r="S50" s="87"/>
      <c r="T50" s="88">
        <v>2784</v>
      </c>
    </row>
    <row r="51" spans="2:20" ht="3" customHeight="1">
      <c r="B51" s="87"/>
      <c r="C51" s="87"/>
      <c r="D51" s="87"/>
      <c r="E51" s="87"/>
      <c r="F51" s="23"/>
      <c r="G51" s="23"/>
      <c r="H51" s="23"/>
      <c r="I51" s="23"/>
      <c r="J51" s="23"/>
      <c r="K51" s="427"/>
      <c r="L51" s="427"/>
      <c r="M51" s="427"/>
      <c r="N51" s="8"/>
      <c r="O51" s="8"/>
      <c r="P51" s="8"/>
      <c r="Q51" s="8"/>
      <c r="R51" s="23"/>
      <c r="S51" s="87"/>
      <c r="T51" s="88"/>
    </row>
    <row r="52" spans="2:20" ht="15.75">
      <c r="B52" s="118" t="s">
        <v>1177</v>
      </c>
      <c r="C52" s="87"/>
      <c r="D52" s="87"/>
      <c r="E52" s="87"/>
      <c r="F52" s="23"/>
      <c r="G52" s="23"/>
      <c r="H52" s="23"/>
      <c r="I52" s="23"/>
      <c r="J52" s="23"/>
      <c r="K52" s="427"/>
      <c r="L52" s="427"/>
      <c r="M52" s="427"/>
      <c r="N52" s="8"/>
      <c r="O52" s="8"/>
      <c r="P52" s="8"/>
      <c r="Q52" s="8"/>
      <c r="R52" s="23"/>
      <c r="S52" s="87"/>
      <c r="T52" s="88"/>
    </row>
    <row r="53" spans="2:20" ht="15">
      <c r="B53" s="87"/>
      <c r="C53" s="87" t="s">
        <v>1079</v>
      </c>
      <c r="D53" s="87"/>
      <c r="E53" s="87"/>
      <c r="F53" s="426">
        <v>41.883</v>
      </c>
      <c r="G53" s="426">
        <v>40.671</v>
      </c>
      <c r="H53" s="426">
        <v>15.506</v>
      </c>
      <c r="I53" s="426">
        <v>1.906</v>
      </c>
      <c r="J53" s="23"/>
      <c r="K53" s="427">
        <f aca="true" t="shared" si="4" ref="K53:K58">100-F53</f>
        <v>58.117</v>
      </c>
      <c r="L53" s="427"/>
      <c r="M53" s="427">
        <f t="shared" si="1"/>
        <v>17.412</v>
      </c>
      <c r="N53" s="8"/>
      <c r="O53" s="428">
        <v>89</v>
      </c>
      <c r="P53" s="428">
        <v>44</v>
      </c>
      <c r="Q53" s="8"/>
      <c r="R53" s="426">
        <v>26.307</v>
      </c>
      <c r="S53" s="87"/>
      <c r="T53" s="88">
        <v>5730</v>
      </c>
    </row>
    <row r="54" spans="2:20" ht="15">
      <c r="B54" s="87"/>
      <c r="C54" s="87" t="s">
        <v>1139</v>
      </c>
      <c r="D54" s="87"/>
      <c r="E54" s="87"/>
      <c r="F54" s="426">
        <v>29.902</v>
      </c>
      <c r="G54" s="426">
        <v>47.14</v>
      </c>
      <c r="H54" s="426">
        <v>19.72</v>
      </c>
      <c r="I54" s="426">
        <v>3.217</v>
      </c>
      <c r="J54" s="23"/>
      <c r="K54" s="427">
        <f t="shared" si="4"/>
        <v>70.098</v>
      </c>
      <c r="L54" s="427"/>
      <c r="M54" s="427">
        <f t="shared" si="1"/>
        <v>22.936999999999998</v>
      </c>
      <c r="N54" s="8"/>
      <c r="O54" s="428">
        <v>90</v>
      </c>
      <c r="P54" s="428">
        <v>19</v>
      </c>
      <c r="Q54" s="8"/>
      <c r="R54" s="426">
        <v>35.691</v>
      </c>
      <c r="S54" s="87"/>
      <c r="T54" s="88">
        <v>4346</v>
      </c>
    </row>
    <row r="55" spans="2:20" ht="15">
      <c r="B55" s="87"/>
      <c r="C55" s="87" t="s">
        <v>257</v>
      </c>
      <c r="D55" s="87"/>
      <c r="E55" s="87"/>
      <c r="F55" s="426">
        <v>27.009</v>
      </c>
      <c r="G55" s="426">
        <v>43.697</v>
      </c>
      <c r="H55" s="426">
        <v>24.673</v>
      </c>
      <c r="I55" s="426">
        <v>4.622</v>
      </c>
      <c r="J55" s="23"/>
      <c r="K55" s="427">
        <f t="shared" si="4"/>
        <v>72.991</v>
      </c>
      <c r="L55" s="427"/>
      <c r="M55" s="427">
        <f t="shared" si="1"/>
        <v>29.294999999999998</v>
      </c>
      <c r="N55" s="8"/>
      <c r="O55" s="428">
        <v>86</v>
      </c>
      <c r="P55" s="428">
        <v>7</v>
      </c>
      <c r="Q55" s="8"/>
      <c r="R55" s="426">
        <v>40.672</v>
      </c>
      <c r="S55" s="87"/>
      <c r="T55" s="88">
        <v>1442</v>
      </c>
    </row>
    <row r="56" spans="2:20" ht="15">
      <c r="B56" s="87"/>
      <c r="C56" s="87" t="s">
        <v>259</v>
      </c>
      <c r="D56" s="87"/>
      <c r="E56" s="87"/>
      <c r="F56" s="426">
        <v>27.182</v>
      </c>
      <c r="G56" s="426">
        <v>51.868</v>
      </c>
      <c r="H56" s="426">
        <v>18.381</v>
      </c>
      <c r="I56" s="426">
        <v>2.569</v>
      </c>
      <c r="J56" s="23"/>
      <c r="K56" s="427">
        <f t="shared" si="4"/>
        <v>72.818</v>
      </c>
      <c r="L56" s="427"/>
      <c r="M56" s="427">
        <f t="shared" si="1"/>
        <v>20.95</v>
      </c>
      <c r="N56" s="8"/>
      <c r="O56" s="428">
        <v>87</v>
      </c>
      <c r="P56" s="428">
        <v>1</v>
      </c>
      <c r="Q56" s="8"/>
      <c r="R56" s="426">
        <v>40.435</v>
      </c>
      <c r="S56" s="87"/>
      <c r="T56" s="88">
        <v>866</v>
      </c>
    </row>
    <row r="57" spans="2:20" ht="15">
      <c r="B57" s="87"/>
      <c r="C57" s="87" t="s">
        <v>1140</v>
      </c>
      <c r="D57" s="87"/>
      <c r="E57" s="87"/>
      <c r="F57" s="426">
        <v>15.718</v>
      </c>
      <c r="G57" s="426">
        <v>45.637</v>
      </c>
      <c r="H57" s="426">
        <v>32.143</v>
      </c>
      <c r="I57" s="426">
        <v>6.502</v>
      </c>
      <c r="J57" s="23"/>
      <c r="K57" s="427">
        <f t="shared" si="4"/>
        <v>84.282</v>
      </c>
      <c r="L57" s="427"/>
      <c r="M57" s="427">
        <f t="shared" si="1"/>
        <v>38.645</v>
      </c>
      <c r="N57" s="8"/>
      <c r="O57" s="428">
        <v>72</v>
      </c>
      <c r="P57" s="428">
        <v>3</v>
      </c>
      <c r="Q57" s="8"/>
      <c r="R57" s="426">
        <v>47.346</v>
      </c>
      <c r="S57" s="87"/>
      <c r="T57" s="88">
        <v>1653</v>
      </c>
    </row>
    <row r="58" spans="2:20" ht="15">
      <c r="B58" s="87"/>
      <c r="C58" s="87" t="s">
        <v>1141</v>
      </c>
      <c r="D58" s="87"/>
      <c r="E58" s="87"/>
      <c r="F58" s="426">
        <v>14.749</v>
      </c>
      <c r="G58" s="426">
        <v>50.212</v>
      </c>
      <c r="H58" s="426">
        <v>28.825</v>
      </c>
      <c r="I58" s="426">
        <v>6.214</v>
      </c>
      <c r="J58" s="23"/>
      <c r="K58" s="427">
        <f t="shared" si="4"/>
        <v>85.251</v>
      </c>
      <c r="L58" s="427"/>
      <c r="M58" s="427">
        <f t="shared" si="1"/>
        <v>35.039</v>
      </c>
      <c r="N58" s="8"/>
      <c r="O58" s="428">
        <v>61</v>
      </c>
      <c r="P58" s="428">
        <v>0</v>
      </c>
      <c r="Q58" s="8"/>
      <c r="R58" s="426">
        <v>49.72</v>
      </c>
      <c r="S58" s="87"/>
      <c r="T58" s="88">
        <v>1357</v>
      </c>
    </row>
    <row r="59" spans="3:20" ht="3" customHeight="1">
      <c r="C59" s="87"/>
      <c r="D59" s="87"/>
      <c r="E59" s="87"/>
      <c r="F59" s="23"/>
      <c r="G59" s="23"/>
      <c r="H59" s="23"/>
      <c r="I59" s="23"/>
      <c r="J59" s="23"/>
      <c r="K59" s="427"/>
      <c r="L59" s="427"/>
      <c r="M59" s="427"/>
      <c r="N59" s="8"/>
      <c r="O59" s="8"/>
      <c r="P59" s="8"/>
      <c r="Q59" s="8"/>
      <c r="R59" s="23"/>
      <c r="S59" s="87"/>
      <c r="T59" s="88"/>
    </row>
    <row r="60" spans="2:20" ht="15.75">
      <c r="B60" s="118" t="s">
        <v>202</v>
      </c>
      <c r="C60" s="87"/>
      <c r="D60" s="87"/>
      <c r="E60" s="87"/>
      <c r="F60" s="23"/>
      <c r="G60" s="23"/>
      <c r="H60" s="23"/>
      <c r="I60" s="23"/>
      <c r="J60" s="23"/>
      <c r="K60" s="427"/>
      <c r="L60" s="427"/>
      <c r="M60" s="427"/>
      <c r="N60" s="8"/>
      <c r="O60" s="8"/>
      <c r="P60" s="8"/>
      <c r="Q60" s="8"/>
      <c r="R60" s="23"/>
      <c r="S60" s="87"/>
      <c r="T60" s="88"/>
    </row>
    <row r="61" spans="2:20" ht="15">
      <c r="B61" s="87"/>
      <c r="C61" s="87" t="s">
        <v>168</v>
      </c>
      <c r="D61" s="87"/>
      <c r="E61" s="87"/>
      <c r="F61" s="426">
        <v>6.589</v>
      </c>
      <c r="G61" s="426">
        <v>41.279</v>
      </c>
      <c r="H61" s="426">
        <v>43.593</v>
      </c>
      <c r="I61" s="426">
        <v>8.505</v>
      </c>
      <c r="J61" s="23"/>
      <c r="K61" s="427">
        <f>100-F61</f>
        <v>93.411</v>
      </c>
      <c r="L61" s="427"/>
      <c r="M61" s="427">
        <f t="shared" si="1"/>
        <v>52.098000000000006</v>
      </c>
      <c r="N61" s="8"/>
      <c r="O61" s="428">
        <v>72</v>
      </c>
      <c r="P61" s="428">
        <v>8</v>
      </c>
      <c r="Q61" s="8"/>
      <c r="R61" s="426">
        <v>53.708</v>
      </c>
      <c r="S61" s="87"/>
      <c r="T61" s="88">
        <v>3578</v>
      </c>
    </row>
    <row r="62" spans="3:20" ht="15">
      <c r="C62" s="87" t="s">
        <v>169</v>
      </c>
      <c r="D62" s="87"/>
      <c r="E62" s="87"/>
      <c r="F62" s="426">
        <v>18.867</v>
      </c>
      <c r="G62" s="426">
        <v>51.131</v>
      </c>
      <c r="H62" s="426">
        <v>26.281</v>
      </c>
      <c r="I62" s="426">
        <v>3.693</v>
      </c>
      <c r="J62" s="23"/>
      <c r="K62" s="427">
        <f>100-F62</f>
        <v>81.133</v>
      </c>
      <c r="L62" s="427"/>
      <c r="M62" s="427">
        <f t="shared" si="1"/>
        <v>29.974</v>
      </c>
      <c r="N62" s="8"/>
      <c r="O62" s="428">
        <v>86</v>
      </c>
      <c r="P62" s="428">
        <v>19</v>
      </c>
      <c r="Q62" s="8"/>
      <c r="R62" s="426">
        <v>40.269</v>
      </c>
      <c r="S62" s="87"/>
      <c r="T62" s="89">
        <v>3510</v>
      </c>
    </row>
    <row r="63" spans="2:20" ht="15">
      <c r="B63" s="87"/>
      <c r="C63" s="87" t="s">
        <v>170</v>
      </c>
      <c r="D63" s="87"/>
      <c r="E63" s="87"/>
      <c r="F63" s="426">
        <v>32.632</v>
      </c>
      <c r="G63" s="426">
        <v>50.508</v>
      </c>
      <c r="H63" s="426">
        <v>14.555</v>
      </c>
      <c r="I63" s="426">
        <v>2.305</v>
      </c>
      <c r="J63" s="23"/>
      <c r="K63" s="427">
        <f>100-F63</f>
        <v>67.368</v>
      </c>
      <c r="L63" s="427"/>
      <c r="M63" s="427">
        <f t="shared" si="1"/>
        <v>16.86</v>
      </c>
      <c r="N63" s="8"/>
      <c r="O63" s="428">
        <v>89</v>
      </c>
      <c r="P63" s="428">
        <v>25</v>
      </c>
      <c r="Q63" s="8"/>
      <c r="R63" s="426">
        <v>32.519</v>
      </c>
      <c r="S63" s="87"/>
      <c r="T63" s="89">
        <v>3380</v>
      </c>
    </row>
    <row r="64" spans="3:20" ht="15">
      <c r="C64" s="87" t="s">
        <v>171</v>
      </c>
      <c r="F64" s="426">
        <v>55.924</v>
      </c>
      <c r="G64" s="426">
        <v>37.687</v>
      </c>
      <c r="H64" s="426">
        <v>5.831</v>
      </c>
      <c r="I64" s="426">
        <v>0.542</v>
      </c>
      <c r="J64" s="23"/>
      <c r="K64" s="427">
        <f>100-F64</f>
        <v>44.076</v>
      </c>
      <c r="L64" s="427"/>
      <c r="M64" s="427">
        <f t="shared" si="1"/>
        <v>6.373</v>
      </c>
      <c r="N64" s="8"/>
      <c r="O64" s="428">
        <v>91</v>
      </c>
      <c r="P64" s="428">
        <v>39</v>
      </c>
      <c r="Q64" s="8"/>
      <c r="R64" s="426">
        <v>20.557</v>
      </c>
      <c r="S64" s="87"/>
      <c r="T64" s="89">
        <v>4863</v>
      </c>
    </row>
    <row r="65" spans="6:20" ht="3" customHeight="1">
      <c r="F65" s="23"/>
      <c r="G65" s="23"/>
      <c r="H65" s="23"/>
      <c r="I65" s="23"/>
      <c r="J65" s="23"/>
      <c r="K65" s="427"/>
      <c r="L65" s="427"/>
      <c r="M65" s="427"/>
      <c r="N65" s="8"/>
      <c r="O65" s="8"/>
      <c r="P65" s="8"/>
      <c r="Q65" s="8"/>
      <c r="R65" s="23"/>
      <c r="S65" s="87"/>
      <c r="T65" s="89"/>
    </row>
    <row r="66" spans="2:20" ht="15.75">
      <c r="B66" s="118" t="s">
        <v>203</v>
      </c>
      <c r="F66" s="23"/>
      <c r="G66" s="23"/>
      <c r="H66" s="23"/>
      <c r="I66" s="23"/>
      <c r="J66" s="23"/>
      <c r="K66" s="427"/>
      <c r="L66" s="427"/>
      <c r="M66" s="427"/>
      <c r="N66" s="8"/>
      <c r="O66" s="8"/>
      <c r="P66" s="8"/>
      <c r="Q66" s="8"/>
      <c r="R66" s="23"/>
      <c r="S66" s="87"/>
      <c r="T66" s="89"/>
    </row>
    <row r="67" spans="2:20" ht="15.75">
      <c r="B67" s="118"/>
      <c r="C67" s="87" t="s">
        <v>172</v>
      </c>
      <c r="F67" s="426">
        <v>24.786</v>
      </c>
      <c r="G67" s="426">
        <v>52.755</v>
      </c>
      <c r="H67" s="426">
        <v>18.42</v>
      </c>
      <c r="I67" s="426">
        <v>4.016</v>
      </c>
      <c r="J67" s="23"/>
      <c r="K67" s="427">
        <f>100-F67</f>
        <v>75.214</v>
      </c>
      <c r="L67" s="427"/>
      <c r="M67" s="427">
        <f t="shared" si="1"/>
        <v>22.436</v>
      </c>
      <c r="N67" s="8"/>
      <c r="O67" s="428">
        <v>80</v>
      </c>
      <c r="P67" s="428">
        <v>21</v>
      </c>
      <c r="Q67" s="8"/>
      <c r="R67" s="426">
        <v>27.729</v>
      </c>
      <c r="S67" s="87"/>
      <c r="T67" s="89">
        <v>4533</v>
      </c>
    </row>
    <row r="68" spans="2:20" ht="15.75">
      <c r="B68" s="118"/>
      <c r="C68" s="87" t="s">
        <v>173</v>
      </c>
      <c r="D68" s="87"/>
      <c r="F68" s="426">
        <v>10.372</v>
      </c>
      <c r="G68" s="426">
        <v>49.125</v>
      </c>
      <c r="H68" s="426">
        <v>35.376</v>
      </c>
      <c r="I68" s="426">
        <v>5.108</v>
      </c>
      <c r="J68" s="23"/>
      <c r="K68" s="427">
        <f>100-F68</f>
        <v>89.628</v>
      </c>
      <c r="L68" s="427"/>
      <c r="M68" s="427">
        <f t="shared" si="1"/>
        <v>40.483999999999995</v>
      </c>
      <c r="N68" s="8"/>
      <c r="O68" s="428">
        <v>87</v>
      </c>
      <c r="P68" s="428">
        <v>23</v>
      </c>
      <c r="Q68" s="8"/>
      <c r="R68" s="426">
        <v>52.698</v>
      </c>
      <c r="S68" s="87"/>
      <c r="T68" s="89">
        <v>5649</v>
      </c>
    </row>
    <row r="69" spans="2:20" ht="18.75">
      <c r="B69" s="118"/>
      <c r="C69" s="87" t="s">
        <v>857</v>
      </c>
      <c r="D69" s="87"/>
      <c r="F69" s="426">
        <v>65.29</v>
      </c>
      <c r="G69" s="426">
        <v>31.142</v>
      </c>
      <c r="H69" s="426">
        <v>3.05</v>
      </c>
      <c r="I69" s="426">
        <v>0.517</v>
      </c>
      <c r="J69" s="23"/>
      <c r="K69" s="427">
        <f>100-F69</f>
        <v>34.709999999999994</v>
      </c>
      <c r="L69" s="427"/>
      <c r="M69" s="427">
        <f t="shared" si="1"/>
        <v>3.5669999999999997</v>
      </c>
      <c r="N69" s="8"/>
      <c r="O69" s="428">
        <v>89</v>
      </c>
      <c r="P69" s="428">
        <v>26</v>
      </c>
      <c r="Q69" s="8"/>
      <c r="R69" s="426">
        <v>18.492</v>
      </c>
      <c r="S69" s="87"/>
      <c r="T69" s="89">
        <v>2690</v>
      </c>
    </row>
    <row r="70" spans="2:20" ht="15.75">
      <c r="B70" s="118"/>
      <c r="C70" s="87" t="s">
        <v>174</v>
      </c>
      <c r="D70" s="87"/>
      <c r="F70" s="426">
        <v>70.828</v>
      </c>
      <c r="G70" s="426">
        <v>25.517</v>
      </c>
      <c r="H70" s="426">
        <v>3.067</v>
      </c>
      <c r="I70" s="426">
        <v>0.512</v>
      </c>
      <c r="J70" s="23"/>
      <c r="K70" s="427">
        <f>100-F70</f>
        <v>29.171999999999997</v>
      </c>
      <c r="L70" s="427"/>
      <c r="M70" s="427">
        <f t="shared" si="1"/>
        <v>3.579</v>
      </c>
      <c r="N70" s="8"/>
      <c r="O70" s="428">
        <v>89</v>
      </c>
      <c r="P70" s="428">
        <v>37</v>
      </c>
      <c r="Q70" s="8"/>
      <c r="R70" s="426">
        <v>14.847</v>
      </c>
      <c r="S70" s="87"/>
      <c r="T70" s="89">
        <v>1073</v>
      </c>
    </row>
    <row r="71" spans="2:20" ht="15.75">
      <c r="B71" s="118"/>
      <c r="C71" s="87" t="s">
        <v>175</v>
      </c>
      <c r="D71" s="87"/>
      <c r="F71" s="426">
        <v>47.179</v>
      </c>
      <c r="G71" s="426">
        <v>40.004</v>
      </c>
      <c r="H71" s="426">
        <v>11.381</v>
      </c>
      <c r="I71" s="426">
        <v>1.436</v>
      </c>
      <c r="J71" s="23"/>
      <c r="K71" s="427">
        <f>100-F71</f>
        <v>52.821</v>
      </c>
      <c r="L71" s="427"/>
      <c r="M71" s="427">
        <f t="shared" si="1"/>
        <v>12.817</v>
      </c>
      <c r="N71" s="8"/>
      <c r="O71" s="428">
        <v>85</v>
      </c>
      <c r="P71" s="428">
        <v>34</v>
      </c>
      <c r="Q71" s="8"/>
      <c r="R71" s="426">
        <v>29.725</v>
      </c>
      <c r="S71" s="87"/>
      <c r="T71" s="89">
        <v>1132</v>
      </c>
    </row>
    <row r="72" spans="1:20" ht="5.25" customHeight="1" thickBot="1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</row>
    <row r="73" ht="6.75" customHeight="1"/>
    <row r="74" spans="2:3" ht="12.75">
      <c r="B74" s="209" t="s">
        <v>152</v>
      </c>
      <c r="C74" s="141" t="s">
        <v>858</v>
      </c>
    </row>
    <row r="75" ht="12.75">
      <c r="C75" s="90" t="s">
        <v>859</v>
      </c>
    </row>
  </sheetData>
  <printOptions/>
  <pageMargins left="0.53" right="0.54" top="0.37" bottom="0.61" header="0.31" footer="0.35"/>
  <pageSetup fitToHeight="1" fitToWidth="1" horizontalDpi="96" verticalDpi="96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1.7109375" style="15" customWidth="1"/>
    <col min="3" max="3" width="10.57421875" style="15" customWidth="1"/>
    <col min="4" max="4" width="25.28125" style="15" customWidth="1"/>
    <col min="5" max="5" width="1.28515625" style="15" customWidth="1"/>
    <col min="6" max="6" width="7.8515625" style="15" customWidth="1"/>
    <col min="7" max="7" width="7.7109375" style="15" customWidth="1"/>
    <col min="8" max="8" width="8.57421875" style="15" customWidth="1"/>
    <col min="9" max="13" width="7.7109375" style="15" customWidth="1"/>
    <col min="14" max="14" width="9.421875" style="15" customWidth="1"/>
    <col min="15" max="15" width="1.1484375" style="15" customWidth="1"/>
    <col min="16" max="16" width="13.00390625" style="15" customWidth="1"/>
    <col min="17" max="16384" width="9.140625" style="15" customWidth="1"/>
  </cols>
  <sheetData>
    <row r="1" ht="15">
      <c r="A1" s="30"/>
    </row>
    <row r="2" spans="2:16" ht="21">
      <c r="B2" s="1" t="s">
        <v>1052</v>
      </c>
      <c r="C2" s="1"/>
      <c r="D2" s="44" t="s">
        <v>780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2"/>
      <c r="P2" s="2"/>
    </row>
    <row r="3" spans="2:16" ht="18.75" thickBot="1">
      <c r="B3" s="16"/>
      <c r="C3" s="1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6"/>
      <c r="P3" s="6"/>
    </row>
    <row r="4" spans="2:16" ht="15.75">
      <c r="B4" s="8"/>
      <c r="C4" s="8"/>
      <c r="D4" s="7"/>
      <c r="F4" s="96"/>
      <c r="G4" s="67"/>
      <c r="H4" s="67" t="s">
        <v>1087</v>
      </c>
      <c r="I4" s="67"/>
      <c r="J4" s="67"/>
      <c r="K4" s="67"/>
      <c r="L4" s="85"/>
      <c r="M4" s="85"/>
      <c r="N4" s="184" t="s">
        <v>150</v>
      </c>
      <c r="O4" s="179"/>
      <c r="P4" s="187" t="s">
        <v>1080</v>
      </c>
    </row>
    <row r="5" spans="2:16" ht="18">
      <c r="B5" s="8"/>
      <c r="C5" s="8"/>
      <c r="D5" s="7"/>
      <c r="E5" s="17"/>
      <c r="F5" s="9">
        <v>17</v>
      </c>
      <c r="G5" s="7">
        <v>20</v>
      </c>
      <c r="H5" s="7">
        <v>30</v>
      </c>
      <c r="I5" s="7">
        <v>40</v>
      </c>
      <c r="J5" s="7">
        <v>50</v>
      </c>
      <c r="K5" s="7">
        <v>60</v>
      </c>
      <c r="L5" s="7">
        <v>70</v>
      </c>
      <c r="M5" s="60"/>
      <c r="N5" s="184" t="s">
        <v>151</v>
      </c>
      <c r="O5" s="179"/>
      <c r="P5" s="188" t="s">
        <v>1084</v>
      </c>
    </row>
    <row r="6" spans="2:16" ht="16.5" thickBot="1">
      <c r="B6" s="6"/>
      <c r="C6" s="6"/>
      <c r="D6" s="6"/>
      <c r="E6" s="6"/>
      <c r="F6" s="18" t="s">
        <v>47</v>
      </c>
      <c r="G6" s="18" t="s">
        <v>48</v>
      </c>
      <c r="H6" s="18" t="s">
        <v>49</v>
      </c>
      <c r="I6" s="18" t="s">
        <v>50</v>
      </c>
      <c r="J6" s="18" t="s">
        <v>51</v>
      </c>
      <c r="K6" s="18" t="s">
        <v>52</v>
      </c>
      <c r="L6" s="18" t="s">
        <v>53</v>
      </c>
      <c r="M6" s="18" t="s">
        <v>46</v>
      </c>
      <c r="N6" s="185" t="s">
        <v>1088</v>
      </c>
      <c r="O6" s="189"/>
      <c r="P6" s="190"/>
    </row>
    <row r="7" spans="2:15" ht="6" customHeight="1">
      <c r="B7" s="8"/>
      <c r="C7" s="8"/>
      <c r="D7" s="8"/>
      <c r="G7" s="8"/>
      <c r="H7" s="8"/>
      <c r="I7" s="8"/>
      <c r="K7" s="8"/>
      <c r="O7" s="8"/>
    </row>
    <row r="8" spans="2:16" ht="18">
      <c r="B8" s="8"/>
      <c r="C8" s="8"/>
      <c r="D8" s="8"/>
      <c r="G8" s="8"/>
      <c r="H8" s="8"/>
      <c r="I8" s="8"/>
      <c r="K8" s="8"/>
      <c r="N8" s="43" t="s">
        <v>160</v>
      </c>
      <c r="O8" s="8"/>
      <c r="P8" s="27" t="s">
        <v>54</v>
      </c>
    </row>
    <row r="9" spans="2:16" ht="6" customHeight="1">
      <c r="B9" s="8"/>
      <c r="C9" s="8"/>
      <c r="D9" s="8"/>
      <c r="G9" s="8"/>
      <c r="H9" s="8"/>
      <c r="I9" s="8"/>
      <c r="J9" s="8"/>
      <c r="K9" s="8"/>
      <c r="L9" s="20"/>
      <c r="M9" s="20"/>
      <c r="N9" s="8"/>
      <c r="O9" s="8"/>
      <c r="P9" s="11"/>
    </row>
    <row r="10" spans="2:26" ht="15.75">
      <c r="B10" s="7" t="s">
        <v>781</v>
      </c>
      <c r="C10" s="7"/>
      <c r="D10" s="8"/>
      <c r="F10" s="429">
        <v>20</v>
      </c>
      <c r="G10" s="429">
        <v>60</v>
      </c>
      <c r="H10" s="429">
        <v>78</v>
      </c>
      <c r="I10" s="429">
        <v>79</v>
      </c>
      <c r="J10" s="429">
        <v>74</v>
      </c>
      <c r="K10" s="429">
        <v>64</v>
      </c>
      <c r="L10" s="429">
        <v>49</v>
      </c>
      <c r="M10" s="429">
        <v>27</v>
      </c>
      <c r="N10" s="429">
        <v>65</v>
      </c>
      <c r="P10" s="74">
        <v>13970</v>
      </c>
      <c r="R10" s="226"/>
      <c r="S10" s="226"/>
      <c r="T10" s="226"/>
      <c r="U10" s="226"/>
      <c r="V10" s="226"/>
      <c r="W10" s="226"/>
      <c r="X10" s="226"/>
      <c r="Y10" s="226"/>
      <c r="Z10" s="226"/>
    </row>
    <row r="11" spans="2:26" ht="6" customHeight="1">
      <c r="B11" s="8"/>
      <c r="C11" s="8"/>
      <c r="D11" s="8"/>
      <c r="F11" s="226"/>
      <c r="G11" s="226"/>
      <c r="H11" s="226"/>
      <c r="I11" s="226"/>
      <c r="J11" s="226"/>
      <c r="K11" s="226"/>
      <c r="L11" s="227"/>
      <c r="M11" s="227"/>
      <c r="N11" s="226"/>
      <c r="O11" s="8"/>
      <c r="P11" s="12"/>
      <c r="R11" s="226"/>
      <c r="S11" s="226"/>
      <c r="T11" s="226"/>
      <c r="U11" s="226"/>
      <c r="V11" s="226"/>
      <c r="W11" s="226"/>
      <c r="X11" s="227"/>
      <c r="Y11" s="227"/>
      <c r="Z11" s="226"/>
    </row>
    <row r="12" spans="2:26" ht="15.75">
      <c r="B12" s="7" t="s">
        <v>1114</v>
      </c>
      <c r="C12" s="7"/>
      <c r="D12" s="8"/>
      <c r="F12" s="226"/>
      <c r="G12" s="226"/>
      <c r="H12" s="226"/>
      <c r="I12" s="226"/>
      <c r="J12" s="226"/>
      <c r="K12" s="226"/>
      <c r="L12" s="227"/>
      <c r="M12" s="227"/>
      <c r="N12" s="226"/>
      <c r="O12" s="8"/>
      <c r="P12" s="12"/>
      <c r="R12" s="226"/>
      <c r="S12" s="226"/>
      <c r="T12" s="226"/>
      <c r="U12" s="226"/>
      <c r="V12" s="226"/>
      <c r="W12" s="226"/>
      <c r="X12" s="227"/>
      <c r="Y12" s="227"/>
      <c r="Z12" s="226"/>
    </row>
    <row r="13" spans="3:26" ht="15">
      <c r="C13" s="8" t="s">
        <v>1089</v>
      </c>
      <c r="F13" s="429">
        <v>25</v>
      </c>
      <c r="G13" s="429">
        <v>62</v>
      </c>
      <c r="H13" s="429">
        <v>84</v>
      </c>
      <c r="I13" s="429">
        <v>86</v>
      </c>
      <c r="J13" s="429">
        <v>85</v>
      </c>
      <c r="K13" s="429">
        <v>83</v>
      </c>
      <c r="L13" s="429">
        <v>71</v>
      </c>
      <c r="M13" s="429">
        <v>47</v>
      </c>
      <c r="N13" s="429">
        <v>77</v>
      </c>
      <c r="P13" s="74">
        <v>5920</v>
      </c>
      <c r="R13" s="226"/>
      <c r="S13" s="226"/>
      <c r="T13" s="226"/>
      <c r="U13" s="226"/>
      <c r="V13" s="226"/>
      <c r="W13" s="226"/>
      <c r="X13" s="226"/>
      <c r="Y13" s="226"/>
      <c r="Z13" s="226"/>
    </row>
    <row r="14" spans="3:26" ht="15">
      <c r="C14" s="8" t="s">
        <v>1090</v>
      </c>
      <c r="F14" s="429">
        <v>16</v>
      </c>
      <c r="G14" s="429">
        <v>57</v>
      </c>
      <c r="H14" s="429">
        <v>74</v>
      </c>
      <c r="I14" s="429">
        <v>73</v>
      </c>
      <c r="J14" s="429">
        <v>63</v>
      </c>
      <c r="K14" s="429">
        <v>49</v>
      </c>
      <c r="L14" s="429">
        <v>32</v>
      </c>
      <c r="M14" s="429">
        <v>16</v>
      </c>
      <c r="N14" s="429">
        <v>56</v>
      </c>
      <c r="P14" s="74">
        <v>8050</v>
      </c>
      <c r="R14" s="226"/>
      <c r="S14" s="226"/>
      <c r="T14" s="226"/>
      <c r="U14" s="226"/>
      <c r="V14" s="226"/>
      <c r="W14" s="226"/>
      <c r="X14" s="226"/>
      <c r="Y14" s="226"/>
      <c r="Z14" s="226"/>
    </row>
    <row r="15" spans="4:26" ht="6" customHeight="1">
      <c r="D15" s="8"/>
      <c r="F15" s="226"/>
      <c r="G15" s="226"/>
      <c r="H15" s="226"/>
      <c r="I15" s="226"/>
      <c r="J15" s="226"/>
      <c r="K15" s="226"/>
      <c r="L15" s="226"/>
      <c r="M15" s="226"/>
      <c r="N15" s="226"/>
      <c r="P15" s="74"/>
      <c r="R15" s="226"/>
      <c r="S15" s="226"/>
      <c r="T15" s="226"/>
      <c r="U15" s="226"/>
      <c r="V15" s="226"/>
      <c r="W15" s="226"/>
      <c r="X15" s="226"/>
      <c r="Y15" s="226"/>
      <c r="Z15" s="226"/>
    </row>
    <row r="16" spans="2:26" ht="15.75" customHeight="1">
      <c r="B16" s="10" t="s">
        <v>1179</v>
      </c>
      <c r="C16" s="10"/>
      <c r="D16" s="8"/>
      <c r="F16" s="226"/>
      <c r="G16" s="226"/>
      <c r="H16" s="226"/>
      <c r="I16" s="226"/>
      <c r="J16" s="226"/>
      <c r="K16" s="226"/>
      <c r="L16" s="226"/>
      <c r="M16" s="226"/>
      <c r="N16" s="226"/>
      <c r="P16" s="74"/>
      <c r="R16" s="226"/>
      <c r="S16" s="226"/>
      <c r="T16" s="226"/>
      <c r="U16" s="226"/>
      <c r="V16" s="226"/>
      <c r="W16" s="226"/>
      <c r="X16" s="226"/>
      <c r="Y16" s="226"/>
      <c r="Z16" s="226"/>
    </row>
    <row r="17" spans="2:26" ht="15.75" customHeight="1">
      <c r="B17" s="2"/>
      <c r="C17" s="2" t="s">
        <v>1159</v>
      </c>
      <c r="D17" s="8"/>
      <c r="F17" s="429" t="s">
        <v>156</v>
      </c>
      <c r="G17" s="429" t="s">
        <v>156</v>
      </c>
      <c r="H17" s="429">
        <v>91</v>
      </c>
      <c r="I17" s="429">
        <v>94</v>
      </c>
      <c r="J17" s="429">
        <v>96</v>
      </c>
      <c r="K17" s="429" t="s">
        <v>156</v>
      </c>
      <c r="L17" s="429" t="s">
        <v>156</v>
      </c>
      <c r="M17" s="429" t="s">
        <v>156</v>
      </c>
      <c r="N17" s="429">
        <v>93</v>
      </c>
      <c r="P17" s="74">
        <v>681</v>
      </c>
      <c r="R17" s="226"/>
      <c r="S17" s="226"/>
      <c r="T17" s="226"/>
      <c r="U17" s="226"/>
      <c r="V17" s="226"/>
      <c r="W17" s="226"/>
      <c r="X17" s="226"/>
      <c r="Y17" s="226"/>
      <c r="Z17" s="226"/>
    </row>
    <row r="18" spans="2:26" ht="15.75" customHeight="1">
      <c r="B18" s="2"/>
      <c r="C18" s="2" t="s">
        <v>19</v>
      </c>
      <c r="D18" s="8"/>
      <c r="F18" s="429" t="s">
        <v>156</v>
      </c>
      <c r="G18" s="429">
        <v>71</v>
      </c>
      <c r="H18" s="429">
        <v>87</v>
      </c>
      <c r="I18" s="429">
        <v>86</v>
      </c>
      <c r="J18" s="429">
        <v>85</v>
      </c>
      <c r="K18" s="429">
        <v>78</v>
      </c>
      <c r="L18" s="429" t="s">
        <v>156</v>
      </c>
      <c r="M18" s="429" t="s">
        <v>156</v>
      </c>
      <c r="N18" s="429">
        <v>81</v>
      </c>
      <c r="P18" s="74">
        <v>4693</v>
      </c>
      <c r="R18" s="226"/>
      <c r="S18" s="226"/>
      <c r="T18" s="226"/>
      <c r="U18" s="226"/>
      <c r="V18" s="226"/>
      <c r="W18" s="226"/>
      <c r="X18" s="226"/>
      <c r="Y18" s="226"/>
      <c r="Z18" s="226"/>
    </row>
    <row r="19" spans="2:26" ht="15.75" customHeight="1">
      <c r="B19" s="2"/>
      <c r="C19" s="2" t="s">
        <v>20</v>
      </c>
      <c r="D19" s="8"/>
      <c r="F19" s="429" t="s">
        <v>156</v>
      </c>
      <c r="G19" s="429">
        <v>53</v>
      </c>
      <c r="H19" s="429">
        <v>81</v>
      </c>
      <c r="I19" s="429">
        <v>80</v>
      </c>
      <c r="J19" s="429">
        <v>71</v>
      </c>
      <c r="K19" s="429">
        <v>70</v>
      </c>
      <c r="L19" s="429" t="s">
        <v>156</v>
      </c>
      <c r="M19" s="429" t="s">
        <v>156</v>
      </c>
      <c r="N19" s="429">
        <v>73</v>
      </c>
      <c r="P19" s="74">
        <v>1453</v>
      </c>
      <c r="R19" s="226"/>
      <c r="S19" s="226"/>
      <c r="T19" s="226"/>
      <c r="U19" s="226"/>
      <c r="V19" s="226"/>
      <c r="W19" s="226"/>
      <c r="X19" s="226"/>
      <c r="Y19" s="226"/>
      <c r="Z19" s="226"/>
    </row>
    <row r="20" spans="2:26" ht="15.75" customHeight="1">
      <c r="B20" s="2"/>
      <c r="C20" s="2" t="s">
        <v>1160</v>
      </c>
      <c r="D20" s="8"/>
      <c r="F20" s="429" t="s">
        <v>156</v>
      </c>
      <c r="G20" s="429">
        <v>30</v>
      </c>
      <c r="H20" s="429">
        <v>59</v>
      </c>
      <c r="I20" s="429">
        <v>60</v>
      </c>
      <c r="J20" s="429">
        <v>47</v>
      </c>
      <c r="K20" s="429" t="s">
        <v>156</v>
      </c>
      <c r="L20" s="429" t="s">
        <v>156</v>
      </c>
      <c r="M20" s="429" t="s">
        <v>156</v>
      </c>
      <c r="N20" s="429">
        <v>49</v>
      </c>
      <c r="P20" s="74">
        <v>962</v>
      </c>
      <c r="R20" s="226"/>
      <c r="S20" s="226"/>
      <c r="T20" s="226"/>
      <c r="U20" s="226"/>
      <c r="V20" s="226"/>
      <c r="W20" s="226"/>
      <c r="X20" s="226"/>
      <c r="Y20" s="226"/>
      <c r="Z20" s="226"/>
    </row>
    <row r="21" spans="2:26" ht="15.75" customHeight="1">
      <c r="B21" s="2"/>
      <c r="C21" s="2" t="s">
        <v>1161</v>
      </c>
      <c r="D21" s="8"/>
      <c r="F21" s="429" t="s">
        <v>156</v>
      </c>
      <c r="G21" s="429" t="s">
        <v>156</v>
      </c>
      <c r="H21" s="429" t="s">
        <v>156</v>
      </c>
      <c r="I21" s="429" t="s">
        <v>156</v>
      </c>
      <c r="J21" s="429">
        <v>82</v>
      </c>
      <c r="K21" s="429">
        <v>62</v>
      </c>
      <c r="L21" s="429">
        <v>48</v>
      </c>
      <c r="M21" s="429">
        <v>27</v>
      </c>
      <c r="N21" s="429">
        <v>51</v>
      </c>
      <c r="P21" s="74">
        <v>4385</v>
      </c>
      <c r="R21" s="226"/>
      <c r="S21" s="226"/>
      <c r="T21" s="226"/>
      <c r="U21" s="226"/>
      <c r="V21" s="226"/>
      <c r="W21" s="226"/>
      <c r="X21" s="226"/>
      <c r="Y21" s="226"/>
      <c r="Z21" s="226"/>
    </row>
    <row r="22" spans="2:26" ht="15.75" customHeight="1">
      <c r="B22" s="2"/>
      <c r="C22" s="2" t="s">
        <v>1162</v>
      </c>
      <c r="D22" s="8"/>
      <c r="F22" s="429" t="s">
        <v>156</v>
      </c>
      <c r="G22" s="429">
        <v>26</v>
      </c>
      <c r="H22" s="429">
        <v>49</v>
      </c>
      <c r="I22" s="429" t="s">
        <v>156</v>
      </c>
      <c r="J22" s="429" t="s">
        <v>156</v>
      </c>
      <c r="K22" s="429" t="s">
        <v>156</v>
      </c>
      <c r="L22" s="429" t="s">
        <v>156</v>
      </c>
      <c r="M22" s="429" t="s">
        <v>156</v>
      </c>
      <c r="N22" s="429">
        <v>37</v>
      </c>
      <c r="P22" s="74">
        <v>437</v>
      </c>
      <c r="R22" s="226"/>
      <c r="S22" s="226"/>
      <c r="T22" s="226"/>
      <c r="U22" s="226"/>
      <c r="V22" s="226"/>
      <c r="W22" s="226"/>
      <c r="X22" s="226"/>
      <c r="Y22" s="226"/>
      <c r="Z22" s="226"/>
    </row>
    <row r="23" spans="2:26" ht="15.75" customHeight="1">
      <c r="B23" s="2"/>
      <c r="C23" s="2" t="s">
        <v>1163</v>
      </c>
      <c r="D23" s="8"/>
      <c r="F23" s="429" t="s">
        <v>156</v>
      </c>
      <c r="G23" s="429">
        <v>57</v>
      </c>
      <c r="H23" s="429" t="s">
        <v>156</v>
      </c>
      <c r="I23" s="429" t="s">
        <v>156</v>
      </c>
      <c r="J23" s="429" t="s">
        <v>156</v>
      </c>
      <c r="K23" s="429" t="s">
        <v>156</v>
      </c>
      <c r="L23" s="429" t="s">
        <v>156</v>
      </c>
      <c r="M23" s="429" t="s">
        <v>156</v>
      </c>
      <c r="N23" s="429">
        <v>50</v>
      </c>
      <c r="P23" s="74">
        <v>402</v>
      </c>
      <c r="R23" s="226"/>
      <c r="S23" s="226"/>
      <c r="T23" s="226"/>
      <c r="U23" s="226"/>
      <c r="V23" s="226"/>
      <c r="W23" s="226"/>
      <c r="X23" s="226"/>
      <c r="Y23" s="226"/>
      <c r="Z23" s="226"/>
    </row>
    <row r="24" spans="2:26" ht="15.75" customHeight="1">
      <c r="B24" s="2"/>
      <c r="C24" s="2" t="s">
        <v>1164</v>
      </c>
      <c r="D24" s="8"/>
      <c r="F24" s="429" t="s">
        <v>156</v>
      </c>
      <c r="G24" s="429" t="s">
        <v>156</v>
      </c>
      <c r="H24" s="429" t="s">
        <v>156</v>
      </c>
      <c r="I24" s="429">
        <v>41</v>
      </c>
      <c r="J24" s="429">
        <v>40</v>
      </c>
      <c r="K24" s="429">
        <v>53</v>
      </c>
      <c r="L24" s="429" t="s">
        <v>156</v>
      </c>
      <c r="M24" s="429" t="s">
        <v>156</v>
      </c>
      <c r="N24" s="429">
        <v>41</v>
      </c>
      <c r="P24" s="74">
        <v>738</v>
      </c>
      <c r="R24" s="226"/>
      <c r="S24" s="226"/>
      <c r="T24" s="226"/>
      <c r="U24" s="226"/>
      <c r="V24" s="226"/>
      <c r="W24" s="226"/>
      <c r="X24" s="226"/>
      <c r="Y24" s="226"/>
      <c r="Z24" s="226"/>
    </row>
    <row r="25" spans="2:26" ht="6" customHeight="1">
      <c r="B25" s="2"/>
      <c r="C25" s="2"/>
      <c r="D25" s="8"/>
      <c r="F25" s="226"/>
      <c r="G25" s="226"/>
      <c r="H25" s="226"/>
      <c r="I25" s="226"/>
      <c r="J25" s="226"/>
      <c r="K25" s="226"/>
      <c r="L25" s="226"/>
      <c r="M25" s="226"/>
      <c r="N25" s="226"/>
      <c r="P25" s="74"/>
      <c r="R25" s="226"/>
      <c r="S25" s="226"/>
      <c r="T25" s="226"/>
      <c r="U25" s="226"/>
      <c r="V25" s="226"/>
      <c r="W25" s="226"/>
      <c r="X25" s="226"/>
      <c r="Y25" s="226"/>
      <c r="Z25" s="226"/>
    </row>
    <row r="26" spans="2:26" ht="15.75" customHeight="1">
      <c r="B26" s="178" t="s">
        <v>324</v>
      </c>
      <c r="C26" s="179"/>
      <c r="D26" s="179"/>
      <c r="F26" s="226"/>
      <c r="G26" s="226"/>
      <c r="H26" s="226"/>
      <c r="I26" s="226"/>
      <c r="J26" s="226"/>
      <c r="K26" s="226"/>
      <c r="L26" s="226"/>
      <c r="M26" s="226"/>
      <c r="N26" s="226"/>
      <c r="P26" s="74"/>
      <c r="R26" s="226"/>
      <c r="S26" s="226"/>
      <c r="T26" s="226"/>
      <c r="U26" s="226"/>
      <c r="V26" s="226"/>
      <c r="W26" s="226"/>
      <c r="X26" s="226"/>
      <c r="Y26" s="226"/>
      <c r="Z26" s="226"/>
    </row>
    <row r="27" spans="2:26" ht="15.75" customHeight="1">
      <c r="B27" s="179"/>
      <c r="C27" s="180" t="s">
        <v>316</v>
      </c>
      <c r="D27" s="179"/>
      <c r="F27" s="429" t="s">
        <v>156</v>
      </c>
      <c r="G27" s="429">
        <v>91</v>
      </c>
      <c r="H27" s="429">
        <v>94</v>
      </c>
      <c r="I27" s="429">
        <v>97</v>
      </c>
      <c r="J27" s="429" t="s">
        <v>156</v>
      </c>
      <c r="K27" s="429" t="s">
        <v>156</v>
      </c>
      <c r="L27" s="429" t="s">
        <v>156</v>
      </c>
      <c r="M27" s="429" t="s">
        <v>156</v>
      </c>
      <c r="N27" s="429">
        <v>95</v>
      </c>
      <c r="P27" s="74">
        <v>581</v>
      </c>
      <c r="R27" s="226"/>
      <c r="S27" s="226"/>
      <c r="T27" s="226"/>
      <c r="U27" s="226"/>
      <c r="V27" s="226"/>
      <c r="W27" s="226"/>
      <c r="X27" s="226"/>
      <c r="Y27" s="226"/>
      <c r="Z27" s="226"/>
    </row>
    <row r="28" spans="2:26" ht="15.75" customHeight="1">
      <c r="B28" s="179"/>
      <c r="C28" s="180" t="s">
        <v>317</v>
      </c>
      <c r="D28" s="179"/>
      <c r="F28" s="429" t="s">
        <v>156</v>
      </c>
      <c r="G28" s="429">
        <v>75</v>
      </c>
      <c r="H28" s="429">
        <v>90</v>
      </c>
      <c r="I28" s="429">
        <v>91</v>
      </c>
      <c r="J28" s="429">
        <v>90</v>
      </c>
      <c r="K28" s="429">
        <v>89</v>
      </c>
      <c r="L28" s="429" t="s">
        <v>156</v>
      </c>
      <c r="M28" s="429" t="s">
        <v>156</v>
      </c>
      <c r="N28" s="429">
        <v>88</v>
      </c>
      <c r="P28" s="74">
        <v>2080</v>
      </c>
      <c r="R28" s="226"/>
      <c r="S28" s="226"/>
      <c r="T28" s="226"/>
      <c r="U28" s="226"/>
      <c r="V28" s="226"/>
      <c r="W28" s="226"/>
      <c r="X28" s="226"/>
      <c r="Y28" s="226"/>
      <c r="Z28" s="226"/>
    </row>
    <row r="29" spans="2:26" ht="15.75" customHeight="1">
      <c r="B29" s="179"/>
      <c r="C29" s="180" t="s">
        <v>318</v>
      </c>
      <c r="D29" s="179"/>
      <c r="F29" s="429" t="s">
        <v>156</v>
      </c>
      <c r="G29" s="429">
        <v>62</v>
      </c>
      <c r="H29" s="429">
        <v>85</v>
      </c>
      <c r="I29" s="429">
        <v>83</v>
      </c>
      <c r="J29" s="429">
        <v>83</v>
      </c>
      <c r="K29" s="429" t="s">
        <v>156</v>
      </c>
      <c r="L29" s="429" t="s">
        <v>156</v>
      </c>
      <c r="M29" s="429" t="s">
        <v>156</v>
      </c>
      <c r="N29" s="429">
        <v>77</v>
      </c>
      <c r="P29" s="74">
        <v>990</v>
      </c>
      <c r="R29" s="226"/>
      <c r="S29" s="226"/>
      <c r="T29" s="226"/>
      <c r="U29" s="226"/>
      <c r="V29" s="226"/>
      <c r="W29" s="226"/>
      <c r="X29" s="226"/>
      <c r="Y29" s="226"/>
      <c r="Z29" s="226"/>
    </row>
    <row r="30" spans="2:26" ht="15.75" customHeight="1">
      <c r="B30" s="179"/>
      <c r="C30" s="180" t="s">
        <v>319</v>
      </c>
      <c r="D30" s="179"/>
      <c r="F30" s="429" t="s">
        <v>156</v>
      </c>
      <c r="G30" s="429" t="s">
        <v>156</v>
      </c>
      <c r="H30" s="429" t="s">
        <v>156</v>
      </c>
      <c r="I30" s="429">
        <v>90</v>
      </c>
      <c r="J30" s="429" t="s">
        <v>156</v>
      </c>
      <c r="K30" s="429" t="s">
        <v>156</v>
      </c>
      <c r="L30" s="429" t="s">
        <v>156</v>
      </c>
      <c r="M30" s="429" t="s">
        <v>156</v>
      </c>
      <c r="N30" s="429">
        <v>91</v>
      </c>
      <c r="P30" s="74">
        <v>352</v>
      </c>
      <c r="R30" s="226"/>
      <c r="S30" s="226"/>
      <c r="T30" s="226"/>
      <c r="U30" s="226"/>
      <c r="V30" s="226"/>
      <c r="W30" s="226"/>
      <c r="X30" s="226"/>
      <c r="Y30" s="226"/>
      <c r="Z30" s="226"/>
    </row>
    <row r="31" spans="2:26" ht="15.75" customHeight="1">
      <c r="B31" s="179"/>
      <c r="C31" s="180" t="s">
        <v>320</v>
      </c>
      <c r="D31" s="179"/>
      <c r="F31" s="429" t="s">
        <v>156</v>
      </c>
      <c r="G31" s="429">
        <v>61</v>
      </c>
      <c r="H31" s="429">
        <v>83</v>
      </c>
      <c r="I31" s="429">
        <v>83</v>
      </c>
      <c r="J31" s="429">
        <v>80</v>
      </c>
      <c r="K31" s="429" t="s">
        <v>156</v>
      </c>
      <c r="L31" s="429" t="s">
        <v>156</v>
      </c>
      <c r="M31" s="429" t="s">
        <v>156</v>
      </c>
      <c r="N31" s="429">
        <v>76</v>
      </c>
      <c r="P31" s="74">
        <v>830</v>
      </c>
      <c r="R31" s="226"/>
      <c r="S31" s="226"/>
      <c r="T31" s="226"/>
      <c r="U31" s="226"/>
      <c r="V31" s="226"/>
      <c r="W31" s="226"/>
      <c r="X31" s="226"/>
      <c r="Y31" s="226"/>
      <c r="Z31" s="226"/>
    </row>
    <row r="32" spans="2:26" ht="15.75" customHeight="1">
      <c r="B32" s="179"/>
      <c r="C32" s="180" t="s">
        <v>321</v>
      </c>
      <c r="D32" s="179"/>
      <c r="F32" s="429" t="s">
        <v>156</v>
      </c>
      <c r="G32" s="429">
        <v>50</v>
      </c>
      <c r="H32" s="429">
        <v>68</v>
      </c>
      <c r="I32" s="429">
        <v>70</v>
      </c>
      <c r="J32" s="429">
        <v>70</v>
      </c>
      <c r="K32" s="429">
        <v>59</v>
      </c>
      <c r="L32" s="429" t="s">
        <v>156</v>
      </c>
      <c r="M32" s="429" t="s">
        <v>156</v>
      </c>
      <c r="N32" s="429">
        <v>60</v>
      </c>
      <c r="P32" s="74">
        <v>1383</v>
      </c>
      <c r="R32" s="226"/>
      <c r="S32" s="226"/>
      <c r="T32" s="226"/>
      <c r="U32" s="226"/>
      <c r="V32" s="226"/>
      <c r="W32" s="226"/>
      <c r="X32" s="226"/>
      <c r="Y32" s="226"/>
      <c r="Z32" s="226"/>
    </row>
    <row r="33" spans="2:26" ht="15.75" customHeight="1">
      <c r="B33" s="179"/>
      <c r="C33" s="180" t="s">
        <v>322</v>
      </c>
      <c r="D33" s="179"/>
      <c r="F33" s="429" t="s">
        <v>156</v>
      </c>
      <c r="G33" s="429">
        <v>50</v>
      </c>
      <c r="H33" s="429">
        <v>68</v>
      </c>
      <c r="I33" s="429">
        <v>68</v>
      </c>
      <c r="J33" s="429">
        <v>62</v>
      </c>
      <c r="K33" s="429">
        <v>50</v>
      </c>
      <c r="L33" s="429" t="s">
        <v>156</v>
      </c>
      <c r="M33" s="429" t="s">
        <v>156</v>
      </c>
      <c r="N33" s="429">
        <v>57</v>
      </c>
      <c r="P33" s="74">
        <v>1036</v>
      </c>
      <c r="R33" s="226"/>
      <c r="S33" s="226"/>
      <c r="T33" s="226"/>
      <c r="U33" s="226"/>
      <c r="V33" s="226"/>
      <c r="W33" s="226"/>
      <c r="X33" s="226"/>
      <c r="Y33" s="226"/>
      <c r="Z33" s="226"/>
    </row>
    <row r="34" spans="2:26" ht="6" customHeight="1">
      <c r="B34" s="181"/>
      <c r="C34" s="181"/>
      <c r="D34" s="179"/>
      <c r="F34" s="226"/>
      <c r="G34" s="226"/>
      <c r="H34" s="226"/>
      <c r="I34" s="226"/>
      <c r="J34" s="226"/>
      <c r="K34" s="226"/>
      <c r="L34" s="226"/>
      <c r="M34" s="226"/>
      <c r="N34" s="226"/>
      <c r="P34" s="74"/>
      <c r="R34" s="226"/>
      <c r="S34" s="226"/>
      <c r="T34" s="226"/>
      <c r="U34" s="226"/>
      <c r="V34" s="226"/>
      <c r="W34" s="226"/>
      <c r="X34" s="226"/>
      <c r="Y34" s="226"/>
      <c r="Z34" s="226"/>
    </row>
    <row r="35" spans="2:26" ht="15.75" customHeight="1">
      <c r="B35" s="178" t="s">
        <v>1178</v>
      </c>
      <c r="C35" s="178"/>
      <c r="D35" s="179"/>
      <c r="F35" s="226"/>
      <c r="G35" s="226"/>
      <c r="H35" s="226"/>
      <c r="I35" s="226"/>
      <c r="J35" s="226"/>
      <c r="K35" s="226"/>
      <c r="L35" s="226"/>
      <c r="M35" s="226"/>
      <c r="N35" s="226"/>
      <c r="P35" s="74"/>
      <c r="R35" s="226"/>
      <c r="S35" s="226"/>
      <c r="T35" s="226"/>
      <c r="U35" s="226"/>
      <c r="V35" s="226"/>
      <c r="W35" s="226"/>
      <c r="X35" s="226"/>
      <c r="Y35" s="226"/>
      <c r="Z35" s="226"/>
    </row>
    <row r="36" spans="2:26" ht="15.75" customHeight="1">
      <c r="B36" s="179"/>
      <c r="C36" s="179" t="s">
        <v>315</v>
      </c>
      <c r="D36" s="179"/>
      <c r="F36" s="429" t="s">
        <v>156</v>
      </c>
      <c r="G36" s="429">
        <v>40</v>
      </c>
      <c r="H36" s="429">
        <v>49</v>
      </c>
      <c r="I36" s="429">
        <v>47</v>
      </c>
      <c r="J36" s="429">
        <v>45</v>
      </c>
      <c r="K36" s="429">
        <v>58</v>
      </c>
      <c r="L36" s="429">
        <v>42</v>
      </c>
      <c r="M36" s="429">
        <v>24</v>
      </c>
      <c r="N36" s="429">
        <v>44</v>
      </c>
      <c r="P36" s="74">
        <v>3413</v>
      </c>
      <c r="R36" s="226"/>
      <c r="S36" s="226"/>
      <c r="T36" s="226"/>
      <c r="U36" s="226"/>
      <c r="V36" s="226"/>
      <c r="W36" s="226"/>
      <c r="X36" s="226"/>
      <c r="Y36" s="226"/>
      <c r="Z36" s="226"/>
    </row>
    <row r="37" spans="2:26" ht="15.75" customHeight="1">
      <c r="B37" s="179"/>
      <c r="C37" s="179" t="s">
        <v>1150</v>
      </c>
      <c r="D37" s="179"/>
      <c r="F37" s="429" t="s">
        <v>156</v>
      </c>
      <c r="G37" s="429">
        <v>44</v>
      </c>
      <c r="H37" s="429">
        <v>63</v>
      </c>
      <c r="I37" s="429">
        <v>57</v>
      </c>
      <c r="J37" s="429">
        <v>60</v>
      </c>
      <c r="K37" s="429">
        <v>52</v>
      </c>
      <c r="L37" s="429">
        <v>46</v>
      </c>
      <c r="M37" s="429">
        <v>24</v>
      </c>
      <c r="N37" s="429">
        <v>50</v>
      </c>
      <c r="P37" s="74">
        <v>2920</v>
      </c>
      <c r="R37" s="226"/>
      <c r="S37" s="226"/>
      <c r="T37" s="226"/>
      <c r="U37" s="226"/>
      <c r="V37" s="226"/>
      <c r="W37" s="226"/>
      <c r="X37" s="226"/>
      <c r="Y37" s="226"/>
      <c r="Z37" s="226"/>
    </row>
    <row r="38" spans="2:26" ht="15.75" customHeight="1">
      <c r="B38" s="179"/>
      <c r="C38" s="179" t="s">
        <v>1151</v>
      </c>
      <c r="D38" s="179"/>
      <c r="F38" s="429" t="s">
        <v>156</v>
      </c>
      <c r="G38" s="429">
        <v>59</v>
      </c>
      <c r="H38" s="429">
        <v>74</v>
      </c>
      <c r="I38" s="429">
        <v>67</v>
      </c>
      <c r="J38" s="429">
        <v>73</v>
      </c>
      <c r="K38" s="429">
        <v>62</v>
      </c>
      <c r="L38" s="429">
        <v>53</v>
      </c>
      <c r="M38" s="429" t="s">
        <v>156</v>
      </c>
      <c r="N38" s="429">
        <v>63</v>
      </c>
      <c r="P38" s="74">
        <v>2018</v>
      </c>
      <c r="R38" s="226"/>
      <c r="S38" s="226"/>
      <c r="T38" s="226"/>
      <c r="U38" s="226"/>
      <c r="V38" s="226"/>
      <c r="W38" s="226"/>
      <c r="X38" s="226"/>
      <c r="Y38" s="226"/>
      <c r="Z38" s="226"/>
    </row>
    <row r="39" spans="2:26" ht="15.75" customHeight="1">
      <c r="B39" s="179"/>
      <c r="C39" s="179" t="s">
        <v>1152</v>
      </c>
      <c r="D39" s="179"/>
      <c r="F39" s="429" t="s">
        <v>156</v>
      </c>
      <c r="G39" s="429">
        <v>63</v>
      </c>
      <c r="H39" s="429">
        <v>78</v>
      </c>
      <c r="I39" s="429">
        <v>80</v>
      </c>
      <c r="J39" s="429">
        <v>73</v>
      </c>
      <c r="K39" s="429">
        <v>79</v>
      </c>
      <c r="L39" s="429" t="s">
        <v>156</v>
      </c>
      <c r="M39" s="429" t="s">
        <v>156</v>
      </c>
      <c r="N39" s="429">
        <v>71</v>
      </c>
      <c r="P39" s="74">
        <v>1459</v>
      </c>
      <c r="R39" s="226"/>
      <c r="S39" s="226"/>
      <c r="T39" s="226"/>
      <c r="U39" s="226"/>
      <c r="V39" s="226"/>
      <c r="W39" s="226"/>
      <c r="X39" s="226"/>
      <c r="Y39" s="226"/>
      <c r="Z39" s="226"/>
    </row>
    <row r="40" spans="2:26" ht="15.75" customHeight="1">
      <c r="B40" s="179"/>
      <c r="C40" s="179" t="s">
        <v>1153</v>
      </c>
      <c r="D40" s="179"/>
      <c r="F40" s="429" t="s">
        <v>156</v>
      </c>
      <c r="G40" s="429">
        <v>74</v>
      </c>
      <c r="H40" s="429">
        <v>87</v>
      </c>
      <c r="I40" s="429">
        <v>89</v>
      </c>
      <c r="J40" s="429">
        <v>88</v>
      </c>
      <c r="K40" s="429">
        <v>87</v>
      </c>
      <c r="L40" s="429" t="s">
        <v>156</v>
      </c>
      <c r="M40" s="429" t="s">
        <v>156</v>
      </c>
      <c r="N40" s="429">
        <v>83</v>
      </c>
      <c r="P40" s="74">
        <v>1256</v>
      </c>
      <c r="R40" s="226"/>
      <c r="S40" s="226"/>
      <c r="T40" s="226"/>
      <c r="U40" s="226"/>
      <c r="V40" s="226"/>
      <c r="W40" s="226"/>
      <c r="X40" s="226"/>
      <c r="Y40" s="226"/>
      <c r="Z40" s="226"/>
    </row>
    <row r="41" spans="2:26" ht="15.75" customHeight="1">
      <c r="B41" s="179"/>
      <c r="C41" s="179" t="s">
        <v>1154</v>
      </c>
      <c r="D41" s="179"/>
      <c r="F41" s="429" t="s">
        <v>156</v>
      </c>
      <c r="G41" s="429">
        <v>85</v>
      </c>
      <c r="H41" s="429">
        <v>91</v>
      </c>
      <c r="I41" s="429">
        <v>92</v>
      </c>
      <c r="J41" s="429">
        <v>92</v>
      </c>
      <c r="K41" s="429" t="s">
        <v>156</v>
      </c>
      <c r="L41" s="429" t="s">
        <v>156</v>
      </c>
      <c r="M41" s="429" t="s">
        <v>156</v>
      </c>
      <c r="N41" s="429">
        <v>86</v>
      </c>
      <c r="P41" s="74">
        <v>1476</v>
      </c>
      <c r="R41" s="226"/>
      <c r="S41" s="226"/>
      <c r="T41" s="226"/>
      <c r="U41" s="226"/>
      <c r="V41" s="226"/>
      <c r="W41" s="226"/>
      <c r="X41" s="226"/>
      <c r="Y41" s="226"/>
      <c r="Z41" s="226"/>
    </row>
    <row r="42" spans="2:26" ht="15.75" customHeight="1">
      <c r="B42" s="179"/>
      <c r="C42" s="179" t="s">
        <v>1155</v>
      </c>
      <c r="D42" s="179"/>
      <c r="F42" s="429" t="s">
        <v>156</v>
      </c>
      <c r="G42" s="429" t="s">
        <v>156</v>
      </c>
      <c r="H42" s="429">
        <v>95</v>
      </c>
      <c r="I42" s="429">
        <v>97</v>
      </c>
      <c r="J42" s="429">
        <v>98</v>
      </c>
      <c r="K42" s="429" t="s">
        <v>156</v>
      </c>
      <c r="L42" s="429" t="s">
        <v>156</v>
      </c>
      <c r="M42" s="429" t="s">
        <v>156</v>
      </c>
      <c r="N42" s="429">
        <v>92</v>
      </c>
      <c r="P42" s="74">
        <v>918</v>
      </c>
      <c r="R42" s="226"/>
      <c r="S42" s="226"/>
      <c r="T42" s="226"/>
      <c r="U42" s="226"/>
      <c r="V42" s="226"/>
      <c r="W42" s="226"/>
      <c r="X42" s="226"/>
      <c r="Y42" s="226"/>
      <c r="Z42" s="226"/>
    </row>
    <row r="43" spans="2:26" ht="6" customHeight="1">
      <c r="B43" s="179"/>
      <c r="C43" s="179"/>
      <c r="D43" s="179"/>
      <c r="F43" s="226"/>
      <c r="G43" s="226"/>
      <c r="H43" s="226"/>
      <c r="I43" s="226"/>
      <c r="J43" s="226"/>
      <c r="K43" s="226"/>
      <c r="L43" s="226"/>
      <c r="M43" s="226"/>
      <c r="N43" s="226"/>
      <c r="P43" s="74"/>
      <c r="R43" s="226"/>
      <c r="S43" s="226"/>
      <c r="T43" s="226"/>
      <c r="U43" s="226"/>
      <c r="V43" s="226"/>
      <c r="W43" s="226"/>
      <c r="X43" s="226"/>
      <c r="Y43" s="226"/>
      <c r="Z43" s="226"/>
    </row>
    <row r="44" spans="2:26" ht="15.75" customHeight="1">
      <c r="B44" s="178" t="s">
        <v>325</v>
      </c>
      <c r="C44" s="179"/>
      <c r="D44" s="179"/>
      <c r="E44" s="182"/>
      <c r="F44" s="226"/>
      <c r="G44" s="226"/>
      <c r="H44" s="226"/>
      <c r="I44" s="226"/>
      <c r="J44" s="226"/>
      <c r="K44" s="226"/>
      <c r="L44" s="226"/>
      <c r="M44" s="226"/>
      <c r="N44" s="226"/>
      <c r="P44" s="74"/>
      <c r="R44" s="226"/>
      <c r="S44" s="226"/>
      <c r="T44" s="226"/>
      <c r="U44" s="226"/>
      <c r="V44" s="226"/>
      <c r="W44" s="226"/>
      <c r="X44" s="226"/>
      <c r="Y44" s="226"/>
      <c r="Z44" s="226"/>
    </row>
    <row r="45" spans="2:26" ht="15" customHeight="1">
      <c r="B45" s="179"/>
      <c r="C45" s="179" t="s">
        <v>333</v>
      </c>
      <c r="D45" s="179"/>
      <c r="E45" s="182"/>
      <c r="F45" s="429" t="s">
        <v>156</v>
      </c>
      <c r="G45" s="429">
        <v>43</v>
      </c>
      <c r="H45" s="429">
        <v>56</v>
      </c>
      <c r="I45" s="429">
        <v>50</v>
      </c>
      <c r="J45" s="429">
        <v>46</v>
      </c>
      <c r="K45" s="429">
        <v>37</v>
      </c>
      <c r="L45" s="429">
        <v>27</v>
      </c>
      <c r="M45" s="429">
        <v>11</v>
      </c>
      <c r="N45" s="429">
        <v>41</v>
      </c>
      <c r="P45" s="74">
        <v>2743</v>
      </c>
      <c r="R45" s="226"/>
      <c r="S45" s="226"/>
      <c r="T45" s="226"/>
      <c r="U45" s="226"/>
      <c r="V45" s="226"/>
      <c r="W45" s="226"/>
      <c r="X45" s="226"/>
      <c r="Y45" s="226"/>
      <c r="Z45" s="226"/>
    </row>
    <row r="46" spans="2:26" ht="15" customHeight="1">
      <c r="B46" s="179"/>
      <c r="C46" s="183">
        <v>2</v>
      </c>
      <c r="D46" s="179"/>
      <c r="E46" s="182"/>
      <c r="F46" s="429" t="s">
        <v>156</v>
      </c>
      <c r="G46" s="429">
        <v>49</v>
      </c>
      <c r="H46" s="429">
        <v>76</v>
      </c>
      <c r="I46" s="429">
        <v>74</v>
      </c>
      <c r="J46" s="429">
        <v>63</v>
      </c>
      <c r="K46" s="429">
        <v>59</v>
      </c>
      <c r="L46" s="429">
        <v>35</v>
      </c>
      <c r="M46" s="429">
        <v>19</v>
      </c>
      <c r="N46" s="429">
        <v>58</v>
      </c>
      <c r="P46" s="74">
        <v>2952</v>
      </c>
      <c r="R46" s="226"/>
      <c r="S46" s="226"/>
      <c r="T46" s="226"/>
      <c r="U46" s="226"/>
      <c r="V46" s="226"/>
      <c r="W46" s="226"/>
      <c r="X46" s="226"/>
      <c r="Y46" s="226"/>
      <c r="Z46" s="226"/>
    </row>
    <row r="47" spans="2:26" ht="15" customHeight="1">
      <c r="B47" s="179"/>
      <c r="C47" s="183">
        <v>3</v>
      </c>
      <c r="D47" s="179"/>
      <c r="E47" s="182"/>
      <c r="F47" s="429" t="s">
        <v>156</v>
      </c>
      <c r="G47" s="429">
        <v>62</v>
      </c>
      <c r="H47" s="429">
        <v>81</v>
      </c>
      <c r="I47" s="429">
        <v>84</v>
      </c>
      <c r="J47" s="429">
        <v>76</v>
      </c>
      <c r="K47" s="429">
        <v>65</v>
      </c>
      <c r="L47" s="429">
        <v>46</v>
      </c>
      <c r="M47" s="429">
        <v>27</v>
      </c>
      <c r="N47" s="429">
        <v>68</v>
      </c>
      <c r="P47" s="74">
        <v>2806</v>
      </c>
      <c r="R47" s="226"/>
      <c r="S47" s="226"/>
      <c r="T47" s="226"/>
      <c r="U47" s="226"/>
      <c r="V47" s="226"/>
      <c r="W47" s="226"/>
      <c r="X47" s="226"/>
      <c r="Y47" s="226"/>
      <c r="Z47" s="226"/>
    </row>
    <row r="48" spans="2:26" ht="15" customHeight="1">
      <c r="B48" s="179"/>
      <c r="C48" s="183">
        <v>4</v>
      </c>
      <c r="D48" s="179"/>
      <c r="E48" s="182"/>
      <c r="F48" s="429" t="s">
        <v>156</v>
      </c>
      <c r="G48" s="429">
        <v>78</v>
      </c>
      <c r="H48" s="429">
        <v>89</v>
      </c>
      <c r="I48" s="429">
        <v>89</v>
      </c>
      <c r="J48" s="429">
        <v>86</v>
      </c>
      <c r="K48" s="429">
        <v>78</v>
      </c>
      <c r="L48" s="429">
        <v>64</v>
      </c>
      <c r="M48" s="429">
        <v>38</v>
      </c>
      <c r="N48" s="429">
        <v>78</v>
      </c>
      <c r="P48" s="74">
        <v>2936</v>
      </c>
      <c r="R48" s="226"/>
      <c r="S48" s="226"/>
      <c r="T48" s="226"/>
      <c r="U48" s="226"/>
      <c r="V48" s="226"/>
      <c r="W48" s="226"/>
      <c r="X48" s="226"/>
      <c r="Y48" s="226"/>
      <c r="Z48" s="226"/>
    </row>
    <row r="49" spans="2:26" ht="15" customHeight="1">
      <c r="B49" s="179"/>
      <c r="C49" s="179" t="s">
        <v>334</v>
      </c>
      <c r="D49" s="179"/>
      <c r="E49" s="182"/>
      <c r="F49" s="429" t="s">
        <v>156</v>
      </c>
      <c r="G49" s="429">
        <v>78</v>
      </c>
      <c r="H49" s="429">
        <v>92</v>
      </c>
      <c r="I49" s="429">
        <v>92</v>
      </c>
      <c r="J49" s="429">
        <v>91</v>
      </c>
      <c r="K49" s="429">
        <v>86</v>
      </c>
      <c r="L49" s="429">
        <v>72</v>
      </c>
      <c r="M49" s="429">
        <v>40</v>
      </c>
      <c r="N49" s="429">
        <v>83</v>
      </c>
      <c r="P49" s="74">
        <v>2516</v>
      </c>
      <c r="R49" s="226"/>
      <c r="S49" s="226"/>
      <c r="T49" s="226"/>
      <c r="U49" s="226"/>
      <c r="V49" s="226"/>
      <c r="W49" s="226"/>
      <c r="X49" s="226"/>
      <c r="Y49" s="226"/>
      <c r="Z49" s="226"/>
    </row>
    <row r="50" spans="2:26" ht="6" customHeight="1">
      <c r="B50" s="182"/>
      <c r="C50" s="182"/>
      <c r="D50" s="179"/>
      <c r="E50" s="182"/>
      <c r="F50" s="226"/>
      <c r="G50" s="226"/>
      <c r="H50" s="226"/>
      <c r="I50" s="226"/>
      <c r="J50" s="226"/>
      <c r="K50" s="226"/>
      <c r="L50" s="226"/>
      <c r="M50" s="226"/>
      <c r="N50" s="226"/>
      <c r="P50" s="74"/>
      <c r="R50" s="226"/>
      <c r="S50" s="226"/>
      <c r="T50" s="226"/>
      <c r="U50" s="226"/>
      <c r="V50" s="226"/>
      <c r="W50" s="226"/>
      <c r="X50" s="226"/>
      <c r="Y50" s="226"/>
      <c r="Z50" s="226"/>
    </row>
    <row r="51" spans="2:26" ht="15.75">
      <c r="B51" s="178" t="s">
        <v>1177</v>
      </c>
      <c r="C51" s="178"/>
      <c r="D51" s="179"/>
      <c r="E51" s="8"/>
      <c r="F51" s="226"/>
      <c r="G51" s="226"/>
      <c r="H51" s="226"/>
      <c r="I51" s="226"/>
      <c r="J51" s="226"/>
      <c r="K51" s="226"/>
      <c r="L51" s="226"/>
      <c r="M51" s="226"/>
      <c r="N51" s="226"/>
      <c r="P51" s="75"/>
      <c r="R51" s="226"/>
      <c r="S51" s="226"/>
      <c r="T51" s="226"/>
      <c r="U51" s="226"/>
      <c r="V51" s="226"/>
      <c r="W51" s="226"/>
      <c r="X51" s="226"/>
      <c r="Y51" s="226"/>
      <c r="Z51" s="226"/>
    </row>
    <row r="52" spans="2:26" ht="15">
      <c r="B52" s="179"/>
      <c r="C52" s="179" t="s">
        <v>1079</v>
      </c>
      <c r="D52" s="182"/>
      <c r="E52" s="8"/>
      <c r="F52" s="429">
        <v>18</v>
      </c>
      <c r="G52" s="429">
        <v>55</v>
      </c>
      <c r="H52" s="429">
        <v>73</v>
      </c>
      <c r="I52" s="429">
        <v>72</v>
      </c>
      <c r="J52" s="429">
        <v>64</v>
      </c>
      <c r="K52" s="429">
        <v>55</v>
      </c>
      <c r="L52" s="429">
        <v>43</v>
      </c>
      <c r="M52" s="429">
        <v>22</v>
      </c>
      <c r="N52" s="429">
        <v>58</v>
      </c>
      <c r="P52" s="74">
        <v>5069</v>
      </c>
      <c r="R52" s="226"/>
      <c r="S52" s="226"/>
      <c r="T52" s="226"/>
      <c r="U52" s="226"/>
      <c r="V52" s="226"/>
      <c r="W52" s="226"/>
      <c r="X52" s="226"/>
      <c r="Y52" s="226"/>
      <c r="Z52" s="226"/>
    </row>
    <row r="53" spans="2:26" ht="15">
      <c r="B53" s="179"/>
      <c r="C53" s="179" t="s">
        <v>1139</v>
      </c>
      <c r="D53" s="182"/>
      <c r="E53" s="8"/>
      <c r="F53" s="429">
        <v>20</v>
      </c>
      <c r="G53" s="429">
        <v>61</v>
      </c>
      <c r="H53" s="429">
        <v>78</v>
      </c>
      <c r="I53" s="429">
        <v>78</v>
      </c>
      <c r="J53" s="429">
        <v>75</v>
      </c>
      <c r="K53" s="429">
        <v>66</v>
      </c>
      <c r="L53" s="429">
        <v>48</v>
      </c>
      <c r="M53" s="429">
        <v>27</v>
      </c>
      <c r="N53" s="429">
        <v>66</v>
      </c>
      <c r="P53" s="74">
        <v>3991</v>
      </c>
      <c r="R53" s="226"/>
      <c r="S53" s="226"/>
      <c r="T53" s="226"/>
      <c r="U53" s="226"/>
      <c r="V53" s="226"/>
      <c r="W53" s="226"/>
      <c r="X53" s="226"/>
      <c r="Y53" s="226"/>
      <c r="Z53" s="226"/>
    </row>
    <row r="54" spans="2:26" ht="15">
      <c r="B54" s="179"/>
      <c r="C54" s="179" t="s">
        <v>257</v>
      </c>
      <c r="D54" s="182"/>
      <c r="E54" s="8"/>
      <c r="F54" s="429" t="s">
        <v>156</v>
      </c>
      <c r="G54" s="429">
        <v>61</v>
      </c>
      <c r="H54" s="429">
        <v>84</v>
      </c>
      <c r="I54" s="429">
        <v>84</v>
      </c>
      <c r="J54" s="429">
        <v>80</v>
      </c>
      <c r="K54" s="429">
        <v>65</v>
      </c>
      <c r="L54" s="429">
        <v>48</v>
      </c>
      <c r="M54" s="429" t="s">
        <v>156</v>
      </c>
      <c r="N54" s="429">
        <v>69</v>
      </c>
      <c r="P54" s="74">
        <v>1327</v>
      </c>
      <c r="R54" s="226"/>
      <c r="S54" s="226"/>
      <c r="T54" s="226"/>
      <c r="U54" s="226"/>
      <c r="V54" s="226"/>
      <c r="W54" s="226"/>
      <c r="X54" s="226"/>
      <c r="Y54" s="226"/>
      <c r="Z54" s="226"/>
    </row>
    <row r="55" spans="2:26" ht="15">
      <c r="B55" s="179"/>
      <c r="C55" s="179" t="s">
        <v>259</v>
      </c>
      <c r="D55" s="182"/>
      <c r="E55" s="8"/>
      <c r="F55" s="429" t="s">
        <v>156</v>
      </c>
      <c r="G55" s="429" t="s">
        <v>156</v>
      </c>
      <c r="H55" s="429">
        <v>86</v>
      </c>
      <c r="I55" s="429">
        <v>84</v>
      </c>
      <c r="J55" s="429">
        <v>73</v>
      </c>
      <c r="K55" s="429">
        <v>74</v>
      </c>
      <c r="L55" s="429">
        <v>48</v>
      </c>
      <c r="M55" s="429" t="s">
        <v>156</v>
      </c>
      <c r="N55" s="429">
        <v>68</v>
      </c>
      <c r="P55" s="74">
        <v>812</v>
      </c>
      <c r="R55" s="226"/>
      <c r="S55" s="226"/>
      <c r="T55" s="226"/>
      <c r="U55" s="226"/>
      <c r="V55" s="226"/>
      <c r="W55" s="226"/>
      <c r="X55" s="226"/>
      <c r="Y55" s="226"/>
      <c r="Z55" s="226"/>
    </row>
    <row r="56" spans="2:26" ht="15">
      <c r="B56" s="179"/>
      <c r="C56" s="179" t="s">
        <v>1140</v>
      </c>
      <c r="D56" s="182"/>
      <c r="E56" s="8"/>
      <c r="F56" s="429" t="s">
        <v>156</v>
      </c>
      <c r="G56" s="429">
        <v>74</v>
      </c>
      <c r="H56" s="429">
        <v>87</v>
      </c>
      <c r="I56" s="429">
        <v>90</v>
      </c>
      <c r="J56" s="429">
        <v>86</v>
      </c>
      <c r="K56" s="429">
        <v>79</v>
      </c>
      <c r="L56" s="429">
        <v>59</v>
      </c>
      <c r="M56" s="429">
        <v>30</v>
      </c>
      <c r="N56" s="429">
        <v>78</v>
      </c>
      <c r="P56" s="74">
        <v>1498</v>
      </c>
      <c r="R56" s="226"/>
      <c r="S56" s="226"/>
      <c r="T56" s="226"/>
      <c r="U56" s="226"/>
      <c r="V56" s="226"/>
      <c r="W56" s="226"/>
      <c r="X56" s="226"/>
      <c r="Y56" s="226"/>
      <c r="Z56" s="226"/>
    </row>
    <row r="57" spans="2:26" ht="15">
      <c r="B57" s="179"/>
      <c r="C57" s="179" t="s">
        <v>1141</v>
      </c>
      <c r="D57" s="182"/>
      <c r="E57" s="8"/>
      <c r="F57" s="429" t="s">
        <v>156</v>
      </c>
      <c r="G57" s="429" t="s">
        <v>156</v>
      </c>
      <c r="H57" s="429">
        <v>91</v>
      </c>
      <c r="I57" s="429">
        <v>89</v>
      </c>
      <c r="J57" s="429">
        <v>86</v>
      </c>
      <c r="K57" s="429">
        <v>77</v>
      </c>
      <c r="L57" s="429">
        <v>73</v>
      </c>
      <c r="M57" s="429">
        <v>47</v>
      </c>
      <c r="N57" s="429">
        <v>80</v>
      </c>
      <c r="P57" s="74">
        <v>1272</v>
      </c>
      <c r="R57" s="226"/>
      <c r="S57" s="226"/>
      <c r="T57" s="226"/>
      <c r="U57" s="226"/>
      <c r="V57" s="226"/>
      <c r="W57" s="226"/>
      <c r="X57" s="226"/>
      <c r="Y57" s="226"/>
      <c r="Z57" s="226"/>
    </row>
    <row r="58" spans="2:16" ht="6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79"/>
      <c r="P58" s="21"/>
    </row>
    <row r="59" spans="2:16" ht="15">
      <c r="B59" s="186" t="s">
        <v>157</v>
      </c>
      <c r="C59" s="186"/>
      <c r="D59" s="2"/>
      <c r="E59" s="2"/>
      <c r="F59" s="14">
        <v>319</v>
      </c>
      <c r="G59" s="14">
        <v>1604</v>
      </c>
      <c r="H59" s="14">
        <v>2421</v>
      </c>
      <c r="I59" s="14">
        <v>2406</v>
      </c>
      <c r="J59" s="14">
        <v>2287</v>
      </c>
      <c r="K59" s="14">
        <v>2178</v>
      </c>
      <c r="L59" s="14">
        <v>1763</v>
      </c>
      <c r="M59" s="14">
        <v>992</v>
      </c>
      <c r="N59" s="14">
        <v>13970</v>
      </c>
      <c r="O59" s="79"/>
      <c r="P59" s="21"/>
    </row>
    <row r="60" spans="2:16" ht="6" customHeight="1" thickBot="1">
      <c r="B60" s="19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2:14" ht="15">
      <c r="B61" s="97" t="s">
        <v>152</v>
      </c>
      <c r="C61" s="15" t="s">
        <v>154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2:14" ht="15">
      <c r="B62" s="97" t="s">
        <v>153</v>
      </c>
      <c r="C62" s="15" t="s">
        <v>233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2:14" ht="15">
      <c r="B63" s="29" t="s">
        <v>55</v>
      </c>
      <c r="C63" s="15" t="s">
        <v>155</v>
      </c>
      <c r="D63" s="8"/>
      <c r="E63" s="8"/>
      <c r="F63" s="8"/>
      <c r="G63" s="8"/>
      <c r="H63" s="8"/>
      <c r="I63" s="8"/>
      <c r="J63" s="8"/>
      <c r="K63" s="56"/>
      <c r="L63" s="8"/>
      <c r="M63" s="8"/>
      <c r="N63" s="8"/>
    </row>
    <row r="64" spans="2:11" ht="15">
      <c r="B64" s="97" t="s">
        <v>156</v>
      </c>
      <c r="C64" s="15" t="s">
        <v>161</v>
      </c>
      <c r="K64" s="56"/>
    </row>
  </sheetData>
  <printOptions/>
  <pageMargins left="0.48" right="0.37" top="0.54" bottom="0.5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421875" style="90" customWidth="1"/>
    <col min="2" max="3" width="1.7109375" style="90" customWidth="1"/>
    <col min="4" max="4" width="9.00390625" style="90" customWidth="1"/>
    <col min="5" max="5" width="25.421875" style="90" customWidth="1"/>
    <col min="6" max="14" width="9.140625" style="90" customWidth="1"/>
    <col min="15" max="15" width="1.8515625" style="90" customWidth="1"/>
    <col min="16" max="16" width="11.00390625" style="90" customWidth="1"/>
    <col min="17" max="16384" width="9.140625" style="90" customWidth="1"/>
  </cols>
  <sheetData>
    <row r="2" spans="2:5" s="101" customFormat="1" ht="21">
      <c r="B2" s="98" t="s">
        <v>326</v>
      </c>
      <c r="C2" s="99"/>
      <c r="D2" s="99"/>
      <c r="E2" s="100" t="s">
        <v>782</v>
      </c>
    </row>
    <row r="3" spans="2:16" s="99" customFormat="1" ht="9" customHeight="1" thickBot="1">
      <c r="B3" s="102"/>
      <c r="C3" s="102"/>
      <c r="D3" s="102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2:16" ht="15.75">
      <c r="B4" s="99"/>
      <c r="C4" s="99"/>
      <c r="D4" s="99"/>
      <c r="E4" s="99"/>
      <c r="F4" s="228"/>
      <c r="G4" s="529" t="s">
        <v>1092</v>
      </c>
      <c r="H4" s="530"/>
      <c r="I4" s="529" t="s">
        <v>1093</v>
      </c>
      <c r="J4" s="531"/>
      <c r="K4" s="532"/>
      <c r="L4" s="229"/>
      <c r="M4" s="229"/>
      <c r="N4" s="229"/>
      <c r="O4" s="104"/>
      <c r="P4" s="106"/>
    </row>
    <row r="5" spans="5:16" ht="15.75">
      <c r="E5" s="90" t="s">
        <v>1094</v>
      </c>
      <c r="F5" s="230"/>
      <c r="G5" s="231"/>
      <c r="H5" s="232"/>
      <c r="I5" s="231"/>
      <c r="J5" s="233"/>
      <c r="K5" s="234"/>
      <c r="L5" s="87"/>
      <c r="M5" s="104"/>
      <c r="N5" s="105" t="s">
        <v>29</v>
      </c>
      <c r="O5" s="105"/>
      <c r="P5" s="106"/>
    </row>
    <row r="6" spans="6:16" ht="15.75">
      <c r="F6" s="230"/>
      <c r="G6" s="105" t="s">
        <v>22</v>
      </c>
      <c r="H6" s="235"/>
      <c r="I6" s="105" t="s">
        <v>22</v>
      </c>
      <c r="J6" s="105" t="s">
        <v>22</v>
      </c>
      <c r="K6" s="235"/>
      <c r="L6" s="105" t="s">
        <v>1095</v>
      </c>
      <c r="M6" s="105" t="s">
        <v>1096</v>
      </c>
      <c r="N6" s="105" t="s">
        <v>28</v>
      </c>
      <c r="O6" s="105"/>
      <c r="P6" s="106"/>
    </row>
    <row r="7" spans="2:16" s="108" customFormat="1" ht="15.75">
      <c r="B7" s="90"/>
      <c r="C7" s="90"/>
      <c r="D7" s="90"/>
      <c r="E7" s="90"/>
      <c r="F7" s="105" t="s">
        <v>1097</v>
      </c>
      <c r="G7" s="105" t="s">
        <v>23</v>
      </c>
      <c r="H7" s="236" t="s">
        <v>24</v>
      </c>
      <c r="I7" s="105" t="s">
        <v>26</v>
      </c>
      <c r="J7" s="105" t="s">
        <v>26</v>
      </c>
      <c r="K7" s="235" t="s">
        <v>27</v>
      </c>
      <c r="L7" s="105" t="s">
        <v>1098</v>
      </c>
      <c r="M7" s="105" t="s">
        <v>1099</v>
      </c>
      <c r="N7" s="105" t="s">
        <v>1100</v>
      </c>
      <c r="O7" s="105"/>
      <c r="P7" s="107" t="s">
        <v>1101</v>
      </c>
    </row>
    <row r="8" spans="6:16" s="108" customFormat="1" ht="15.75">
      <c r="F8" s="237" t="s">
        <v>1102</v>
      </c>
      <c r="G8" s="105">
        <v>3</v>
      </c>
      <c r="H8" s="236" t="s">
        <v>1157</v>
      </c>
      <c r="I8" s="238" t="s">
        <v>1110</v>
      </c>
      <c r="J8" s="105" t="s">
        <v>1103</v>
      </c>
      <c r="K8" s="235" t="s">
        <v>1104</v>
      </c>
      <c r="L8" s="212" t="s">
        <v>1105</v>
      </c>
      <c r="M8" s="105" t="s">
        <v>1106</v>
      </c>
      <c r="N8" s="105" t="s">
        <v>1106</v>
      </c>
      <c r="O8" s="105"/>
      <c r="P8" s="107" t="s">
        <v>1084</v>
      </c>
    </row>
    <row r="9" spans="6:16" s="108" customFormat="1" ht="15.75">
      <c r="F9" s="230"/>
      <c r="G9" s="237" t="s">
        <v>1107</v>
      </c>
      <c r="H9" s="236" t="s">
        <v>25</v>
      </c>
      <c r="I9" s="236" t="s">
        <v>1107</v>
      </c>
      <c r="J9" s="239"/>
      <c r="K9" s="236" t="s">
        <v>1103</v>
      </c>
      <c r="L9" s="105" t="s">
        <v>1108</v>
      </c>
      <c r="M9" s="105" t="s">
        <v>1109</v>
      </c>
      <c r="N9" s="105" t="s">
        <v>1109</v>
      </c>
      <c r="O9" s="105"/>
      <c r="P9" s="109" t="s">
        <v>1086</v>
      </c>
    </row>
    <row r="10" spans="2:16" ht="15.75">
      <c r="B10" s="108"/>
      <c r="C10" s="108"/>
      <c r="D10" s="108"/>
      <c r="E10" s="108"/>
      <c r="F10" s="230"/>
      <c r="G10" s="240"/>
      <c r="H10" s="241"/>
      <c r="J10" s="238"/>
      <c r="K10" s="236"/>
      <c r="L10" s="105" t="s">
        <v>1111</v>
      </c>
      <c r="M10" s="105" t="s">
        <v>1112</v>
      </c>
      <c r="N10" s="105" t="s">
        <v>1112</v>
      </c>
      <c r="O10" s="105"/>
      <c r="P10" s="106"/>
    </row>
    <row r="11" spans="2:16" ht="16.5" thickBot="1">
      <c r="B11" s="110"/>
      <c r="C11" s="110"/>
      <c r="D11" s="110"/>
      <c r="E11" s="110"/>
      <c r="F11" s="242"/>
      <c r="G11" s="243"/>
      <c r="H11" s="244"/>
      <c r="I11" s="245"/>
      <c r="J11" s="246"/>
      <c r="K11" s="247"/>
      <c r="L11" s="248"/>
      <c r="M11" s="248"/>
      <c r="N11" s="248"/>
      <c r="O11" s="111"/>
      <c r="P11" s="112"/>
    </row>
    <row r="12" spans="7:12" ht="4.5" customHeight="1">
      <c r="G12" s="113"/>
      <c r="H12" s="113"/>
      <c r="I12" s="114"/>
      <c r="L12" s="22"/>
    </row>
    <row r="13" spans="7:16" ht="15">
      <c r="G13" s="113"/>
      <c r="H13" s="113"/>
      <c r="I13" s="114"/>
      <c r="L13" s="22"/>
      <c r="N13" s="115" t="s">
        <v>1113</v>
      </c>
      <c r="O13" s="22"/>
      <c r="P13" s="116" t="s">
        <v>45</v>
      </c>
    </row>
    <row r="14" spans="7:16" ht="9" customHeight="1">
      <c r="G14" s="113"/>
      <c r="H14" s="113"/>
      <c r="I14" s="114"/>
      <c r="L14" s="22"/>
      <c r="N14" s="22"/>
      <c r="O14" s="22"/>
      <c r="P14" s="117"/>
    </row>
    <row r="15" spans="3:16" ht="15.75">
      <c r="C15" s="118" t="s">
        <v>781</v>
      </c>
      <c r="D15" s="118"/>
      <c r="F15" s="430">
        <v>41</v>
      </c>
      <c r="G15" s="430">
        <v>12</v>
      </c>
      <c r="H15" s="430">
        <v>6</v>
      </c>
      <c r="I15" s="430">
        <v>1</v>
      </c>
      <c r="J15" s="430">
        <v>0</v>
      </c>
      <c r="K15" s="430">
        <v>1</v>
      </c>
      <c r="L15" s="430">
        <v>4</v>
      </c>
      <c r="M15" s="431">
        <f>100-N15</f>
        <v>65</v>
      </c>
      <c r="N15" s="430">
        <v>35</v>
      </c>
      <c r="O15" s="87"/>
      <c r="P15" s="149">
        <v>13970</v>
      </c>
    </row>
    <row r="16" spans="5:16" ht="6" customHeight="1">
      <c r="E16" s="87"/>
      <c r="F16" s="8"/>
      <c r="G16" s="8"/>
      <c r="H16" s="8"/>
      <c r="I16" s="8"/>
      <c r="J16" s="8"/>
      <c r="K16" s="8"/>
      <c r="L16" s="8"/>
      <c r="M16" s="431"/>
      <c r="N16" s="8"/>
      <c r="O16" s="87"/>
      <c r="P16" s="149"/>
    </row>
    <row r="17" spans="3:16" ht="15.75">
      <c r="C17" s="118" t="s">
        <v>1114</v>
      </c>
      <c r="D17" s="118"/>
      <c r="F17" s="8"/>
      <c r="G17" s="8"/>
      <c r="H17" s="8"/>
      <c r="I17" s="8"/>
      <c r="J17" s="8"/>
      <c r="K17" s="8"/>
      <c r="L17" s="8"/>
      <c r="M17" s="431"/>
      <c r="N17" s="8"/>
      <c r="O17" s="87"/>
      <c r="P17" s="149"/>
    </row>
    <row r="18" spans="4:16" ht="15">
      <c r="D18" s="87" t="s">
        <v>1167</v>
      </c>
      <c r="F18" s="430">
        <v>50</v>
      </c>
      <c r="G18" s="430">
        <v>13</v>
      </c>
      <c r="H18" s="430">
        <v>7</v>
      </c>
      <c r="I18" s="430">
        <v>1</v>
      </c>
      <c r="J18" s="430">
        <v>0</v>
      </c>
      <c r="K18" s="430">
        <v>1</v>
      </c>
      <c r="L18" s="430">
        <v>4</v>
      </c>
      <c r="M18" s="431">
        <f aca="true" t="shared" si="0" ref="M18:M29">100-N18</f>
        <v>77</v>
      </c>
      <c r="N18" s="430">
        <v>23</v>
      </c>
      <c r="O18" s="87"/>
      <c r="P18" s="149">
        <v>5920</v>
      </c>
    </row>
    <row r="19" spans="4:16" ht="15">
      <c r="D19" s="87" t="s">
        <v>1168</v>
      </c>
      <c r="F19" s="430">
        <v>34</v>
      </c>
      <c r="G19" s="430">
        <v>11</v>
      </c>
      <c r="H19" s="430">
        <v>5</v>
      </c>
      <c r="I19" s="430">
        <v>1</v>
      </c>
      <c r="J19" s="430">
        <v>0</v>
      </c>
      <c r="K19" s="430">
        <v>1</v>
      </c>
      <c r="L19" s="430">
        <v>4</v>
      </c>
      <c r="M19" s="431">
        <f t="shared" si="0"/>
        <v>56</v>
      </c>
      <c r="N19" s="430">
        <v>44</v>
      </c>
      <c r="O19" s="87"/>
      <c r="P19" s="149">
        <v>8050</v>
      </c>
    </row>
    <row r="20" spans="5:16" ht="6" customHeight="1">
      <c r="E20" s="87"/>
      <c r="F20" s="8"/>
      <c r="G20" s="8"/>
      <c r="H20" s="8"/>
      <c r="I20" s="8"/>
      <c r="J20" s="8"/>
      <c r="K20" s="8"/>
      <c r="L20" s="8"/>
      <c r="M20" s="431"/>
      <c r="N20" s="8"/>
      <c r="O20" s="87"/>
      <c r="P20" s="149"/>
    </row>
    <row r="21" spans="3:16" ht="15.75">
      <c r="C21" s="118" t="s">
        <v>1115</v>
      </c>
      <c r="D21" s="118"/>
      <c r="E21" s="87"/>
      <c r="F21" s="8"/>
      <c r="G21" s="8"/>
      <c r="H21" s="8"/>
      <c r="I21" s="8"/>
      <c r="J21" s="8"/>
      <c r="K21" s="8"/>
      <c r="L21" s="8"/>
      <c r="M21" s="431"/>
      <c r="N21" s="8"/>
      <c r="O21" s="87"/>
      <c r="P21" s="149"/>
    </row>
    <row r="22" spans="4:16" ht="15">
      <c r="D22" s="87" t="s">
        <v>1169</v>
      </c>
      <c r="F22" s="430">
        <v>12</v>
      </c>
      <c r="G22" s="430">
        <v>2</v>
      </c>
      <c r="H22" s="430">
        <v>3</v>
      </c>
      <c r="I22" s="430">
        <v>1</v>
      </c>
      <c r="J22" s="430">
        <v>0</v>
      </c>
      <c r="K22" s="430">
        <v>1</v>
      </c>
      <c r="L22" s="430">
        <v>2</v>
      </c>
      <c r="M22" s="431">
        <f t="shared" si="0"/>
        <v>20</v>
      </c>
      <c r="N22" s="430">
        <v>80</v>
      </c>
      <c r="O22" s="87"/>
      <c r="P22" s="149">
        <v>319</v>
      </c>
    </row>
    <row r="23" spans="4:16" ht="15">
      <c r="D23" s="87" t="s">
        <v>1170</v>
      </c>
      <c r="F23" s="430">
        <v>37</v>
      </c>
      <c r="G23" s="430">
        <v>8</v>
      </c>
      <c r="H23" s="430">
        <v>6</v>
      </c>
      <c r="I23" s="430">
        <v>1</v>
      </c>
      <c r="J23" s="430">
        <v>1</v>
      </c>
      <c r="K23" s="430">
        <v>3</v>
      </c>
      <c r="L23" s="430">
        <v>5</v>
      </c>
      <c r="M23" s="431">
        <f t="shared" si="0"/>
        <v>60</v>
      </c>
      <c r="N23" s="430">
        <v>40</v>
      </c>
      <c r="O23" s="87"/>
      <c r="P23" s="149">
        <v>1604</v>
      </c>
    </row>
    <row r="24" spans="4:16" ht="15">
      <c r="D24" s="87" t="s">
        <v>1171</v>
      </c>
      <c r="F24" s="430">
        <v>54</v>
      </c>
      <c r="G24" s="430">
        <v>11</v>
      </c>
      <c r="H24" s="430">
        <v>7</v>
      </c>
      <c r="I24" s="430">
        <v>1</v>
      </c>
      <c r="J24" s="430">
        <v>0</v>
      </c>
      <c r="K24" s="430">
        <v>1</v>
      </c>
      <c r="L24" s="430">
        <v>3</v>
      </c>
      <c r="M24" s="431">
        <f t="shared" si="0"/>
        <v>78</v>
      </c>
      <c r="N24" s="430">
        <v>22</v>
      </c>
      <c r="O24" s="87"/>
      <c r="P24" s="149">
        <v>2421</v>
      </c>
    </row>
    <row r="25" spans="4:16" ht="15">
      <c r="D25" s="87" t="s">
        <v>1172</v>
      </c>
      <c r="F25" s="430">
        <v>57</v>
      </c>
      <c r="G25" s="430">
        <v>10</v>
      </c>
      <c r="H25" s="430">
        <v>6</v>
      </c>
      <c r="I25" s="430">
        <v>1</v>
      </c>
      <c r="J25" s="430">
        <v>0</v>
      </c>
      <c r="K25" s="430">
        <v>1</v>
      </c>
      <c r="L25" s="430">
        <v>3</v>
      </c>
      <c r="M25" s="431">
        <f t="shared" si="0"/>
        <v>79</v>
      </c>
      <c r="N25" s="430">
        <v>21</v>
      </c>
      <c r="O25" s="87"/>
      <c r="P25" s="149">
        <v>2406</v>
      </c>
    </row>
    <row r="26" spans="4:16" ht="15">
      <c r="D26" s="87" t="s">
        <v>1173</v>
      </c>
      <c r="F26" s="430">
        <v>48</v>
      </c>
      <c r="G26" s="430">
        <v>13</v>
      </c>
      <c r="H26" s="430">
        <v>6</v>
      </c>
      <c r="I26" s="430">
        <v>1</v>
      </c>
      <c r="J26" s="430">
        <v>1</v>
      </c>
      <c r="K26" s="430">
        <v>1</v>
      </c>
      <c r="L26" s="430">
        <v>4</v>
      </c>
      <c r="M26" s="431">
        <f t="shared" si="0"/>
        <v>74</v>
      </c>
      <c r="N26" s="430">
        <v>26</v>
      </c>
      <c r="O26" s="87"/>
      <c r="P26" s="149">
        <v>2287</v>
      </c>
    </row>
    <row r="27" spans="4:16" ht="15">
      <c r="D27" s="87" t="s">
        <v>1174</v>
      </c>
      <c r="F27" s="430">
        <v>34</v>
      </c>
      <c r="G27" s="430">
        <v>16</v>
      </c>
      <c r="H27" s="430">
        <v>6</v>
      </c>
      <c r="I27" s="430">
        <v>1</v>
      </c>
      <c r="J27" s="430">
        <v>0</v>
      </c>
      <c r="K27" s="430">
        <v>1</v>
      </c>
      <c r="L27" s="430">
        <v>6</v>
      </c>
      <c r="M27" s="431">
        <f t="shared" si="0"/>
        <v>64</v>
      </c>
      <c r="N27" s="430">
        <v>36</v>
      </c>
      <c r="O27" s="87"/>
      <c r="P27" s="149">
        <v>2178</v>
      </c>
    </row>
    <row r="28" spans="4:16" ht="15">
      <c r="D28" s="87" t="s">
        <v>1175</v>
      </c>
      <c r="F28" s="430">
        <v>22</v>
      </c>
      <c r="G28" s="430">
        <v>14</v>
      </c>
      <c r="H28" s="430">
        <v>5</v>
      </c>
      <c r="I28" s="430">
        <v>1</v>
      </c>
      <c r="J28" s="430">
        <v>0</v>
      </c>
      <c r="K28" s="430">
        <v>1</v>
      </c>
      <c r="L28" s="430">
        <v>5</v>
      </c>
      <c r="M28" s="431">
        <f t="shared" si="0"/>
        <v>49</v>
      </c>
      <c r="N28" s="430">
        <v>51</v>
      </c>
      <c r="O28" s="87"/>
      <c r="P28" s="149">
        <v>1763</v>
      </c>
    </row>
    <row r="29" spans="4:16" ht="15">
      <c r="D29" s="87" t="s">
        <v>1176</v>
      </c>
      <c r="F29" s="430">
        <v>8</v>
      </c>
      <c r="G29" s="430">
        <v>8</v>
      </c>
      <c r="H29" s="430">
        <v>4</v>
      </c>
      <c r="I29" s="430">
        <v>1</v>
      </c>
      <c r="J29" s="430">
        <v>0</v>
      </c>
      <c r="K29" s="430">
        <v>1</v>
      </c>
      <c r="L29" s="430">
        <v>6</v>
      </c>
      <c r="M29" s="431">
        <f t="shared" si="0"/>
        <v>27</v>
      </c>
      <c r="N29" s="430">
        <v>73</v>
      </c>
      <c r="O29" s="87"/>
      <c r="P29" s="149">
        <v>992</v>
      </c>
    </row>
    <row r="30" spans="4:16" ht="6" customHeight="1">
      <c r="D30" s="87"/>
      <c r="F30" s="8"/>
      <c r="G30" s="8"/>
      <c r="H30" s="8"/>
      <c r="I30" s="8"/>
      <c r="J30" s="8"/>
      <c r="K30" s="8"/>
      <c r="L30" s="8"/>
      <c r="M30" s="431"/>
      <c r="N30" s="8"/>
      <c r="O30" s="87"/>
      <c r="P30" s="149"/>
    </row>
    <row r="31" spans="3:16" ht="18.75">
      <c r="C31" s="119" t="s">
        <v>303</v>
      </c>
      <c r="D31" s="119"/>
      <c r="F31" s="8"/>
      <c r="G31" s="8"/>
      <c r="H31" s="8"/>
      <c r="I31" s="8"/>
      <c r="J31" s="8"/>
      <c r="K31" s="8"/>
      <c r="L31" s="8"/>
      <c r="M31" s="431"/>
      <c r="N31" s="8"/>
      <c r="O31" s="87"/>
      <c r="P31" s="149"/>
    </row>
    <row r="32" spans="3:16" ht="15">
      <c r="C32" s="51"/>
      <c r="D32" s="51" t="s">
        <v>1159</v>
      </c>
      <c r="F32" s="430">
        <v>69</v>
      </c>
      <c r="G32" s="430">
        <v>13</v>
      </c>
      <c r="H32" s="430">
        <v>8</v>
      </c>
      <c r="I32" s="430">
        <v>0</v>
      </c>
      <c r="J32" s="430">
        <v>1</v>
      </c>
      <c r="K32" s="430">
        <v>1</v>
      </c>
      <c r="L32" s="430">
        <v>1</v>
      </c>
      <c r="M32" s="431">
        <f aca="true" t="shared" si="1" ref="M32:M39">100-N32</f>
        <v>93</v>
      </c>
      <c r="N32" s="430">
        <v>7</v>
      </c>
      <c r="O32" s="87"/>
      <c r="P32" s="149">
        <v>681</v>
      </c>
    </row>
    <row r="33" spans="3:16" ht="15">
      <c r="C33" s="51"/>
      <c r="D33" s="51" t="s">
        <v>19</v>
      </c>
      <c r="F33" s="430">
        <v>59</v>
      </c>
      <c r="G33" s="430">
        <v>10</v>
      </c>
      <c r="H33" s="430">
        <v>6</v>
      </c>
      <c r="I33" s="430">
        <v>1</v>
      </c>
      <c r="J33" s="430">
        <v>0</v>
      </c>
      <c r="K33" s="430">
        <v>1</v>
      </c>
      <c r="L33" s="430">
        <v>3</v>
      </c>
      <c r="M33" s="431">
        <f t="shared" si="1"/>
        <v>81</v>
      </c>
      <c r="N33" s="430">
        <v>19</v>
      </c>
      <c r="O33" s="87"/>
      <c r="P33" s="149">
        <v>4693</v>
      </c>
    </row>
    <row r="34" spans="3:16" ht="15">
      <c r="C34" s="51"/>
      <c r="D34" s="51" t="s">
        <v>20</v>
      </c>
      <c r="F34" s="430">
        <v>49</v>
      </c>
      <c r="G34" s="430">
        <v>14</v>
      </c>
      <c r="H34" s="430">
        <v>6</v>
      </c>
      <c r="I34" s="430">
        <v>0</v>
      </c>
      <c r="J34" s="430">
        <v>0</v>
      </c>
      <c r="K34" s="430">
        <v>1</v>
      </c>
      <c r="L34" s="430">
        <v>2</v>
      </c>
      <c r="M34" s="431">
        <f t="shared" si="1"/>
        <v>73</v>
      </c>
      <c r="N34" s="430">
        <v>27</v>
      </c>
      <c r="O34" s="87"/>
      <c r="P34" s="149">
        <v>1453</v>
      </c>
    </row>
    <row r="35" spans="3:16" ht="15">
      <c r="C35" s="51"/>
      <c r="D35" s="51" t="s">
        <v>1160</v>
      </c>
      <c r="F35" s="430">
        <v>29</v>
      </c>
      <c r="G35" s="430">
        <v>9</v>
      </c>
      <c r="H35" s="430">
        <v>4</v>
      </c>
      <c r="I35" s="430">
        <v>1</v>
      </c>
      <c r="J35" s="430">
        <v>1</v>
      </c>
      <c r="K35" s="430">
        <v>1</v>
      </c>
      <c r="L35" s="430">
        <v>3</v>
      </c>
      <c r="M35" s="431">
        <f t="shared" si="1"/>
        <v>49</v>
      </c>
      <c r="N35" s="430">
        <v>51</v>
      </c>
      <c r="O35" s="87"/>
      <c r="P35" s="149">
        <v>962</v>
      </c>
    </row>
    <row r="36" spans="3:16" ht="15">
      <c r="C36" s="51"/>
      <c r="D36" s="51" t="s">
        <v>1161</v>
      </c>
      <c r="F36" s="430">
        <v>23</v>
      </c>
      <c r="G36" s="430">
        <v>14</v>
      </c>
      <c r="H36" s="430">
        <v>5</v>
      </c>
      <c r="I36" s="430">
        <v>1</v>
      </c>
      <c r="J36" s="430">
        <v>0</v>
      </c>
      <c r="K36" s="430">
        <v>1</v>
      </c>
      <c r="L36" s="430">
        <v>6</v>
      </c>
      <c r="M36" s="431">
        <f t="shared" si="1"/>
        <v>51</v>
      </c>
      <c r="N36" s="430">
        <v>49</v>
      </c>
      <c r="O36" s="87"/>
      <c r="P36" s="149">
        <v>4385</v>
      </c>
    </row>
    <row r="37" spans="3:16" ht="15">
      <c r="C37" s="51"/>
      <c r="D37" s="51" t="s">
        <v>1162</v>
      </c>
      <c r="F37" s="430">
        <v>20</v>
      </c>
      <c r="G37" s="430">
        <v>4</v>
      </c>
      <c r="H37" s="430">
        <v>4</v>
      </c>
      <c r="I37" s="430">
        <v>0</v>
      </c>
      <c r="J37" s="430">
        <v>1</v>
      </c>
      <c r="K37" s="430">
        <v>2</v>
      </c>
      <c r="L37" s="430">
        <v>7</v>
      </c>
      <c r="M37" s="431">
        <f t="shared" si="1"/>
        <v>37</v>
      </c>
      <c r="N37" s="430">
        <v>63</v>
      </c>
      <c r="O37" s="87"/>
      <c r="P37" s="149">
        <v>437</v>
      </c>
    </row>
    <row r="38" spans="3:16" ht="15">
      <c r="C38" s="51"/>
      <c r="D38" s="51" t="s">
        <v>1163</v>
      </c>
      <c r="F38" s="430">
        <v>19</v>
      </c>
      <c r="G38" s="430">
        <v>9</v>
      </c>
      <c r="H38" s="430">
        <v>7</v>
      </c>
      <c r="I38" s="430">
        <v>1</v>
      </c>
      <c r="J38" s="430">
        <v>1</v>
      </c>
      <c r="K38" s="430">
        <v>6</v>
      </c>
      <c r="L38" s="430">
        <v>7</v>
      </c>
      <c r="M38" s="431">
        <f t="shared" si="1"/>
        <v>50</v>
      </c>
      <c r="N38" s="430">
        <v>50</v>
      </c>
      <c r="O38" s="87"/>
      <c r="P38" s="149">
        <v>402</v>
      </c>
    </row>
    <row r="39" spans="3:16" ht="15">
      <c r="C39" s="51"/>
      <c r="D39" s="51" t="s">
        <v>1164</v>
      </c>
      <c r="F39" s="430">
        <v>14</v>
      </c>
      <c r="G39" s="430">
        <v>10</v>
      </c>
      <c r="H39" s="430">
        <v>5</v>
      </c>
      <c r="I39" s="430">
        <v>1</v>
      </c>
      <c r="J39" s="430">
        <v>1</v>
      </c>
      <c r="K39" s="430">
        <v>1</v>
      </c>
      <c r="L39" s="430">
        <v>9</v>
      </c>
      <c r="M39" s="431">
        <f t="shared" si="1"/>
        <v>41</v>
      </c>
      <c r="N39" s="430">
        <v>59</v>
      </c>
      <c r="O39" s="87"/>
      <c r="P39" s="149">
        <v>738</v>
      </c>
    </row>
    <row r="40" spans="3:16" ht="6" customHeight="1">
      <c r="C40" s="51"/>
      <c r="D40" s="51"/>
      <c r="F40" s="8"/>
      <c r="G40" s="8"/>
      <c r="H40" s="8"/>
      <c r="I40" s="8"/>
      <c r="J40" s="8"/>
      <c r="K40" s="8"/>
      <c r="L40" s="8"/>
      <c r="M40" s="431"/>
      <c r="N40" s="8"/>
      <c r="O40" s="87"/>
      <c r="P40" s="149"/>
    </row>
    <row r="41" spans="3:16" ht="15.75">
      <c r="C41" s="118" t="s">
        <v>324</v>
      </c>
      <c r="D41" s="87"/>
      <c r="F41" s="8"/>
      <c r="G41" s="8"/>
      <c r="H41" s="8"/>
      <c r="I41" s="8"/>
      <c r="J41" s="8"/>
      <c r="K41" s="8"/>
      <c r="L41" s="8"/>
      <c r="M41" s="431"/>
      <c r="N41" s="8"/>
      <c r="O41" s="87"/>
      <c r="P41" s="149"/>
    </row>
    <row r="42" spans="3:16" ht="15">
      <c r="C42" s="87"/>
      <c r="D42" s="159" t="s">
        <v>316</v>
      </c>
      <c r="F42" s="430">
        <v>64</v>
      </c>
      <c r="G42" s="430">
        <v>14</v>
      </c>
      <c r="H42" s="430">
        <v>11</v>
      </c>
      <c r="I42" s="430">
        <v>1</v>
      </c>
      <c r="J42" s="430">
        <v>0</v>
      </c>
      <c r="K42" s="430">
        <v>2</v>
      </c>
      <c r="L42" s="430">
        <v>2</v>
      </c>
      <c r="M42" s="431">
        <f aca="true" t="shared" si="2" ref="M42:M48">100-N42</f>
        <v>95</v>
      </c>
      <c r="N42" s="430">
        <v>5</v>
      </c>
      <c r="O42" s="87"/>
      <c r="P42" s="149">
        <v>581</v>
      </c>
    </row>
    <row r="43" spans="3:16" ht="15">
      <c r="C43" s="87"/>
      <c r="D43" s="159" t="s">
        <v>317</v>
      </c>
      <c r="F43" s="430">
        <v>63</v>
      </c>
      <c r="G43" s="430">
        <v>14</v>
      </c>
      <c r="H43" s="430">
        <v>6</v>
      </c>
      <c r="I43" s="430">
        <v>1</v>
      </c>
      <c r="J43" s="430">
        <v>0</v>
      </c>
      <c r="K43" s="430">
        <v>1</v>
      </c>
      <c r="L43" s="430">
        <v>2</v>
      </c>
      <c r="M43" s="431">
        <f t="shared" si="2"/>
        <v>88</v>
      </c>
      <c r="N43" s="430">
        <v>12</v>
      </c>
      <c r="O43" s="87"/>
      <c r="P43" s="149">
        <v>2080</v>
      </c>
    </row>
    <row r="44" spans="3:16" ht="15">
      <c r="C44" s="87"/>
      <c r="D44" s="159" t="s">
        <v>318</v>
      </c>
      <c r="F44" s="430">
        <v>52</v>
      </c>
      <c r="G44" s="430">
        <v>13</v>
      </c>
      <c r="H44" s="430">
        <v>4</v>
      </c>
      <c r="I44" s="430">
        <v>1</v>
      </c>
      <c r="J44" s="430">
        <v>0</v>
      </c>
      <c r="K44" s="430">
        <v>2</v>
      </c>
      <c r="L44" s="430">
        <v>4</v>
      </c>
      <c r="M44" s="431">
        <f t="shared" si="2"/>
        <v>77</v>
      </c>
      <c r="N44" s="430">
        <v>23</v>
      </c>
      <c r="O44" s="87"/>
      <c r="P44" s="149">
        <v>990</v>
      </c>
    </row>
    <row r="45" spans="3:16" ht="15">
      <c r="C45" s="87"/>
      <c r="D45" s="159" t="s">
        <v>319</v>
      </c>
      <c r="F45" s="430">
        <v>68</v>
      </c>
      <c r="G45" s="430">
        <v>10</v>
      </c>
      <c r="H45" s="430">
        <v>10</v>
      </c>
      <c r="I45" s="430">
        <v>1</v>
      </c>
      <c r="J45" s="430">
        <v>1</v>
      </c>
      <c r="K45" s="430">
        <v>1</v>
      </c>
      <c r="L45" s="430">
        <v>1</v>
      </c>
      <c r="M45" s="431">
        <f t="shared" si="2"/>
        <v>91</v>
      </c>
      <c r="N45" s="430">
        <v>9</v>
      </c>
      <c r="O45" s="87"/>
      <c r="P45" s="149">
        <v>352</v>
      </c>
    </row>
    <row r="46" spans="3:16" ht="15">
      <c r="C46" s="87"/>
      <c r="D46" s="159" t="s">
        <v>320</v>
      </c>
      <c r="F46" s="430">
        <v>53</v>
      </c>
      <c r="G46" s="430">
        <v>12</v>
      </c>
      <c r="H46" s="430">
        <v>6</v>
      </c>
      <c r="I46" s="430">
        <v>1</v>
      </c>
      <c r="J46" s="430">
        <v>0</v>
      </c>
      <c r="K46" s="430">
        <v>1</v>
      </c>
      <c r="L46" s="430">
        <v>3</v>
      </c>
      <c r="M46" s="431">
        <f t="shared" si="2"/>
        <v>76</v>
      </c>
      <c r="N46" s="430">
        <v>24</v>
      </c>
      <c r="O46" s="87"/>
      <c r="P46" s="149">
        <v>830</v>
      </c>
    </row>
    <row r="47" spans="3:16" ht="15">
      <c r="C47" s="87"/>
      <c r="D47" s="159" t="s">
        <v>321</v>
      </c>
      <c r="F47" s="430">
        <v>39</v>
      </c>
      <c r="G47" s="430">
        <v>10</v>
      </c>
      <c r="H47" s="430">
        <v>6</v>
      </c>
      <c r="I47" s="430">
        <v>0</v>
      </c>
      <c r="J47" s="430">
        <v>0</v>
      </c>
      <c r="K47" s="430">
        <v>1</v>
      </c>
      <c r="L47" s="430">
        <v>4</v>
      </c>
      <c r="M47" s="431">
        <f t="shared" si="2"/>
        <v>60</v>
      </c>
      <c r="N47" s="430">
        <v>40</v>
      </c>
      <c r="O47" s="87"/>
      <c r="P47" s="149">
        <v>1383</v>
      </c>
    </row>
    <row r="48" spans="3:16" ht="15">
      <c r="C48" s="87"/>
      <c r="D48" s="159" t="s">
        <v>322</v>
      </c>
      <c r="F48" s="430">
        <v>38</v>
      </c>
      <c r="G48" s="430">
        <v>7</v>
      </c>
      <c r="H48" s="430">
        <v>6</v>
      </c>
      <c r="I48" s="430">
        <v>1</v>
      </c>
      <c r="J48" s="430">
        <v>0</v>
      </c>
      <c r="K48" s="430">
        <v>2</v>
      </c>
      <c r="L48" s="430">
        <v>3</v>
      </c>
      <c r="M48" s="431">
        <f t="shared" si="2"/>
        <v>57</v>
      </c>
      <c r="N48" s="430">
        <v>43</v>
      </c>
      <c r="O48" s="87"/>
      <c r="P48" s="149">
        <v>1036</v>
      </c>
    </row>
    <row r="49" spans="3:16" ht="6" customHeight="1">
      <c r="C49" s="51"/>
      <c r="D49" s="51"/>
      <c r="F49" s="8"/>
      <c r="G49" s="8"/>
      <c r="H49" s="8"/>
      <c r="I49" s="8"/>
      <c r="J49" s="8"/>
      <c r="K49" s="8"/>
      <c r="L49" s="8"/>
      <c r="M49" s="431"/>
      <c r="N49" s="8"/>
      <c r="O49" s="87"/>
      <c r="P49" s="149"/>
    </row>
    <row r="50" spans="3:16" ht="15.75">
      <c r="C50" s="118" t="s">
        <v>1178</v>
      </c>
      <c r="D50" s="118"/>
      <c r="F50" s="8"/>
      <c r="G50" s="8"/>
      <c r="H50" s="8"/>
      <c r="I50" s="8"/>
      <c r="J50" s="8"/>
      <c r="K50" s="8"/>
      <c r="L50" s="8"/>
      <c r="M50" s="431"/>
      <c r="N50" s="8"/>
      <c r="O50" s="87"/>
      <c r="P50" s="149"/>
    </row>
    <row r="51" spans="3:16" ht="15">
      <c r="C51" s="87"/>
      <c r="D51" s="87" t="s">
        <v>315</v>
      </c>
      <c r="F51" s="430">
        <v>19</v>
      </c>
      <c r="G51" s="430">
        <v>10</v>
      </c>
      <c r="H51" s="430">
        <v>5</v>
      </c>
      <c r="I51" s="430">
        <v>1</v>
      </c>
      <c r="J51" s="430">
        <v>0</v>
      </c>
      <c r="K51" s="430">
        <v>2</v>
      </c>
      <c r="L51" s="430">
        <v>7</v>
      </c>
      <c r="M51" s="431">
        <f aca="true" t="shared" si="3" ref="M51:M57">100-N51</f>
        <v>44</v>
      </c>
      <c r="N51" s="430">
        <v>56</v>
      </c>
      <c r="O51" s="87"/>
      <c r="P51" s="149">
        <v>3413</v>
      </c>
    </row>
    <row r="52" spans="3:16" ht="15">
      <c r="C52" s="87"/>
      <c r="D52" s="87" t="s">
        <v>1150</v>
      </c>
      <c r="F52" s="430">
        <v>27</v>
      </c>
      <c r="G52" s="430">
        <v>10</v>
      </c>
      <c r="H52" s="430">
        <v>5</v>
      </c>
      <c r="I52" s="430">
        <v>1</v>
      </c>
      <c r="J52" s="430">
        <v>1</v>
      </c>
      <c r="K52" s="430">
        <v>2</v>
      </c>
      <c r="L52" s="430">
        <v>5</v>
      </c>
      <c r="M52" s="431">
        <f t="shared" si="3"/>
        <v>50</v>
      </c>
      <c r="N52" s="430">
        <v>50</v>
      </c>
      <c r="O52" s="87"/>
      <c r="P52" s="149">
        <v>2920</v>
      </c>
    </row>
    <row r="53" spans="3:16" ht="15">
      <c r="C53" s="87"/>
      <c r="D53" s="87" t="s">
        <v>1151</v>
      </c>
      <c r="F53" s="430">
        <v>38</v>
      </c>
      <c r="G53" s="430">
        <v>12</v>
      </c>
      <c r="H53" s="430">
        <v>6</v>
      </c>
      <c r="I53" s="430">
        <v>1</v>
      </c>
      <c r="J53" s="430">
        <v>0</v>
      </c>
      <c r="K53" s="430">
        <v>2</v>
      </c>
      <c r="L53" s="430">
        <v>5</v>
      </c>
      <c r="M53" s="431">
        <f t="shared" si="3"/>
        <v>63</v>
      </c>
      <c r="N53" s="430">
        <v>37</v>
      </c>
      <c r="O53" s="87"/>
      <c r="P53" s="149">
        <v>2018</v>
      </c>
    </row>
    <row r="54" spans="3:16" ht="15">
      <c r="C54" s="87"/>
      <c r="D54" s="87" t="s">
        <v>1152</v>
      </c>
      <c r="F54" s="430">
        <v>47</v>
      </c>
      <c r="G54" s="430">
        <v>12</v>
      </c>
      <c r="H54" s="430">
        <v>6</v>
      </c>
      <c r="I54" s="430">
        <v>1</v>
      </c>
      <c r="J54" s="430">
        <v>0</v>
      </c>
      <c r="K54" s="430">
        <v>1</v>
      </c>
      <c r="L54" s="430">
        <v>4</v>
      </c>
      <c r="M54" s="431">
        <f t="shared" si="3"/>
        <v>71</v>
      </c>
      <c r="N54" s="430">
        <v>29</v>
      </c>
      <c r="O54" s="87"/>
      <c r="P54" s="149">
        <v>1459</v>
      </c>
    </row>
    <row r="55" spans="3:16" ht="15">
      <c r="C55" s="87"/>
      <c r="D55" s="87" t="s">
        <v>1153</v>
      </c>
      <c r="F55" s="430">
        <v>59</v>
      </c>
      <c r="G55" s="430">
        <v>12</v>
      </c>
      <c r="H55" s="430">
        <v>8</v>
      </c>
      <c r="I55" s="430">
        <v>1</v>
      </c>
      <c r="J55" s="430">
        <v>0</v>
      </c>
      <c r="K55" s="430">
        <v>1</v>
      </c>
      <c r="L55" s="430">
        <v>2</v>
      </c>
      <c r="M55" s="431">
        <f t="shared" si="3"/>
        <v>83</v>
      </c>
      <c r="N55" s="430">
        <v>17</v>
      </c>
      <c r="O55" s="87"/>
      <c r="P55" s="149">
        <v>1256</v>
      </c>
    </row>
    <row r="56" spans="3:16" ht="15">
      <c r="C56" s="87"/>
      <c r="D56" s="87" t="s">
        <v>1154</v>
      </c>
      <c r="F56" s="430">
        <v>65</v>
      </c>
      <c r="G56" s="430">
        <v>12</v>
      </c>
      <c r="H56" s="430">
        <v>7</v>
      </c>
      <c r="I56" s="430">
        <v>1</v>
      </c>
      <c r="J56" s="430">
        <v>0</v>
      </c>
      <c r="K56" s="430">
        <v>0</v>
      </c>
      <c r="L56" s="430">
        <v>1</v>
      </c>
      <c r="M56" s="431">
        <f t="shared" si="3"/>
        <v>86</v>
      </c>
      <c r="N56" s="430">
        <v>14</v>
      </c>
      <c r="O56" s="87"/>
      <c r="P56" s="149">
        <v>1476</v>
      </c>
    </row>
    <row r="57" spans="3:16" ht="15">
      <c r="C57" s="87"/>
      <c r="D57" s="87" t="s">
        <v>1155</v>
      </c>
      <c r="F57" s="430">
        <v>70</v>
      </c>
      <c r="G57" s="430">
        <v>14</v>
      </c>
      <c r="H57" s="430">
        <v>6</v>
      </c>
      <c r="I57" s="430">
        <v>0</v>
      </c>
      <c r="J57" s="430">
        <v>0</v>
      </c>
      <c r="K57" s="430">
        <v>1</v>
      </c>
      <c r="L57" s="430">
        <v>1</v>
      </c>
      <c r="M57" s="431">
        <f t="shared" si="3"/>
        <v>92</v>
      </c>
      <c r="N57" s="430">
        <v>8</v>
      </c>
      <c r="O57" s="87"/>
      <c r="P57" s="149">
        <v>918</v>
      </c>
    </row>
    <row r="58" spans="3:16" ht="6" customHeight="1">
      <c r="C58" s="87"/>
      <c r="D58" s="87"/>
      <c r="F58" s="8"/>
      <c r="G58" s="8"/>
      <c r="H58" s="8"/>
      <c r="I58" s="8"/>
      <c r="J58" s="8"/>
      <c r="K58" s="8"/>
      <c r="L58" s="8"/>
      <c r="M58" s="431"/>
      <c r="N58" s="8"/>
      <c r="O58" s="87"/>
      <c r="P58" s="149"/>
    </row>
    <row r="59" spans="3:16" ht="15.75" customHeight="1">
      <c r="C59" s="118" t="s">
        <v>325</v>
      </c>
      <c r="D59" s="87"/>
      <c r="F59" s="8"/>
      <c r="G59" s="8"/>
      <c r="H59" s="8"/>
      <c r="I59" s="8"/>
      <c r="J59" s="8"/>
      <c r="K59" s="8"/>
      <c r="L59" s="8"/>
      <c r="M59" s="431"/>
      <c r="N59" s="8"/>
      <c r="O59" s="87"/>
      <c r="P59" s="149"/>
    </row>
    <row r="60" spans="3:16" ht="15" customHeight="1">
      <c r="C60" s="87"/>
      <c r="D60" s="87" t="s">
        <v>333</v>
      </c>
      <c r="F60" s="430">
        <v>25</v>
      </c>
      <c r="G60" s="430">
        <v>6</v>
      </c>
      <c r="H60" s="430">
        <v>3</v>
      </c>
      <c r="I60" s="430">
        <v>1</v>
      </c>
      <c r="J60" s="430">
        <v>1</v>
      </c>
      <c r="K60" s="430">
        <v>1</v>
      </c>
      <c r="L60" s="430">
        <v>5</v>
      </c>
      <c r="M60" s="431">
        <f>100-N60</f>
        <v>41</v>
      </c>
      <c r="N60" s="430">
        <v>59</v>
      </c>
      <c r="O60" s="87"/>
      <c r="P60" s="149">
        <v>2743</v>
      </c>
    </row>
    <row r="61" spans="3:16" ht="15" customHeight="1">
      <c r="C61" s="87"/>
      <c r="D61" s="120">
        <v>2</v>
      </c>
      <c r="F61" s="430">
        <v>36</v>
      </c>
      <c r="G61" s="430">
        <v>9</v>
      </c>
      <c r="H61" s="430">
        <v>5</v>
      </c>
      <c r="I61" s="430">
        <v>1</v>
      </c>
      <c r="J61" s="430">
        <v>1</v>
      </c>
      <c r="K61" s="430">
        <v>1</v>
      </c>
      <c r="L61" s="430">
        <v>4</v>
      </c>
      <c r="M61" s="431">
        <f>100-N61</f>
        <v>58</v>
      </c>
      <c r="N61" s="430">
        <v>42</v>
      </c>
      <c r="O61" s="87"/>
      <c r="P61" s="149">
        <v>2952</v>
      </c>
    </row>
    <row r="62" spans="3:16" ht="15" customHeight="1">
      <c r="C62" s="87"/>
      <c r="D62" s="120">
        <v>3</v>
      </c>
      <c r="F62" s="430">
        <v>43</v>
      </c>
      <c r="G62" s="430">
        <v>12</v>
      </c>
      <c r="H62" s="430">
        <v>6</v>
      </c>
      <c r="I62" s="430">
        <v>1</v>
      </c>
      <c r="J62" s="430">
        <v>0</v>
      </c>
      <c r="K62" s="430">
        <v>2</v>
      </c>
      <c r="L62" s="430">
        <v>4</v>
      </c>
      <c r="M62" s="431">
        <f>100-N62</f>
        <v>68</v>
      </c>
      <c r="N62" s="430">
        <v>32</v>
      </c>
      <c r="O62" s="87"/>
      <c r="P62" s="149">
        <v>2806</v>
      </c>
    </row>
    <row r="63" spans="3:16" ht="15" customHeight="1">
      <c r="C63" s="87"/>
      <c r="D63" s="120">
        <v>4</v>
      </c>
      <c r="F63" s="430">
        <v>50</v>
      </c>
      <c r="G63" s="430">
        <v>14</v>
      </c>
      <c r="H63" s="430">
        <v>7</v>
      </c>
      <c r="I63" s="430">
        <v>1</v>
      </c>
      <c r="J63" s="430">
        <v>0</v>
      </c>
      <c r="K63" s="430">
        <v>1</v>
      </c>
      <c r="L63" s="430">
        <v>4</v>
      </c>
      <c r="M63" s="431">
        <f>100-N63</f>
        <v>78</v>
      </c>
      <c r="N63" s="430">
        <v>22</v>
      </c>
      <c r="O63" s="87"/>
      <c r="P63" s="149">
        <v>2936</v>
      </c>
    </row>
    <row r="64" spans="3:16" ht="15" customHeight="1">
      <c r="C64" s="87"/>
      <c r="D64" s="87" t="s">
        <v>334</v>
      </c>
      <c r="F64" s="430">
        <v>54</v>
      </c>
      <c r="G64" s="430">
        <v>16</v>
      </c>
      <c r="H64" s="430">
        <v>7</v>
      </c>
      <c r="I64" s="430">
        <v>1</v>
      </c>
      <c r="J64" s="430">
        <v>0</v>
      </c>
      <c r="K64" s="430">
        <v>2</v>
      </c>
      <c r="L64" s="430">
        <v>3</v>
      </c>
      <c r="M64" s="431">
        <f>100-N64</f>
        <v>83</v>
      </c>
      <c r="N64" s="430">
        <v>17</v>
      </c>
      <c r="O64" s="87"/>
      <c r="P64" s="149">
        <v>2516</v>
      </c>
    </row>
    <row r="65" spans="4:16" ht="6" customHeight="1">
      <c r="D65" s="87"/>
      <c r="F65" s="8"/>
      <c r="G65" s="8"/>
      <c r="H65" s="8"/>
      <c r="I65" s="8"/>
      <c r="J65" s="8"/>
      <c r="K65" s="8"/>
      <c r="L65" s="8"/>
      <c r="M65" s="431"/>
      <c r="N65" s="8"/>
      <c r="O65" s="87"/>
      <c r="P65" s="149"/>
    </row>
    <row r="66" spans="3:16" ht="15.75">
      <c r="C66" s="118" t="s">
        <v>1177</v>
      </c>
      <c r="D66" s="118"/>
      <c r="E66" s="87"/>
      <c r="F66" s="8"/>
      <c r="G66" s="8"/>
      <c r="H66" s="8"/>
      <c r="I66" s="8"/>
      <c r="J66" s="8"/>
      <c r="K66" s="8"/>
      <c r="L66" s="8"/>
      <c r="M66" s="431"/>
      <c r="N66" s="8"/>
      <c r="O66" s="87"/>
      <c r="P66" s="149"/>
    </row>
    <row r="67" spans="3:16" ht="15">
      <c r="C67" s="87"/>
      <c r="D67" s="87" t="s">
        <v>1079</v>
      </c>
      <c r="F67" s="430">
        <v>33</v>
      </c>
      <c r="G67" s="430">
        <v>10</v>
      </c>
      <c r="H67" s="430">
        <v>5</v>
      </c>
      <c r="I67" s="430">
        <v>1</v>
      </c>
      <c r="J67" s="430">
        <v>1</v>
      </c>
      <c r="K67" s="430">
        <v>2</v>
      </c>
      <c r="L67" s="430">
        <v>6</v>
      </c>
      <c r="M67" s="431">
        <f aca="true" t="shared" si="4" ref="M67:M72">100-N67</f>
        <v>58</v>
      </c>
      <c r="N67" s="430">
        <v>42</v>
      </c>
      <c r="O67" s="87"/>
      <c r="P67" s="149">
        <v>5069</v>
      </c>
    </row>
    <row r="68" spans="3:16" ht="15">
      <c r="C68" s="87"/>
      <c r="D68" s="87" t="s">
        <v>1139</v>
      </c>
      <c r="F68" s="430">
        <v>45</v>
      </c>
      <c r="G68" s="430">
        <v>10</v>
      </c>
      <c r="H68" s="430">
        <v>5</v>
      </c>
      <c r="I68" s="430">
        <v>1</v>
      </c>
      <c r="J68" s="430">
        <v>0</v>
      </c>
      <c r="K68" s="430">
        <v>1</v>
      </c>
      <c r="L68" s="430">
        <v>4</v>
      </c>
      <c r="M68" s="431">
        <f t="shared" si="4"/>
        <v>66</v>
      </c>
      <c r="N68" s="430">
        <v>34</v>
      </c>
      <c r="O68" s="87"/>
      <c r="P68" s="149">
        <v>3991</v>
      </c>
    </row>
    <row r="69" spans="3:16" ht="15">
      <c r="C69" s="87"/>
      <c r="D69" s="87" t="s">
        <v>257</v>
      </c>
      <c r="F69" s="430">
        <v>47</v>
      </c>
      <c r="G69" s="430">
        <v>13</v>
      </c>
      <c r="H69" s="430">
        <v>5</v>
      </c>
      <c r="I69" s="430">
        <v>0</v>
      </c>
      <c r="J69" s="430">
        <v>0</v>
      </c>
      <c r="K69" s="430">
        <v>1</v>
      </c>
      <c r="L69" s="430">
        <v>3</v>
      </c>
      <c r="M69" s="431">
        <f t="shared" si="4"/>
        <v>69</v>
      </c>
      <c r="N69" s="430">
        <v>31</v>
      </c>
      <c r="O69" s="87"/>
      <c r="P69" s="149">
        <v>1327</v>
      </c>
    </row>
    <row r="70" spans="3:16" ht="15">
      <c r="C70" s="87"/>
      <c r="D70" s="87" t="s">
        <v>259</v>
      </c>
      <c r="F70" s="430">
        <v>39</v>
      </c>
      <c r="G70" s="430">
        <v>15</v>
      </c>
      <c r="H70" s="430">
        <v>9</v>
      </c>
      <c r="I70" s="430">
        <v>1</v>
      </c>
      <c r="J70" s="430">
        <v>0</v>
      </c>
      <c r="K70" s="430">
        <v>1</v>
      </c>
      <c r="L70" s="430">
        <v>4</v>
      </c>
      <c r="M70" s="431">
        <f t="shared" si="4"/>
        <v>68</v>
      </c>
      <c r="N70" s="430">
        <v>32</v>
      </c>
      <c r="O70" s="87"/>
      <c r="P70" s="149">
        <v>812</v>
      </c>
    </row>
    <row r="71" spans="3:16" ht="15">
      <c r="C71" s="87"/>
      <c r="D71" s="87" t="s">
        <v>1140</v>
      </c>
      <c r="F71" s="430">
        <v>54</v>
      </c>
      <c r="G71" s="430">
        <v>14</v>
      </c>
      <c r="H71" s="430">
        <v>6</v>
      </c>
      <c r="I71" s="430">
        <v>1</v>
      </c>
      <c r="J71" s="430">
        <v>0</v>
      </c>
      <c r="K71" s="430">
        <v>1</v>
      </c>
      <c r="L71" s="430">
        <v>2</v>
      </c>
      <c r="M71" s="431">
        <f t="shared" si="4"/>
        <v>78</v>
      </c>
      <c r="N71" s="430">
        <v>22</v>
      </c>
      <c r="O71" s="87"/>
      <c r="P71" s="149">
        <v>1498</v>
      </c>
    </row>
    <row r="72" spans="3:16" ht="15">
      <c r="C72" s="87"/>
      <c r="D72" s="87" t="s">
        <v>1141</v>
      </c>
      <c r="F72" s="430">
        <v>49</v>
      </c>
      <c r="G72" s="430">
        <v>17</v>
      </c>
      <c r="H72" s="430">
        <v>9</v>
      </c>
      <c r="I72" s="430">
        <v>1</v>
      </c>
      <c r="J72" s="430">
        <v>0</v>
      </c>
      <c r="K72" s="430">
        <v>1</v>
      </c>
      <c r="L72" s="430">
        <v>3</v>
      </c>
      <c r="M72" s="431">
        <f t="shared" si="4"/>
        <v>80</v>
      </c>
      <c r="N72" s="430">
        <v>20</v>
      </c>
      <c r="O72" s="87"/>
      <c r="P72" s="149">
        <v>1272</v>
      </c>
    </row>
    <row r="73" spans="3:16" ht="6" customHeight="1" thickBot="1"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</row>
    <row r="74" ht="12.75">
      <c r="C74" s="90" t="s">
        <v>158</v>
      </c>
    </row>
    <row r="75" spans="3:4" ht="12.75">
      <c r="C75" s="209" t="s">
        <v>457</v>
      </c>
      <c r="D75" s="90" t="s">
        <v>458</v>
      </c>
    </row>
  </sheetData>
  <mergeCells count="2">
    <mergeCell ref="G4:H4"/>
    <mergeCell ref="I4:K4"/>
  </mergeCells>
  <printOptions/>
  <pageMargins left="0.35433070866141736" right="0.5511811023622047" top="0.551181102362204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2" width="1.7109375" style="141" customWidth="1"/>
    <col min="3" max="3" width="9.00390625" style="141" customWidth="1"/>
    <col min="4" max="4" width="23.8515625" style="141" customWidth="1"/>
    <col min="5" max="5" width="11.28125" style="141" customWidth="1"/>
    <col min="6" max="6" width="12.8515625" style="141" customWidth="1"/>
    <col min="7" max="7" width="12.7109375" style="141" customWidth="1"/>
    <col min="8" max="8" width="12.57421875" style="141" customWidth="1"/>
    <col min="9" max="9" width="13.7109375" style="141" customWidth="1"/>
    <col min="10" max="10" width="9.7109375" style="141" customWidth="1"/>
    <col min="11" max="11" width="11.421875" style="141" customWidth="1"/>
    <col min="12" max="12" width="1.28515625" style="141" customWidth="1"/>
    <col min="13" max="13" width="11.00390625" style="141" customWidth="1"/>
    <col min="14" max="16384" width="9.140625" style="141" customWidth="1"/>
  </cols>
  <sheetData>
    <row r="1" spans="1:4" ht="21">
      <c r="A1" s="98" t="s">
        <v>940</v>
      </c>
      <c r="D1" s="100" t="s">
        <v>1010</v>
      </c>
    </row>
    <row r="2" spans="1:13" ht="6.75" customHeight="1" thickBot="1">
      <c r="A2" s="158"/>
      <c r="B2" s="158"/>
      <c r="C2" s="158"/>
      <c r="D2" s="158"/>
      <c r="E2" s="103"/>
      <c r="F2" s="103"/>
      <c r="G2" s="103"/>
      <c r="H2" s="103"/>
      <c r="I2" s="103"/>
      <c r="J2" s="103"/>
      <c r="K2" s="103"/>
      <c r="L2" s="103"/>
      <c r="M2" s="103"/>
    </row>
    <row r="3" spans="4:13" ht="15.75">
      <c r="D3" s="141" t="s">
        <v>1094</v>
      </c>
      <c r="E3" s="230"/>
      <c r="F3" s="231"/>
      <c r="G3" s="232"/>
      <c r="H3" s="231"/>
      <c r="I3" s="233" t="s">
        <v>490</v>
      </c>
      <c r="J3" s="234"/>
      <c r="K3" s="87"/>
      <c r="L3" s="105"/>
      <c r="M3" s="106"/>
    </row>
    <row r="4" spans="5:13" ht="15.75">
      <c r="E4" s="292"/>
      <c r="F4" s="105" t="s">
        <v>469</v>
      </c>
      <c r="G4" s="105" t="s">
        <v>469</v>
      </c>
      <c r="H4" s="235" t="s">
        <v>484</v>
      </c>
      <c r="I4" s="105" t="s">
        <v>489</v>
      </c>
      <c r="J4" s="235"/>
      <c r="L4" s="105"/>
      <c r="M4" s="106"/>
    </row>
    <row r="5" spans="5:13" ht="15.75">
      <c r="E5" s="105" t="s">
        <v>468</v>
      </c>
      <c r="F5" s="105" t="s">
        <v>470</v>
      </c>
      <c r="G5" s="105" t="s">
        <v>473</v>
      </c>
      <c r="H5" s="236" t="s">
        <v>470</v>
      </c>
      <c r="I5" s="105" t="s">
        <v>491</v>
      </c>
      <c r="J5" s="235" t="s">
        <v>464</v>
      </c>
      <c r="K5" s="105" t="s">
        <v>210</v>
      </c>
      <c r="L5" s="105"/>
      <c r="M5" s="107" t="s">
        <v>1101</v>
      </c>
    </row>
    <row r="6" spans="5:13" ht="15.75">
      <c r="E6" s="105" t="s">
        <v>467</v>
      </c>
      <c r="F6" s="105" t="s">
        <v>471</v>
      </c>
      <c r="G6" s="105" t="s">
        <v>474</v>
      </c>
      <c r="H6" s="236" t="s">
        <v>488</v>
      </c>
      <c r="I6" s="281" t="s">
        <v>1003</v>
      </c>
      <c r="J6" s="235" t="s">
        <v>465</v>
      </c>
      <c r="K6" s="105" t="s">
        <v>1004</v>
      </c>
      <c r="L6" s="105"/>
      <c r="M6" s="107" t="s">
        <v>1084</v>
      </c>
    </row>
    <row r="7" spans="5:13" ht="15.75">
      <c r="E7" s="237" t="s">
        <v>472</v>
      </c>
      <c r="F7" s="105" t="s">
        <v>486</v>
      </c>
      <c r="G7" s="237" t="s">
        <v>483</v>
      </c>
      <c r="H7" s="236" t="s">
        <v>485</v>
      </c>
      <c r="I7" s="282" t="s">
        <v>1002</v>
      </c>
      <c r="J7" s="236" t="s">
        <v>466</v>
      </c>
      <c r="K7" s="105"/>
      <c r="L7" s="105"/>
      <c r="M7" s="109" t="s">
        <v>1086</v>
      </c>
    </row>
    <row r="8" spans="5:13" ht="15.75">
      <c r="E8" s="230"/>
      <c r="F8" s="237" t="s">
        <v>487</v>
      </c>
      <c r="G8" s="241"/>
      <c r="I8" s="105" t="s">
        <v>492</v>
      </c>
      <c r="J8" s="236"/>
      <c r="K8" s="105"/>
      <c r="L8" s="105"/>
      <c r="M8" s="106"/>
    </row>
    <row r="9" spans="1:13" ht="16.5" thickBot="1">
      <c r="A9" s="158"/>
      <c r="B9" s="158"/>
      <c r="C9" s="158"/>
      <c r="D9" s="158"/>
      <c r="E9" s="242"/>
      <c r="F9" s="243"/>
      <c r="G9" s="244"/>
      <c r="H9" s="245"/>
      <c r="I9" s="246" t="s">
        <v>1001</v>
      </c>
      <c r="J9" s="247"/>
      <c r="K9" s="248"/>
      <c r="L9" s="111"/>
      <c r="M9" s="112"/>
    </row>
    <row r="10" spans="6:11" ht="4.5" customHeight="1">
      <c r="F10" s="278"/>
      <c r="G10" s="278"/>
      <c r="H10" s="279"/>
      <c r="K10" s="22"/>
    </row>
    <row r="11" spans="6:13" ht="15">
      <c r="F11" s="278"/>
      <c r="G11" s="278"/>
      <c r="H11" s="279"/>
      <c r="K11" s="115" t="s">
        <v>1113</v>
      </c>
      <c r="L11" s="22"/>
      <c r="M11" s="116" t="s">
        <v>45</v>
      </c>
    </row>
    <row r="12" spans="6:13" ht="3.75" customHeight="1">
      <c r="F12" s="278"/>
      <c r="G12" s="278"/>
      <c r="H12" s="279"/>
      <c r="K12" s="22"/>
      <c r="L12" s="22"/>
      <c r="M12" s="117"/>
    </row>
    <row r="13" spans="2:13" ht="15.75">
      <c r="B13" s="118" t="s">
        <v>1009</v>
      </c>
      <c r="C13" s="118"/>
      <c r="E13" s="432">
        <v>36</v>
      </c>
      <c r="F13" s="432">
        <v>9</v>
      </c>
      <c r="G13" s="432">
        <v>8</v>
      </c>
      <c r="H13" s="432">
        <v>16</v>
      </c>
      <c r="I13" s="432">
        <v>34</v>
      </c>
      <c r="J13" s="432">
        <v>4</v>
      </c>
      <c r="K13" s="432">
        <v>21</v>
      </c>
      <c r="M13" s="149">
        <v>14071</v>
      </c>
    </row>
    <row r="14" spans="4:13" ht="3.75" customHeight="1">
      <c r="D14" s="87"/>
      <c r="E14" s="8"/>
      <c r="F14" s="8"/>
      <c r="G14" s="8"/>
      <c r="H14" s="8"/>
      <c r="I14" s="8"/>
      <c r="J14" s="8"/>
      <c r="K14" s="8"/>
      <c r="M14" s="149"/>
    </row>
    <row r="15" spans="2:13" ht="15.75">
      <c r="B15" s="118" t="s">
        <v>1114</v>
      </c>
      <c r="C15" s="118"/>
      <c r="E15" s="8"/>
      <c r="F15" s="8"/>
      <c r="G15" s="8"/>
      <c r="H15" s="8"/>
      <c r="I15" s="8"/>
      <c r="J15" s="8"/>
      <c r="K15" s="8"/>
      <c r="M15" s="149"/>
    </row>
    <row r="16" spans="3:13" ht="15">
      <c r="C16" s="87" t="s">
        <v>1167</v>
      </c>
      <c r="E16" s="432">
        <v>38</v>
      </c>
      <c r="F16" s="432">
        <v>11</v>
      </c>
      <c r="G16" s="432">
        <v>10</v>
      </c>
      <c r="H16" s="432">
        <v>20</v>
      </c>
      <c r="I16" s="432">
        <v>37</v>
      </c>
      <c r="J16" s="432">
        <v>5</v>
      </c>
      <c r="K16" s="432">
        <v>14</v>
      </c>
      <c r="M16" s="149">
        <v>5969</v>
      </c>
    </row>
    <row r="17" spans="3:13" ht="15">
      <c r="C17" s="87" t="s">
        <v>1168</v>
      </c>
      <c r="E17" s="432">
        <v>34</v>
      </c>
      <c r="F17" s="432">
        <v>7</v>
      </c>
      <c r="G17" s="432">
        <v>7</v>
      </c>
      <c r="H17" s="432">
        <v>13</v>
      </c>
      <c r="I17" s="432">
        <v>32</v>
      </c>
      <c r="J17" s="432">
        <v>3</v>
      </c>
      <c r="K17" s="432">
        <v>26</v>
      </c>
      <c r="M17" s="149">
        <v>8102</v>
      </c>
    </row>
    <row r="18" spans="4:13" ht="3.75" customHeight="1">
      <c r="D18" s="87"/>
      <c r="E18" s="8"/>
      <c r="F18" s="8"/>
      <c r="G18" s="8"/>
      <c r="H18" s="8"/>
      <c r="I18" s="8"/>
      <c r="J18" s="8"/>
      <c r="K18" s="8"/>
      <c r="M18" s="149"/>
    </row>
    <row r="19" spans="2:13" ht="15.75">
      <c r="B19" s="118" t="s">
        <v>1115</v>
      </c>
      <c r="C19" s="118"/>
      <c r="D19" s="87"/>
      <c r="E19" s="8"/>
      <c r="F19" s="8"/>
      <c r="G19" s="8"/>
      <c r="H19" s="8"/>
      <c r="I19" s="8"/>
      <c r="J19" s="8"/>
      <c r="K19" s="8"/>
      <c r="M19" s="149"/>
    </row>
    <row r="20" spans="3:13" ht="15">
      <c r="C20" s="87" t="s">
        <v>1169</v>
      </c>
      <c r="E20" s="432">
        <v>29</v>
      </c>
      <c r="F20" s="432">
        <v>5</v>
      </c>
      <c r="G20" s="432">
        <v>5</v>
      </c>
      <c r="H20" s="432">
        <v>8</v>
      </c>
      <c r="I20" s="432">
        <v>25</v>
      </c>
      <c r="J20" s="432">
        <v>3</v>
      </c>
      <c r="K20" s="432">
        <v>37</v>
      </c>
      <c r="M20" s="149">
        <v>420</v>
      </c>
    </row>
    <row r="21" spans="3:13" ht="15">
      <c r="C21" s="87" t="s">
        <v>1170</v>
      </c>
      <c r="E21" s="432">
        <v>34</v>
      </c>
      <c r="F21" s="432">
        <v>10</v>
      </c>
      <c r="G21" s="432">
        <v>7</v>
      </c>
      <c r="H21" s="432">
        <v>12</v>
      </c>
      <c r="I21" s="432">
        <v>37</v>
      </c>
      <c r="J21" s="432">
        <v>5</v>
      </c>
      <c r="K21" s="432">
        <v>19</v>
      </c>
      <c r="M21" s="149">
        <v>1604</v>
      </c>
    </row>
    <row r="22" spans="3:13" ht="15">
      <c r="C22" s="87" t="s">
        <v>1171</v>
      </c>
      <c r="E22" s="432">
        <v>40</v>
      </c>
      <c r="F22" s="432">
        <v>10</v>
      </c>
      <c r="G22" s="432">
        <v>11</v>
      </c>
      <c r="H22" s="432">
        <v>16</v>
      </c>
      <c r="I22" s="432">
        <v>43</v>
      </c>
      <c r="J22" s="432">
        <v>4</v>
      </c>
      <c r="K22" s="432">
        <v>13</v>
      </c>
      <c r="M22" s="149">
        <v>2421</v>
      </c>
    </row>
    <row r="23" spans="3:13" ht="15">
      <c r="C23" s="87" t="s">
        <v>1172</v>
      </c>
      <c r="E23" s="432">
        <v>41</v>
      </c>
      <c r="F23" s="432">
        <v>11</v>
      </c>
      <c r="G23" s="432">
        <v>11</v>
      </c>
      <c r="H23" s="432">
        <v>19</v>
      </c>
      <c r="I23" s="432">
        <v>42</v>
      </c>
      <c r="J23" s="432">
        <v>4</v>
      </c>
      <c r="K23" s="432">
        <v>12</v>
      </c>
      <c r="M23" s="149">
        <v>2406</v>
      </c>
    </row>
    <row r="24" spans="3:13" ht="15">
      <c r="C24" s="87" t="s">
        <v>1173</v>
      </c>
      <c r="E24" s="432">
        <v>35</v>
      </c>
      <c r="F24" s="432">
        <v>11</v>
      </c>
      <c r="G24" s="432">
        <v>10</v>
      </c>
      <c r="H24" s="432">
        <v>19</v>
      </c>
      <c r="I24" s="432">
        <v>39</v>
      </c>
      <c r="J24" s="432">
        <v>4</v>
      </c>
      <c r="K24" s="432">
        <v>16</v>
      </c>
      <c r="M24" s="149">
        <v>2287</v>
      </c>
    </row>
    <row r="25" spans="3:13" ht="15">
      <c r="C25" s="87" t="s">
        <v>1174</v>
      </c>
      <c r="E25" s="432">
        <v>35</v>
      </c>
      <c r="F25" s="432">
        <v>7</v>
      </c>
      <c r="G25" s="432">
        <v>8</v>
      </c>
      <c r="H25" s="432">
        <v>19</v>
      </c>
      <c r="I25" s="432">
        <v>28</v>
      </c>
      <c r="J25" s="432">
        <v>4</v>
      </c>
      <c r="K25" s="432">
        <v>23</v>
      </c>
      <c r="M25" s="149">
        <v>2178</v>
      </c>
    </row>
    <row r="26" spans="3:13" ht="15">
      <c r="C26" s="87" t="s">
        <v>1175</v>
      </c>
      <c r="E26" s="432">
        <v>33</v>
      </c>
      <c r="F26" s="432">
        <v>5</v>
      </c>
      <c r="G26" s="432">
        <v>5</v>
      </c>
      <c r="H26" s="432">
        <v>13</v>
      </c>
      <c r="I26" s="432">
        <v>19</v>
      </c>
      <c r="J26" s="432">
        <v>4</v>
      </c>
      <c r="K26" s="432">
        <v>33</v>
      </c>
      <c r="M26" s="149">
        <v>1763</v>
      </c>
    </row>
    <row r="27" spans="3:13" ht="15">
      <c r="C27" s="87" t="s">
        <v>1176</v>
      </c>
      <c r="E27" s="432">
        <v>25</v>
      </c>
      <c r="F27" s="432">
        <v>3</v>
      </c>
      <c r="G27" s="432">
        <v>3</v>
      </c>
      <c r="H27" s="432">
        <v>8</v>
      </c>
      <c r="I27" s="432">
        <v>12</v>
      </c>
      <c r="J27" s="432">
        <v>3</v>
      </c>
      <c r="K27" s="432">
        <v>51</v>
      </c>
      <c r="M27" s="149">
        <v>992</v>
      </c>
    </row>
    <row r="28" spans="3:13" ht="3.75" customHeight="1">
      <c r="C28" s="87"/>
      <c r="E28" s="8"/>
      <c r="F28" s="8"/>
      <c r="G28" s="8"/>
      <c r="H28" s="8"/>
      <c r="I28" s="8"/>
      <c r="J28" s="8"/>
      <c r="K28" s="8"/>
      <c r="M28" s="149"/>
    </row>
    <row r="29" spans="2:13" ht="18.75">
      <c r="B29" s="119" t="s">
        <v>303</v>
      </c>
      <c r="C29" s="119"/>
      <c r="E29" s="8"/>
      <c r="F29" s="8"/>
      <c r="G29" s="8"/>
      <c r="H29" s="8"/>
      <c r="I29" s="8"/>
      <c r="J29" s="8"/>
      <c r="K29" s="8"/>
      <c r="M29" s="149"/>
    </row>
    <row r="30" spans="2:13" ht="15">
      <c r="B30" s="51"/>
      <c r="C30" s="51" t="s">
        <v>1159</v>
      </c>
      <c r="E30" s="432">
        <v>41</v>
      </c>
      <c r="F30" s="432">
        <v>11</v>
      </c>
      <c r="G30" s="432">
        <v>14</v>
      </c>
      <c r="H30" s="432">
        <v>20</v>
      </c>
      <c r="I30" s="432">
        <v>48</v>
      </c>
      <c r="J30" s="432">
        <v>5</v>
      </c>
      <c r="K30" s="432">
        <v>4</v>
      </c>
      <c r="M30" s="149">
        <v>682</v>
      </c>
    </row>
    <row r="31" spans="2:13" ht="15">
      <c r="B31" s="51"/>
      <c r="C31" s="51" t="s">
        <v>19</v>
      </c>
      <c r="E31" s="432">
        <v>40</v>
      </c>
      <c r="F31" s="432">
        <v>11</v>
      </c>
      <c r="G31" s="432">
        <v>10</v>
      </c>
      <c r="H31" s="432">
        <v>19</v>
      </c>
      <c r="I31" s="432">
        <v>43</v>
      </c>
      <c r="J31" s="432">
        <v>4</v>
      </c>
      <c r="K31" s="432">
        <v>10</v>
      </c>
      <c r="M31" s="149">
        <v>4703</v>
      </c>
    </row>
    <row r="32" spans="2:13" ht="15">
      <c r="B32" s="51"/>
      <c r="C32" s="51" t="s">
        <v>20</v>
      </c>
      <c r="E32" s="432">
        <v>40</v>
      </c>
      <c r="F32" s="432">
        <v>9</v>
      </c>
      <c r="G32" s="432">
        <v>9</v>
      </c>
      <c r="H32" s="432">
        <v>17</v>
      </c>
      <c r="I32" s="432">
        <v>40</v>
      </c>
      <c r="J32" s="432">
        <v>4</v>
      </c>
      <c r="K32" s="432">
        <v>14</v>
      </c>
      <c r="M32" s="149">
        <v>1456</v>
      </c>
    </row>
    <row r="33" spans="2:13" ht="15">
      <c r="B33" s="51"/>
      <c r="C33" s="51" t="s">
        <v>1160</v>
      </c>
      <c r="E33" s="432">
        <v>30</v>
      </c>
      <c r="F33" s="432">
        <v>7</v>
      </c>
      <c r="G33" s="432">
        <v>7</v>
      </c>
      <c r="H33" s="432">
        <v>11</v>
      </c>
      <c r="I33" s="432">
        <v>29</v>
      </c>
      <c r="J33" s="432">
        <v>4</v>
      </c>
      <c r="K33" s="432">
        <v>29</v>
      </c>
      <c r="M33" s="149">
        <v>962</v>
      </c>
    </row>
    <row r="34" spans="2:13" ht="15">
      <c r="B34" s="51"/>
      <c r="C34" s="51" t="s">
        <v>1161</v>
      </c>
      <c r="E34" s="432">
        <v>32</v>
      </c>
      <c r="F34" s="432">
        <v>6</v>
      </c>
      <c r="G34" s="432">
        <v>6</v>
      </c>
      <c r="H34" s="432">
        <v>15</v>
      </c>
      <c r="I34" s="432">
        <v>21</v>
      </c>
      <c r="J34" s="432">
        <v>3</v>
      </c>
      <c r="K34" s="432">
        <v>32</v>
      </c>
      <c r="M34" s="149">
        <v>4385</v>
      </c>
    </row>
    <row r="35" spans="2:13" ht="15">
      <c r="B35" s="51"/>
      <c r="C35" s="51" t="s">
        <v>1162</v>
      </c>
      <c r="E35" s="432">
        <v>26</v>
      </c>
      <c r="F35" s="432">
        <v>5</v>
      </c>
      <c r="G35" s="432">
        <v>6</v>
      </c>
      <c r="H35" s="432">
        <v>9</v>
      </c>
      <c r="I35" s="432">
        <v>25</v>
      </c>
      <c r="J35" s="432">
        <v>7</v>
      </c>
      <c r="K35" s="432">
        <v>36</v>
      </c>
      <c r="M35" s="149">
        <v>445</v>
      </c>
    </row>
    <row r="36" spans="2:13" ht="15">
      <c r="B36" s="51"/>
      <c r="C36" s="51" t="s">
        <v>1163</v>
      </c>
      <c r="E36" s="432">
        <v>33</v>
      </c>
      <c r="F36" s="432">
        <v>10</v>
      </c>
      <c r="G36" s="432">
        <v>6</v>
      </c>
      <c r="H36" s="432">
        <v>9</v>
      </c>
      <c r="I36" s="432">
        <v>38</v>
      </c>
      <c r="J36" s="432">
        <v>3</v>
      </c>
      <c r="K36" s="432">
        <v>24</v>
      </c>
      <c r="M36" s="149">
        <v>409</v>
      </c>
    </row>
    <row r="37" spans="2:13" ht="15">
      <c r="B37" s="51"/>
      <c r="C37" s="51" t="s">
        <v>1164</v>
      </c>
      <c r="E37" s="432">
        <v>27</v>
      </c>
      <c r="F37" s="432">
        <v>6</v>
      </c>
      <c r="G37" s="432">
        <v>5</v>
      </c>
      <c r="H37" s="432">
        <v>13</v>
      </c>
      <c r="I37" s="432">
        <v>26</v>
      </c>
      <c r="J37" s="432">
        <v>3</v>
      </c>
      <c r="K37" s="432">
        <v>37</v>
      </c>
      <c r="M37" s="149">
        <v>738</v>
      </c>
    </row>
    <row r="38" spans="2:13" ht="3.75" customHeight="1">
      <c r="B38" s="51"/>
      <c r="C38" s="51"/>
      <c r="E38" s="8"/>
      <c r="F38" s="8"/>
      <c r="G38" s="8"/>
      <c r="H38" s="8"/>
      <c r="I38" s="8"/>
      <c r="J38" s="8"/>
      <c r="K38" s="8"/>
      <c r="M38" s="149"/>
    </row>
    <row r="39" spans="2:13" ht="15.75">
      <c r="B39" s="118" t="s">
        <v>324</v>
      </c>
      <c r="C39" s="87"/>
      <c r="E39" s="8"/>
      <c r="F39" s="8"/>
      <c r="G39" s="8"/>
      <c r="H39" s="8"/>
      <c r="I39" s="8"/>
      <c r="J39" s="8"/>
      <c r="K39" s="8"/>
      <c r="M39" s="149"/>
    </row>
    <row r="40" spans="2:13" ht="15">
      <c r="B40" s="87"/>
      <c r="C40" s="159" t="s">
        <v>316</v>
      </c>
      <c r="E40" s="432">
        <v>36</v>
      </c>
      <c r="F40" s="432">
        <v>19</v>
      </c>
      <c r="G40" s="432">
        <v>17</v>
      </c>
      <c r="H40" s="432">
        <v>27</v>
      </c>
      <c r="I40" s="432">
        <v>58</v>
      </c>
      <c r="J40" s="432">
        <v>3</v>
      </c>
      <c r="K40" s="432">
        <v>3</v>
      </c>
      <c r="M40" s="149">
        <v>582</v>
      </c>
    </row>
    <row r="41" spans="2:13" ht="15">
      <c r="B41" s="87"/>
      <c r="C41" s="159" t="s">
        <v>317</v>
      </c>
      <c r="E41" s="432">
        <v>41</v>
      </c>
      <c r="F41" s="432">
        <v>12</v>
      </c>
      <c r="G41" s="432">
        <v>13</v>
      </c>
      <c r="H41" s="432">
        <v>20</v>
      </c>
      <c r="I41" s="432">
        <v>53</v>
      </c>
      <c r="J41" s="432">
        <v>4</v>
      </c>
      <c r="K41" s="432">
        <v>5</v>
      </c>
      <c r="M41" s="149">
        <v>2084</v>
      </c>
    </row>
    <row r="42" spans="2:13" ht="15">
      <c r="B42" s="87"/>
      <c r="C42" s="159" t="s">
        <v>318</v>
      </c>
      <c r="E42" s="432">
        <v>40</v>
      </c>
      <c r="F42" s="432">
        <v>10</v>
      </c>
      <c r="G42" s="432">
        <v>10</v>
      </c>
      <c r="H42" s="432">
        <v>17</v>
      </c>
      <c r="I42" s="432">
        <v>44</v>
      </c>
      <c r="J42" s="432">
        <v>3</v>
      </c>
      <c r="K42" s="432">
        <v>12</v>
      </c>
      <c r="M42" s="149">
        <v>990</v>
      </c>
    </row>
    <row r="43" spans="2:13" ht="15">
      <c r="B43" s="87"/>
      <c r="C43" s="159" t="s">
        <v>319</v>
      </c>
      <c r="E43" s="432">
        <v>44</v>
      </c>
      <c r="F43" s="432">
        <v>11</v>
      </c>
      <c r="G43" s="432">
        <v>12</v>
      </c>
      <c r="H43" s="432">
        <v>19</v>
      </c>
      <c r="I43" s="432">
        <v>41</v>
      </c>
      <c r="J43" s="432">
        <v>4</v>
      </c>
      <c r="K43" s="432">
        <v>4</v>
      </c>
      <c r="M43" s="149">
        <v>353</v>
      </c>
    </row>
    <row r="44" spans="2:13" ht="15">
      <c r="B44" s="87"/>
      <c r="C44" s="159" t="s">
        <v>320</v>
      </c>
      <c r="E44" s="432">
        <v>36</v>
      </c>
      <c r="F44" s="432">
        <v>10</v>
      </c>
      <c r="G44" s="432">
        <v>9</v>
      </c>
      <c r="H44" s="432">
        <v>19</v>
      </c>
      <c r="I44" s="432">
        <v>36</v>
      </c>
      <c r="J44" s="432">
        <v>6</v>
      </c>
      <c r="K44" s="432">
        <v>10</v>
      </c>
      <c r="M44" s="149">
        <v>836</v>
      </c>
    </row>
    <row r="45" spans="2:13" ht="15">
      <c r="B45" s="87"/>
      <c r="C45" s="159" t="s">
        <v>321</v>
      </c>
      <c r="E45" s="432">
        <v>37</v>
      </c>
      <c r="F45" s="432">
        <v>7</v>
      </c>
      <c r="G45" s="432">
        <v>6</v>
      </c>
      <c r="H45" s="432">
        <v>15</v>
      </c>
      <c r="I45" s="432">
        <v>33</v>
      </c>
      <c r="J45" s="432">
        <v>4</v>
      </c>
      <c r="K45" s="432">
        <v>21</v>
      </c>
      <c r="M45" s="149">
        <v>1400</v>
      </c>
    </row>
    <row r="46" spans="2:13" ht="15">
      <c r="B46" s="87"/>
      <c r="C46" s="159" t="s">
        <v>322</v>
      </c>
      <c r="E46" s="432">
        <v>40</v>
      </c>
      <c r="F46" s="432">
        <v>7</v>
      </c>
      <c r="G46" s="432">
        <v>5</v>
      </c>
      <c r="H46" s="432">
        <v>12</v>
      </c>
      <c r="I46" s="432">
        <v>26</v>
      </c>
      <c r="J46" s="432">
        <v>3</v>
      </c>
      <c r="K46" s="432">
        <v>23</v>
      </c>
      <c r="M46" s="149">
        <v>1048</v>
      </c>
    </row>
    <row r="47" spans="2:13" ht="3.75" customHeight="1">
      <c r="B47" s="51"/>
      <c r="C47" s="51"/>
      <c r="E47" s="8"/>
      <c r="F47" s="8"/>
      <c r="G47" s="8"/>
      <c r="H47" s="8"/>
      <c r="I47" s="8"/>
      <c r="J47" s="8"/>
      <c r="K47" s="8"/>
      <c r="M47" s="149"/>
    </row>
    <row r="48" spans="2:13" ht="15.75">
      <c r="B48" s="118" t="s">
        <v>1178</v>
      </c>
      <c r="C48" s="118"/>
      <c r="E48" s="8"/>
      <c r="F48" s="8"/>
      <c r="G48" s="8"/>
      <c r="H48" s="8"/>
      <c r="I48" s="8"/>
      <c r="J48" s="8"/>
      <c r="K48" s="8"/>
      <c r="M48" s="149"/>
    </row>
    <row r="49" spans="2:13" ht="15">
      <c r="B49" s="87"/>
      <c r="C49" s="87" t="s">
        <v>315</v>
      </c>
      <c r="E49" s="432">
        <v>28</v>
      </c>
      <c r="F49" s="432">
        <v>6</v>
      </c>
      <c r="G49" s="432">
        <v>5</v>
      </c>
      <c r="H49" s="432">
        <v>11</v>
      </c>
      <c r="I49" s="432">
        <v>21</v>
      </c>
      <c r="J49" s="432">
        <v>4</v>
      </c>
      <c r="K49" s="432">
        <v>36</v>
      </c>
      <c r="M49" s="149">
        <v>3419</v>
      </c>
    </row>
    <row r="50" spans="2:13" ht="15">
      <c r="B50" s="87"/>
      <c r="C50" s="87" t="s">
        <v>1150</v>
      </c>
      <c r="E50" s="432">
        <v>33</v>
      </c>
      <c r="F50" s="432">
        <v>6</v>
      </c>
      <c r="G50" s="432">
        <v>6</v>
      </c>
      <c r="H50" s="432">
        <v>12</v>
      </c>
      <c r="I50" s="432">
        <v>25</v>
      </c>
      <c r="J50" s="432">
        <v>4</v>
      </c>
      <c r="K50" s="432">
        <v>31</v>
      </c>
      <c r="M50" s="149">
        <v>2937</v>
      </c>
    </row>
    <row r="51" spans="2:13" ht="15">
      <c r="B51" s="87"/>
      <c r="C51" s="87" t="s">
        <v>1151</v>
      </c>
      <c r="E51" s="432">
        <v>35</v>
      </c>
      <c r="F51" s="432">
        <v>8</v>
      </c>
      <c r="G51" s="432">
        <v>8</v>
      </c>
      <c r="H51" s="432">
        <v>15</v>
      </c>
      <c r="I51" s="432">
        <v>33</v>
      </c>
      <c r="J51" s="432">
        <v>4</v>
      </c>
      <c r="K51" s="432">
        <v>20</v>
      </c>
      <c r="M51" s="149">
        <v>2031</v>
      </c>
    </row>
    <row r="52" spans="2:13" ht="15">
      <c r="B52" s="87"/>
      <c r="C52" s="87" t="s">
        <v>1152</v>
      </c>
      <c r="E52" s="432">
        <v>39</v>
      </c>
      <c r="F52" s="432">
        <v>8</v>
      </c>
      <c r="G52" s="432">
        <v>9</v>
      </c>
      <c r="H52" s="432">
        <v>18</v>
      </c>
      <c r="I52" s="432">
        <v>37</v>
      </c>
      <c r="J52" s="432">
        <v>4</v>
      </c>
      <c r="K52" s="432">
        <v>14</v>
      </c>
      <c r="M52" s="149">
        <v>1482</v>
      </c>
    </row>
    <row r="53" spans="2:13" ht="15">
      <c r="B53" s="87"/>
      <c r="C53" s="87" t="s">
        <v>1153</v>
      </c>
      <c r="E53" s="432">
        <v>42</v>
      </c>
      <c r="F53" s="432">
        <v>9</v>
      </c>
      <c r="G53" s="432">
        <v>10</v>
      </c>
      <c r="H53" s="432">
        <v>20</v>
      </c>
      <c r="I53" s="432">
        <v>42</v>
      </c>
      <c r="J53" s="432">
        <v>3</v>
      </c>
      <c r="K53" s="432">
        <v>9</v>
      </c>
      <c r="M53" s="149">
        <v>1268</v>
      </c>
    </row>
    <row r="54" spans="2:13" ht="15">
      <c r="B54" s="87"/>
      <c r="C54" s="87" t="s">
        <v>1154</v>
      </c>
      <c r="E54" s="432">
        <v>43</v>
      </c>
      <c r="F54" s="432">
        <v>12</v>
      </c>
      <c r="G54" s="432">
        <v>12</v>
      </c>
      <c r="H54" s="432">
        <v>20</v>
      </c>
      <c r="I54" s="432">
        <v>47</v>
      </c>
      <c r="J54" s="432">
        <v>4</v>
      </c>
      <c r="K54" s="432">
        <v>6</v>
      </c>
      <c r="M54" s="149">
        <v>1491</v>
      </c>
    </row>
    <row r="55" spans="2:13" ht="15">
      <c r="B55" s="87"/>
      <c r="C55" s="87" t="s">
        <v>1155</v>
      </c>
      <c r="E55" s="432">
        <v>40</v>
      </c>
      <c r="F55" s="432">
        <v>17</v>
      </c>
      <c r="G55" s="432">
        <v>15</v>
      </c>
      <c r="H55" s="432">
        <v>22</v>
      </c>
      <c r="I55" s="432">
        <v>58</v>
      </c>
      <c r="J55" s="432">
        <v>4</v>
      </c>
      <c r="K55" s="432">
        <v>5</v>
      </c>
      <c r="M55" s="149">
        <v>931</v>
      </c>
    </row>
    <row r="56" spans="2:13" ht="3.75" customHeight="1">
      <c r="B56" s="87"/>
      <c r="C56" s="87"/>
      <c r="E56" s="8"/>
      <c r="F56" s="8"/>
      <c r="G56" s="8"/>
      <c r="H56" s="8"/>
      <c r="I56" s="8"/>
      <c r="J56" s="8"/>
      <c r="K56" s="8"/>
      <c r="L56" s="87"/>
      <c r="M56" s="149"/>
    </row>
    <row r="57" spans="2:13" ht="15.75" customHeight="1">
      <c r="B57" s="118" t="s">
        <v>325</v>
      </c>
      <c r="C57" s="87"/>
      <c r="E57" s="8"/>
      <c r="F57" s="8"/>
      <c r="G57" s="8"/>
      <c r="H57" s="8"/>
      <c r="I57" s="8"/>
      <c r="J57" s="8"/>
      <c r="K57" s="8"/>
      <c r="L57" s="87"/>
      <c r="M57" s="149"/>
    </row>
    <row r="58" spans="2:13" ht="15" customHeight="1">
      <c r="B58" s="87"/>
      <c r="C58" s="87" t="s">
        <v>333</v>
      </c>
      <c r="E58" s="432">
        <v>31</v>
      </c>
      <c r="F58" s="432">
        <v>5</v>
      </c>
      <c r="G58" s="432">
        <v>4</v>
      </c>
      <c r="H58" s="432">
        <v>9</v>
      </c>
      <c r="I58" s="432">
        <v>22</v>
      </c>
      <c r="J58" s="432">
        <v>4</v>
      </c>
      <c r="K58" s="432">
        <v>36</v>
      </c>
      <c r="M58" s="149">
        <v>2758</v>
      </c>
    </row>
    <row r="59" spans="2:13" ht="15" customHeight="1">
      <c r="B59" s="87"/>
      <c r="C59" s="120">
        <v>2</v>
      </c>
      <c r="E59" s="432">
        <v>34</v>
      </c>
      <c r="F59" s="432">
        <v>7</v>
      </c>
      <c r="G59" s="432">
        <v>7</v>
      </c>
      <c r="H59" s="432">
        <v>14</v>
      </c>
      <c r="I59" s="432">
        <v>31</v>
      </c>
      <c r="J59" s="432">
        <v>4</v>
      </c>
      <c r="K59" s="432">
        <v>25</v>
      </c>
      <c r="M59" s="149">
        <v>2982</v>
      </c>
    </row>
    <row r="60" spans="2:13" ht="15" customHeight="1">
      <c r="B60" s="87"/>
      <c r="C60" s="120">
        <v>3</v>
      </c>
      <c r="E60" s="432">
        <v>36</v>
      </c>
      <c r="F60" s="432">
        <v>9</v>
      </c>
      <c r="G60" s="432">
        <v>9</v>
      </c>
      <c r="H60" s="432">
        <v>17</v>
      </c>
      <c r="I60" s="432">
        <v>35</v>
      </c>
      <c r="J60" s="432">
        <v>4</v>
      </c>
      <c r="K60" s="432">
        <v>17</v>
      </c>
      <c r="M60" s="149">
        <v>2824</v>
      </c>
    </row>
    <row r="61" spans="2:13" ht="15" customHeight="1">
      <c r="B61" s="87"/>
      <c r="C61" s="120">
        <v>4</v>
      </c>
      <c r="E61" s="432">
        <v>40</v>
      </c>
      <c r="F61" s="432">
        <v>10</v>
      </c>
      <c r="G61" s="432">
        <v>10</v>
      </c>
      <c r="H61" s="432">
        <v>18</v>
      </c>
      <c r="I61" s="432">
        <v>39</v>
      </c>
      <c r="J61" s="432">
        <v>4</v>
      </c>
      <c r="K61" s="432">
        <v>13</v>
      </c>
      <c r="M61" s="149">
        <v>2959</v>
      </c>
    </row>
    <row r="62" spans="2:13" ht="15" customHeight="1">
      <c r="B62" s="87"/>
      <c r="C62" s="87" t="s">
        <v>334</v>
      </c>
      <c r="E62" s="432">
        <v>39</v>
      </c>
      <c r="F62" s="432">
        <v>12</v>
      </c>
      <c r="G62" s="432">
        <v>11</v>
      </c>
      <c r="H62" s="432">
        <v>21</v>
      </c>
      <c r="I62" s="432">
        <v>44</v>
      </c>
      <c r="J62" s="432">
        <v>4</v>
      </c>
      <c r="K62" s="432">
        <v>11</v>
      </c>
      <c r="M62" s="149">
        <v>2531</v>
      </c>
    </row>
    <row r="63" spans="3:13" ht="3.75" customHeight="1">
      <c r="C63" s="87"/>
      <c r="E63" s="8"/>
      <c r="F63" s="8"/>
      <c r="G63" s="8"/>
      <c r="H63" s="8"/>
      <c r="I63" s="8"/>
      <c r="J63" s="8"/>
      <c r="K63" s="8"/>
      <c r="M63" s="149"/>
    </row>
    <row r="64" spans="2:13" ht="15.75">
      <c r="B64" s="118" t="s">
        <v>1177</v>
      </c>
      <c r="C64" s="118"/>
      <c r="D64" s="87"/>
      <c r="E64" s="8"/>
      <c r="F64" s="8"/>
      <c r="G64" s="8"/>
      <c r="H64" s="8"/>
      <c r="I64" s="8"/>
      <c r="J64" s="8"/>
      <c r="K64" s="8"/>
      <c r="M64" s="149"/>
    </row>
    <row r="65" spans="2:13" ht="15">
      <c r="B65" s="87"/>
      <c r="C65" s="87" t="s">
        <v>1079</v>
      </c>
      <c r="E65" s="432">
        <v>34</v>
      </c>
      <c r="F65" s="432">
        <v>9</v>
      </c>
      <c r="G65" s="432">
        <v>7</v>
      </c>
      <c r="H65" s="432">
        <v>14</v>
      </c>
      <c r="I65" s="432">
        <v>34</v>
      </c>
      <c r="J65" s="432">
        <v>3</v>
      </c>
      <c r="K65" s="432">
        <v>26</v>
      </c>
      <c r="M65" s="149">
        <v>5099</v>
      </c>
    </row>
    <row r="66" spans="2:13" ht="15">
      <c r="B66" s="87"/>
      <c r="C66" s="87" t="s">
        <v>1139</v>
      </c>
      <c r="E66" s="432">
        <v>36</v>
      </c>
      <c r="F66" s="432">
        <v>8</v>
      </c>
      <c r="G66" s="432">
        <v>7</v>
      </c>
      <c r="H66" s="432">
        <v>17</v>
      </c>
      <c r="I66" s="432">
        <v>32</v>
      </c>
      <c r="J66" s="432">
        <v>5</v>
      </c>
      <c r="K66" s="432">
        <v>18</v>
      </c>
      <c r="M66" s="149">
        <v>4026</v>
      </c>
    </row>
    <row r="67" spans="2:13" ht="15">
      <c r="B67" s="87"/>
      <c r="C67" s="87" t="s">
        <v>257</v>
      </c>
      <c r="E67" s="432">
        <v>38</v>
      </c>
      <c r="F67" s="432">
        <v>7</v>
      </c>
      <c r="G67" s="432">
        <v>7</v>
      </c>
      <c r="H67" s="432">
        <v>17</v>
      </c>
      <c r="I67" s="432">
        <v>35</v>
      </c>
      <c r="J67" s="432">
        <v>4</v>
      </c>
      <c r="K67" s="432">
        <v>18</v>
      </c>
      <c r="M67" s="149">
        <v>1334</v>
      </c>
    </row>
    <row r="68" spans="2:13" ht="15">
      <c r="B68" s="87"/>
      <c r="C68" s="87" t="s">
        <v>259</v>
      </c>
      <c r="E68" s="432">
        <v>39</v>
      </c>
      <c r="F68" s="432">
        <v>8</v>
      </c>
      <c r="G68" s="432">
        <v>10</v>
      </c>
      <c r="H68" s="432">
        <v>17</v>
      </c>
      <c r="I68" s="432">
        <v>34</v>
      </c>
      <c r="J68" s="432">
        <v>3</v>
      </c>
      <c r="K68" s="432">
        <v>19</v>
      </c>
      <c r="M68" s="149">
        <v>818</v>
      </c>
    </row>
    <row r="69" spans="2:13" ht="15">
      <c r="B69" s="87"/>
      <c r="C69" s="87" t="s">
        <v>1140</v>
      </c>
      <c r="E69" s="432">
        <v>39</v>
      </c>
      <c r="F69" s="432">
        <v>10</v>
      </c>
      <c r="G69" s="432">
        <v>10</v>
      </c>
      <c r="H69" s="432">
        <v>19</v>
      </c>
      <c r="I69" s="432">
        <v>37</v>
      </c>
      <c r="J69" s="432">
        <v>5</v>
      </c>
      <c r="K69" s="432">
        <v>14</v>
      </c>
      <c r="M69" s="149">
        <v>1514</v>
      </c>
    </row>
    <row r="70" spans="2:13" ht="15">
      <c r="B70" s="87"/>
      <c r="C70" s="87" t="s">
        <v>1141</v>
      </c>
      <c r="E70" s="432">
        <v>36</v>
      </c>
      <c r="F70" s="432">
        <v>10</v>
      </c>
      <c r="G70" s="432">
        <v>19</v>
      </c>
      <c r="H70" s="432">
        <v>17</v>
      </c>
      <c r="I70" s="432">
        <v>41</v>
      </c>
      <c r="J70" s="432">
        <v>3</v>
      </c>
      <c r="K70" s="432">
        <v>11</v>
      </c>
      <c r="M70" s="149">
        <v>1279</v>
      </c>
    </row>
    <row r="71" spans="4:16" s="249" customFormat="1" ht="3.75" customHeight="1">
      <c r="D71" s="87"/>
      <c r="E71" s="8"/>
      <c r="F71" s="8"/>
      <c r="G71" s="8"/>
      <c r="H71" s="8"/>
      <c r="I71" s="8"/>
      <c r="J71" s="23"/>
      <c r="K71" s="8"/>
      <c r="M71" s="200"/>
      <c r="N71" s="202"/>
      <c r="O71" s="200"/>
      <c r="P71" s="201"/>
    </row>
    <row r="72" spans="2:16" s="249" customFormat="1" ht="15.75" customHeight="1">
      <c r="B72" s="118" t="s">
        <v>1012</v>
      </c>
      <c r="C72" s="87"/>
      <c r="E72" s="8"/>
      <c r="F72" s="8"/>
      <c r="G72" s="8"/>
      <c r="H72" s="8"/>
      <c r="I72" s="8"/>
      <c r="J72" s="23"/>
      <c r="K72" s="8"/>
      <c r="L72" s="200"/>
      <c r="M72" s="200"/>
      <c r="N72" s="202"/>
      <c r="O72" s="200"/>
      <c r="P72" s="201"/>
    </row>
    <row r="73" spans="2:16" s="249" customFormat="1" ht="15" customHeight="1">
      <c r="B73" s="118"/>
      <c r="C73" s="87" t="s">
        <v>222</v>
      </c>
      <c r="E73" s="432">
        <v>47</v>
      </c>
      <c r="F73" s="432">
        <v>10</v>
      </c>
      <c r="G73" s="432">
        <v>11</v>
      </c>
      <c r="H73" s="432">
        <v>20</v>
      </c>
      <c r="I73" s="432">
        <v>45</v>
      </c>
      <c r="J73" s="432">
        <v>5</v>
      </c>
      <c r="K73" s="432">
        <v>2</v>
      </c>
      <c r="M73" s="149">
        <v>5435</v>
      </c>
      <c r="N73" s="200"/>
      <c r="O73" s="200"/>
      <c r="P73" s="201"/>
    </row>
    <row r="74" spans="2:16" s="249" customFormat="1" ht="15" customHeight="1">
      <c r="B74" s="118"/>
      <c r="C74" s="87" t="s">
        <v>223</v>
      </c>
      <c r="E74" s="432">
        <v>42</v>
      </c>
      <c r="F74" s="432">
        <v>13</v>
      </c>
      <c r="G74" s="432">
        <v>13</v>
      </c>
      <c r="H74" s="432">
        <v>26</v>
      </c>
      <c r="I74" s="432">
        <v>43</v>
      </c>
      <c r="J74" s="432">
        <v>3</v>
      </c>
      <c r="K74" s="432">
        <v>2</v>
      </c>
      <c r="M74" s="149">
        <v>1656</v>
      </c>
      <c r="N74" s="200"/>
      <c r="O74" s="200"/>
      <c r="P74" s="201"/>
    </row>
    <row r="75" spans="2:16" s="249" customFormat="1" ht="15" customHeight="1">
      <c r="B75" s="118"/>
      <c r="C75" s="87" t="s">
        <v>224</v>
      </c>
      <c r="E75" s="432">
        <v>40</v>
      </c>
      <c r="F75" s="432">
        <v>14</v>
      </c>
      <c r="G75" s="432">
        <v>13</v>
      </c>
      <c r="H75" s="432">
        <v>26</v>
      </c>
      <c r="I75" s="432">
        <v>41</v>
      </c>
      <c r="J75" s="432">
        <v>5</v>
      </c>
      <c r="K75" s="432">
        <v>4</v>
      </c>
      <c r="M75" s="149">
        <v>782</v>
      </c>
      <c r="N75" s="200"/>
      <c r="O75" s="200"/>
      <c r="P75" s="201"/>
    </row>
    <row r="76" spans="2:16" s="249" customFormat="1" ht="15" customHeight="1">
      <c r="B76" s="118"/>
      <c r="C76" s="87" t="s">
        <v>228</v>
      </c>
      <c r="E76" s="432">
        <v>36</v>
      </c>
      <c r="F76" s="432">
        <v>17</v>
      </c>
      <c r="G76" s="432">
        <v>12</v>
      </c>
      <c r="H76" s="432">
        <v>23</v>
      </c>
      <c r="I76" s="432">
        <v>41</v>
      </c>
      <c r="J76" s="432">
        <v>4</v>
      </c>
      <c r="K76" s="432">
        <v>6</v>
      </c>
      <c r="M76" s="149">
        <v>374</v>
      </c>
      <c r="N76" s="200"/>
      <c r="O76" s="200"/>
      <c r="P76" s="201"/>
    </row>
    <row r="77" spans="2:16" s="249" customFormat="1" ht="15" customHeight="1">
      <c r="B77" s="87"/>
      <c r="C77" s="87" t="s">
        <v>229</v>
      </c>
      <c r="E77" s="432">
        <v>33</v>
      </c>
      <c r="F77" s="432">
        <v>8</v>
      </c>
      <c r="G77" s="432">
        <v>8</v>
      </c>
      <c r="H77" s="432">
        <v>12</v>
      </c>
      <c r="I77" s="432">
        <v>30</v>
      </c>
      <c r="J77" s="432">
        <v>3</v>
      </c>
      <c r="K77" s="432">
        <v>23</v>
      </c>
      <c r="M77" s="149">
        <v>634</v>
      </c>
      <c r="N77" s="200"/>
      <c r="O77" s="200"/>
      <c r="P77" s="201"/>
    </row>
    <row r="78" spans="2:16" s="249" customFormat="1" ht="3.75" customHeight="1">
      <c r="B78" s="87"/>
      <c r="C78" s="87"/>
      <c r="E78" s="30"/>
      <c r="F78" s="30"/>
      <c r="G78" s="30"/>
      <c r="H78" s="30"/>
      <c r="I78" s="30"/>
      <c r="J78" s="30"/>
      <c r="K78" s="30"/>
      <c r="L78" s="200"/>
      <c r="M78" s="149"/>
      <c r="N78" s="200"/>
      <c r="O78" s="200"/>
      <c r="P78" s="201"/>
    </row>
    <row r="79" spans="2:16" s="249" customFormat="1" ht="16.5">
      <c r="B79" s="118" t="s">
        <v>225</v>
      </c>
      <c r="C79" s="87"/>
      <c r="E79" s="30"/>
      <c r="F79" s="30"/>
      <c r="G79" s="30"/>
      <c r="H79" s="30"/>
      <c r="I79" s="30"/>
      <c r="J79" s="30"/>
      <c r="K79" s="30"/>
      <c r="L79" s="200"/>
      <c r="M79" s="149"/>
      <c r="N79" s="200"/>
      <c r="O79" s="200"/>
      <c r="P79" s="201"/>
    </row>
    <row r="80" spans="2:16" s="249" customFormat="1" ht="15" customHeight="1">
      <c r="B80" s="87"/>
      <c r="C80" s="87" t="s">
        <v>226</v>
      </c>
      <c r="E80" s="432">
        <v>44</v>
      </c>
      <c r="F80" s="432">
        <v>11</v>
      </c>
      <c r="G80" s="432">
        <v>11</v>
      </c>
      <c r="H80" s="432">
        <v>21</v>
      </c>
      <c r="I80" s="432">
        <v>43</v>
      </c>
      <c r="J80" s="432">
        <v>4</v>
      </c>
      <c r="K80" s="432">
        <v>4</v>
      </c>
      <c r="M80" s="149">
        <v>8883</v>
      </c>
      <c r="N80" s="200"/>
      <c r="O80" s="200"/>
      <c r="P80" s="201"/>
    </row>
    <row r="81" spans="2:16" s="249" customFormat="1" ht="15" customHeight="1">
      <c r="B81" s="87"/>
      <c r="C81" s="87" t="s">
        <v>227</v>
      </c>
      <c r="E81" s="432">
        <v>22</v>
      </c>
      <c r="F81" s="432">
        <v>5</v>
      </c>
      <c r="G81" s="432">
        <v>3</v>
      </c>
      <c r="H81" s="432">
        <v>6</v>
      </c>
      <c r="I81" s="432">
        <v>18</v>
      </c>
      <c r="J81" s="432">
        <v>3</v>
      </c>
      <c r="K81" s="432">
        <v>52</v>
      </c>
      <c r="M81" s="149">
        <v>5183</v>
      </c>
      <c r="N81" s="200"/>
      <c r="O81" s="200"/>
      <c r="P81" s="201"/>
    </row>
    <row r="82" spans="2:13" ht="3.75" customHeight="1" thickBot="1"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</row>
    <row r="83" ht="12.75">
      <c r="B83" s="141" t="s">
        <v>158</v>
      </c>
    </row>
    <row r="84" spans="2:3" ht="12.75">
      <c r="B84" s="280" t="s">
        <v>457</v>
      </c>
      <c r="C84" s="141" t="s">
        <v>463</v>
      </c>
    </row>
    <row r="85" ht="12.75">
      <c r="B85" s="90" t="s">
        <v>1011</v>
      </c>
    </row>
  </sheetData>
  <printOptions/>
  <pageMargins left="0.35433070866141736" right="0.35433070866141736" top="0.35433070866141736" bottom="0.3937007874015748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Dixon</dc:creator>
  <cp:keywords/>
  <dc:description/>
  <cp:lastModifiedBy>MacAskill</cp:lastModifiedBy>
  <cp:lastPrinted>2006-10-06T11:31:23Z</cp:lastPrinted>
  <dcterms:created xsi:type="dcterms:W3CDTF">2000-10-02T09:13:28Z</dcterms:created>
  <dcterms:modified xsi:type="dcterms:W3CDTF">2006-10-26T09:21:07Z</dcterms:modified>
  <cp:category/>
  <cp:version/>
  <cp:contentType/>
  <cp:contentStatus/>
</cp:coreProperties>
</file>