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<sst xmlns="http://schemas.openxmlformats.org/spreadsheetml/2006/main" count="911" uniqueCount="96">
  <si>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</si>
  <si>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</si>
  <si>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</si>
  <si>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</si>
  <si>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</si>
  <si>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</si>
  <si>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</si>
  <si>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</si>
  <si>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</si>
  <si>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</si>
  <si>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</si>
  <si>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</si>
  <si>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</si>
  <si>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</si>
  <si>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</si>
  <si>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</si>
  <si>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</si>
  <si>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</si>
  <si>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</si>
  <si>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</si>
  <si>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</si>
  <si>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</si>
  <si>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</si>
  <si>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</si>
  <si>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</si>
  <si>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</si>
  <si>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</si>
  <si>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</si>
  <si>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</si>
  <si>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</si>
  <si>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</si>
  <si>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</si>
  <si>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r>
      <t>Slight casualties, estimated total volume of traffic, and slight casualty rate</t>
    </r>
    <r>
      <rPr>
        <b/>
        <sz val="14"/>
        <rFont val="Times New Roman"/>
        <family val="1"/>
      </rPr>
      <t>, by council and road type</t>
    </r>
    <r>
      <rPr>
        <b/>
        <vertAlign val="superscript"/>
        <sz val="14"/>
        <rFont val="Times New Roman"/>
        <family val="1"/>
      </rPr>
      <t>(1)</t>
    </r>
  </si>
  <si>
    <t>Slight casualties</t>
  </si>
  <si>
    <t>Slight casualty rate (per 100 million vehicle-kilometres)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</si>
  <si>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</si>
  <si>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</si>
  <si>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</si>
  <si>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</si>
  <si>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</si>
  <si>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</si>
  <si>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</si>
  <si>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</si>
  <si>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</si>
  <si>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</si>
  <si>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</si>
  <si>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</si>
  <si>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</si>
  <si>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</si>
  <si>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</si>
  <si>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</si>
  <si>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</si>
  <si>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</si>
  <si>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</si>
  <si>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</si>
  <si>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</si>
  <si>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</si>
  <si>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</si>
  <si>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</si>
  <si>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</si>
  <si>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</si>
  <si>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</si>
  <si>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</si>
  <si>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</si>
  <si>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</si>
  <si>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</si>
  <si>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</si>
  <si>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</si>
  <si>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</si>
  <si>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</si>
  <si>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</si>
  <si>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</si>
  <si>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</si>
  <si>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</si>
  <si>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</si>
  <si>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</si>
  <si>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</si>
  <si>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</si>
  <si>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</si>
  <si>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</si>
  <si>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</si>
  <si>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</si>
  <si>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</si>
  <si>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</si>
  <si>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</si>
  <si>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</si>
  <si>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</si>
  <si>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</si>
  <si>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</si>
  <si>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</si>
  <si>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t>1999-2003 average</t>
  </si>
  <si>
    <t>Years: 1994-98 and 1999-2003 averages and 1994 to 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</si>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</sst>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9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  <font>
      <b/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9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0" fillId="0" borderId="0" xfId="0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horizontal="right"/>
    </xf>
    <xf numFmtId="188" fontId="14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Border="1" applyAlignment="1">
      <alignment horizontal="center"/>
    </xf>
    <xf numFmtId="167" fontId="14" fillId="0" borderId="0" xfId="0" applyFont="1" applyBorder="1" applyAlignment="1">
      <alignment/>
    </xf>
    <xf numFmtId="41" fontId="12" fillId="0" borderId="0" xfId="0" applyNumberFormat="1" applyFont="1" applyAlignment="1">
      <alignment horizontal="left"/>
    </xf>
    <xf numFmtId="41" fontId="14" fillId="0" borderId="0" xfId="0" applyNumberFormat="1" applyFont="1" applyAlignment="1">
      <alignment horizontal="right"/>
    </xf>
    <xf numFmtId="189" fontId="14" fillId="0" borderId="0" xfId="0" applyNumberFormat="1" applyFont="1" applyAlignment="1">
      <alignment horizontal="right"/>
    </xf>
    <xf numFmtId="192" fontId="21" fillId="0" borderId="0" xfId="0" applyNumberFormat="1" applyFont="1" applyAlignment="1">
      <alignment horizontal="right"/>
    </xf>
    <xf numFmtId="167" fontId="26" fillId="0" borderId="0" xfId="0" applyFont="1" applyAlignment="1">
      <alignment horizontal="left"/>
    </xf>
    <xf numFmtId="49" fontId="27" fillId="0" borderId="0" xfId="0" applyNumberFormat="1" applyFont="1" applyAlignment="1">
      <alignment/>
    </xf>
    <xf numFmtId="167" fontId="28" fillId="0" borderId="0" xfId="0" applyFont="1" applyAlignment="1">
      <alignment horizontal="left"/>
    </xf>
    <xf numFmtId="177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right"/>
    </xf>
    <xf numFmtId="181" fontId="11" fillId="0" borderId="0" xfId="15" applyNumberFormat="1" applyFont="1" applyAlignment="1">
      <alignment horizontal="center"/>
    </xf>
    <xf numFmtId="181" fontId="12" fillId="0" borderId="0" xfId="0" applyNumberFormat="1" applyFont="1" applyAlignment="1">
      <alignment horizontal="right"/>
    </xf>
    <xf numFmtId="181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Border="1" applyAlignment="1">
      <alignment wrapText="1"/>
    </xf>
    <xf numFmtId="167" fontId="0" fillId="0" borderId="0" xfId="0" applyFont="1" applyAlignment="1">
      <alignment/>
    </xf>
    <xf numFmtId="167" fontId="0" fillId="0" borderId="2" xfId="0" applyFont="1" applyBorder="1" applyAlignment="1">
      <alignment/>
    </xf>
    <xf numFmtId="167" fontId="0" fillId="0" borderId="0" xfId="0" applyFont="1" applyBorder="1" applyAlignment="1">
      <alignment/>
    </xf>
    <xf numFmtId="167" fontId="0" fillId="0" borderId="2" xfId="0" applyFont="1" applyBorder="1" applyAlignment="1">
      <alignment wrapText="1"/>
    </xf>
    <xf numFmtId="189" fontId="12" fillId="0" borderId="0" xfId="0" applyNumberFormat="1" applyFont="1" applyAlignment="1">
      <alignment horizontal="right"/>
    </xf>
    <xf numFmtId="167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2567449"/>
        <c:axId val="3344994"/>
      </c:barChart>
      <c:catAx>
        <c:axId val="52567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0104947"/>
        <c:axId val="2509068"/>
      </c:barChart>
      <c:catAx>
        <c:axId val="3010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581613"/>
        <c:axId val="1907926"/>
      </c:barChart>
      <c:cat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8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171335"/>
        <c:axId val="20324288"/>
      </c:barChart>
      <c:cat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171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44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20" t="s">
        <v>91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26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27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352</v>
      </c>
      <c r="F12" s="55"/>
      <c r="G12" s="55">
        <v>431</v>
      </c>
      <c r="H12" s="55"/>
      <c r="I12" s="55">
        <v>783</v>
      </c>
      <c r="J12" s="55"/>
      <c r="K12" s="55">
        <v>1304</v>
      </c>
      <c r="L12" s="55"/>
      <c r="M12" s="55">
        <v>906</v>
      </c>
      <c r="N12" s="55"/>
      <c r="O12" s="55">
        <v>2211</v>
      </c>
      <c r="P12" s="56"/>
      <c r="Q12" s="55">
        <v>27</v>
      </c>
      <c r="R12" s="55"/>
      <c r="S12" s="55">
        <v>48</v>
      </c>
      <c r="T12" s="55"/>
      <c r="U12" s="55">
        <v>35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287</v>
      </c>
      <c r="F13" s="12"/>
      <c r="G13" s="12">
        <v>362</v>
      </c>
      <c r="H13" s="12"/>
      <c r="I13" s="12">
        <v>649</v>
      </c>
      <c r="J13" s="12"/>
      <c r="K13" s="12">
        <v>1236</v>
      </c>
      <c r="L13" s="12"/>
      <c r="M13" s="12">
        <v>875</v>
      </c>
      <c r="N13" s="12"/>
      <c r="O13" s="12">
        <v>2111</v>
      </c>
      <c r="P13" s="12"/>
      <c r="Q13" s="12">
        <v>23</v>
      </c>
      <c r="R13" s="12"/>
      <c r="S13" s="12">
        <v>41</v>
      </c>
      <c r="T13" s="12"/>
      <c r="U13" s="12">
        <v>31</v>
      </c>
    </row>
    <row r="14" spans="3:21" ht="15.75">
      <c r="C14" s="17" t="s">
        <v>36</v>
      </c>
      <c r="E14" s="12">
        <v>373</v>
      </c>
      <c r="F14" s="12"/>
      <c r="G14" s="12">
        <v>385</v>
      </c>
      <c r="H14" s="12"/>
      <c r="I14" s="12">
        <v>758</v>
      </c>
      <c r="J14" s="12"/>
      <c r="K14" s="12">
        <v>1270</v>
      </c>
      <c r="L14" s="12"/>
      <c r="M14" s="12">
        <v>891</v>
      </c>
      <c r="N14" s="12"/>
      <c r="O14" s="12">
        <v>2161</v>
      </c>
      <c r="P14" s="12"/>
      <c r="Q14" s="12">
        <v>29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368</v>
      </c>
      <c r="F15" s="12"/>
      <c r="G15" s="12">
        <v>417</v>
      </c>
      <c r="H15" s="12"/>
      <c r="I15" s="12">
        <v>785</v>
      </c>
      <c r="J15" s="12"/>
      <c r="K15" s="12">
        <v>1317</v>
      </c>
      <c r="L15" s="12"/>
      <c r="M15" s="12">
        <v>910</v>
      </c>
      <c r="N15" s="12"/>
      <c r="O15" s="12">
        <v>2228</v>
      </c>
      <c r="P15" s="12"/>
      <c r="Q15" s="12">
        <v>28</v>
      </c>
      <c r="R15" s="12"/>
      <c r="S15" s="12">
        <v>46</v>
      </c>
      <c r="T15" s="12"/>
      <c r="U15" s="12">
        <v>35</v>
      </c>
    </row>
    <row r="16" spans="3:21" ht="15.75">
      <c r="C16" s="17" t="s">
        <v>38</v>
      </c>
      <c r="E16" s="12">
        <v>371</v>
      </c>
      <c r="F16" s="12"/>
      <c r="G16" s="12">
        <v>485</v>
      </c>
      <c r="H16" s="12"/>
      <c r="I16" s="12">
        <v>856</v>
      </c>
      <c r="J16" s="12"/>
      <c r="K16" s="12">
        <v>1347</v>
      </c>
      <c r="L16" s="12"/>
      <c r="M16" s="12">
        <v>925</v>
      </c>
      <c r="N16" s="12"/>
      <c r="O16" s="12">
        <v>2272</v>
      </c>
      <c r="P16" s="12"/>
      <c r="Q16" s="12">
        <v>28</v>
      </c>
      <c r="R16" s="12"/>
      <c r="S16" s="12">
        <v>52</v>
      </c>
      <c r="T16" s="12"/>
      <c r="U16" s="12">
        <v>38</v>
      </c>
    </row>
    <row r="17" spans="3:21" ht="15.75">
      <c r="C17" s="17" t="s">
        <v>39</v>
      </c>
      <c r="E17" s="12">
        <v>362</v>
      </c>
      <c r="F17" s="12"/>
      <c r="G17" s="12">
        <v>505</v>
      </c>
      <c r="H17" s="12"/>
      <c r="I17" s="12">
        <v>867</v>
      </c>
      <c r="J17" s="12"/>
      <c r="K17" s="12">
        <v>1350</v>
      </c>
      <c r="L17" s="12"/>
      <c r="M17" s="12">
        <v>931</v>
      </c>
      <c r="N17" s="12"/>
      <c r="O17" s="12">
        <v>2281</v>
      </c>
      <c r="P17" s="12"/>
      <c r="Q17" s="12">
        <v>27</v>
      </c>
      <c r="R17" s="12"/>
      <c r="S17" s="12">
        <v>54</v>
      </c>
      <c r="T17" s="12"/>
      <c r="U17" s="12">
        <v>38</v>
      </c>
    </row>
    <row r="18" spans="3:21" ht="15.75">
      <c r="C18" s="17" t="s">
        <v>40</v>
      </c>
      <c r="E18" s="12">
        <v>392</v>
      </c>
      <c r="F18" s="12"/>
      <c r="G18" s="12">
        <v>469</v>
      </c>
      <c r="H18" s="12"/>
      <c r="I18" s="12">
        <v>861</v>
      </c>
      <c r="J18" s="12"/>
      <c r="K18" s="12">
        <v>1375</v>
      </c>
      <c r="L18" s="12"/>
      <c r="M18" s="12">
        <v>946</v>
      </c>
      <c r="N18" s="12"/>
      <c r="O18" s="12">
        <v>2321</v>
      </c>
      <c r="P18" s="12"/>
      <c r="Q18" s="12">
        <v>29</v>
      </c>
      <c r="R18" s="12"/>
      <c r="S18" s="12">
        <v>50</v>
      </c>
      <c r="T18" s="12"/>
      <c r="U18" s="12">
        <v>37</v>
      </c>
    </row>
    <row r="19" spans="3:21" ht="15.75">
      <c r="C19" s="17" t="s">
        <v>41</v>
      </c>
      <c r="E19" s="12">
        <v>335</v>
      </c>
      <c r="F19" s="12"/>
      <c r="G19" s="12">
        <v>413</v>
      </c>
      <c r="H19" s="12"/>
      <c r="I19" s="12">
        <v>748</v>
      </c>
      <c r="J19" s="12"/>
      <c r="K19" s="12">
        <v>1346</v>
      </c>
      <c r="L19" s="12"/>
      <c r="M19" s="12">
        <v>941</v>
      </c>
      <c r="N19" s="12"/>
      <c r="O19" s="12">
        <v>2286</v>
      </c>
      <c r="P19" s="12"/>
      <c r="Q19" s="12">
        <v>25</v>
      </c>
      <c r="R19" s="12"/>
      <c r="S19" s="12">
        <v>44</v>
      </c>
      <c r="T19" s="12"/>
      <c r="U19" s="12">
        <v>33</v>
      </c>
    </row>
    <row r="20" spans="3:21" ht="15.75">
      <c r="C20" s="17" t="s">
        <v>42</v>
      </c>
      <c r="E20" s="12">
        <v>375</v>
      </c>
      <c r="F20" s="12"/>
      <c r="G20" s="12">
        <v>353</v>
      </c>
      <c r="H20" s="12"/>
      <c r="I20" s="12">
        <v>728</v>
      </c>
      <c r="J20" s="12"/>
      <c r="K20" s="12">
        <v>1391</v>
      </c>
      <c r="L20" s="12"/>
      <c r="M20" s="12">
        <v>950</v>
      </c>
      <c r="N20" s="12"/>
      <c r="O20" s="12">
        <v>2341</v>
      </c>
      <c r="P20" s="12"/>
      <c r="Q20" s="12">
        <v>27</v>
      </c>
      <c r="R20" s="12"/>
      <c r="S20" s="12">
        <v>37</v>
      </c>
      <c r="T20" s="12"/>
      <c r="U20" s="12">
        <v>31</v>
      </c>
    </row>
    <row r="21" spans="3:21" ht="15.75">
      <c r="C21" s="17" t="s">
        <v>43</v>
      </c>
      <c r="E21" s="12">
        <v>330</v>
      </c>
      <c r="F21" s="12"/>
      <c r="G21" s="12">
        <v>384</v>
      </c>
      <c r="H21" s="12"/>
      <c r="I21" s="12">
        <v>714</v>
      </c>
      <c r="J21" s="12"/>
      <c r="K21" s="12">
        <v>1466</v>
      </c>
      <c r="L21" s="12"/>
      <c r="M21" s="12">
        <v>985</v>
      </c>
      <c r="N21" s="12"/>
      <c r="O21" s="12">
        <v>2451</v>
      </c>
      <c r="P21" s="12"/>
      <c r="Q21" s="12">
        <v>23</v>
      </c>
      <c r="R21" s="12"/>
      <c r="S21" s="12">
        <v>39</v>
      </c>
      <c r="T21" s="12"/>
      <c r="U21" s="12">
        <v>29</v>
      </c>
    </row>
    <row r="22" spans="3:21" ht="15.75">
      <c r="C22" s="17" t="s">
        <v>89</v>
      </c>
      <c r="E22" s="12">
        <v>391</v>
      </c>
      <c r="F22" s="12"/>
      <c r="G22" s="12">
        <v>408</v>
      </c>
      <c r="H22" s="12"/>
      <c r="I22" s="12">
        <v>799</v>
      </c>
      <c r="J22" s="12"/>
      <c r="K22" s="12">
        <v>1476</v>
      </c>
      <c r="L22" s="12"/>
      <c r="M22" s="12">
        <v>1001</v>
      </c>
      <c r="N22" s="12"/>
      <c r="O22" s="12">
        <v>2477</v>
      </c>
      <c r="P22" s="12"/>
      <c r="Q22" s="12">
        <v>26</v>
      </c>
      <c r="R22" s="12"/>
      <c r="S22" s="12">
        <v>41</v>
      </c>
      <c r="T22" s="12"/>
      <c r="U22" s="12">
        <v>32</v>
      </c>
    </row>
    <row r="23" spans="3:27" s="5" customFormat="1" ht="15.75">
      <c r="C23" s="4" t="s">
        <v>90</v>
      </c>
      <c r="E23" s="55">
        <v>365</v>
      </c>
      <c r="F23" s="55"/>
      <c r="G23" s="55">
        <v>405</v>
      </c>
      <c r="H23" s="55"/>
      <c r="I23" s="55">
        <v>770</v>
      </c>
      <c r="J23" s="55"/>
      <c r="K23" s="55">
        <v>1411</v>
      </c>
      <c r="L23" s="55"/>
      <c r="M23" s="55">
        <v>964</v>
      </c>
      <c r="N23" s="55"/>
      <c r="O23" s="55">
        <v>2375</v>
      </c>
      <c r="P23" s="56"/>
      <c r="Q23" s="55">
        <v>26</v>
      </c>
      <c r="R23" s="55"/>
      <c r="S23" s="55">
        <v>42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9" t="s">
        <v>28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9">
        <v>2003</v>
      </c>
      <c r="E26" s="49">
        <f>IF(ISERR((E22-E12)/E12*100),"-",IF(((E22-E12)/E12*100)=0,"-",((E22-E12)/E12*100)))</f>
        <v>11.079545454545455</v>
      </c>
      <c r="F26" s="49"/>
      <c r="G26" s="49">
        <f>IF(ISERR((G22-G12)/G12*100),"-",IF(((G22-G12)/G12*100)=0,"-",((G22-G12)/G12*100)))</f>
        <v>-5.336426914153132</v>
      </c>
      <c r="H26" s="49"/>
      <c r="I26" s="49">
        <f>IF(ISERR((I22-I12)/I12*100),"-",IF(((I22-I12)/I12*100)=0,"-",((I22-I12)/I12*100)))</f>
        <v>2.0434227330779056</v>
      </c>
      <c r="J26" s="49"/>
      <c r="K26" s="49">
        <f aca="true" t="shared" si="0" ref="K26:U26">IF(ISERR((K22-K12)/K12*100),"-",IF(((K22-K12)/K12*100)=0,"-",((K22-K12)/K12*100)))</f>
        <v>13.190184049079754</v>
      </c>
      <c r="L26" s="49"/>
      <c r="M26" s="49">
        <f t="shared" si="0"/>
        <v>10.485651214128035</v>
      </c>
      <c r="N26" s="49"/>
      <c r="O26" s="49">
        <f t="shared" si="0"/>
        <v>12.030755314337403</v>
      </c>
      <c r="P26" s="49"/>
      <c r="Q26" s="49">
        <f t="shared" si="0"/>
        <v>-3.7037037037037033</v>
      </c>
      <c r="R26" s="49"/>
      <c r="S26" s="49">
        <f t="shared" si="0"/>
        <v>-14.583333333333334</v>
      </c>
      <c r="T26" s="49"/>
      <c r="U26" s="49">
        <f t="shared" si="0"/>
        <v>-8.571428571428571</v>
      </c>
      <c r="V26" s="39"/>
    </row>
    <row r="27" spans="4:22" ht="15.75">
      <c r="D27" s="9" t="s">
        <v>90</v>
      </c>
      <c r="E27" s="49">
        <f>IF(ISERR((E23-E12)/E12*100),"-",IF(((E23-E12)/E12*100)=0,"-",((E23-E12)/E12*100)))</f>
        <v>3.6931818181818183</v>
      </c>
      <c r="F27" s="49"/>
      <c r="G27" s="49">
        <f>IF(ISERR((G23-G12)/G12*100),"-",IF(((G23-G12)/G12*100)=0,"-",((G23-G12)/G12*100)))</f>
        <v>-6.0324825986078885</v>
      </c>
      <c r="H27" s="49"/>
      <c r="I27" s="49">
        <f>IF(ISERR((I23-I12)/I12*100),"-",IF(((I23-I12)/I12*100)=0,"-",((I23-I12)/I12*100)))</f>
        <v>-1.6602809706257982</v>
      </c>
      <c r="J27" s="49"/>
      <c r="K27" s="49">
        <f>IF(ISERR((K23-K12)/K12*100),"-",IF(((K23-K12)/K12*100)=0,"-",((K23-K12)/K12*100)))</f>
        <v>8.205521472392638</v>
      </c>
      <c r="L27" s="49"/>
      <c r="M27" s="49">
        <f>IF(ISERR((M23-M12)/M12*100),"-",IF(((M23-M12)/M12*100)=0,"-",((M23-M12)/M12*100)))</f>
        <v>6.401766004415011</v>
      </c>
      <c r="N27" s="49"/>
      <c r="O27" s="49">
        <f>IF(ISERR((O23-O12)/O12*100),"-",IF(((O23-O12)/O12*100)=0,"-",((O23-O12)/O12*100)))</f>
        <v>7.41745816372682</v>
      </c>
      <c r="P27" s="49"/>
      <c r="Q27" s="49">
        <f>IF(ISERR((Q23-Q12)/Q12*100),"-",IF(((Q23-Q12)/Q12*100)=0,"-",((Q23-Q12)/Q12*100)))</f>
        <v>-3.7037037037037033</v>
      </c>
      <c r="R27" s="49"/>
      <c r="S27" s="49">
        <f>IF(ISERR((S23-S12)/S12*100),"-",IF(((S23-S12)/S12*100)=0,"-",((S23-S12)/S12*100)))</f>
        <v>-12.5</v>
      </c>
      <c r="T27" s="49"/>
      <c r="U27" s="49">
        <f>IF(ISERR((U23-U12)/U12*100),"-",IF(((U23-U12)/U12*100)=0,"-",((U23-U12)/U12*100)))</f>
        <v>-8.571428571428571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29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4" t="s">
        <v>45</v>
      </c>
      <c r="F30" s="54"/>
      <c r="G30" s="55">
        <v>35</v>
      </c>
      <c r="H30" s="55"/>
      <c r="I30" s="55">
        <v>35</v>
      </c>
      <c r="J30" s="55"/>
      <c r="K30" s="57" t="s">
        <v>45</v>
      </c>
      <c r="L30" s="55"/>
      <c r="M30" s="55">
        <v>119</v>
      </c>
      <c r="N30" s="55"/>
      <c r="O30" s="55">
        <v>119</v>
      </c>
      <c r="P30" s="56"/>
      <c r="Q30" s="55" t="s">
        <v>45</v>
      </c>
      <c r="R30" s="55"/>
      <c r="S30" s="55">
        <v>30</v>
      </c>
      <c r="T30" s="55"/>
      <c r="U30" s="55">
        <v>30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</v>
      </c>
      <c r="H31" s="12"/>
      <c r="I31" s="12">
        <v>26</v>
      </c>
      <c r="J31" s="12"/>
      <c r="K31" s="12" t="s">
        <v>45</v>
      </c>
      <c r="L31" s="12"/>
      <c r="M31" s="12">
        <v>114</v>
      </c>
      <c r="N31" s="12"/>
      <c r="O31" s="12">
        <v>114</v>
      </c>
      <c r="P31" s="12"/>
      <c r="Q31" s="12" t="s">
        <v>45</v>
      </c>
      <c r="R31" s="12"/>
      <c r="S31" s="12">
        <v>23</v>
      </c>
      <c r="T31" s="12"/>
      <c r="U31" s="12">
        <v>23</v>
      </c>
    </row>
    <row r="32" spans="3:21" ht="15.75">
      <c r="C32" s="17" t="s">
        <v>36</v>
      </c>
      <c r="E32" s="12" t="s">
        <v>45</v>
      </c>
      <c r="F32" s="12"/>
      <c r="G32" s="12">
        <v>37</v>
      </c>
      <c r="H32" s="12"/>
      <c r="I32" s="12">
        <v>37</v>
      </c>
      <c r="J32" s="12"/>
      <c r="K32" s="12" t="s">
        <v>45</v>
      </c>
      <c r="L32" s="12"/>
      <c r="M32" s="12">
        <v>117</v>
      </c>
      <c r="N32" s="12"/>
      <c r="O32" s="12">
        <v>117</v>
      </c>
      <c r="P32" s="12"/>
      <c r="Q32" s="12" t="s">
        <v>45</v>
      </c>
      <c r="R32" s="12"/>
      <c r="S32" s="12">
        <v>32</v>
      </c>
      <c r="T32" s="12"/>
      <c r="U32" s="12">
        <v>32</v>
      </c>
    </row>
    <row r="33" spans="3:21" ht="15.75">
      <c r="C33" s="17" t="s">
        <v>37</v>
      </c>
      <c r="E33" s="12" t="s">
        <v>45</v>
      </c>
      <c r="F33" s="12"/>
      <c r="G33" s="12">
        <v>36</v>
      </c>
      <c r="H33" s="12"/>
      <c r="I33" s="12">
        <v>36</v>
      </c>
      <c r="J33" s="12"/>
      <c r="K33" s="12" t="s">
        <v>45</v>
      </c>
      <c r="L33" s="12"/>
      <c r="M33" s="12">
        <v>119</v>
      </c>
      <c r="N33" s="12"/>
      <c r="O33" s="12">
        <v>119</v>
      </c>
      <c r="P33" s="12"/>
      <c r="Q33" s="12" t="s">
        <v>45</v>
      </c>
      <c r="R33" s="12"/>
      <c r="S33" s="12">
        <v>30</v>
      </c>
      <c r="T33" s="12"/>
      <c r="U33" s="12">
        <v>30</v>
      </c>
    </row>
    <row r="34" spans="3:21" ht="15.75">
      <c r="C34" s="17" t="s">
        <v>38</v>
      </c>
      <c r="E34" s="12" t="s">
        <v>45</v>
      </c>
      <c r="F34" s="12"/>
      <c r="G34" s="12">
        <v>39</v>
      </c>
      <c r="H34" s="12"/>
      <c r="I34" s="12">
        <v>39</v>
      </c>
      <c r="J34" s="12"/>
      <c r="K34" s="12" t="s">
        <v>45</v>
      </c>
      <c r="L34" s="12"/>
      <c r="M34" s="12">
        <v>121</v>
      </c>
      <c r="N34" s="12"/>
      <c r="O34" s="12">
        <v>121</v>
      </c>
      <c r="P34" s="12"/>
      <c r="Q34" s="12" t="s">
        <v>45</v>
      </c>
      <c r="R34" s="12"/>
      <c r="S34" s="12">
        <v>32</v>
      </c>
      <c r="T34" s="12"/>
      <c r="U34" s="12">
        <v>32</v>
      </c>
    </row>
    <row r="35" spans="3:21" ht="15.75">
      <c r="C35" s="17" t="s">
        <v>39</v>
      </c>
      <c r="E35" s="12" t="s">
        <v>45</v>
      </c>
      <c r="F35" s="12"/>
      <c r="G35" s="12">
        <v>39</v>
      </c>
      <c r="H35" s="12"/>
      <c r="I35" s="12">
        <v>39</v>
      </c>
      <c r="J35" s="12"/>
      <c r="K35" s="12" t="s">
        <v>45</v>
      </c>
      <c r="L35" s="12"/>
      <c r="M35" s="12">
        <v>122</v>
      </c>
      <c r="N35" s="12"/>
      <c r="O35" s="12">
        <v>122</v>
      </c>
      <c r="P35" s="12"/>
      <c r="Q35" s="12" t="s">
        <v>45</v>
      </c>
      <c r="R35" s="12"/>
      <c r="S35" s="12">
        <v>32</v>
      </c>
      <c r="T35" s="12"/>
      <c r="U35" s="12">
        <v>32</v>
      </c>
    </row>
    <row r="36" spans="3:21" ht="15.75">
      <c r="C36" s="17" t="s">
        <v>40</v>
      </c>
      <c r="E36" s="12" t="s">
        <v>45</v>
      </c>
      <c r="F36" s="12"/>
      <c r="G36" s="12">
        <v>44</v>
      </c>
      <c r="H36" s="12"/>
      <c r="I36" s="12">
        <v>44</v>
      </c>
      <c r="J36" s="12"/>
      <c r="K36" s="12" t="s">
        <v>45</v>
      </c>
      <c r="L36" s="12"/>
      <c r="M36" s="12">
        <v>124</v>
      </c>
      <c r="N36" s="12"/>
      <c r="O36" s="12">
        <v>124</v>
      </c>
      <c r="P36" s="12"/>
      <c r="Q36" s="12" t="s">
        <v>45</v>
      </c>
      <c r="R36" s="12"/>
      <c r="S36" s="12">
        <v>35</v>
      </c>
      <c r="T36" s="12"/>
      <c r="U36" s="12">
        <v>35</v>
      </c>
    </row>
    <row r="37" spans="3:21" ht="15.75">
      <c r="C37" s="17" t="s">
        <v>41</v>
      </c>
      <c r="E37" s="12" t="s">
        <v>45</v>
      </c>
      <c r="F37" s="12"/>
      <c r="G37" s="12">
        <v>26</v>
      </c>
      <c r="H37" s="12"/>
      <c r="I37" s="12">
        <v>26</v>
      </c>
      <c r="J37" s="12"/>
      <c r="K37" s="12" t="s">
        <v>45</v>
      </c>
      <c r="L37" s="12"/>
      <c r="M37" s="12">
        <v>123</v>
      </c>
      <c r="N37" s="12"/>
      <c r="O37" s="12">
        <v>123</v>
      </c>
      <c r="P37" s="12"/>
      <c r="Q37" s="12" t="s">
        <v>45</v>
      </c>
      <c r="R37" s="12"/>
      <c r="S37" s="12">
        <v>21</v>
      </c>
      <c r="T37" s="12"/>
      <c r="U37" s="12">
        <v>21</v>
      </c>
    </row>
    <row r="38" spans="3:21" ht="15.75">
      <c r="C38" s="17" t="s">
        <v>42</v>
      </c>
      <c r="E38" s="12" t="s">
        <v>45</v>
      </c>
      <c r="F38" s="12"/>
      <c r="G38" s="12">
        <v>35</v>
      </c>
      <c r="H38" s="12"/>
      <c r="I38" s="12">
        <v>35</v>
      </c>
      <c r="J38" s="12"/>
      <c r="K38" s="12" t="s">
        <v>45</v>
      </c>
      <c r="L38" s="12"/>
      <c r="M38" s="12">
        <v>124</v>
      </c>
      <c r="N38" s="12"/>
      <c r="O38" s="12">
        <v>124</v>
      </c>
      <c r="P38" s="12"/>
      <c r="Q38" s="12" t="s">
        <v>45</v>
      </c>
      <c r="R38" s="12"/>
      <c r="S38" s="12">
        <v>28</v>
      </c>
      <c r="T38" s="12"/>
      <c r="U38" s="12">
        <v>28</v>
      </c>
    </row>
    <row r="39" spans="3:21" ht="15.75">
      <c r="C39" s="17" t="s">
        <v>43</v>
      </c>
      <c r="E39" s="12" t="s">
        <v>45</v>
      </c>
      <c r="F39" s="12"/>
      <c r="G39" s="12">
        <v>54</v>
      </c>
      <c r="H39" s="12"/>
      <c r="I39" s="12">
        <v>54</v>
      </c>
      <c r="J39" s="12"/>
      <c r="K39" s="12" t="s">
        <v>45</v>
      </c>
      <c r="L39" s="12"/>
      <c r="M39" s="12">
        <v>129</v>
      </c>
      <c r="N39" s="12"/>
      <c r="O39" s="12">
        <v>129</v>
      </c>
      <c r="P39" s="12"/>
      <c r="Q39" s="12" t="s">
        <v>45</v>
      </c>
      <c r="R39" s="12"/>
      <c r="S39" s="12">
        <v>42</v>
      </c>
      <c r="T39" s="12"/>
      <c r="U39" s="12">
        <v>42</v>
      </c>
    </row>
    <row r="40" spans="3:21" ht="15.75">
      <c r="C40" s="53" t="str">
        <f>$C22</f>
        <v>2003</v>
      </c>
      <c r="E40" s="12" t="s">
        <v>45</v>
      </c>
      <c r="F40" s="12"/>
      <c r="G40" s="12">
        <v>35</v>
      </c>
      <c r="H40" s="12"/>
      <c r="I40" s="12">
        <v>35</v>
      </c>
      <c r="J40" s="12"/>
      <c r="K40" s="12" t="s">
        <v>45</v>
      </c>
      <c r="L40" s="12"/>
      <c r="M40" s="12">
        <v>128</v>
      </c>
      <c r="N40" s="12"/>
      <c r="O40" s="12">
        <v>128</v>
      </c>
      <c r="P40" s="12"/>
      <c r="Q40" s="12" t="s">
        <v>45</v>
      </c>
      <c r="R40" s="12"/>
      <c r="S40" s="12">
        <v>27</v>
      </c>
      <c r="T40" s="12"/>
      <c r="U40" s="12">
        <v>27</v>
      </c>
    </row>
    <row r="41" spans="3:27" s="5" customFormat="1" ht="15.75">
      <c r="C41" s="51" t="str">
        <f>$C$23</f>
        <v>1999-2003 average</v>
      </c>
      <c r="E41" s="54" t="s">
        <v>45</v>
      </c>
      <c r="F41" s="54"/>
      <c r="G41" s="55">
        <v>39</v>
      </c>
      <c r="H41" s="55"/>
      <c r="I41" s="55">
        <v>39</v>
      </c>
      <c r="J41" s="55"/>
      <c r="K41" s="57" t="s">
        <v>45</v>
      </c>
      <c r="L41" s="55"/>
      <c r="M41" s="55">
        <v>126</v>
      </c>
      <c r="N41" s="55"/>
      <c r="O41" s="55">
        <v>126</v>
      </c>
      <c r="P41" s="56"/>
      <c r="Q41" s="55" t="s">
        <v>45</v>
      </c>
      <c r="R41" s="55"/>
      <c r="S41" s="55">
        <v>31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$C$25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$D$26</f>
        <v>2003</v>
      </c>
      <c r="E44" s="49" t="str">
        <f>IF(ISERR((E40-E30)/E30*100),"-",IF(((E40-E30)/E30*100)=0,"-",((E40-E30)/E30*100)))</f>
        <v>-</v>
      </c>
      <c r="F44" s="49"/>
      <c r="G44" s="49" t="str">
        <f aca="true" t="shared" si="1" ref="G44:U44">IF(ISERR((G40-G30)/G30*100),"-",IF(((G40-G30)/G30*100)=0,"-",((G40-G30)/G30*100)))</f>
        <v>-</v>
      </c>
      <c r="H44" s="49"/>
      <c r="I44" s="49" t="str">
        <f t="shared" si="1"/>
        <v>-</v>
      </c>
      <c r="J44" s="49"/>
      <c r="K44" s="49" t="str">
        <f t="shared" si="1"/>
        <v>-</v>
      </c>
      <c r="L44" s="49"/>
      <c r="M44" s="49">
        <f t="shared" si="1"/>
        <v>7.563025210084033</v>
      </c>
      <c r="N44" s="49"/>
      <c r="O44" s="49">
        <f t="shared" si="1"/>
        <v>7.563025210084033</v>
      </c>
      <c r="P44" s="49"/>
      <c r="Q44" s="49" t="str">
        <f t="shared" si="1"/>
        <v>-</v>
      </c>
      <c r="R44" s="49"/>
      <c r="S44" s="49">
        <f t="shared" si="1"/>
        <v>-10</v>
      </c>
      <c r="T44" s="49"/>
      <c r="U44" s="49">
        <f t="shared" si="1"/>
        <v>-10</v>
      </c>
    </row>
    <row r="45" spans="4:21" ht="15.75">
      <c r="D45" s="53" t="str">
        <f>$D$27</f>
        <v>1999-2003 average</v>
      </c>
      <c r="E45" s="49" t="str">
        <f>IF(ISERR((E41-E30)/E30*100),"-",IF(((E41-E30)/E30*100)=0,"-",((E41-E30)/E30*100)))</f>
        <v>-</v>
      </c>
      <c r="F45" s="49"/>
      <c r="G45" s="49">
        <f>IF(ISERR((G41-G30)/G30*100),"-",IF(((G41-G30)/G30*100)=0,"-",((G41-G30)/G30*100)))</f>
        <v>11.428571428571429</v>
      </c>
      <c r="H45" s="49"/>
      <c r="I45" s="49">
        <f>IF(ISERR((I41-I30)/I30*100),"-",IF(((I41-I30)/I30*100)=0,"-",((I41-I30)/I30*100)))</f>
        <v>11.428571428571429</v>
      </c>
      <c r="J45" s="49"/>
      <c r="K45" s="49" t="str">
        <f>IF(ISERR((K41-K30)/K30*100),"-",IF(((K41-K30)/K30*100)=0,"-",((K41-K30)/K30*100)))</f>
        <v>-</v>
      </c>
      <c r="L45" s="49"/>
      <c r="M45" s="49">
        <f>IF(ISERR((M41-M30)/M30*100),"-",IF(((M41-M30)/M30*100)=0,"-",((M41-M30)/M30*100)))</f>
        <v>5.88235294117647</v>
      </c>
      <c r="N45" s="49"/>
      <c r="O45" s="49">
        <f>IF(ISERR((O41-O30)/O30*100),"-",IF(((O41-O30)/O30*100)=0,"-",((O41-O30)/O30*100)))</f>
        <v>5.88235294117647</v>
      </c>
      <c r="P45" s="49"/>
      <c r="Q45" s="49" t="str">
        <f>IF(ISERR((Q41-Q30)/Q30*100),"-",IF(((Q41-Q30)/Q30*100)=0,"-",((Q41-Q30)/Q30*100)))</f>
        <v>-</v>
      </c>
      <c r="R45" s="49"/>
      <c r="S45" s="49">
        <f>IF(ISERR((S41-S30)/S30*100),"-",IF(((S41-S30)/S30*100)=0,"-",((S41-S30)/S30*100)))</f>
        <v>3.3333333333333335</v>
      </c>
      <c r="T45" s="49"/>
      <c r="U45" s="49">
        <f>IF(ISERR((U41-U30)/U30*100),"-",IF(((U41-U30)/U30*100)=0,"-",((U41-U30)/U30*100)))</f>
        <v>3.3333333333333335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30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4" t="s">
        <v>45</v>
      </c>
      <c r="F48" s="54"/>
      <c r="G48" s="55">
        <v>58</v>
      </c>
      <c r="H48" s="55"/>
      <c r="I48" s="55">
        <v>58</v>
      </c>
      <c r="J48" s="55"/>
      <c r="K48" s="57" t="s">
        <v>45</v>
      </c>
      <c r="L48" s="55"/>
      <c r="M48" s="55">
        <v>168</v>
      </c>
      <c r="N48" s="55"/>
      <c r="O48" s="55">
        <v>168</v>
      </c>
      <c r="P48" s="56"/>
      <c r="Q48" s="55" t="s">
        <v>45</v>
      </c>
      <c r="R48" s="55"/>
      <c r="S48" s="55">
        <v>35</v>
      </c>
      <c r="T48" s="55"/>
      <c r="U48" s="55">
        <v>35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 t="s">
        <v>45</v>
      </c>
      <c r="F49" s="12"/>
      <c r="G49" s="12">
        <v>45</v>
      </c>
      <c r="H49" s="12"/>
      <c r="I49" s="12">
        <v>45</v>
      </c>
      <c r="J49" s="12"/>
      <c r="K49" s="12" t="s">
        <v>45</v>
      </c>
      <c r="L49" s="12"/>
      <c r="M49" s="12">
        <v>161</v>
      </c>
      <c r="N49" s="12"/>
      <c r="O49" s="12">
        <v>161</v>
      </c>
      <c r="P49" s="12"/>
      <c r="Q49" s="12" t="s">
        <v>45</v>
      </c>
      <c r="R49" s="12"/>
      <c r="S49" s="12">
        <v>28</v>
      </c>
      <c r="T49" s="12"/>
      <c r="U49" s="12">
        <v>28</v>
      </c>
    </row>
    <row r="50" spans="3:21" ht="15.75">
      <c r="C50" s="17" t="s">
        <v>36</v>
      </c>
      <c r="E50" s="12" t="s">
        <v>45</v>
      </c>
      <c r="F50" s="12"/>
      <c r="G50" s="12">
        <v>80</v>
      </c>
      <c r="H50" s="12"/>
      <c r="I50" s="12">
        <v>80</v>
      </c>
      <c r="J50" s="12"/>
      <c r="K50" s="12" t="s">
        <v>45</v>
      </c>
      <c r="L50" s="12"/>
      <c r="M50" s="12">
        <v>165</v>
      </c>
      <c r="N50" s="12"/>
      <c r="O50" s="12">
        <v>165</v>
      </c>
      <c r="P50" s="12"/>
      <c r="Q50" s="12" t="s">
        <v>45</v>
      </c>
      <c r="R50" s="12"/>
      <c r="S50" s="12">
        <v>48</v>
      </c>
      <c r="T50" s="12"/>
      <c r="U50" s="12">
        <v>48</v>
      </c>
    </row>
    <row r="51" spans="3:21" ht="15.75">
      <c r="C51" s="17" t="s">
        <v>37</v>
      </c>
      <c r="E51" s="12" t="s">
        <v>45</v>
      </c>
      <c r="F51" s="12"/>
      <c r="G51" s="12">
        <v>49</v>
      </c>
      <c r="H51" s="12"/>
      <c r="I51" s="12">
        <v>49</v>
      </c>
      <c r="J51" s="12"/>
      <c r="K51" s="12" t="s">
        <v>45</v>
      </c>
      <c r="L51" s="12"/>
      <c r="M51" s="12">
        <v>169</v>
      </c>
      <c r="N51" s="12"/>
      <c r="O51" s="12">
        <v>169</v>
      </c>
      <c r="P51" s="12"/>
      <c r="Q51" s="12" t="s">
        <v>45</v>
      </c>
      <c r="R51" s="12"/>
      <c r="S51" s="12">
        <v>29</v>
      </c>
      <c r="T51" s="12"/>
      <c r="U51" s="12">
        <v>29</v>
      </c>
    </row>
    <row r="52" spans="3:21" ht="15.75">
      <c r="C52" s="17" t="s">
        <v>38</v>
      </c>
      <c r="E52" s="12" t="s">
        <v>45</v>
      </c>
      <c r="F52" s="12"/>
      <c r="G52" s="12">
        <v>53</v>
      </c>
      <c r="H52" s="12"/>
      <c r="I52" s="12">
        <v>53</v>
      </c>
      <c r="J52" s="12"/>
      <c r="K52" s="12" t="s">
        <v>45</v>
      </c>
      <c r="L52" s="12"/>
      <c r="M52" s="12">
        <v>172</v>
      </c>
      <c r="N52" s="12"/>
      <c r="O52" s="12">
        <v>172</v>
      </c>
      <c r="P52" s="12"/>
      <c r="Q52" s="12" t="s">
        <v>45</v>
      </c>
      <c r="R52" s="12"/>
      <c r="S52" s="12">
        <v>31</v>
      </c>
      <c r="T52" s="12"/>
      <c r="U52" s="12">
        <v>31</v>
      </c>
    </row>
    <row r="53" spans="3:21" ht="15.75">
      <c r="C53" s="17" t="s">
        <v>39</v>
      </c>
      <c r="E53" s="12" t="s">
        <v>45</v>
      </c>
      <c r="F53" s="12"/>
      <c r="G53" s="12">
        <v>65</v>
      </c>
      <c r="H53" s="12"/>
      <c r="I53" s="12">
        <v>65</v>
      </c>
      <c r="J53" s="12"/>
      <c r="K53" s="12" t="s">
        <v>45</v>
      </c>
      <c r="L53" s="12"/>
      <c r="M53" s="12">
        <v>174</v>
      </c>
      <c r="N53" s="12"/>
      <c r="O53" s="12">
        <v>174</v>
      </c>
      <c r="P53" s="12"/>
      <c r="Q53" s="12" t="s">
        <v>45</v>
      </c>
      <c r="R53" s="12"/>
      <c r="S53" s="12">
        <v>37</v>
      </c>
      <c r="T53" s="12"/>
      <c r="U53" s="12">
        <v>37</v>
      </c>
    </row>
    <row r="54" spans="3:21" ht="15.75">
      <c r="C54" s="17" t="s">
        <v>40</v>
      </c>
      <c r="E54" s="12" t="s">
        <v>45</v>
      </c>
      <c r="F54" s="12"/>
      <c r="G54" s="47">
        <v>49</v>
      </c>
      <c r="H54" s="12"/>
      <c r="I54" s="12">
        <v>49</v>
      </c>
      <c r="J54" s="12"/>
      <c r="K54" s="12" t="s">
        <v>45</v>
      </c>
      <c r="L54" s="12"/>
      <c r="M54" s="12">
        <v>178</v>
      </c>
      <c r="N54" s="12"/>
      <c r="O54" s="12">
        <v>178</v>
      </c>
      <c r="P54" s="12"/>
      <c r="Q54" s="12" t="s">
        <v>45</v>
      </c>
      <c r="R54" s="12"/>
      <c r="S54" s="12">
        <v>27</v>
      </c>
      <c r="T54" s="12"/>
      <c r="U54" s="12">
        <v>27</v>
      </c>
    </row>
    <row r="55" spans="3:21" ht="15.75">
      <c r="C55" s="17" t="s">
        <v>41</v>
      </c>
      <c r="E55" s="12" t="s">
        <v>45</v>
      </c>
      <c r="F55" s="12"/>
      <c r="G55" s="12">
        <v>38</v>
      </c>
      <c r="H55" s="12"/>
      <c r="I55" s="12">
        <v>38</v>
      </c>
      <c r="J55" s="12"/>
      <c r="K55" s="12" t="s">
        <v>45</v>
      </c>
      <c r="L55" s="12"/>
      <c r="M55" s="12">
        <v>178</v>
      </c>
      <c r="N55" s="12"/>
      <c r="O55" s="12">
        <v>178</v>
      </c>
      <c r="P55" s="12"/>
      <c r="Q55" s="12" t="s">
        <v>45</v>
      </c>
      <c r="R55" s="12"/>
      <c r="S55" s="12">
        <v>21</v>
      </c>
      <c r="T55" s="12"/>
      <c r="U55" s="12">
        <v>21</v>
      </c>
    </row>
    <row r="56" spans="3:21" ht="15.75">
      <c r="C56" s="17" t="s">
        <v>42</v>
      </c>
      <c r="E56" s="12" t="s">
        <v>45</v>
      </c>
      <c r="F56" s="12"/>
      <c r="G56" s="12">
        <v>34</v>
      </c>
      <c r="H56" s="12"/>
      <c r="I56" s="12">
        <v>34</v>
      </c>
      <c r="J56" s="12"/>
      <c r="K56" s="12" t="s">
        <v>45</v>
      </c>
      <c r="L56" s="12"/>
      <c r="M56" s="12">
        <v>181</v>
      </c>
      <c r="N56" s="12"/>
      <c r="O56" s="12">
        <v>181</v>
      </c>
      <c r="P56" s="12"/>
      <c r="Q56" s="12" t="s">
        <v>45</v>
      </c>
      <c r="R56" s="12"/>
      <c r="S56" s="12">
        <v>19</v>
      </c>
      <c r="T56" s="12"/>
      <c r="U56" s="12">
        <v>19</v>
      </c>
    </row>
    <row r="57" spans="3:21" ht="15.75">
      <c r="C57" s="17" t="s">
        <v>43</v>
      </c>
      <c r="E57" s="12" t="s">
        <v>45</v>
      </c>
      <c r="F57" s="12"/>
      <c r="G57" s="12">
        <v>25</v>
      </c>
      <c r="H57" s="12"/>
      <c r="I57" s="12">
        <v>25</v>
      </c>
      <c r="J57" s="12"/>
      <c r="K57" s="12" t="s">
        <v>45</v>
      </c>
      <c r="L57" s="12"/>
      <c r="M57" s="12">
        <v>190</v>
      </c>
      <c r="N57" s="12"/>
      <c r="O57" s="12">
        <v>190</v>
      </c>
      <c r="P57" s="12"/>
      <c r="Q57" s="12" t="s">
        <v>45</v>
      </c>
      <c r="R57" s="12"/>
      <c r="S57" s="12">
        <v>13</v>
      </c>
      <c r="T57" s="12"/>
      <c r="U57" s="12">
        <v>13</v>
      </c>
    </row>
    <row r="58" spans="3:21" ht="15.75">
      <c r="C58" s="53" t="str">
        <f>$C22</f>
        <v>2003</v>
      </c>
      <c r="E58" s="12" t="s">
        <v>45</v>
      </c>
      <c r="F58" s="12"/>
      <c r="G58" s="12">
        <v>42</v>
      </c>
      <c r="H58" s="12"/>
      <c r="I58" s="12">
        <v>42</v>
      </c>
      <c r="J58" s="12"/>
      <c r="K58" s="12" t="s">
        <v>45</v>
      </c>
      <c r="L58" s="12"/>
      <c r="M58" s="12">
        <v>194</v>
      </c>
      <c r="N58" s="12"/>
      <c r="O58" s="12">
        <v>194</v>
      </c>
      <c r="P58" s="12"/>
      <c r="Q58" s="12" t="s">
        <v>45</v>
      </c>
      <c r="R58" s="12"/>
      <c r="S58" s="12">
        <v>22</v>
      </c>
      <c r="T58" s="12"/>
      <c r="U58" s="12">
        <v>22</v>
      </c>
    </row>
    <row r="59" spans="3:27" s="5" customFormat="1" ht="15.75">
      <c r="C59" s="51" t="str">
        <f>$C$23</f>
        <v>1999-2003 average</v>
      </c>
      <c r="E59" s="54" t="s">
        <v>45</v>
      </c>
      <c r="F59" s="54"/>
      <c r="G59" s="55">
        <v>38</v>
      </c>
      <c r="H59" s="55"/>
      <c r="I59" s="55">
        <v>38</v>
      </c>
      <c r="J59" s="55"/>
      <c r="K59" s="57" t="s">
        <v>45</v>
      </c>
      <c r="L59" s="55"/>
      <c r="M59" s="55">
        <v>184</v>
      </c>
      <c r="N59" s="55"/>
      <c r="O59" s="55">
        <v>184</v>
      </c>
      <c r="P59" s="56"/>
      <c r="Q59" s="55" t="s">
        <v>45</v>
      </c>
      <c r="R59" s="55"/>
      <c r="S59" s="55">
        <v>20</v>
      </c>
      <c r="T59" s="55"/>
      <c r="U59" s="55">
        <v>20</v>
      </c>
      <c r="V59" s="6"/>
      <c r="W59" s="6"/>
      <c r="X59" s="6"/>
      <c r="Y59" s="6"/>
      <c r="Z59" s="6"/>
      <c r="AA59" s="6"/>
    </row>
    <row r="60" spans="3:21" ht="9" customHeight="1">
      <c r="C60" s="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$C$25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$D$26</f>
        <v>2003</v>
      </c>
      <c r="E62" s="49" t="str">
        <f>IF(ISERR((E58-E48)/E48*100),"-",IF(((E58-E48)/E48*100)=0,"-",((E58-E48)/E48*100)))</f>
        <v>-</v>
      </c>
      <c r="F62" s="49"/>
      <c r="G62" s="49">
        <f aca="true" t="shared" si="2" ref="G62:U62">IF(ISERR((G58-G48)/G48*100),"-",IF(((G58-G48)/G48*100)=0,"-",((G58-G48)/G48*100)))</f>
        <v>-27.586206896551722</v>
      </c>
      <c r="H62" s="49"/>
      <c r="I62" s="49">
        <f t="shared" si="2"/>
        <v>-27.586206896551722</v>
      </c>
      <c r="J62" s="49"/>
      <c r="K62" s="49" t="str">
        <f t="shared" si="2"/>
        <v>-</v>
      </c>
      <c r="L62" s="49"/>
      <c r="M62" s="49">
        <f t="shared" si="2"/>
        <v>15.476190476190476</v>
      </c>
      <c r="N62" s="49"/>
      <c r="O62" s="49">
        <f t="shared" si="2"/>
        <v>15.476190476190476</v>
      </c>
      <c r="P62" s="49"/>
      <c r="Q62" s="49" t="str">
        <f t="shared" si="2"/>
        <v>-</v>
      </c>
      <c r="R62" s="49"/>
      <c r="S62" s="49">
        <f t="shared" si="2"/>
        <v>-37.142857142857146</v>
      </c>
      <c r="T62" s="49"/>
      <c r="U62" s="49">
        <f t="shared" si="2"/>
        <v>-37.142857142857146</v>
      </c>
    </row>
    <row r="63" spans="4:21" ht="15.75">
      <c r="D63" s="53" t="str">
        <f>$D$27</f>
        <v>1999-2003 average</v>
      </c>
      <c r="E63" s="49" t="str">
        <f>IF(ISERR((E59-E48)/E48*100),"-",IF(((E59-E48)/E48*100)=0,"-",((E59-E48)/E48*100)))</f>
        <v>-</v>
      </c>
      <c r="F63" s="49"/>
      <c r="G63" s="49">
        <f>IF(ISERR((G59-G48)/G48*100),"-",IF(((G59-G48)/G48*100)=0,"-",((G59-G48)/G48*100)))</f>
        <v>-34.48275862068966</v>
      </c>
      <c r="H63" s="49"/>
      <c r="I63" s="49">
        <f>IF(ISERR((I59-I48)/I48*100),"-",IF(((I59-I48)/I48*100)=0,"-",((I59-I48)/I48*100)))</f>
        <v>-34.48275862068966</v>
      </c>
      <c r="J63" s="49"/>
      <c r="K63" s="49" t="str">
        <f>IF(ISERR((K59-K48)/K48*100),"-",IF(((K59-K48)/K48*100)=0,"-",((K59-K48)/K48*100)))</f>
        <v>-</v>
      </c>
      <c r="L63" s="49"/>
      <c r="M63" s="49">
        <f>IF(ISERR((M59-M48)/M48*100),"-",IF(((M59-M48)/M48*100)=0,"-",((M59-M48)/M48*100)))</f>
        <v>9.523809523809524</v>
      </c>
      <c r="N63" s="49"/>
      <c r="O63" s="49">
        <f>IF(ISERR((O59-O48)/O48*100),"-",IF(((O59-O48)/O48*100)=0,"-",((O59-O48)/O48*100)))</f>
        <v>9.523809523809524</v>
      </c>
      <c r="P63" s="49"/>
      <c r="Q63" s="49" t="str">
        <f>IF(ISERR((Q59-Q48)/Q48*100),"-",IF(((Q59-Q48)/Q48*100)=0,"-",((Q59-Q48)/Q48*100)))</f>
        <v>-</v>
      </c>
      <c r="R63" s="49"/>
      <c r="S63" s="49">
        <f>IF(ISERR((S59-S48)/S48*100),"-",IF(((S59-S48)/S48*100)=0,"-",((S59-S48)/S48*100)))</f>
        <v>-42.857142857142854</v>
      </c>
      <c r="T63" s="49"/>
      <c r="U63" s="49">
        <f>IF(ISERR((U59-U48)/U48*100),"-",IF(((U59-U48)/U48*100)=0,"-",((U59-U48)/U48*100)))</f>
        <v>-42.857142857142854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41"/>
      <c r="E171" s="40"/>
      <c r="F171" s="40"/>
      <c r="G171" s="40"/>
      <c r="H171" s="40"/>
      <c r="I171" s="40"/>
      <c r="J171" s="40"/>
      <c r="K171" s="12"/>
      <c r="L171" s="12"/>
      <c r="M171" s="12"/>
      <c r="N171" s="12"/>
      <c r="O171" s="12"/>
      <c r="P171" s="12"/>
      <c r="Q171" s="40"/>
      <c r="R171" s="40"/>
      <c r="S171" s="40"/>
      <c r="T171" s="40"/>
      <c r="U171" s="40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9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2:21" ht="18.75">
      <c r="B178" s="42"/>
      <c r="C178" s="42"/>
      <c r="D178" s="9"/>
      <c r="E178" s="43"/>
      <c r="F178" s="43"/>
      <c r="G178" s="43"/>
      <c r="H178" s="43"/>
      <c r="I178" s="43"/>
      <c r="J178" s="43"/>
      <c r="K178" s="40"/>
      <c r="L178" s="40"/>
      <c r="M178" s="40"/>
      <c r="N178" s="40"/>
      <c r="O178" s="40"/>
      <c r="P178" s="40"/>
      <c r="Q178" s="43"/>
      <c r="R178" s="43"/>
      <c r="S178" s="43"/>
      <c r="T178" s="43"/>
      <c r="U178" s="44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4"/>
    </row>
    <row r="180" spans="11:16" ht="15.75">
      <c r="K180" s="43"/>
      <c r="L180" s="43"/>
      <c r="M180" s="43"/>
      <c r="N180" s="43"/>
      <c r="O180" s="43"/>
      <c r="P180" s="43"/>
    </row>
    <row r="183" ht="18" customHeight="1"/>
    <row r="186" ht="15.75">
      <c r="V186" s="45"/>
    </row>
    <row r="188" ht="15.75">
      <c r="V188" s="35"/>
    </row>
    <row r="198" ht="15.75">
      <c r="V198" s="35"/>
    </row>
    <row r="235" ht="6.75" customHeight="1"/>
    <row r="239" ht="9" customHeight="1"/>
    <row r="242" ht="15.75">
      <c r="V242" s="35"/>
    </row>
    <row r="243" spans="4:22" ht="15.75">
      <c r="D243" s="21"/>
      <c r="V243" s="46"/>
    </row>
    <row r="244" ht="15.75"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189</v>
      </c>
      <c r="F12" s="55"/>
      <c r="G12" s="55">
        <v>874</v>
      </c>
      <c r="H12" s="55"/>
      <c r="I12" s="55">
        <v>1063</v>
      </c>
      <c r="J12" s="55"/>
      <c r="K12" s="55">
        <v>835</v>
      </c>
      <c r="L12" s="55"/>
      <c r="M12" s="55">
        <v>1158</v>
      </c>
      <c r="N12" s="55"/>
      <c r="O12" s="55">
        <v>1993</v>
      </c>
      <c r="P12" s="56"/>
      <c r="Q12" s="55">
        <v>23</v>
      </c>
      <c r="R12" s="55"/>
      <c r="S12" s="55">
        <v>76</v>
      </c>
      <c r="T12" s="55"/>
      <c r="U12" s="55">
        <v>53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199</v>
      </c>
      <c r="F13" s="12"/>
      <c r="G13" s="12">
        <v>842</v>
      </c>
      <c r="H13" s="12"/>
      <c r="I13" s="12">
        <v>1041</v>
      </c>
      <c r="J13" s="12"/>
      <c r="K13" s="12">
        <v>764</v>
      </c>
      <c r="L13" s="12"/>
      <c r="M13" s="12">
        <v>1124</v>
      </c>
      <c r="N13" s="12"/>
      <c r="O13" s="12">
        <v>1887</v>
      </c>
      <c r="P13" s="12"/>
      <c r="Q13" s="12">
        <v>26</v>
      </c>
      <c r="R13" s="12"/>
      <c r="S13" s="12">
        <v>75</v>
      </c>
      <c r="T13" s="12"/>
      <c r="U13" s="12">
        <v>55</v>
      </c>
    </row>
    <row r="14" spans="3:21" ht="15.75">
      <c r="C14" s="17" t="s">
        <v>36</v>
      </c>
      <c r="E14" s="12">
        <v>159</v>
      </c>
      <c r="F14" s="12"/>
      <c r="G14" s="12">
        <v>837</v>
      </c>
      <c r="H14" s="12"/>
      <c r="I14" s="12">
        <v>996</v>
      </c>
      <c r="J14" s="12"/>
      <c r="K14" s="12">
        <v>794</v>
      </c>
      <c r="L14" s="12"/>
      <c r="M14" s="12">
        <v>1140</v>
      </c>
      <c r="N14" s="12"/>
      <c r="O14" s="12">
        <v>1934</v>
      </c>
      <c r="P14" s="12"/>
      <c r="Q14" s="12">
        <v>20</v>
      </c>
      <c r="R14" s="12"/>
      <c r="S14" s="12">
        <v>73</v>
      </c>
      <c r="T14" s="12"/>
      <c r="U14" s="12">
        <v>51</v>
      </c>
    </row>
    <row r="15" spans="3:21" ht="15.75">
      <c r="C15" s="17" t="s">
        <v>37</v>
      </c>
      <c r="E15" s="12">
        <v>195</v>
      </c>
      <c r="F15" s="12"/>
      <c r="G15" s="12">
        <v>858</v>
      </c>
      <c r="H15" s="12"/>
      <c r="I15" s="12">
        <v>1053</v>
      </c>
      <c r="J15" s="12"/>
      <c r="K15" s="12">
        <v>835</v>
      </c>
      <c r="L15" s="12"/>
      <c r="M15" s="12">
        <v>1161</v>
      </c>
      <c r="N15" s="12"/>
      <c r="O15" s="12">
        <v>1996</v>
      </c>
      <c r="P15" s="12"/>
      <c r="Q15" s="12">
        <v>23</v>
      </c>
      <c r="R15" s="12"/>
      <c r="S15" s="12">
        <v>74</v>
      </c>
      <c r="T15" s="12"/>
      <c r="U15" s="12">
        <v>53</v>
      </c>
    </row>
    <row r="16" spans="3:21" ht="15.75">
      <c r="C16" s="17" t="s">
        <v>38</v>
      </c>
      <c r="E16" s="12">
        <v>147</v>
      </c>
      <c r="F16" s="12"/>
      <c r="G16" s="12">
        <v>924</v>
      </c>
      <c r="H16" s="12"/>
      <c r="I16" s="12">
        <v>1071</v>
      </c>
      <c r="J16" s="12"/>
      <c r="K16" s="12">
        <v>880</v>
      </c>
      <c r="L16" s="12"/>
      <c r="M16" s="12">
        <v>1175</v>
      </c>
      <c r="N16" s="12"/>
      <c r="O16" s="12">
        <v>2055</v>
      </c>
      <c r="P16" s="12"/>
      <c r="Q16" s="12">
        <v>17</v>
      </c>
      <c r="R16" s="12"/>
      <c r="S16" s="12">
        <v>79</v>
      </c>
      <c r="T16" s="12"/>
      <c r="U16" s="12">
        <v>52</v>
      </c>
    </row>
    <row r="17" spans="3:21" ht="15.75">
      <c r="C17" s="17" t="s">
        <v>39</v>
      </c>
      <c r="E17" s="12">
        <v>243</v>
      </c>
      <c r="F17" s="12"/>
      <c r="G17" s="12">
        <v>911</v>
      </c>
      <c r="H17" s="12"/>
      <c r="I17" s="12">
        <v>1154</v>
      </c>
      <c r="J17" s="12"/>
      <c r="K17" s="12">
        <v>900</v>
      </c>
      <c r="L17" s="12"/>
      <c r="M17" s="12">
        <v>1190</v>
      </c>
      <c r="N17" s="12"/>
      <c r="O17" s="12">
        <v>2091</v>
      </c>
      <c r="P17" s="12"/>
      <c r="Q17" s="12">
        <v>27</v>
      </c>
      <c r="R17" s="12"/>
      <c r="S17" s="12">
        <v>77</v>
      </c>
      <c r="T17" s="12"/>
      <c r="U17" s="12">
        <v>55</v>
      </c>
    </row>
    <row r="18" spans="3:21" ht="15.75">
      <c r="C18" s="17" t="s">
        <v>40</v>
      </c>
      <c r="E18" s="12">
        <v>235</v>
      </c>
      <c r="F18" s="12"/>
      <c r="G18" s="12">
        <v>857</v>
      </c>
      <c r="H18" s="12"/>
      <c r="I18" s="12">
        <v>1092</v>
      </c>
      <c r="J18" s="12"/>
      <c r="K18" s="12">
        <v>928</v>
      </c>
      <c r="L18" s="12"/>
      <c r="M18" s="12">
        <v>1217</v>
      </c>
      <c r="N18" s="12"/>
      <c r="O18" s="12">
        <v>2145</v>
      </c>
      <c r="P18" s="12"/>
      <c r="Q18" s="12">
        <v>25</v>
      </c>
      <c r="R18" s="12"/>
      <c r="S18" s="12">
        <v>70</v>
      </c>
      <c r="T18" s="12"/>
      <c r="U18" s="12">
        <v>51</v>
      </c>
    </row>
    <row r="19" spans="3:21" ht="15.75">
      <c r="C19" s="17" t="s">
        <v>41</v>
      </c>
      <c r="E19" s="12">
        <v>227</v>
      </c>
      <c r="F19" s="12"/>
      <c r="G19" s="12">
        <v>794</v>
      </c>
      <c r="H19" s="12"/>
      <c r="I19" s="12">
        <v>1021</v>
      </c>
      <c r="J19" s="12"/>
      <c r="K19" s="12">
        <v>909</v>
      </c>
      <c r="L19" s="12"/>
      <c r="M19" s="12">
        <v>1193</v>
      </c>
      <c r="N19" s="12"/>
      <c r="O19" s="12">
        <v>2102</v>
      </c>
      <c r="P19" s="12"/>
      <c r="Q19" s="12">
        <v>25</v>
      </c>
      <c r="R19" s="12"/>
      <c r="S19" s="12">
        <v>67</v>
      </c>
      <c r="T19" s="12"/>
      <c r="U19" s="12">
        <v>49</v>
      </c>
    </row>
    <row r="20" spans="3:21" ht="15.75">
      <c r="C20" s="17" t="s">
        <v>42</v>
      </c>
      <c r="E20" s="12">
        <v>185</v>
      </c>
      <c r="F20" s="12"/>
      <c r="G20" s="12">
        <v>805</v>
      </c>
      <c r="H20" s="12"/>
      <c r="I20" s="12">
        <v>990</v>
      </c>
      <c r="J20" s="12"/>
      <c r="K20" s="12">
        <v>920</v>
      </c>
      <c r="L20" s="12"/>
      <c r="M20" s="12">
        <v>1193</v>
      </c>
      <c r="N20" s="12"/>
      <c r="O20" s="12">
        <v>2113</v>
      </c>
      <c r="P20" s="12"/>
      <c r="Q20" s="12">
        <v>20</v>
      </c>
      <c r="R20" s="12"/>
      <c r="S20" s="12">
        <v>67</v>
      </c>
      <c r="T20" s="12"/>
      <c r="U20" s="12">
        <v>47</v>
      </c>
    </row>
    <row r="21" spans="3:21" ht="15.75">
      <c r="C21" s="17" t="s">
        <v>43</v>
      </c>
      <c r="E21" s="12">
        <v>188</v>
      </c>
      <c r="F21" s="12"/>
      <c r="G21" s="12">
        <v>807</v>
      </c>
      <c r="H21" s="12"/>
      <c r="I21" s="12">
        <v>995</v>
      </c>
      <c r="J21" s="12"/>
      <c r="K21" s="12">
        <v>970</v>
      </c>
      <c r="L21" s="12"/>
      <c r="M21" s="12">
        <v>1224</v>
      </c>
      <c r="N21" s="12"/>
      <c r="O21" s="12">
        <v>2194</v>
      </c>
      <c r="P21" s="12"/>
      <c r="Q21" s="12">
        <v>19</v>
      </c>
      <c r="R21" s="12"/>
      <c r="S21" s="12">
        <v>66</v>
      </c>
      <c r="T21" s="12"/>
      <c r="U21" s="12">
        <v>45</v>
      </c>
    </row>
    <row r="22" spans="3:21" ht="15.75">
      <c r="C22" s="53" t="str">
        <f>Rast41a!$C40</f>
        <v>2003</v>
      </c>
      <c r="E22" s="12">
        <v>147</v>
      </c>
      <c r="F22" s="12"/>
      <c r="G22" s="12">
        <v>783</v>
      </c>
      <c r="H22" s="12"/>
      <c r="I22" s="12">
        <v>930</v>
      </c>
      <c r="J22" s="12"/>
      <c r="K22" s="12">
        <v>1021</v>
      </c>
      <c r="L22" s="12"/>
      <c r="M22" s="12">
        <v>1206</v>
      </c>
      <c r="N22" s="12"/>
      <c r="O22" s="12">
        <v>2227</v>
      </c>
      <c r="P22" s="12"/>
      <c r="Q22" s="12">
        <v>14</v>
      </c>
      <c r="R22" s="12"/>
      <c r="S22" s="12">
        <v>65</v>
      </c>
      <c r="T22" s="12"/>
      <c r="U22" s="12">
        <v>42</v>
      </c>
    </row>
    <row r="23" spans="3:27" s="5" customFormat="1" ht="15.75">
      <c r="C23" s="51" t="str">
        <f>Rast41a!$C$41</f>
        <v>1999-2003 average</v>
      </c>
      <c r="D23" s="7"/>
      <c r="E23" s="55">
        <v>196</v>
      </c>
      <c r="F23" s="55"/>
      <c r="G23" s="55">
        <v>809</v>
      </c>
      <c r="H23" s="55"/>
      <c r="I23" s="55">
        <v>1006</v>
      </c>
      <c r="J23" s="55"/>
      <c r="K23" s="55">
        <v>950</v>
      </c>
      <c r="L23" s="55"/>
      <c r="M23" s="55">
        <v>1206</v>
      </c>
      <c r="N23" s="55"/>
      <c r="O23" s="55">
        <v>2156</v>
      </c>
      <c r="P23" s="56"/>
      <c r="Q23" s="55">
        <v>21</v>
      </c>
      <c r="R23" s="55"/>
      <c r="S23" s="55">
        <v>67</v>
      </c>
      <c r="T23" s="55"/>
      <c r="U23" s="55">
        <v>47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-22.22222222222222</v>
      </c>
      <c r="F26" s="49"/>
      <c r="G26" s="49">
        <f aca="true" t="shared" si="0" ref="G26:U26">IF(ISERR((G22-G12)/G12*100),"-",IF(((G22-G12)/G12*100)=0,"-",((G22-G12)/G12*100)))</f>
        <v>-10.411899313501143</v>
      </c>
      <c r="H26" s="49"/>
      <c r="I26" s="49">
        <f t="shared" si="0"/>
        <v>-12.51175917215428</v>
      </c>
      <c r="J26" s="49"/>
      <c r="K26" s="49">
        <f t="shared" si="0"/>
        <v>22.275449101796408</v>
      </c>
      <c r="L26" s="49"/>
      <c r="M26" s="49">
        <f t="shared" si="0"/>
        <v>4.145077720207254</v>
      </c>
      <c r="N26" s="49"/>
      <c r="O26" s="49">
        <f t="shared" si="0"/>
        <v>11.741093828399398</v>
      </c>
      <c r="P26" s="49"/>
      <c r="Q26" s="49">
        <f t="shared" si="0"/>
        <v>-39.130434782608695</v>
      </c>
      <c r="R26" s="49"/>
      <c r="S26" s="49">
        <f t="shared" si="0"/>
        <v>-14.473684210526317</v>
      </c>
      <c r="T26" s="49"/>
      <c r="U26" s="49">
        <f t="shared" si="0"/>
        <v>-20.754716981132077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3.7037037037037033</v>
      </c>
      <c r="F27" s="49"/>
      <c r="G27" s="49">
        <f aca="true" t="shared" si="1" ref="G27:U27">IF(ISERR((G23-G12)/G12*100),"-",IF(((G23-G12)/G12*100)=0,"-",((G23-G12)/G12*100)))</f>
        <v>-7.437070938215102</v>
      </c>
      <c r="H27" s="49"/>
      <c r="I27" s="49">
        <f t="shared" si="1"/>
        <v>-5.362182502351835</v>
      </c>
      <c r="J27" s="49"/>
      <c r="K27" s="49">
        <f t="shared" si="1"/>
        <v>13.77245508982036</v>
      </c>
      <c r="L27" s="49"/>
      <c r="M27" s="49">
        <f t="shared" si="1"/>
        <v>4.145077720207254</v>
      </c>
      <c r="N27" s="49"/>
      <c r="O27" s="49">
        <f t="shared" si="1"/>
        <v>8.178625188158554</v>
      </c>
      <c r="P27" s="49"/>
      <c r="Q27" s="49">
        <f t="shared" si="1"/>
        <v>-8.695652173913043</v>
      </c>
      <c r="R27" s="49"/>
      <c r="S27" s="49">
        <f t="shared" si="1"/>
        <v>-11.842105263157894</v>
      </c>
      <c r="T27" s="49"/>
      <c r="U27" s="49">
        <f t="shared" si="1"/>
        <v>-11.320754716981133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75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113</v>
      </c>
      <c r="F30" s="55"/>
      <c r="G30" s="55">
        <v>294</v>
      </c>
      <c r="H30" s="55"/>
      <c r="I30" s="55">
        <v>406</v>
      </c>
      <c r="J30" s="55"/>
      <c r="K30" s="55">
        <v>285</v>
      </c>
      <c r="L30" s="55"/>
      <c r="M30" s="55">
        <v>386</v>
      </c>
      <c r="N30" s="55"/>
      <c r="O30" s="55">
        <v>671</v>
      </c>
      <c r="P30" s="56"/>
      <c r="Q30" s="55">
        <v>40</v>
      </c>
      <c r="R30" s="55"/>
      <c r="S30" s="55">
        <v>76</v>
      </c>
      <c r="T30" s="55"/>
      <c r="U30" s="55">
        <v>61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86</v>
      </c>
      <c r="F31" s="12"/>
      <c r="G31" s="12">
        <v>271</v>
      </c>
      <c r="H31" s="12"/>
      <c r="I31" s="12">
        <v>357</v>
      </c>
      <c r="J31" s="12"/>
      <c r="K31" s="12">
        <v>273</v>
      </c>
      <c r="L31" s="12"/>
      <c r="M31" s="12">
        <v>374</v>
      </c>
      <c r="N31" s="12"/>
      <c r="O31" s="12">
        <v>647</v>
      </c>
      <c r="P31" s="12"/>
      <c r="Q31" s="12">
        <v>32</v>
      </c>
      <c r="R31" s="12"/>
      <c r="S31" s="12">
        <v>72</v>
      </c>
      <c r="T31" s="12"/>
      <c r="U31" s="12">
        <v>55</v>
      </c>
    </row>
    <row r="32" spans="3:21" ht="15.75">
      <c r="C32" s="17" t="s">
        <v>36</v>
      </c>
      <c r="E32" s="12">
        <v>139</v>
      </c>
      <c r="F32" s="12"/>
      <c r="G32" s="12">
        <v>315</v>
      </c>
      <c r="H32" s="12"/>
      <c r="I32" s="12">
        <v>454</v>
      </c>
      <c r="J32" s="12"/>
      <c r="K32" s="12">
        <v>278</v>
      </c>
      <c r="L32" s="12"/>
      <c r="M32" s="12">
        <v>380</v>
      </c>
      <c r="N32" s="12"/>
      <c r="O32" s="12">
        <v>657</v>
      </c>
      <c r="P32" s="12"/>
      <c r="Q32" s="12">
        <v>50</v>
      </c>
      <c r="R32" s="12"/>
      <c r="S32" s="12">
        <v>83</v>
      </c>
      <c r="T32" s="12"/>
      <c r="U32" s="12">
        <v>69</v>
      </c>
    </row>
    <row r="33" spans="3:21" ht="15.75">
      <c r="C33" s="17" t="s">
        <v>37</v>
      </c>
      <c r="E33" s="12">
        <v>113</v>
      </c>
      <c r="F33" s="12"/>
      <c r="G33" s="12">
        <v>273</v>
      </c>
      <c r="H33" s="12"/>
      <c r="I33" s="12">
        <v>386</v>
      </c>
      <c r="J33" s="12"/>
      <c r="K33" s="12">
        <v>287</v>
      </c>
      <c r="L33" s="12"/>
      <c r="M33" s="12">
        <v>387</v>
      </c>
      <c r="N33" s="12"/>
      <c r="O33" s="12">
        <v>674</v>
      </c>
      <c r="P33" s="12"/>
      <c r="Q33" s="12">
        <v>39</v>
      </c>
      <c r="R33" s="12"/>
      <c r="S33" s="12">
        <v>71</v>
      </c>
      <c r="T33" s="12"/>
      <c r="U33" s="12">
        <v>57</v>
      </c>
    </row>
    <row r="34" spans="3:21" ht="15.75">
      <c r="C34" s="17" t="s">
        <v>38</v>
      </c>
      <c r="E34" s="12">
        <v>133</v>
      </c>
      <c r="F34" s="12"/>
      <c r="G34" s="12">
        <v>311</v>
      </c>
      <c r="H34" s="12"/>
      <c r="I34" s="12">
        <v>444</v>
      </c>
      <c r="J34" s="12"/>
      <c r="K34" s="12">
        <v>293</v>
      </c>
      <c r="L34" s="12"/>
      <c r="M34" s="12">
        <v>392</v>
      </c>
      <c r="N34" s="12"/>
      <c r="O34" s="12">
        <v>685</v>
      </c>
      <c r="P34" s="12"/>
      <c r="Q34" s="12">
        <v>45</v>
      </c>
      <c r="R34" s="12"/>
      <c r="S34" s="12">
        <v>79</v>
      </c>
      <c r="T34" s="12"/>
      <c r="U34" s="12">
        <v>65</v>
      </c>
    </row>
    <row r="35" spans="3:21" ht="15.75">
      <c r="C35" s="17" t="s">
        <v>39</v>
      </c>
      <c r="E35" s="12">
        <v>93</v>
      </c>
      <c r="F35" s="12"/>
      <c r="G35" s="12">
        <v>298</v>
      </c>
      <c r="H35" s="12"/>
      <c r="I35" s="12">
        <v>391</v>
      </c>
      <c r="J35" s="12"/>
      <c r="K35" s="12">
        <v>294</v>
      </c>
      <c r="L35" s="12"/>
      <c r="M35" s="12">
        <v>397</v>
      </c>
      <c r="N35" s="12"/>
      <c r="O35" s="12">
        <v>691</v>
      </c>
      <c r="P35" s="12"/>
      <c r="Q35" s="12">
        <v>32</v>
      </c>
      <c r="R35" s="12"/>
      <c r="S35" s="12">
        <v>75</v>
      </c>
      <c r="T35" s="12"/>
      <c r="U35" s="12">
        <v>57</v>
      </c>
    </row>
    <row r="36" spans="3:21" ht="15.75">
      <c r="C36" s="17" t="s">
        <v>40</v>
      </c>
      <c r="E36" s="12">
        <v>92</v>
      </c>
      <c r="F36" s="12"/>
      <c r="G36" s="12">
        <v>291</v>
      </c>
      <c r="H36" s="12"/>
      <c r="I36" s="12">
        <v>383</v>
      </c>
      <c r="J36" s="12"/>
      <c r="K36" s="12">
        <v>282</v>
      </c>
      <c r="L36" s="12"/>
      <c r="M36" s="12">
        <v>402</v>
      </c>
      <c r="N36" s="12"/>
      <c r="O36" s="12">
        <v>684</v>
      </c>
      <c r="P36" s="12"/>
      <c r="Q36" s="12">
        <v>33</v>
      </c>
      <c r="R36" s="12"/>
      <c r="S36" s="12">
        <v>72</v>
      </c>
      <c r="T36" s="12"/>
      <c r="U36" s="12">
        <v>56</v>
      </c>
    </row>
    <row r="37" spans="3:21" ht="15.75">
      <c r="C37" s="17" t="s">
        <v>41</v>
      </c>
      <c r="E37" s="12">
        <v>89</v>
      </c>
      <c r="F37" s="12"/>
      <c r="G37" s="12">
        <v>280</v>
      </c>
      <c r="H37" s="12"/>
      <c r="I37" s="12">
        <v>369</v>
      </c>
      <c r="J37" s="12"/>
      <c r="K37" s="12">
        <v>283</v>
      </c>
      <c r="L37" s="12"/>
      <c r="M37" s="12">
        <v>401</v>
      </c>
      <c r="N37" s="12"/>
      <c r="O37" s="12">
        <v>684</v>
      </c>
      <c r="P37" s="12"/>
      <c r="Q37" s="12">
        <v>31</v>
      </c>
      <c r="R37" s="12"/>
      <c r="S37" s="12">
        <v>70</v>
      </c>
      <c r="T37" s="12"/>
      <c r="U37" s="12">
        <v>54</v>
      </c>
    </row>
    <row r="38" spans="3:21" ht="15.75">
      <c r="C38" s="17" t="s">
        <v>42</v>
      </c>
      <c r="E38" s="12">
        <v>98</v>
      </c>
      <c r="F38" s="12"/>
      <c r="G38" s="12">
        <v>277</v>
      </c>
      <c r="H38" s="12"/>
      <c r="I38" s="12">
        <v>375</v>
      </c>
      <c r="J38" s="12"/>
      <c r="K38" s="12">
        <v>276</v>
      </c>
      <c r="L38" s="12"/>
      <c r="M38" s="12">
        <v>398</v>
      </c>
      <c r="N38" s="12"/>
      <c r="O38" s="12">
        <v>674</v>
      </c>
      <c r="P38" s="12"/>
      <c r="Q38" s="12">
        <v>36</v>
      </c>
      <c r="R38" s="12"/>
      <c r="S38" s="12">
        <v>70</v>
      </c>
      <c r="T38" s="12"/>
      <c r="U38" s="12">
        <v>56</v>
      </c>
    </row>
    <row r="39" spans="3:21" ht="15.75">
      <c r="C39" s="17" t="s">
        <v>43</v>
      </c>
      <c r="E39" s="12">
        <v>104</v>
      </c>
      <c r="F39" s="12"/>
      <c r="G39" s="12">
        <v>241</v>
      </c>
      <c r="H39" s="12"/>
      <c r="I39" s="12">
        <v>345</v>
      </c>
      <c r="J39" s="12"/>
      <c r="K39" s="12">
        <v>291</v>
      </c>
      <c r="L39" s="12"/>
      <c r="M39" s="12">
        <v>408</v>
      </c>
      <c r="N39" s="12"/>
      <c r="O39" s="12">
        <v>699</v>
      </c>
      <c r="P39" s="12"/>
      <c r="Q39" s="12">
        <v>36</v>
      </c>
      <c r="R39" s="12"/>
      <c r="S39" s="12">
        <v>59</v>
      </c>
      <c r="T39" s="12"/>
      <c r="U39" s="12">
        <v>49</v>
      </c>
    </row>
    <row r="40" spans="3:21" ht="15.75">
      <c r="C40" s="53" t="str">
        <f>Rast41a!$C40</f>
        <v>2003</v>
      </c>
      <c r="E40" s="12">
        <v>97</v>
      </c>
      <c r="F40" s="12"/>
      <c r="G40" s="12">
        <v>265</v>
      </c>
      <c r="H40" s="12"/>
      <c r="I40" s="12">
        <v>362</v>
      </c>
      <c r="J40" s="12"/>
      <c r="K40" s="12">
        <v>298</v>
      </c>
      <c r="L40" s="12"/>
      <c r="M40" s="12">
        <v>411</v>
      </c>
      <c r="N40" s="12"/>
      <c r="O40" s="12">
        <v>709</v>
      </c>
      <c r="P40" s="12"/>
      <c r="Q40" s="12">
        <v>33</v>
      </c>
      <c r="R40" s="12"/>
      <c r="S40" s="12">
        <v>64</v>
      </c>
      <c r="T40" s="12"/>
      <c r="U40" s="12">
        <v>51</v>
      </c>
    </row>
    <row r="41" spans="3:27" s="5" customFormat="1" ht="15.75">
      <c r="C41" s="51" t="str">
        <f>Rast41a!$C$41</f>
        <v>1999-2003 average</v>
      </c>
      <c r="D41" s="7"/>
      <c r="E41" s="55">
        <v>96</v>
      </c>
      <c r="F41" s="55"/>
      <c r="G41" s="55">
        <v>271</v>
      </c>
      <c r="H41" s="55"/>
      <c r="I41" s="55">
        <v>367</v>
      </c>
      <c r="J41" s="55"/>
      <c r="K41" s="55">
        <v>286</v>
      </c>
      <c r="L41" s="55"/>
      <c r="M41" s="55">
        <v>404</v>
      </c>
      <c r="N41" s="55"/>
      <c r="O41" s="55">
        <v>690</v>
      </c>
      <c r="P41" s="56"/>
      <c r="Q41" s="55">
        <v>34</v>
      </c>
      <c r="R41" s="55"/>
      <c r="S41" s="55">
        <v>67</v>
      </c>
      <c r="T41" s="55"/>
      <c r="U41" s="55">
        <v>53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-14.15929203539823</v>
      </c>
      <c r="F44" s="49"/>
      <c r="G44" s="49">
        <f aca="true" t="shared" si="2" ref="G44:U44">IF(ISERR((G40-G30)/G30*100),"-",IF(((G40-G30)/G30*100)=0,"-",((G40-G30)/G30*100)))</f>
        <v>-9.863945578231291</v>
      </c>
      <c r="H44" s="49"/>
      <c r="I44" s="49">
        <f t="shared" si="2"/>
        <v>-10.83743842364532</v>
      </c>
      <c r="J44" s="49"/>
      <c r="K44" s="49">
        <f t="shared" si="2"/>
        <v>4.56140350877193</v>
      </c>
      <c r="L44" s="49"/>
      <c r="M44" s="49">
        <f t="shared" si="2"/>
        <v>6.476683937823833</v>
      </c>
      <c r="N44" s="49"/>
      <c r="O44" s="49">
        <f t="shared" si="2"/>
        <v>5.663189269746647</v>
      </c>
      <c r="P44" s="49"/>
      <c r="Q44" s="49">
        <f t="shared" si="2"/>
        <v>-17.5</v>
      </c>
      <c r="R44" s="49"/>
      <c r="S44" s="49">
        <f t="shared" si="2"/>
        <v>-15.789473684210526</v>
      </c>
      <c r="T44" s="49"/>
      <c r="U44" s="49">
        <f t="shared" si="2"/>
        <v>-16.39344262295082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-15.04424778761062</v>
      </c>
      <c r="F45" s="49"/>
      <c r="G45" s="49">
        <f aca="true" t="shared" si="3" ref="G45:U45">IF(ISERR((G41-G30)/G30*100),"-",IF(((G41-G30)/G30*100)=0,"-",((G41-G30)/G30*100)))</f>
        <v>-7.8231292517006805</v>
      </c>
      <c r="H45" s="49"/>
      <c r="I45" s="49">
        <f t="shared" si="3"/>
        <v>-9.60591133004926</v>
      </c>
      <c r="J45" s="49"/>
      <c r="K45" s="49">
        <f t="shared" si="3"/>
        <v>0.3508771929824561</v>
      </c>
      <c r="L45" s="49"/>
      <c r="M45" s="49">
        <f t="shared" si="3"/>
        <v>4.66321243523316</v>
      </c>
      <c r="N45" s="49"/>
      <c r="O45" s="49">
        <f t="shared" si="3"/>
        <v>2.8315946348733236</v>
      </c>
      <c r="P45" s="49"/>
      <c r="Q45" s="49">
        <f t="shared" si="3"/>
        <v>-15</v>
      </c>
      <c r="R45" s="49"/>
      <c r="S45" s="49">
        <f t="shared" si="3"/>
        <v>-11.842105263157894</v>
      </c>
      <c r="T45" s="49"/>
      <c r="U45" s="49">
        <f t="shared" si="3"/>
        <v>-13.114754098360656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76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72</v>
      </c>
      <c r="F48" s="55"/>
      <c r="G48" s="55">
        <v>288</v>
      </c>
      <c r="H48" s="55"/>
      <c r="I48" s="55">
        <v>360</v>
      </c>
      <c r="J48" s="55"/>
      <c r="K48" s="55">
        <v>265</v>
      </c>
      <c r="L48" s="55"/>
      <c r="M48" s="55">
        <v>568</v>
      </c>
      <c r="N48" s="55"/>
      <c r="O48" s="55">
        <v>833</v>
      </c>
      <c r="P48" s="56"/>
      <c r="Q48" s="55">
        <v>27</v>
      </c>
      <c r="R48" s="55"/>
      <c r="S48" s="55">
        <v>51</v>
      </c>
      <c r="T48" s="55"/>
      <c r="U48" s="55">
        <v>43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65</v>
      </c>
      <c r="F49" s="12"/>
      <c r="G49" s="12">
        <v>300</v>
      </c>
      <c r="H49" s="12"/>
      <c r="I49" s="12">
        <v>365</v>
      </c>
      <c r="J49" s="12"/>
      <c r="K49" s="12">
        <v>249</v>
      </c>
      <c r="L49" s="12"/>
      <c r="M49" s="12">
        <v>550</v>
      </c>
      <c r="N49" s="12"/>
      <c r="O49" s="12">
        <v>800</v>
      </c>
      <c r="P49" s="12"/>
      <c r="Q49" s="12">
        <v>26</v>
      </c>
      <c r="R49" s="12"/>
      <c r="S49" s="12">
        <v>55</v>
      </c>
      <c r="T49" s="12"/>
      <c r="U49" s="12">
        <v>46</v>
      </c>
    </row>
    <row r="50" spans="3:21" ht="15.75">
      <c r="C50" s="17" t="s">
        <v>36</v>
      </c>
      <c r="E50" s="12">
        <v>84</v>
      </c>
      <c r="F50" s="12"/>
      <c r="G50" s="12">
        <v>290</v>
      </c>
      <c r="H50" s="12"/>
      <c r="I50" s="12">
        <v>374</v>
      </c>
      <c r="J50" s="12"/>
      <c r="K50" s="12">
        <v>255</v>
      </c>
      <c r="L50" s="12"/>
      <c r="M50" s="12">
        <v>557</v>
      </c>
      <c r="N50" s="12"/>
      <c r="O50" s="12">
        <v>812</v>
      </c>
      <c r="P50" s="12"/>
      <c r="Q50" s="12">
        <v>33</v>
      </c>
      <c r="R50" s="12"/>
      <c r="S50" s="12">
        <v>52</v>
      </c>
      <c r="T50" s="12"/>
      <c r="U50" s="12">
        <v>46</v>
      </c>
    </row>
    <row r="51" spans="3:21" ht="15.75">
      <c r="C51" s="17" t="s">
        <v>37</v>
      </c>
      <c r="E51" s="12">
        <v>74</v>
      </c>
      <c r="F51" s="12"/>
      <c r="G51" s="12">
        <v>283</v>
      </c>
      <c r="H51" s="12"/>
      <c r="I51" s="12">
        <v>357</v>
      </c>
      <c r="J51" s="12"/>
      <c r="K51" s="12">
        <v>266</v>
      </c>
      <c r="L51" s="12"/>
      <c r="M51" s="12">
        <v>569</v>
      </c>
      <c r="N51" s="12"/>
      <c r="O51" s="12">
        <v>835</v>
      </c>
      <c r="P51" s="12"/>
      <c r="Q51" s="12">
        <v>28</v>
      </c>
      <c r="R51" s="12"/>
      <c r="S51" s="12">
        <v>50</v>
      </c>
      <c r="T51" s="12"/>
      <c r="U51" s="12">
        <v>43</v>
      </c>
    </row>
    <row r="52" spans="3:21" ht="15.75">
      <c r="C52" s="17" t="s">
        <v>38</v>
      </c>
      <c r="E52" s="12">
        <v>62</v>
      </c>
      <c r="F52" s="12"/>
      <c r="G52" s="12">
        <v>305</v>
      </c>
      <c r="H52" s="12"/>
      <c r="I52" s="12">
        <v>367</v>
      </c>
      <c r="J52" s="12"/>
      <c r="K52" s="12">
        <v>275</v>
      </c>
      <c r="L52" s="12"/>
      <c r="M52" s="12">
        <v>578</v>
      </c>
      <c r="N52" s="12"/>
      <c r="O52" s="12">
        <v>853</v>
      </c>
      <c r="P52" s="12"/>
      <c r="Q52" s="12">
        <v>23</v>
      </c>
      <c r="R52" s="12"/>
      <c r="S52" s="12">
        <v>53</v>
      </c>
      <c r="T52" s="12"/>
      <c r="U52" s="12">
        <v>43</v>
      </c>
    </row>
    <row r="53" spans="3:21" ht="15.75">
      <c r="C53" s="17" t="s">
        <v>39</v>
      </c>
      <c r="E53" s="12">
        <v>73</v>
      </c>
      <c r="F53" s="12"/>
      <c r="G53" s="12">
        <v>262</v>
      </c>
      <c r="H53" s="12"/>
      <c r="I53" s="12">
        <v>335</v>
      </c>
      <c r="J53" s="12"/>
      <c r="K53" s="12">
        <v>278</v>
      </c>
      <c r="L53" s="12"/>
      <c r="M53" s="12">
        <v>586</v>
      </c>
      <c r="N53" s="12"/>
      <c r="O53" s="12">
        <v>864</v>
      </c>
      <c r="P53" s="12"/>
      <c r="Q53" s="12">
        <v>26</v>
      </c>
      <c r="R53" s="12"/>
      <c r="S53" s="12">
        <v>45</v>
      </c>
      <c r="T53" s="12"/>
      <c r="U53" s="12">
        <v>39</v>
      </c>
    </row>
    <row r="54" spans="3:21" ht="15.75">
      <c r="C54" s="17" t="s">
        <v>40</v>
      </c>
      <c r="E54" s="12">
        <v>75</v>
      </c>
      <c r="F54" s="12"/>
      <c r="G54" s="47">
        <v>281</v>
      </c>
      <c r="H54" s="12"/>
      <c r="I54" s="12">
        <v>356</v>
      </c>
      <c r="J54" s="12"/>
      <c r="K54" s="12">
        <v>283</v>
      </c>
      <c r="L54" s="12"/>
      <c r="M54" s="12">
        <v>604</v>
      </c>
      <c r="N54" s="12"/>
      <c r="O54" s="12">
        <v>888</v>
      </c>
      <c r="P54" s="12"/>
      <c r="Q54" s="12">
        <v>26</v>
      </c>
      <c r="R54" s="12"/>
      <c r="S54" s="12">
        <v>46</v>
      </c>
      <c r="T54" s="12"/>
      <c r="U54" s="12">
        <v>40</v>
      </c>
    </row>
    <row r="55" spans="3:21" ht="15.75">
      <c r="C55" s="17" t="s">
        <v>41</v>
      </c>
      <c r="E55" s="12">
        <v>52</v>
      </c>
      <c r="F55" s="12"/>
      <c r="G55" s="12">
        <v>279</v>
      </c>
      <c r="H55" s="12"/>
      <c r="I55" s="12">
        <v>331</v>
      </c>
      <c r="J55" s="12"/>
      <c r="K55" s="12">
        <v>303</v>
      </c>
      <c r="L55" s="12"/>
      <c r="M55" s="12">
        <v>606</v>
      </c>
      <c r="N55" s="12"/>
      <c r="O55" s="12">
        <v>909</v>
      </c>
      <c r="P55" s="12"/>
      <c r="Q55" s="12">
        <v>17</v>
      </c>
      <c r="R55" s="12"/>
      <c r="S55" s="12">
        <v>46</v>
      </c>
      <c r="T55" s="12"/>
      <c r="U55" s="12">
        <v>36</v>
      </c>
    </row>
    <row r="56" spans="3:21" ht="15.75">
      <c r="C56" s="17" t="s">
        <v>42</v>
      </c>
      <c r="E56" s="12">
        <v>47</v>
      </c>
      <c r="F56" s="12"/>
      <c r="G56" s="12">
        <v>316</v>
      </c>
      <c r="H56" s="12"/>
      <c r="I56" s="12">
        <v>363</v>
      </c>
      <c r="J56" s="12"/>
      <c r="K56" s="12">
        <v>324</v>
      </c>
      <c r="L56" s="12"/>
      <c r="M56" s="12">
        <v>611</v>
      </c>
      <c r="N56" s="12"/>
      <c r="O56" s="12">
        <v>935</v>
      </c>
      <c r="P56" s="12"/>
      <c r="Q56" s="12">
        <v>15</v>
      </c>
      <c r="R56" s="12"/>
      <c r="S56" s="12">
        <v>52</v>
      </c>
      <c r="T56" s="12"/>
      <c r="U56" s="12">
        <v>39</v>
      </c>
    </row>
    <row r="57" spans="3:21" ht="15.75">
      <c r="C57" s="17" t="s">
        <v>43</v>
      </c>
      <c r="E57" s="12">
        <v>52</v>
      </c>
      <c r="F57" s="12"/>
      <c r="G57" s="12">
        <v>291</v>
      </c>
      <c r="H57" s="12"/>
      <c r="I57" s="12">
        <v>343</v>
      </c>
      <c r="J57" s="12"/>
      <c r="K57" s="12">
        <v>339</v>
      </c>
      <c r="L57" s="12"/>
      <c r="M57" s="12">
        <v>623</v>
      </c>
      <c r="N57" s="12"/>
      <c r="O57" s="12">
        <v>962</v>
      </c>
      <c r="P57" s="12"/>
      <c r="Q57" s="12">
        <v>15</v>
      </c>
      <c r="R57" s="12"/>
      <c r="S57" s="12">
        <v>47</v>
      </c>
      <c r="T57" s="12"/>
      <c r="U57" s="12">
        <v>36</v>
      </c>
    </row>
    <row r="58" spans="3:21" ht="15.75">
      <c r="C58" s="53" t="str">
        <f>Rast41a!$C40</f>
        <v>2003</v>
      </c>
      <c r="E58" s="12">
        <v>49</v>
      </c>
      <c r="F58" s="12"/>
      <c r="G58" s="12">
        <v>272</v>
      </c>
      <c r="H58" s="12"/>
      <c r="I58" s="12">
        <v>321</v>
      </c>
      <c r="J58" s="12"/>
      <c r="K58" s="12">
        <v>357</v>
      </c>
      <c r="L58" s="12"/>
      <c r="M58" s="12">
        <v>625</v>
      </c>
      <c r="N58" s="12"/>
      <c r="O58" s="12">
        <v>982</v>
      </c>
      <c r="P58" s="12"/>
      <c r="Q58" s="12">
        <v>14</v>
      </c>
      <c r="R58" s="12"/>
      <c r="S58" s="12">
        <v>44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55</v>
      </c>
      <c r="F59" s="55"/>
      <c r="G59" s="55">
        <v>288</v>
      </c>
      <c r="H59" s="55"/>
      <c r="I59" s="55">
        <v>343</v>
      </c>
      <c r="J59" s="55"/>
      <c r="K59" s="55">
        <v>321</v>
      </c>
      <c r="L59" s="55"/>
      <c r="M59" s="55">
        <v>614</v>
      </c>
      <c r="N59" s="55"/>
      <c r="O59" s="55">
        <v>935</v>
      </c>
      <c r="P59" s="56"/>
      <c r="Q59" s="55">
        <v>17</v>
      </c>
      <c r="R59" s="55"/>
      <c r="S59" s="55">
        <v>47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-31.944444444444443</v>
      </c>
      <c r="F62" s="49"/>
      <c r="G62" s="49">
        <f aca="true" t="shared" si="4" ref="G62:U62">IF(ISERR((G58-G48)/G48*100),"-",IF(((G58-G48)/G48*100)=0,"-",((G58-G48)/G48*100)))</f>
        <v>-5.555555555555555</v>
      </c>
      <c r="H62" s="49"/>
      <c r="I62" s="49">
        <f t="shared" si="4"/>
        <v>-10.833333333333334</v>
      </c>
      <c r="J62" s="49"/>
      <c r="K62" s="49">
        <f t="shared" si="4"/>
        <v>34.71698113207547</v>
      </c>
      <c r="L62" s="49"/>
      <c r="M62" s="49">
        <f t="shared" si="4"/>
        <v>10.035211267605634</v>
      </c>
      <c r="N62" s="49"/>
      <c r="O62" s="49">
        <f t="shared" si="4"/>
        <v>17.88715486194478</v>
      </c>
      <c r="P62" s="49"/>
      <c r="Q62" s="49">
        <f t="shared" si="4"/>
        <v>-48.148148148148145</v>
      </c>
      <c r="R62" s="49"/>
      <c r="S62" s="49">
        <f t="shared" si="4"/>
        <v>-13.725490196078432</v>
      </c>
      <c r="T62" s="49"/>
      <c r="U62" s="49">
        <f t="shared" si="4"/>
        <v>-23.25581395348837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-23.61111111111111</v>
      </c>
      <c r="F63" s="49"/>
      <c r="G63" s="49" t="str">
        <f aca="true" t="shared" si="5" ref="G63:U63">IF(ISERR((G59-G48)/G48*100),"-",IF(((G59-G48)/G48*100)=0,"-",((G59-G48)/G48*100)))</f>
        <v>-</v>
      </c>
      <c r="H63" s="49"/>
      <c r="I63" s="49">
        <f t="shared" si="5"/>
        <v>-4.722222222222222</v>
      </c>
      <c r="J63" s="49"/>
      <c r="K63" s="49">
        <f t="shared" si="5"/>
        <v>21.132075471698116</v>
      </c>
      <c r="L63" s="49"/>
      <c r="M63" s="49">
        <f t="shared" si="5"/>
        <v>8.098591549295776</v>
      </c>
      <c r="N63" s="49"/>
      <c r="O63" s="49">
        <f t="shared" si="5"/>
        <v>12.244897959183673</v>
      </c>
      <c r="P63" s="49"/>
      <c r="Q63" s="49">
        <f t="shared" si="5"/>
        <v>-37.03703703703704</v>
      </c>
      <c r="R63" s="49"/>
      <c r="S63" s="49">
        <f t="shared" si="5"/>
        <v>-7.8431372549019605</v>
      </c>
      <c r="T63" s="49"/>
      <c r="U63" s="49">
        <f t="shared" si="5"/>
        <v>-13.953488372093023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98</v>
      </c>
      <c r="F12" s="55"/>
      <c r="G12" s="55">
        <v>251</v>
      </c>
      <c r="H12" s="55"/>
      <c r="I12" s="55">
        <v>349</v>
      </c>
      <c r="J12" s="55"/>
      <c r="K12" s="55">
        <v>322</v>
      </c>
      <c r="L12" s="55"/>
      <c r="M12" s="55">
        <v>509</v>
      </c>
      <c r="N12" s="55"/>
      <c r="O12" s="55">
        <v>830</v>
      </c>
      <c r="P12" s="56"/>
      <c r="Q12" s="55">
        <v>31</v>
      </c>
      <c r="R12" s="55"/>
      <c r="S12" s="55">
        <v>49</v>
      </c>
      <c r="T12" s="55"/>
      <c r="U12" s="55">
        <v>42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118</v>
      </c>
      <c r="F13" s="12"/>
      <c r="G13" s="12">
        <v>238</v>
      </c>
      <c r="H13" s="12"/>
      <c r="I13" s="12">
        <v>356</v>
      </c>
      <c r="J13" s="12"/>
      <c r="K13" s="12">
        <v>305</v>
      </c>
      <c r="L13" s="12"/>
      <c r="M13" s="12">
        <v>493</v>
      </c>
      <c r="N13" s="12"/>
      <c r="O13" s="12">
        <v>798</v>
      </c>
      <c r="P13" s="12"/>
      <c r="Q13" s="12">
        <v>39</v>
      </c>
      <c r="R13" s="12"/>
      <c r="S13" s="12">
        <v>48</v>
      </c>
      <c r="T13" s="12"/>
      <c r="U13" s="12">
        <v>45</v>
      </c>
    </row>
    <row r="14" spans="3:21" ht="15.75">
      <c r="C14" s="17" t="s">
        <v>36</v>
      </c>
      <c r="E14" s="12">
        <v>104</v>
      </c>
      <c r="F14" s="12"/>
      <c r="G14" s="12">
        <v>245</v>
      </c>
      <c r="H14" s="12"/>
      <c r="I14" s="12">
        <v>349</v>
      </c>
      <c r="J14" s="12"/>
      <c r="K14" s="12">
        <v>313</v>
      </c>
      <c r="L14" s="12"/>
      <c r="M14" s="12">
        <v>501</v>
      </c>
      <c r="N14" s="12"/>
      <c r="O14" s="12">
        <v>813</v>
      </c>
      <c r="P14" s="12"/>
      <c r="Q14" s="12">
        <v>33</v>
      </c>
      <c r="R14" s="12"/>
      <c r="S14" s="12">
        <v>49</v>
      </c>
      <c r="T14" s="12"/>
      <c r="U14" s="12">
        <v>43</v>
      </c>
    </row>
    <row r="15" spans="3:21" ht="15.75">
      <c r="C15" s="17" t="s">
        <v>37</v>
      </c>
      <c r="E15" s="12">
        <v>89</v>
      </c>
      <c r="F15" s="12"/>
      <c r="G15" s="12">
        <v>257</v>
      </c>
      <c r="H15" s="12"/>
      <c r="I15" s="12">
        <v>346</v>
      </c>
      <c r="J15" s="12"/>
      <c r="K15" s="12">
        <v>324</v>
      </c>
      <c r="L15" s="12"/>
      <c r="M15" s="12">
        <v>510</v>
      </c>
      <c r="N15" s="12"/>
      <c r="O15" s="12">
        <v>834</v>
      </c>
      <c r="P15" s="12"/>
      <c r="Q15" s="12">
        <v>27</v>
      </c>
      <c r="R15" s="12"/>
      <c r="S15" s="12">
        <v>50</v>
      </c>
      <c r="T15" s="12"/>
      <c r="U15" s="12">
        <v>42</v>
      </c>
    </row>
    <row r="16" spans="3:21" ht="15.75">
      <c r="C16" s="17" t="s">
        <v>38</v>
      </c>
      <c r="E16" s="12">
        <v>109</v>
      </c>
      <c r="F16" s="12"/>
      <c r="G16" s="12">
        <v>267</v>
      </c>
      <c r="H16" s="12"/>
      <c r="I16" s="12">
        <v>376</v>
      </c>
      <c r="J16" s="12"/>
      <c r="K16" s="12">
        <v>332</v>
      </c>
      <c r="L16" s="12"/>
      <c r="M16" s="12">
        <v>517</v>
      </c>
      <c r="N16" s="12"/>
      <c r="O16" s="12">
        <v>849</v>
      </c>
      <c r="P16" s="12"/>
      <c r="Q16" s="12">
        <v>33</v>
      </c>
      <c r="R16" s="12"/>
      <c r="S16" s="12">
        <v>52</v>
      </c>
      <c r="T16" s="12"/>
      <c r="U16" s="12">
        <v>44</v>
      </c>
    </row>
    <row r="17" spans="3:21" ht="15.75">
      <c r="C17" s="17" t="s">
        <v>39</v>
      </c>
      <c r="E17" s="12">
        <v>72</v>
      </c>
      <c r="F17" s="12"/>
      <c r="G17" s="12">
        <v>247</v>
      </c>
      <c r="H17" s="12"/>
      <c r="I17" s="12">
        <v>319</v>
      </c>
      <c r="J17" s="12"/>
      <c r="K17" s="12">
        <v>335</v>
      </c>
      <c r="L17" s="12"/>
      <c r="M17" s="12">
        <v>522</v>
      </c>
      <c r="N17" s="12"/>
      <c r="O17" s="12">
        <v>857</v>
      </c>
      <c r="P17" s="12"/>
      <c r="Q17" s="12">
        <v>21</v>
      </c>
      <c r="R17" s="12"/>
      <c r="S17" s="12">
        <v>47</v>
      </c>
      <c r="T17" s="12"/>
      <c r="U17" s="12">
        <v>37</v>
      </c>
    </row>
    <row r="18" spans="3:21" ht="15.75">
      <c r="C18" s="17" t="s">
        <v>40</v>
      </c>
      <c r="E18" s="12">
        <v>102</v>
      </c>
      <c r="F18" s="12"/>
      <c r="G18" s="12">
        <v>283</v>
      </c>
      <c r="H18" s="12"/>
      <c r="I18" s="12">
        <v>385</v>
      </c>
      <c r="J18" s="12"/>
      <c r="K18" s="12">
        <v>344</v>
      </c>
      <c r="L18" s="12"/>
      <c r="M18" s="12">
        <v>531</v>
      </c>
      <c r="N18" s="12"/>
      <c r="O18" s="12">
        <v>875</v>
      </c>
      <c r="P18" s="12"/>
      <c r="Q18" s="12">
        <v>30</v>
      </c>
      <c r="R18" s="12"/>
      <c r="S18" s="12">
        <v>53</v>
      </c>
      <c r="T18" s="12"/>
      <c r="U18" s="12">
        <v>44</v>
      </c>
    </row>
    <row r="19" spans="3:21" ht="15.75">
      <c r="C19" s="17" t="s">
        <v>41</v>
      </c>
      <c r="E19" s="12">
        <v>83</v>
      </c>
      <c r="F19" s="12"/>
      <c r="G19" s="12">
        <v>294</v>
      </c>
      <c r="H19" s="12"/>
      <c r="I19" s="12">
        <v>377</v>
      </c>
      <c r="J19" s="12"/>
      <c r="K19" s="12">
        <v>338</v>
      </c>
      <c r="L19" s="12"/>
      <c r="M19" s="12">
        <v>531</v>
      </c>
      <c r="N19" s="12"/>
      <c r="O19" s="12">
        <v>869</v>
      </c>
      <c r="P19" s="12"/>
      <c r="Q19" s="12">
        <v>25</v>
      </c>
      <c r="R19" s="12"/>
      <c r="S19" s="12">
        <v>55</v>
      </c>
      <c r="T19" s="12"/>
      <c r="U19" s="12">
        <v>43</v>
      </c>
    </row>
    <row r="20" spans="3:21" ht="15.75">
      <c r="C20" s="17" t="s">
        <v>42</v>
      </c>
      <c r="E20" s="12">
        <v>81</v>
      </c>
      <c r="F20" s="12"/>
      <c r="G20" s="12">
        <v>307</v>
      </c>
      <c r="H20" s="12"/>
      <c r="I20" s="12">
        <v>388</v>
      </c>
      <c r="J20" s="12"/>
      <c r="K20" s="12">
        <v>351</v>
      </c>
      <c r="L20" s="12"/>
      <c r="M20" s="12">
        <v>543</v>
      </c>
      <c r="N20" s="12"/>
      <c r="O20" s="12">
        <v>895</v>
      </c>
      <c r="P20" s="12"/>
      <c r="Q20" s="12">
        <v>23</v>
      </c>
      <c r="R20" s="12"/>
      <c r="S20" s="12">
        <v>56</v>
      </c>
      <c r="T20" s="12"/>
      <c r="U20" s="12">
        <v>43</v>
      </c>
    </row>
    <row r="21" spans="3:21" ht="15.75">
      <c r="C21" s="17" t="s">
        <v>43</v>
      </c>
      <c r="E21" s="12">
        <v>91</v>
      </c>
      <c r="F21" s="12"/>
      <c r="G21" s="12">
        <v>256</v>
      </c>
      <c r="H21" s="12"/>
      <c r="I21" s="12">
        <v>347</v>
      </c>
      <c r="J21" s="12"/>
      <c r="K21" s="12">
        <v>376</v>
      </c>
      <c r="L21" s="12"/>
      <c r="M21" s="12">
        <v>565</v>
      </c>
      <c r="N21" s="12"/>
      <c r="O21" s="12">
        <v>941</v>
      </c>
      <c r="P21" s="12"/>
      <c r="Q21" s="12">
        <v>24</v>
      </c>
      <c r="R21" s="12"/>
      <c r="S21" s="12">
        <v>45</v>
      </c>
      <c r="T21" s="12"/>
      <c r="U21" s="12">
        <v>37</v>
      </c>
    </row>
    <row r="22" spans="3:21" ht="15.75">
      <c r="C22" s="53" t="str">
        <f>Rast41a!$C40</f>
        <v>2003</v>
      </c>
      <c r="E22" s="12">
        <v>116</v>
      </c>
      <c r="F22" s="12"/>
      <c r="G22" s="12">
        <v>243</v>
      </c>
      <c r="H22" s="12"/>
      <c r="I22" s="12">
        <v>359</v>
      </c>
      <c r="J22" s="12"/>
      <c r="K22" s="12">
        <v>401</v>
      </c>
      <c r="L22" s="12"/>
      <c r="M22" s="12">
        <v>567</v>
      </c>
      <c r="N22" s="12"/>
      <c r="O22" s="12">
        <v>968</v>
      </c>
      <c r="P22" s="12"/>
      <c r="Q22" s="12">
        <v>29</v>
      </c>
      <c r="R22" s="12"/>
      <c r="S22" s="12">
        <v>43</v>
      </c>
      <c r="T22" s="12"/>
      <c r="U22" s="12">
        <v>37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277</v>
      </c>
      <c r="H23" s="55"/>
      <c r="I23" s="55">
        <v>371</v>
      </c>
      <c r="J23" s="55"/>
      <c r="K23" s="55">
        <v>362</v>
      </c>
      <c r="L23" s="55"/>
      <c r="M23" s="55">
        <v>547</v>
      </c>
      <c r="N23" s="55"/>
      <c r="O23" s="55">
        <v>910</v>
      </c>
      <c r="P23" s="56"/>
      <c r="Q23" s="55">
        <v>26</v>
      </c>
      <c r="R23" s="55"/>
      <c r="S23" s="55">
        <v>51</v>
      </c>
      <c r="T23" s="55"/>
      <c r="U23" s="55">
        <v>41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18.367346938775512</v>
      </c>
      <c r="F26" s="49"/>
      <c r="G26" s="49">
        <f aca="true" t="shared" si="0" ref="G26:U26">IF(ISERR((G22-G12)/G12*100),"-",IF(((G22-G12)/G12*100)=0,"-",((G22-G12)/G12*100)))</f>
        <v>-3.187250996015936</v>
      </c>
      <c r="H26" s="49"/>
      <c r="I26" s="49">
        <f t="shared" si="0"/>
        <v>2.865329512893983</v>
      </c>
      <c r="J26" s="49"/>
      <c r="K26" s="49">
        <f t="shared" si="0"/>
        <v>24.53416149068323</v>
      </c>
      <c r="L26" s="49"/>
      <c r="M26" s="49">
        <f t="shared" si="0"/>
        <v>11.394891944990176</v>
      </c>
      <c r="N26" s="49"/>
      <c r="O26" s="49">
        <f t="shared" si="0"/>
        <v>16.626506024096386</v>
      </c>
      <c r="P26" s="49"/>
      <c r="Q26" s="49">
        <f>IF(ISERR((Q22-Q12)/Q12*100),"-",IF(((Q22-Q12)/Q12*100)=0,"-",((Q22-Q12)/Q12*100)))</f>
        <v>-6.451612903225806</v>
      </c>
      <c r="R26" s="49"/>
      <c r="S26" s="49">
        <f t="shared" si="0"/>
        <v>-12.244897959183673</v>
      </c>
      <c r="T26" s="49"/>
      <c r="U26" s="49">
        <f t="shared" si="0"/>
        <v>-11.904761904761903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-3.061224489795918</v>
      </c>
      <c r="F27" s="49"/>
      <c r="G27" s="49">
        <f aca="true" t="shared" si="1" ref="G27:U27">IF(ISERR((G23-G12)/G12*100),"-",IF(((G23-G12)/G12*100)=0,"-",((G23-G12)/G12*100)))</f>
        <v>10.358565737051793</v>
      </c>
      <c r="H27" s="49"/>
      <c r="I27" s="49">
        <f t="shared" si="1"/>
        <v>6.303724928366762</v>
      </c>
      <c r="J27" s="49"/>
      <c r="K27" s="49">
        <f t="shared" si="1"/>
        <v>12.422360248447205</v>
      </c>
      <c r="L27" s="49"/>
      <c r="M27" s="49">
        <f t="shared" si="1"/>
        <v>7.465618860510806</v>
      </c>
      <c r="N27" s="49"/>
      <c r="O27" s="49">
        <f t="shared" si="1"/>
        <v>9.63855421686747</v>
      </c>
      <c r="P27" s="49"/>
      <c r="Q27" s="49">
        <f>IF(ISERR((Q23-Q12)/Q12*100),"-",IF(((Q23-Q12)/Q12*100)=0,"-",((Q23-Q12)/Q12*100)))</f>
        <v>-16.129032258064516</v>
      </c>
      <c r="R27" s="49"/>
      <c r="S27" s="49">
        <f t="shared" si="1"/>
        <v>4.081632653061225</v>
      </c>
      <c r="T27" s="49"/>
      <c r="U27" s="49">
        <f t="shared" si="1"/>
        <v>-2.380952380952381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78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145</v>
      </c>
      <c r="F30" s="55"/>
      <c r="G30" s="55">
        <v>264</v>
      </c>
      <c r="H30" s="55"/>
      <c r="I30" s="55">
        <v>409</v>
      </c>
      <c r="J30" s="55"/>
      <c r="K30" s="55">
        <v>1099</v>
      </c>
      <c r="L30" s="55"/>
      <c r="M30" s="55">
        <v>610</v>
      </c>
      <c r="N30" s="55"/>
      <c r="O30" s="55">
        <v>1709</v>
      </c>
      <c r="P30" s="56"/>
      <c r="Q30" s="55">
        <v>13</v>
      </c>
      <c r="R30" s="55"/>
      <c r="S30" s="55">
        <v>43</v>
      </c>
      <c r="T30" s="55"/>
      <c r="U30" s="55">
        <v>24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173</v>
      </c>
      <c r="F31" s="12"/>
      <c r="G31" s="12">
        <v>284</v>
      </c>
      <c r="H31" s="12"/>
      <c r="I31" s="12">
        <v>457</v>
      </c>
      <c r="J31" s="12"/>
      <c r="K31" s="12">
        <v>1028</v>
      </c>
      <c r="L31" s="12"/>
      <c r="M31" s="12">
        <v>586</v>
      </c>
      <c r="N31" s="12"/>
      <c r="O31" s="12">
        <v>1614</v>
      </c>
      <c r="P31" s="12"/>
      <c r="Q31" s="12">
        <v>17</v>
      </c>
      <c r="R31" s="12"/>
      <c r="S31" s="12">
        <v>48</v>
      </c>
      <c r="T31" s="12"/>
      <c r="U31" s="12">
        <v>28</v>
      </c>
    </row>
    <row r="32" spans="3:21" ht="15.75">
      <c r="C32" s="17" t="s">
        <v>36</v>
      </c>
      <c r="E32" s="12">
        <v>141</v>
      </c>
      <c r="F32" s="12"/>
      <c r="G32" s="12">
        <v>206</v>
      </c>
      <c r="H32" s="12"/>
      <c r="I32" s="12">
        <v>347</v>
      </c>
      <c r="J32" s="12"/>
      <c r="K32" s="12">
        <v>1061</v>
      </c>
      <c r="L32" s="12"/>
      <c r="M32" s="12">
        <v>598</v>
      </c>
      <c r="N32" s="12"/>
      <c r="O32" s="12">
        <v>1659</v>
      </c>
      <c r="P32" s="12"/>
      <c r="Q32" s="12">
        <v>13</v>
      </c>
      <c r="R32" s="12"/>
      <c r="S32" s="12">
        <v>34</v>
      </c>
      <c r="T32" s="12"/>
      <c r="U32" s="12">
        <v>21</v>
      </c>
    </row>
    <row r="33" spans="3:21" ht="15.75">
      <c r="C33" s="17" t="s">
        <v>37</v>
      </c>
      <c r="E33" s="12">
        <v>105</v>
      </c>
      <c r="F33" s="12"/>
      <c r="G33" s="12">
        <v>245</v>
      </c>
      <c r="H33" s="12"/>
      <c r="I33" s="12">
        <v>350</v>
      </c>
      <c r="J33" s="12"/>
      <c r="K33" s="12">
        <v>1105</v>
      </c>
      <c r="L33" s="12"/>
      <c r="M33" s="12">
        <v>614</v>
      </c>
      <c r="N33" s="12"/>
      <c r="O33" s="12">
        <v>1719</v>
      </c>
      <c r="P33" s="12"/>
      <c r="Q33" s="12">
        <v>9</v>
      </c>
      <c r="R33" s="12"/>
      <c r="S33" s="12">
        <v>40</v>
      </c>
      <c r="T33" s="12"/>
      <c r="U33" s="12">
        <v>20</v>
      </c>
    </row>
    <row r="34" spans="3:21" ht="15.75">
      <c r="C34" s="17" t="s">
        <v>38</v>
      </c>
      <c r="E34" s="12">
        <v>134</v>
      </c>
      <c r="F34" s="12"/>
      <c r="G34" s="12">
        <v>305</v>
      </c>
      <c r="H34" s="12"/>
      <c r="I34" s="12">
        <v>439</v>
      </c>
      <c r="J34" s="12"/>
      <c r="K34" s="12">
        <v>1138</v>
      </c>
      <c r="L34" s="12"/>
      <c r="M34" s="12">
        <v>625</v>
      </c>
      <c r="N34" s="12"/>
      <c r="O34" s="12">
        <v>1763</v>
      </c>
      <c r="P34" s="12"/>
      <c r="Q34" s="12">
        <v>12</v>
      </c>
      <c r="R34" s="12"/>
      <c r="S34" s="12">
        <v>49</v>
      </c>
      <c r="T34" s="12"/>
      <c r="U34" s="12">
        <v>25</v>
      </c>
    </row>
    <row r="35" spans="3:21" ht="15.75">
      <c r="C35" s="17" t="s">
        <v>39</v>
      </c>
      <c r="E35" s="12">
        <v>173</v>
      </c>
      <c r="F35" s="12"/>
      <c r="G35" s="12">
        <v>279</v>
      </c>
      <c r="H35" s="12"/>
      <c r="I35" s="12">
        <v>452</v>
      </c>
      <c r="J35" s="12"/>
      <c r="K35" s="12">
        <v>1162</v>
      </c>
      <c r="L35" s="12"/>
      <c r="M35" s="12">
        <v>630</v>
      </c>
      <c r="N35" s="12"/>
      <c r="O35" s="12">
        <v>1791</v>
      </c>
      <c r="P35" s="12"/>
      <c r="Q35" s="12">
        <v>15</v>
      </c>
      <c r="R35" s="12"/>
      <c r="S35" s="12">
        <v>44</v>
      </c>
      <c r="T35" s="12"/>
      <c r="U35" s="12">
        <v>25</v>
      </c>
    </row>
    <row r="36" spans="3:21" ht="15.75">
      <c r="C36" s="17" t="s">
        <v>40</v>
      </c>
      <c r="E36" s="12">
        <v>134</v>
      </c>
      <c r="F36" s="12"/>
      <c r="G36" s="12">
        <v>310</v>
      </c>
      <c r="H36" s="12"/>
      <c r="I36" s="12">
        <v>444</v>
      </c>
      <c r="J36" s="12"/>
      <c r="K36" s="12">
        <v>1164</v>
      </c>
      <c r="L36" s="12"/>
      <c r="M36" s="12">
        <v>642</v>
      </c>
      <c r="N36" s="12"/>
      <c r="O36" s="12">
        <v>1806</v>
      </c>
      <c r="P36" s="12"/>
      <c r="Q36" s="12">
        <v>12</v>
      </c>
      <c r="R36" s="12"/>
      <c r="S36" s="12">
        <v>48</v>
      </c>
      <c r="T36" s="12"/>
      <c r="U36" s="12">
        <v>25</v>
      </c>
    </row>
    <row r="37" spans="3:21" ht="15.75">
      <c r="C37" s="17" t="s">
        <v>41</v>
      </c>
      <c r="E37" s="12">
        <v>142</v>
      </c>
      <c r="F37" s="12"/>
      <c r="G37" s="12">
        <v>315</v>
      </c>
      <c r="H37" s="12"/>
      <c r="I37" s="12">
        <v>457</v>
      </c>
      <c r="J37" s="12"/>
      <c r="K37" s="12">
        <v>1170</v>
      </c>
      <c r="L37" s="12"/>
      <c r="M37" s="12">
        <v>638</v>
      </c>
      <c r="N37" s="12"/>
      <c r="O37" s="12">
        <v>1808</v>
      </c>
      <c r="P37" s="12"/>
      <c r="Q37" s="12">
        <v>12</v>
      </c>
      <c r="R37" s="12"/>
      <c r="S37" s="12">
        <v>49</v>
      </c>
      <c r="T37" s="12"/>
      <c r="U37" s="12">
        <v>25</v>
      </c>
    </row>
    <row r="38" spans="3:21" ht="15.75">
      <c r="C38" s="17" t="s">
        <v>42</v>
      </c>
      <c r="E38" s="12">
        <v>150</v>
      </c>
      <c r="F38" s="12"/>
      <c r="G38" s="12">
        <v>299</v>
      </c>
      <c r="H38" s="12"/>
      <c r="I38" s="12">
        <v>449</v>
      </c>
      <c r="J38" s="12"/>
      <c r="K38" s="12">
        <v>1185</v>
      </c>
      <c r="L38" s="12"/>
      <c r="M38" s="12">
        <v>636</v>
      </c>
      <c r="N38" s="12"/>
      <c r="O38" s="12">
        <v>1821</v>
      </c>
      <c r="P38" s="12"/>
      <c r="Q38" s="12">
        <v>13</v>
      </c>
      <c r="R38" s="12"/>
      <c r="S38" s="12">
        <v>47</v>
      </c>
      <c r="T38" s="12"/>
      <c r="U38" s="12">
        <v>25</v>
      </c>
    </row>
    <row r="39" spans="3:21" ht="15.75">
      <c r="C39" s="17" t="s">
        <v>43</v>
      </c>
      <c r="E39" s="12">
        <v>159</v>
      </c>
      <c r="F39" s="12"/>
      <c r="G39" s="12">
        <v>300</v>
      </c>
      <c r="H39" s="12"/>
      <c r="I39" s="12">
        <v>459</v>
      </c>
      <c r="J39" s="12"/>
      <c r="K39" s="12">
        <v>1260</v>
      </c>
      <c r="L39" s="12"/>
      <c r="M39" s="12">
        <v>661</v>
      </c>
      <c r="N39" s="12"/>
      <c r="O39" s="12">
        <v>1920</v>
      </c>
      <c r="P39" s="12"/>
      <c r="Q39" s="12">
        <v>13</v>
      </c>
      <c r="R39" s="12"/>
      <c r="S39" s="12">
        <v>45</v>
      </c>
      <c r="T39" s="12"/>
      <c r="U39" s="12">
        <v>24</v>
      </c>
    </row>
    <row r="40" spans="3:21" ht="15.75">
      <c r="C40" s="53" t="str">
        <f>Rast41a!$C40</f>
        <v>2003</v>
      </c>
      <c r="E40" s="12">
        <v>165</v>
      </c>
      <c r="F40" s="12"/>
      <c r="G40" s="12">
        <v>302</v>
      </c>
      <c r="H40" s="12"/>
      <c r="I40" s="12">
        <v>467</v>
      </c>
      <c r="J40" s="12"/>
      <c r="K40" s="12">
        <v>1230</v>
      </c>
      <c r="L40" s="12"/>
      <c r="M40" s="12">
        <v>672</v>
      </c>
      <c r="N40" s="12"/>
      <c r="O40" s="12">
        <v>1902</v>
      </c>
      <c r="P40" s="12"/>
      <c r="Q40" s="12">
        <v>13</v>
      </c>
      <c r="R40" s="12"/>
      <c r="S40" s="12">
        <v>45</v>
      </c>
      <c r="T40" s="12"/>
      <c r="U40" s="12">
        <v>25</v>
      </c>
    </row>
    <row r="41" spans="3:27" s="5" customFormat="1" ht="15.75">
      <c r="C41" s="51" t="str">
        <f>Rast41a!$C$41</f>
        <v>1999-2003 average</v>
      </c>
      <c r="D41" s="7"/>
      <c r="E41" s="55">
        <v>150</v>
      </c>
      <c r="F41" s="55"/>
      <c r="G41" s="55">
        <v>305</v>
      </c>
      <c r="H41" s="55"/>
      <c r="I41" s="55">
        <v>455</v>
      </c>
      <c r="J41" s="55"/>
      <c r="K41" s="55">
        <v>1202</v>
      </c>
      <c r="L41" s="55"/>
      <c r="M41" s="55">
        <v>650</v>
      </c>
      <c r="N41" s="55"/>
      <c r="O41" s="55">
        <v>1851</v>
      </c>
      <c r="P41" s="56"/>
      <c r="Q41" s="55">
        <v>12</v>
      </c>
      <c r="R41" s="55"/>
      <c r="S41" s="55">
        <v>47</v>
      </c>
      <c r="T41" s="55"/>
      <c r="U41" s="55">
        <v>25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13.793103448275861</v>
      </c>
      <c r="F44" s="49"/>
      <c r="G44" s="49">
        <f aca="true" t="shared" si="2" ref="G44:U44">IF(ISERR((G40-G30)/G30*100),"-",IF(((G40-G30)/G30*100)=0,"-",((G40-G30)/G30*100)))</f>
        <v>14.393939393939394</v>
      </c>
      <c r="H44" s="49"/>
      <c r="I44" s="49">
        <f t="shared" si="2"/>
        <v>14.180929095354522</v>
      </c>
      <c r="J44" s="49"/>
      <c r="K44" s="49">
        <f t="shared" si="2"/>
        <v>11.91992720655141</v>
      </c>
      <c r="L44" s="49"/>
      <c r="M44" s="49">
        <f t="shared" si="2"/>
        <v>10.163934426229508</v>
      </c>
      <c r="N44" s="49"/>
      <c r="O44" s="49">
        <f t="shared" si="2"/>
        <v>11.293153891164422</v>
      </c>
      <c r="P44" s="49"/>
      <c r="Q44" s="49" t="str">
        <f t="shared" si="2"/>
        <v>-</v>
      </c>
      <c r="R44" s="49"/>
      <c r="S44" s="49">
        <f t="shared" si="2"/>
        <v>4.651162790697675</v>
      </c>
      <c r="T44" s="49"/>
      <c r="U44" s="49">
        <f t="shared" si="2"/>
        <v>4.166666666666666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3.4482758620689653</v>
      </c>
      <c r="F45" s="49"/>
      <c r="G45" s="49">
        <f aca="true" t="shared" si="3" ref="G45:U45">IF(ISERR((G41-G30)/G30*100),"-",IF(((G41-G30)/G30*100)=0,"-",((G41-G30)/G30*100)))</f>
        <v>15.530303030303031</v>
      </c>
      <c r="H45" s="49"/>
      <c r="I45" s="49">
        <f t="shared" si="3"/>
        <v>11.246943765281173</v>
      </c>
      <c r="J45" s="49"/>
      <c r="K45" s="49">
        <f t="shared" si="3"/>
        <v>9.372156505914468</v>
      </c>
      <c r="L45" s="49"/>
      <c r="M45" s="49">
        <f t="shared" si="3"/>
        <v>6.557377049180328</v>
      </c>
      <c r="N45" s="49"/>
      <c r="O45" s="49">
        <f t="shared" si="3"/>
        <v>8.308952603861908</v>
      </c>
      <c r="P45" s="49"/>
      <c r="Q45" s="49">
        <f t="shared" si="3"/>
        <v>-7.6923076923076925</v>
      </c>
      <c r="R45" s="49"/>
      <c r="S45" s="49">
        <f t="shared" si="3"/>
        <v>9.30232558139535</v>
      </c>
      <c r="T45" s="49"/>
      <c r="U45" s="49">
        <f t="shared" si="3"/>
        <v>4.166666666666666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5.75">
      <c r="A47" s="5" t="s">
        <v>79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2727</v>
      </c>
      <c r="F48" s="55"/>
      <c r="G48" s="55">
        <v>14751</v>
      </c>
      <c r="H48" s="55"/>
      <c r="I48" s="55">
        <v>17478</v>
      </c>
      <c r="J48" s="55"/>
      <c r="K48" s="55">
        <v>13418</v>
      </c>
      <c r="L48" s="55"/>
      <c r="M48" s="55">
        <v>24234</v>
      </c>
      <c r="N48" s="55"/>
      <c r="O48" s="55">
        <v>37653</v>
      </c>
      <c r="P48" s="56"/>
      <c r="Q48" s="55">
        <v>20</v>
      </c>
      <c r="R48" s="55"/>
      <c r="S48" s="55">
        <v>61</v>
      </c>
      <c r="T48" s="55"/>
      <c r="U48" s="55">
        <v>46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2523</v>
      </c>
      <c r="F49" s="12"/>
      <c r="G49" s="12">
        <v>14479</v>
      </c>
      <c r="H49" s="12"/>
      <c r="I49" s="12">
        <v>17002</v>
      </c>
      <c r="J49" s="12"/>
      <c r="K49" s="12">
        <v>12512</v>
      </c>
      <c r="L49" s="12"/>
      <c r="M49" s="12">
        <v>23488</v>
      </c>
      <c r="N49" s="12"/>
      <c r="O49" s="12">
        <v>36000</v>
      </c>
      <c r="P49" s="12"/>
      <c r="Q49" s="12">
        <v>20</v>
      </c>
      <c r="R49" s="12"/>
      <c r="S49" s="12">
        <v>62</v>
      </c>
      <c r="T49" s="12"/>
      <c r="U49" s="12">
        <v>47</v>
      </c>
    </row>
    <row r="50" spans="3:21" ht="15.75">
      <c r="C50" s="17" t="s">
        <v>36</v>
      </c>
      <c r="E50" s="12">
        <v>2620</v>
      </c>
      <c r="F50" s="12"/>
      <c r="G50" s="12">
        <v>14235</v>
      </c>
      <c r="H50" s="12"/>
      <c r="I50" s="12">
        <v>16855</v>
      </c>
      <c r="J50" s="12"/>
      <c r="K50" s="12">
        <v>12892</v>
      </c>
      <c r="L50" s="12"/>
      <c r="M50" s="12">
        <v>23844</v>
      </c>
      <c r="N50" s="12"/>
      <c r="O50" s="12">
        <v>36736</v>
      </c>
      <c r="P50" s="12"/>
      <c r="Q50" s="12">
        <v>20</v>
      </c>
      <c r="R50" s="12"/>
      <c r="S50" s="12">
        <v>60</v>
      </c>
      <c r="T50" s="12"/>
      <c r="U50" s="12">
        <v>46</v>
      </c>
    </row>
    <row r="51" spans="3:21" ht="15.75">
      <c r="C51" s="17" t="s">
        <v>37</v>
      </c>
      <c r="E51" s="12">
        <v>2800</v>
      </c>
      <c r="F51" s="12"/>
      <c r="G51" s="12">
        <v>14518</v>
      </c>
      <c r="H51" s="12"/>
      <c r="I51" s="12">
        <v>17318</v>
      </c>
      <c r="J51" s="12"/>
      <c r="K51" s="12">
        <v>13477</v>
      </c>
      <c r="L51" s="12"/>
      <c r="M51" s="12">
        <v>24301</v>
      </c>
      <c r="N51" s="12"/>
      <c r="O51" s="12">
        <v>37777</v>
      </c>
      <c r="P51" s="12"/>
      <c r="Q51" s="12">
        <v>21</v>
      </c>
      <c r="R51" s="12"/>
      <c r="S51" s="12">
        <v>60</v>
      </c>
      <c r="T51" s="12"/>
      <c r="U51" s="12">
        <v>46</v>
      </c>
    </row>
    <row r="52" spans="3:21" ht="15.75">
      <c r="C52" s="17" t="s">
        <v>38</v>
      </c>
      <c r="E52" s="12">
        <v>2845</v>
      </c>
      <c r="F52" s="12"/>
      <c r="G52" s="12">
        <v>15360</v>
      </c>
      <c r="H52" s="12"/>
      <c r="I52" s="12">
        <v>18205</v>
      </c>
      <c r="J52" s="12"/>
      <c r="K52" s="12">
        <v>13960</v>
      </c>
      <c r="L52" s="12"/>
      <c r="M52" s="12">
        <v>24621</v>
      </c>
      <c r="N52" s="12"/>
      <c r="O52" s="12">
        <v>38582</v>
      </c>
      <c r="P52" s="12"/>
      <c r="Q52" s="12">
        <v>20</v>
      </c>
      <c r="R52" s="12"/>
      <c r="S52" s="12">
        <v>62</v>
      </c>
      <c r="T52" s="12"/>
      <c r="U52" s="12">
        <v>47</v>
      </c>
    </row>
    <row r="53" spans="3:21" ht="15.75">
      <c r="C53" s="17" t="s">
        <v>39</v>
      </c>
      <c r="E53" s="12">
        <v>2847</v>
      </c>
      <c r="F53" s="12"/>
      <c r="G53" s="12">
        <v>15163</v>
      </c>
      <c r="H53" s="12"/>
      <c r="I53" s="12">
        <v>18010</v>
      </c>
      <c r="J53" s="12"/>
      <c r="K53" s="12">
        <v>14252</v>
      </c>
      <c r="L53" s="12"/>
      <c r="M53" s="12">
        <v>24917</v>
      </c>
      <c r="N53" s="12"/>
      <c r="O53" s="12">
        <v>39169</v>
      </c>
      <c r="P53" s="12"/>
      <c r="Q53" s="12">
        <v>20</v>
      </c>
      <c r="R53" s="12"/>
      <c r="S53" s="12">
        <v>61</v>
      </c>
      <c r="T53" s="12"/>
      <c r="U53" s="12">
        <v>46</v>
      </c>
    </row>
    <row r="54" spans="3:21" ht="15.75">
      <c r="C54" s="17" t="s">
        <v>40</v>
      </c>
      <c r="E54" s="12">
        <v>2717</v>
      </c>
      <c r="F54" s="12"/>
      <c r="G54" s="47">
        <v>14211</v>
      </c>
      <c r="H54" s="12"/>
      <c r="I54" s="12">
        <v>16928</v>
      </c>
      <c r="J54" s="12"/>
      <c r="K54" s="12">
        <v>14463</v>
      </c>
      <c r="L54" s="12"/>
      <c r="M54" s="12">
        <v>25308</v>
      </c>
      <c r="N54" s="12"/>
      <c r="O54" s="12">
        <v>39770</v>
      </c>
      <c r="P54" s="12"/>
      <c r="Q54" s="12">
        <v>19</v>
      </c>
      <c r="R54" s="12"/>
      <c r="S54" s="12">
        <v>56</v>
      </c>
      <c r="T54" s="12"/>
      <c r="U54" s="12">
        <v>43</v>
      </c>
    </row>
    <row r="55" spans="3:23" ht="15.75">
      <c r="C55" s="17" t="s">
        <v>41</v>
      </c>
      <c r="E55" s="12">
        <v>2611</v>
      </c>
      <c r="F55" s="12"/>
      <c r="G55" s="12">
        <v>14007</v>
      </c>
      <c r="H55" s="12"/>
      <c r="I55" s="12">
        <v>16618</v>
      </c>
      <c r="J55" s="12"/>
      <c r="K55" s="12">
        <v>14344</v>
      </c>
      <c r="L55" s="12"/>
      <c r="M55" s="12">
        <v>25228</v>
      </c>
      <c r="N55" s="12"/>
      <c r="O55" s="12">
        <v>39572</v>
      </c>
      <c r="P55" s="12"/>
      <c r="Q55" s="12">
        <v>18</v>
      </c>
      <c r="R55" s="12"/>
      <c r="S55" s="12">
        <v>56</v>
      </c>
      <c r="T55" s="12"/>
      <c r="U55" s="12">
        <v>42</v>
      </c>
      <c r="W55" s="50"/>
    </row>
    <row r="56" spans="3:21" ht="15.75">
      <c r="C56" s="17" t="s">
        <v>42</v>
      </c>
      <c r="E56" s="12">
        <v>2711</v>
      </c>
      <c r="F56" s="12"/>
      <c r="G56" s="12">
        <v>13443</v>
      </c>
      <c r="H56" s="12"/>
      <c r="I56" s="12">
        <v>16154</v>
      </c>
      <c r="J56" s="12"/>
      <c r="K56" s="12">
        <v>14710</v>
      </c>
      <c r="L56" s="12"/>
      <c r="M56" s="12">
        <v>25354</v>
      </c>
      <c r="N56" s="12"/>
      <c r="O56" s="12">
        <v>40065</v>
      </c>
      <c r="P56" s="12"/>
      <c r="Q56" s="12">
        <v>18</v>
      </c>
      <c r="R56" s="12"/>
      <c r="S56" s="12">
        <v>53</v>
      </c>
      <c r="T56" s="12"/>
      <c r="U56" s="12">
        <v>40</v>
      </c>
    </row>
    <row r="57" spans="3:21" ht="15.75">
      <c r="C57" s="17" t="s">
        <v>43</v>
      </c>
      <c r="E57" s="12">
        <v>2551</v>
      </c>
      <c r="F57" s="12"/>
      <c r="G57" s="12">
        <v>13183</v>
      </c>
      <c r="H57" s="12"/>
      <c r="I57" s="12">
        <v>15734</v>
      </c>
      <c r="J57" s="12"/>
      <c r="K57" s="12">
        <v>15402</v>
      </c>
      <c r="L57" s="12"/>
      <c r="M57" s="12">
        <v>26170</v>
      </c>
      <c r="N57" s="12"/>
      <c r="O57" s="12">
        <v>41572</v>
      </c>
      <c r="P57" s="12"/>
      <c r="Q57" s="12">
        <v>17</v>
      </c>
      <c r="R57" s="12"/>
      <c r="S57" s="12">
        <v>50</v>
      </c>
      <c r="T57" s="12"/>
      <c r="U57" s="12">
        <v>38</v>
      </c>
    </row>
    <row r="58" spans="3:21" ht="15.75">
      <c r="C58" s="53" t="str">
        <f>Rast41a!$C40</f>
        <v>2003</v>
      </c>
      <c r="E58" s="12">
        <v>2577</v>
      </c>
      <c r="F58" s="12"/>
      <c r="G58" s="12">
        <v>12858</v>
      </c>
      <c r="H58" s="12"/>
      <c r="I58" s="12">
        <v>15435</v>
      </c>
      <c r="J58" s="12"/>
      <c r="K58" s="12">
        <v>15634</v>
      </c>
      <c r="L58" s="12"/>
      <c r="M58" s="12">
        <v>26411</v>
      </c>
      <c r="N58" s="12"/>
      <c r="O58" s="12">
        <v>42045</v>
      </c>
      <c r="P58" s="12"/>
      <c r="Q58" s="12">
        <v>16</v>
      </c>
      <c r="R58" s="12"/>
      <c r="S58" s="12">
        <v>49</v>
      </c>
      <c r="T58" s="12"/>
      <c r="U58" s="12">
        <v>37</v>
      </c>
    </row>
    <row r="59" spans="3:27" s="5" customFormat="1" ht="15.75">
      <c r="C59" s="51" t="str">
        <f>Rast41a!$C$41</f>
        <v>1999-2003 average</v>
      </c>
      <c r="D59" s="7"/>
      <c r="E59" s="55">
        <v>2633</v>
      </c>
      <c r="F59" s="55"/>
      <c r="G59" s="55">
        <v>13540</v>
      </c>
      <c r="H59" s="55"/>
      <c r="I59" s="55">
        <v>16174</v>
      </c>
      <c r="J59" s="55"/>
      <c r="K59" s="55">
        <v>14911</v>
      </c>
      <c r="L59" s="55"/>
      <c r="M59" s="55">
        <v>25694</v>
      </c>
      <c r="N59" s="55"/>
      <c r="O59" s="55">
        <v>40605</v>
      </c>
      <c r="P59" s="56"/>
      <c r="Q59" s="55">
        <v>18</v>
      </c>
      <c r="R59" s="55"/>
      <c r="S59" s="55">
        <v>53</v>
      </c>
      <c r="T59" s="55"/>
      <c r="U59" s="55">
        <v>40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-5.500550055005501</v>
      </c>
      <c r="F62" s="49"/>
      <c r="G62" s="49">
        <f aca="true" t="shared" si="4" ref="G62:U62">IF(ISERR((G58-G48)/G48*100),"-",IF(((G58-G48)/G48*100)=0,"-",((G58-G48)/G48*100)))</f>
        <v>-12.83302826926988</v>
      </c>
      <c r="H62" s="49"/>
      <c r="I62" s="49">
        <f t="shared" si="4"/>
        <v>-11.688980432543769</v>
      </c>
      <c r="J62" s="49"/>
      <c r="K62" s="49">
        <f t="shared" si="4"/>
        <v>16.515128931286334</v>
      </c>
      <c r="L62" s="49"/>
      <c r="M62" s="49">
        <f t="shared" si="4"/>
        <v>8.98324667822068</v>
      </c>
      <c r="N62" s="49"/>
      <c r="O62" s="49">
        <f t="shared" si="4"/>
        <v>11.66440921042148</v>
      </c>
      <c r="P62" s="49"/>
      <c r="Q62" s="49">
        <f t="shared" si="4"/>
        <v>-20</v>
      </c>
      <c r="R62" s="49"/>
      <c r="S62" s="49">
        <f t="shared" si="4"/>
        <v>-19.672131147540984</v>
      </c>
      <c r="T62" s="49"/>
      <c r="U62" s="49">
        <f t="shared" si="4"/>
        <v>-19.565217391304348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-3.447011367803447</v>
      </c>
      <c r="F63" s="49"/>
      <c r="G63" s="49">
        <f aca="true" t="shared" si="5" ref="G63:U63">IF(ISERR((G59-G48)/G48*100),"-",IF(((G59-G48)/G48*100)=0,"-",((G59-G48)/G48*100)))</f>
        <v>-8.209612907599485</v>
      </c>
      <c r="H63" s="49"/>
      <c r="I63" s="49">
        <f t="shared" si="5"/>
        <v>-7.46080787275432</v>
      </c>
      <c r="J63" s="49"/>
      <c r="K63" s="49">
        <f t="shared" si="5"/>
        <v>11.126844537188852</v>
      </c>
      <c r="L63" s="49"/>
      <c r="M63" s="49">
        <f t="shared" si="5"/>
        <v>6.024593546257324</v>
      </c>
      <c r="N63" s="49"/>
      <c r="O63" s="49">
        <f t="shared" si="5"/>
        <v>7.840012747988208</v>
      </c>
      <c r="P63" s="49"/>
      <c r="Q63" s="49">
        <f t="shared" si="5"/>
        <v>-10</v>
      </c>
      <c r="R63" s="49"/>
      <c r="S63" s="49">
        <f t="shared" si="5"/>
        <v>-13.114754098360656</v>
      </c>
      <c r="T63" s="49"/>
      <c r="U63" s="49">
        <f t="shared" si="5"/>
        <v>-13.043478260869565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workbookViewId="0" topLeftCell="A7">
      <selection activeCell="I27" sqref="I2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92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80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46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4" t="s">
        <v>45</v>
      </c>
      <c r="F12" s="54"/>
      <c r="G12" s="55">
        <v>65</v>
      </c>
      <c r="H12" s="55"/>
      <c r="I12" s="55">
        <v>65</v>
      </c>
      <c r="J12" s="55"/>
      <c r="K12" s="57" t="s">
        <v>45</v>
      </c>
      <c r="L12" s="55"/>
      <c r="M12" s="55">
        <v>171</v>
      </c>
      <c r="N12" s="55"/>
      <c r="O12" s="55">
        <v>171</v>
      </c>
      <c r="P12" s="56"/>
      <c r="Q12" s="55" t="s">
        <v>45</v>
      </c>
      <c r="R12" s="55"/>
      <c r="S12" s="55">
        <v>38</v>
      </c>
      <c r="T12" s="55"/>
      <c r="U12" s="55">
        <v>38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 t="s">
        <v>45</v>
      </c>
      <c r="F13" s="12"/>
      <c r="G13" s="12">
        <v>46</v>
      </c>
      <c r="H13" s="12"/>
      <c r="I13" s="12">
        <v>46</v>
      </c>
      <c r="J13" s="12"/>
      <c r="K13" s="12" t="s">
        <v>45</v>
      </c>
      <c r="L13" s="12"/>
      <c r="M13" s="12">
        <v>163</v>
      </c>
      <c r="N13" s="12"/>
      <c r="O13" s="12">
        <v>163</v>
      </c>
      <c r="P13" s="12"/>
      <c r="Q13" s="37" t="s">
        <v>45</v>
      </c>
      <c r="R13" s="12"/>
      <c r="S13" s="12">
        <v>28</v>
      </c>
      <c r="T13" s="12"/>
      <c r="U13" s="12">
        <v>28</v>
      </c>
    </row>
    <row r="14" spans="3:21" ht="15.75">
      <c r="C14" s="17" t="s">
        <v>36</v>
      </c>
      <c r="E14" s="12" t="s">
        <v>45</v>
      </c>
      <c r="F14" s="12"/>
      <c r="G14" s="12">
        <v>73</v>
      </c>
      <c r="H14" s="12"/>
      <c r="I14" s="12">
        <v>73</v>
      </c>
      <c r="J14" s="12"/>
      <c r="K14" s="12" t="s">
        <v>45</v>
      </c>
      <c r="L14" s="12"/>
      <c r="M14" s="12">
        <v>168</v>
      </c>
      <c r="N14" s="12"/>
      <c r="O14" s="12">
        <v>168</v>
      </c>
      <c r="P14" s="12"/>
      <c r="Q14" s="37" t="s">
        <v>45</v>
      </c>
      <c r="R14" s="12"/>
      <c r="S14" s="12">
        <v>44</v>
      </c>
      <c r="T14" s="12"/>
      <c r="U14" s="12">
        <v>44</v>
      </c>
    </row>
    <row r="15" spans="3:21" ht="15.75">
      <c r="C15" s="17" t="s">
        <v>37</v>
      </c>
      <c r="E15" s="12" t="s">
        <v>45</v>
      </c>
      <c r="F15" s="12"/>
      <c r="G15" s="12">
        <v>76</v>
      </c>
      <c r="H15" s="12"/>
      <c r="I15" s="12">
        <v>76</v>
      </c>
      <c r="J15" s="12"/>
      <c r="K15" s="12" t="s">
        <v>45</v>
      </c>
      <c r="L15" s="12"/>
      <c r="M15" s="12">
        <v>172</v>
      </c>
      <c r="N15" s="12"/>
      <c r="O15" s="12">
        <v>172</v>
      </c>
      <c r="P15" s="12"/>
      <c r="Q15" s="37" t="s">
        <v>45</v>
      </c>
      <c r="R15" s="12"/>
      <c r="S15" s="12">
        <v>44</v>
      </c>
      <c r="T15" s="12"/>
      <c r="U15" s="12">
        <v>44</v>
      </c>
    </row>
    <row r="16" spans="3:21" ht="15.75">
      <c r="C16" s="17" t="s">
        <v>38</v>
      </c>
      <c r="E16" s="12" t="s">
        <v>45</v>
      </c>
      <c r="F16" s="12"/>
      <c r="G16" s="12">
        <v>62</v>
      </c>
      <c r="H16" s="12"/>
      <c r="I16" s="12">
        <v>62</v>
      </c>
      <c r="J16" s="12"/>
      <c r="K16" s="12" t="s">
        <v>45</v>
      </c>
      <c r="L16" s="12"/>
      <c r="M16" s="12">
        <v>175</v>
      </c>
      <c r="N16" s="12"/>
      <c r="O16" s="12">
        <v>175</v>
      </c>
      <c r="P16" s="12"/>
      <c r="Q16" s="37" t="s">
        <v>45</v>
      </c>
      <c r="R16" s="12"/>
      <c r="S16" s="12">
        <v>35</v>
      </c>
      <c r="T16" s="12"/>
      <c r="U16" s="12">
        <v>35</v>
      </c>
    </row>
    <row r="17" spans="3:21" ht="15.75">
      <c r="C17" s="17" t="s">
        <v>39</v>
      </c>
      <c r="E17" s="12" t="s">
        <v>45</v>
      </c>
      <c r="F17" s="12"/>
      <c r="G17" s="12">
        <v>68</v>
      </c>
      <c r="H17" s="12"/>
      <c r="I17" s="12">
        <v>68</v>
      </c>
      <c r="J17" s="12"/>
      <c r="K17" s="12" t="s">
        <v>45</v>
      </c>
      <c r="L17" s="12"/>
      <c r="M17" s="12">
        <v>177</v>
      </c>
      <c r="N17" s="12"/>
      <c r="O17" s="12">
        <v>177</v>
      </c>
      <c r="P17" s="12"/>
      <c r="Q17" s="37" t="s">
        <v>45</v>
      </c>
      <c r="R17" s="12"/>
      <c r="S17" s="12">
        <v>39</v>
      </c>
      <c r="T17" s="12"/>
      <c r="U17" s="12">
        <v>39</v>
      </c>
    </row>
    <row r="18" spans="3:21" ht="15.75">
      <c r="C18" s="17" t="s">
        <v>40</v>
      </c>
      <c r="E18" s="12" t="s">
        <v>45</v>
      </c>
      <c r="F18" s="12"/>
      <c r="G18" s="12">
        <v>66</v>
      </c>
      <c r="H18" s="12"/>
      <c r="I18" s="12">
        <v>66</v>
      </c>
      <c r="J18" s="12"/>
      <c r="K18" s="12" t="s">
        <v>45</v>
      </c>
      <c r="L18" s="12"/>
      <c r="M18" s="12">
        <v>175</v>
      </c>
      <c r="N18" s="12"/>
      <c r="O18" s="12">
        <v>175</v>
      </c>
      <c r="P18" s="12"/>
      <c r="Q18" s="37" t="s">
        <v>45</v>
      </c>
      <c r="R18" s="12"/>
      <c r="S18" s="12">
        <v>38</v>
      </c>
      <c r="T18" s="12"/>
      <c r="U18" s="12">
        <v>38</v>
      </c>
    </row>
    <row r="19" spans="3:21" ht="15.75">
      <c r="C19" s="17" t="s">
        <v>41</v>
      </c>
      <c r="E19" s="12" t="s">
        <v>45</v>
      </c>
      <c r="F19" s="12"/>
      <c r="G19" s="12">
        <v>68</v>
      </c>
      <c r="H19" s="12"/>
      <c r="I19" s="12">
        <v>68</v>
      </c>
      <c r="J19" s="12"/>
      <c r="K19" s="12" t="s">
        <v>45</v>
      </c>
      <c r="L19" s="12"/>
      <c r="M19" s="12">
        <v>175</v>
      </c>
      <c r="N19" s="12"/>
      <c r="O19" s="12">
        <v>175</v>
      </c>
      <c r="P19" s="12"/>
      <c r="Q19" s="37" t="s">
        <v>45</v>
      </c>
      <c r="R19" s="12"/>
      <c r="S19" s="12">
        <v>39</v>
      </c>
      <c r="T19" s="12"/>
      <c r="U19" s="12">
        <v>39</v>
      </c>
    </row>
    <row r="20" spans="3:21" ht="15.75">
      <c r="C20" s="17" t="s">
        <v>42</v>
      </c>
      <c r="E20" s="12" t="s">
        <v>45</v>
      </c>
      <c r="F20" s="12"/>
      <c r="G20" s="12">
        <v>55</v>
      </c>
      <c r="H20" s="12"/>
      <c r="I20" s="12">
        <v>55</v>
      </c>
      <c r="J20" s="12"/>
      <c r="K20" s="12" t="s">
        <v>45</v>
      </c>
      <c r="L20" s="12"/>
      <c r="M20" s="12">
        <v>177</v>
      </c>
      <c r="N20" s="12"/>
      <c r="O20" s="12">
        <v>177</v>
      </c>
      <c r="P20" s="12"/>
      <c r="Q20" s="37" t="s">
        <v>45</v>
      </c>
      <c r="R20" s="12"/>
      <c r="S20" s="12">
        <v>31</v>
      </c>
      <c r="T20" s="12"/>
      <c r="U20" s="12">
        <v>31</v>
      </c>
    </row>
    <row r="21" spans="3:21" ht="15.75">
      <c r="C21" s="17" t="s">
        <v>43</v>
      </c>
      <c r="E21" s="12" t="s">
        <v>45</v>
      </c>
      <c r="F21" s="12"/>
      <c r="G21" s="12">
        <v>57</v>
      </c>
      <c r="H21" s="12"/>
      <c r="I21" s="12">
        <v>57</v>
      </c>
      <c r="J21" s="12"/>
      <c r="K21" s="12" t="s">
        <v>45</v>
      </c>
      <c r="L21" s="12"/>
      <c r="M21" s="12">
        <v>179</v>
      </c>
      <c r="N21" s="12"/>
      <c r="O21" s="12">
        <v>179</v>
      </c>
      <c r="P21" s="12"/>
      <c r="Q21" s="37" t="s">
        <v>45</v>
      </c>
      <c r="R21" s="12"/>
      <c r="S21" s="12">
        <v>32</v>
      </c>
      <c r="T21" s="12"/>
      <c r="U21" s="12">
        <v>32</v>
      </c>
    </row>
    <row r="22" spans="3:27" s="5" customFormat="1" ht="15.75">
      <c r="C22" s="53" t="str">
        <f>Rast41a!$C40</f>
        <v>2003</v>
      </c>
      <c r="D22" s="7"/>
      <c r="E22" s="37" t="s">
        <v>45</v>
      </c>
      <c r="F22" s="37"/>
      <c r="G22" s="12">
        <v>65</v>
      </c>
      <c r="H22" s="12"/>
      <c r="I22" s="12">
        <v>65</v>
      </c>
      <c r="J22" s="12"/>
      <c r="K22" s="12" t="s">
        <v>45</v>
      </c>
      <c r="L22" s="12"/>
      <c r="M22" s="12">
        <v>186</v>
      </c>
      <c r="N22" s="12"/>
      <c r="O22" s="12">
        <v>186</v>
      </c>
      <c r="P22" s="37"/>
      <c r="Q22" s="37" t="s">
        <v>45</v>
      </c>
      <c r="R22" s="37"/>
      <c r="S22" s="37">
        <v>35</v>
      </c>
      <c r="T22" s="37"/>
      <c r="U22" s="37">
        <v>35</v>
      </c>
      <c r="V22" s="6"/>
      <c r="W22" s="6"/>
      <c r="X22" s="6"/>
      <c r="Y22" s="6"/>
      <c r="Z22" s="6"/>
      <c r="AA22" s="6"/>
    </row>
    <row r="23" spans="3:27" s="5" customFormat="1" ht="16.5" customHeight="1">
      <c r="C23" s="51" t="str">
        <f>Rast41a!$C$41</f>
        <v>1999-2003 average</v>
      </c>
      <c r="D23" s="7"/>
      <c r="E23" s="54" t="s">
        <v>45</v>
      </c>
      <c r="F23" s="54"/>
      <c r="G23" s="55">
        <v>62</v>
      </c>
      <c r="H23" s="55"/>
      <c r="I23" s="55">
        <v>62</v>
      </c>
      <c r="J23" s="55"/>
      <c r="K23" s="58" t="s">
        <v>45</v>
      </c>
      <c r="L23" s="55"/>
      <c r="M23" s="55">
        <v>179</v>
      </c>
      <c r="N23" s="55"/>
      <c r="O23" s="55">
        <v>179</v>
      </c>
      <c r="P23" s="56"/>
      <c r="Q23" s="55" t="s">
        <v>45</v>
      </c>
      <c r="R23" s="55"/>
      <c r="S23" s="55">
        <v>35</v>
      </c>
      <c r="T23" s="55"/>
      <c r="U23" s="55">
        <v>35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 t="str">
        <f>IF(ISERR((E22-E12)/E12*100),"-",IF(((E22-E12)/E12*100)=0,"-",((E22-E12)/E12*100)))</f>
        <v>-</v>
      </c>
      <c r="F26" s="49"/>
      <c r="G26" s="49" t="str">
        <f aca="true" t="shared" si="0" ref="G26:U26">IF(ISERR((G22-G12)/G12*100),"-",IF(((G22-G12)/G12*100)=0,"-",((G22-G12)/G12*100)))</f>
        <v>-</v>
      </c>
      <c r="H26" s="49"/>
      <c r="I26" s="49" t="str">
        <f t="shared" si="0"/>
        <v>-</v>
      </c>
      <c r="J26" s="49"/>
      <c r="K26" s="49" t="str">
        <f t="shared" si="0"/>
        <v>-</v>
      </c>
      <c r="L26" s="49"/>
      <c r="M26" s="49">
        <f t="shared" si="0"/>
        <v>8.771929824561402</v>
      </c>
      <c r="N26" s="49"/>
      <c r="O26" s="49">
        <f t="shared" si="0"/>
        <v>8.771929824561402</v>
      </c>
      <c r="P26" s="49"/>
      <c r="Q26" s="49" t="str">
        <f t="shared" si="0"/>
        <v>-</v>
      </c>
      <c r="R26" s="49"/>
      <c r="S26" s="49">
        <f t="shared" si="0"/>
        <v>-7.894736842105263</v>
      </c>
      <c r="T26" s="49"/>
      <c r="U26" s="49">
        <f t="shared" si="0"/>
        <v>-7.894736842105263</v>
      </c>
      <c r="V26" s="39"/>
    </row>
    <row r="27" spans="4:22" ht="15.75">
      <c r="D27" s="53" t="str">
        <f>Rast41a!$D$45</f>
        <v>1999-2003 average</v>
      </c>
      <c r="E27" s="49" t="str">
        <f>IF(ISERR((E23-E12)/E12*100),"-",IF(((E23-E12)/E12*100)=0,"-",((E23-E12)/E12*100)))</f>
        <v>-</v>
      </c>
      <c r="F27" s="49"/>
      <c r="G27" s="49">
        <f>IF(ISERR((G23-G12)/G12*100),"-",IF(((G23-G12)/G12*100)=0,"-",((G23-G12)/G12*100)))</f>
        <v>-4.615384615384616</v>
      </c>
      <c r="H27" s="49"/>
      <c r="I27" s="49">
        <f aca="true" t="shared" si="1" ref="I27:U27">IF(ISERR((I23-I12)/I12*100),"-",IF(((I23-I12)/I12*100)=0,"-",((I23-I12)/I12*100)))</f>
        <v>-4.615384615384616</v>
      </c>
      <c r="J27" s="49"/>
      <c r="K27" s="49" t="str">
        <f t="shared" si="1"/>
        <v>-</v>
      </c>
      <c r="L27" s="49"/>
      <c r="M27" s="49">
        <f t="shared" si="1"/>
        <v>4.678362573099415</v>
      </c>
      <c r="N27" s="49"/>
      <c r="O27" s="49">
        <f t="shared" si="1"/>
        <v>4.678362573099415</v>
      </c>
      <c r="P27" s="49"/>
      <c r="Q27" s="49" t="str">
        <f t="shared" si="1"/>
        <v>-</v>
      </c>
      <c r="R27" s="49"/>
      <c r="S27" s="49">
        <f t="shared" si="1"/>
        <v>-7.894736842105263</v>
      </c>
      <c r="T27" s="49"/>
      <c r="U27" s="49">
        <f t="shared" si="1"/>
        <v>-7.894736842105263</v>
      </c>
      <c r="V27" s="39"/>
    </row>
    <row r="28" spans="4:22" ht="6" customHeight="1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3.5" customHeight="1">
      <c r="A29" s="5" t="s">
        <v>48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47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50</v>
      </c>
      <c r="F31" s="55"/>
      <c r="G31" s="55">
        <v>555</v>
      </c>
      <c r="H31" s="55"/>
      <c r="I31" s="55">
        <v>605</v>
      </c>
      <c r="J31" s="55"/>
      <c r="K31" s="55">
        <v>239</v>
      </c>
      <c r="L31" s="55"/>
      <c r="M31" s="55">
        <v>1004</v>
      </c>
      <c r="N31" s="55"/>
      <c r="O31" s="55">
        <v>1243</v>
      </c>
      <c r="P31" s="56"/>
      <c r="Q31" s="55">
        <v>21</v>
      </c>
      <c r="R31" s="55"/>
      <c r="S31" s="55">
        <v>55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28</v>
      </c>
      <c r="F32" s="12"/>
      <c r="G32" s="12">
        <v>604</v>
      </c>
      <c r="H32" s="12"/>
      <c r="I32" s="12">
        <v>632</v>
      </c>
      <c r="J32" s="12"/>
      <c r="K32" s="12">
        <v>226</v>
      </c>
      <c r="L32" s="12"/>
      <c r="M32" s="12">
        <v>964</v>
      </c>
      <c r="N32" s="12"/>
      <c r="O32" s="12">
        <v>1190</v>
      </c>
      <c r="P32" s="12"/>
      <c r="Q32" s="12">
        <v>12</v>
      </c>
      <c r="R32" s="12"/>
      <c r="S32" s="12">
        <v>63</v>
      </c>
      <c r="T32" s="12"/>
      <c r="U32" s="12">
        <v>53</v>
      </c>
    </row>
    <row r="33" spans="3:21" ht="15.75">
      <c r="C33" s="17" t="s">
        <v>36</v>
      </c>
      <c r="E33" s="12">
        <v>46</v>
      </c>
      <c r="F33" s="12"/>
      <c r="G33" s="12">
        <v>603</v>
      </c>
      <c r="H33" s="12"/>
      <c r="I33" s="12">
        <v>649</v>
      </c>
      <c r="J33" s="12"/>
      <c r="K33" s="12">
        <v>232</v>
      </c>
      <c r="L33" s="12"/>
      <c r="M33" s="12">
        <v>981</v>
      </c>
      <c r="N33" s="12"/>
      <c r="O33" s="12">
        <v>1213</v>
      </c>
      <c r="P33" s="12"/>
      <c r="Q33" s="12">
        <v>20</v>
      </c>
      <c r="R33" s="12"/>
      <c r="S33" s="12">
        <v>61</v>
      </c>
      <c r="T33" s="12"/>
      <c r="U33" s="12">
        <v>54</v>
      </c>
    </row>
    <row r="34" spans="3:21" ht="15.75">
      <c r="C34" s="17" t="s">
        <v>37</v>
      </c>
      <c r="E34" s="12">
        <v>73</v>
      </c>
      <c r="F34" s="12"/>
      <c r="G34" s="12">
        <v>506</v>
      </c>
      <c r="H34" s="12"/>
      <c r="I34" s="12">
        <v>579</v>
      </c>
      <c r="J34" s="12"/>
      <c r="K34" s="12">
        <v>244</v>
      </c>
      <c r="L34" s="12"/>
      <c r="M34" s="12">
        <v>1011</v>
      </c>
      <c r="N34" s="12"/>
      <c r="O34" s="12">
        <v>1255</v>
      </c>
      <c r="P34" s="12"/>
      <c r="Q34" s="12">
        <v>30</v>
      </c>
      <c r="R34" s="12"/>
      <c r="S34" s="12">
        <v>50</v>
      </c>
      <c r="T34" s="12"/>
      <c r="U34" s="12">
        <v>46</v>
      </c>
    </row>
    <row r="35" spans="3:21" ht="15.75">
      <c r="C35" s="17" t="s">
        <v>38</v>
      </c>
      <c r="E35" s="12">
        <v>55</v>
      </c>
      <c r="F35" s="12"/>
      <c r="G35" s="12">
        <v>562</v>
      </c>
      <c r="H35" s="12"/>
      <c r="I35" s="12">
        <v>617</v>
      </c>
      <c r="J35" s="12"/>
      <c r="K35" s="12">
        <v>247</v>
      </c>
      <c r="L35" s="12"/>
      <c r="M35" s="12">
        <v>1026</v>
      </c>
      <c r="N35" s="12"/>
      <c r="O35" s="12">
        <v>1273</v>
      </c>
      <c r="P35" s="12"/>
      <c r="Q35" s="12">
        <v>22</v>
      </c>
      <c r="R35" s="12"/>
      <c r="S35" s="12">
        <v>55</v>
      </c>
      <c r="T35" s="12"/>
      <c r="U35" s="12">
        <v>48</v>
      </c>
    </row>
    <row r="36" spans="3:21" ht="15.75">
      <c r="C36" s="17" t="s">
        <v>39</v>
      </c>
      <c r="E36" s="12">
        <v>46</v>
      </c>
      <c r="F36" s="12"/>
      <c r="G36" s="12">
        <v>500</v>
      </c>
      <c r="H36" s="12"/>
      <c r="I36" s="12">
        <v>546</v>
      </c>
      <c r="J36" s="12"/>
      <c r="K36" s="12">
        <v>247</v>
      </c>
      <c r="L36" s="12"/>
      <c r="M36" s="12">
        <v>1038</v>
      </c>
      <c r="N36" s="12"/>
      <c r="O36" s="12">
        <v>1285</v>
      </c>
      <c r="P36" s="12"/>
      <c r="Q36" s="12">
        <v>19</v>
      </c>
      <c r="R36" s="12"/>
      <c r="S36" s="12">
        <v>48</v>
      </c>
      <c r="T36" s="12"/>
      <c r="U36" s="12">
        <v>43</v>
      </c>
    </row>
    <row r="37" spans="3:21" ht="15.75">
      <c r="C37" s="17" t="s">
        <v>40</v>
      </c>
      <c r="E37" s="12">
        <v>58</v>
      </c>
      <c r="F37" s="12"/>
      <c r="G37" s="12">
        <v>413</v>
      </c>
      <c r="H37" s="12"/>
      <c r="I37" s="12">
        <v>471</v>
      </c>
      <c r="J37" s="12"/>
      <c r="K37" s="12">
        <v>251</v>
      </c>
      <c r="L37" s="12"/>
      <c r="M37" s="12">
        <v>1052</v>
      </c>
      <c r="N37" s="12"/>
      <c r="O37" s="12">
        <v>1303</v>
      </c>
      <c r="P37" s="12"/>
      <c r="Q37" s="12">
        <v>23</v>
      </c>
      <c r="R37" s="12"/>
      <c r="S37" s="12">
        <v>39</v>
      </c>
      <c r="T37" s="12"/>
      <c r="U37" s="12">
        <v>36</v>
      </c>
    </row>
    <row r="38" spans="3:21" ht="15.75">
      <c r="C38" s="17" t="s">
        <v>41</v>
      </c>
      <c r="E38" s="12">
        <v>47</v>
      </c>
      <c r="F38" s="12"/>
      <c r="G38" s="12">
        <v>435</v>
      </c>
      <c r="H38" s="12"/>
      <c r="I38" s="12">
        <v>482</v>
      </c>
      <c r="J38" s="12"/>
      <c r="K38" s="12">
        <v>260</v>
      </c>
      <c r="L38" s="12"/>
      <c r="M38" s="12">
        <v>1059</v>
      </c>
      <c r="N38" s="12"/>
      <c r="O38" s="12">
        <v>1319</v>
      </c>
      <c r="P38" s="12"/>
      <c r="Q38" s="12">
        <v>18</v>
      </c>
      <c r="R38" s="12"/>
      <c r="S38" s="12">
        <v>41</v>
      </c>
      <c r="T38" s="12"/>
      <c r="U38" s="12">
        <v>37</v>
      </c>
    </row>
    <row r="39" spans="3:21" ht="15.75">
      <c r="C39" s="17" t="s">
        <v>42</v>
      </c>
      <c r="E39" s="12">
        <v>39</v>
      </c>
      <c r="F39" s="12"/>
      <c r="G39" s="12">
        <v>396</v>
      </c>
      <c r="H39" s="12"/>
      <c r="I39" s="12">
        <v>435</v>
      </c>
      <c r="J39" s="12"/>
      <c r="K39" s="12">
        <v>256</v>
      </c>
      <c r="L39" s="12"/>
      <c r="M39" s="12">
        <v>1051</v>
      </c>
      <c r="N39" s="12"/>
      <c r="O39" s="12">
        <v>1307</v>
      </c>
      <c r="P39" s="12"/>
      <c r="Q39" s="12">
        <v>15</v>
      </c>
      <c r="R39" s="12"/>
      <c r="S39" s="12">
        <v>38</v>
      </c>
      <c r="T39" s="12"/>
      <c r="U39" s="12">
        <v>33</v>
      </c>
    </row>
    <row r="40" spans="3:21" ht="15.75">
      <c r="C40" s="17" t="s">
        <v>43</v>
      </c>
      <c r="E40" s="12">
        <v>42</v>
      </c>
      <c r="F40" s="12"/>
      <c r="G40" s="12">
        <v>369</v>
      </c>
      <c r="H40" s="12"/>
      <c r="I40" s="12">
        <v>411</v>
      </c>
      <c r="J40" s="12"/>
      <c r="K40" s="12">
        <v>268</v>
      </c>
      <c r="L40" s="12"/>
      <c r="M40" s="12">
        <v>1062</v>
      </c>
      <c r="N40" s="12"/>
      <c r="O40" s="12">
        <v>1330</v>
      </c>
      <c r="P40" s="12"/>
      <c r="Q40" s="12">
        <v>16</v>
      </c>
      <c r="R40" s="12"/>
      <c r="S40" s="12">
        <v>35</v>
      </c>
      <c r="T40" s="12"/>
      <c r="U40" s="12">
        <v>31</v>
      </c>
    </row>
    <row r="41" spans="3:21" ht="15.75">
      <c r="C41" s="53" t="str">
        <f>Rast41a!$C40</f>
        <v>2003</v>
      </c>
      <c r="E41" s="12">
        <v>49</v>
      </c>
      <c r="F41" s="12"/>
      <c r="G41" s="12">
        <v>309</v>
      </c>
      <c r="H41" s="12"/>
      <c r="I41" s="12">
        <v>358</v>
      </c>
      <c r="J41" s="12"/>
      <c r="K41" s="12">
        <v>281</v>
      </c>
      <c r="L41" s="12"/>
      <c r="M41" s="12">
        <v>1069</v>
      </c>
      <c r="N41" s="12"/>
      <c r="O41" s="12">
        <v>1350</v>
      </c>
      <c r="P41" s="12"/>
      <c r="Q41" s="12">
        <v>17</v>
      </c>
      <c r="R41" s="12"/>
      <c r="S41" s="12">
        <v>29</v>
      </c>
      <c r="T41" s="12"/>
      <c r="U41" s="12">
        <v>27</v>
      </c>
    </row>
    <row r="42" spans="3:27" s="5" customFormat="1" ht="15.75">
      <c r="C42" s="51" t="str">
        <f>Rast41a!$C$41</f>
        <v>1999-2003 average</v>
      </c>
      <c r="D42" s="7"/>
      <c r="E42" s="55">
        <v>47</v>
      </c>
      <c r="F42" s="55"/>
      <c r="G42" s="55">
        <v>384</v>
      </c>
      <c r="H42" s="55"/>
      <c r="I42" s="55">
        <v>431</v>
      </c>
      <c r="J42" s="55"/>
      <c r="K42" s="55">
        <v>263</v>
      </c>
      <c r="L42" s="55"/>
      <c r="M42" s="55">
        <v>1059</v>
      </c>
      <c r="N42" s="55"/>
      <c r="O42" s="55">
        <v>1322</v>
      </c>
      <c r="P42" s="56"/>
      <c r="Q42" s="55">
        <v>18</v>
      </c>
      <c r="R42" s="55"/>
      <c r="S42" s="55">
        <v>36</v>
      </c>
      <c r="T42" s="55"/>
      <c r="U42" s="55">
        <v>33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-2</v>
      </c>
      <c r="F45" s="49"/>
      <c r="G45" s="49">
        <f aca="true" t="shared" si="2" ref="G45:U45">IF(ISERR((G41-G31)/G31*100),"-",IF(((G41-G31)/G31*100)=0,"-",((G41-G31)/G31*100)))</f>
        <v>-44.32432432432433</v>
      </c>
      <c r="H45" s="49"/>
      <c r="I45" s="49">
        <f t="shared" si="2"/>
        <v>-40.82644628099173</v>
      </c>
      <c r="J45" s="49"/>
      <c r="K45" s="49">
        <f t="shared" si="2"/>
        <v>17.573221757322173</v>
      </c>
      <c r="L45" s="49"/>
      <c r="M45" s="49">
        <f t="shared" si="2"/>
        <v>6.47410358565737</v>
      </c>
      <c r="N45" s="49"/>
      <c r="O45" s="49">
        <f t="shared" si="2"/>
        <v>8.608205953338697</v>
      </c>
      <c r="P45" s="49"/>
      <c r="Q45" s="49">
        <f t="shared" si="2"/>
        <v>-19.047619047619047</v>
      </c>
      <c r="R45" s="49"/>
      <c r="S45" s="49">
        <f t="shared" si="2"/>
        <v>-47.27272727272727</v>
      </c>
      <c r="T45" s="49"/>
      <c r="U45" s="49">
        <f t="shared" si="2"/>
        <v>-44.89795918367347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-6</v>
      </c>
      <c r="F46" s="49"/>
      <c r="G46" s="49">
        <f aca="true" t="shared" si="3" ref="G46:U46">IF(ISERR((G42-G31)/G31*100),"-",IF(((G42-G31)/G31*100)=0,"-",((G42-G31)/G31*100)))</f>
        <v>-30.810810810810814</v>
      </c>
      <c r="H46" s="49"/>
      <c r="I46" s="49">
        <f t="shared" si="3"/>
        <v>-28.760330578512395</v>
      </c>
      <c r="J46" s="49"/>
      <c r="K46" s="49">
        <f t="shared" si="3"/>
        <v>10.0418410041841</v>
      </c>
      <c r="L46" s="49"/>
      <c r="M46" s="49">
        <f t="shared" si="3"/>
        <v>5.47808764940239</v>
      </c>
      <c r="N46" s="49"/>
      <c r="O46" s="49">
        <f t="shared" si="3"/>
        <v>6.355591311343524</v>
      </c>
      <c r="P46" s="49"/>
      <c r="Q46" s="49">
        <f t="shared" si="3"/>
        <v>-14.285714285714285</v>
      </c>
      <c r="R46" s="49"/>
      <c r="S46" s="49">
        <f t="shared" si="3"/>
        <v>-34.54545454545455</v>
      </c>
      <c r="T46" s="49"/>
      <c r="U46" s="49">
        <f t="shared" si="3"/>
        <v>-32.6530612244898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49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148</v>
      </c>
      <c r="F49" s="55"/>
      <c r="G49" s="55">
        <v>595</v>
      </c>
      <c r="H49" s="55"/>
      <c r="I49" s="55">
        <v>744</v>
      </c>
      <c r="J49" s="55"/>
      <c r="K49" s="55">
        <v>781</v>
      </c>
      <c r="L49" s="55"/>
      <c r="M49" s="55">
        <v>1653</v>
      </c>
      <c r="N49" s="55"/>
      <c r="O49" s="55">
        <v>2434</v>
      </c>
      <c r="P49" s="56"/>
      <c r="Q49" s="55">
        <v>19</v>
      </c>
      <c r="R49" s="55"/>
      <c r="S49" s="55">
        <v>36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150</v>
      </c>
      <c r="F50" s="12"/>
      <c r="G50" s="12">
        <v>582</v>
      </c>
      <c r="H50" s="12"/>
      <c r="I50" s="12">
        <v>732</v>
      </c>
      <c r="J50" s="12"/>
      <c r="K50" s="12">
        <v>738</v>
      </c>
      <c r="L50" s="12"/>
      <c r="M50" s="12">
        <v>1600</v>
      </c>
      <c r="N50" s="12"/>
      <c r="O50" s="12">
        <v>2337</v>
      </c>
      <c r="P50" s="12"/>
      <c r="Q50" s="12">
        <v>20</v>
      </c>
      <c r="R50" s="12"/>
      <c r="S50" s="12">
        <v>36</v>
      </c>
      <c r="T50" s="12"/>
      <c r="U50" s="12">
        <v>31</v>
      </c>
    </row>
    <row r="51" spans="3:21" ht="15.75">
      <c r="C51" s="17" t="s">
        <v>36</v>
      </c>
      <c r="E51" s="12">
        <v>165</v>
      </c>
      <c r="F51" s="12"/>
      <c r="G51" s="12">
        <v>625</v>
      </c>
      <c r="H51" s="12"/>
      <c r="I51" s="12">
        <v>790</v>
      </c>
      <c r="J51" s="12"/>
      <c r="K51" s="12">
        <v>759</v>
      </c>
      <c r="L51" s="12"/>
      <c r="M51" s="12">
        <v>1623</v>
      </c>
      <c r="N51" s="12"/>
      <c r="O51" s="12">
        <v>2382</v>
      </c>
      <c r="P51" s="12"/>
      <c r="Q51" s="12">
        <v>22</v>
      </c>
      <c r="R51" s="12"/>
      <c r="S51" s="12">
        <v>39</v>
      </c>
      <c r="T51" s="12"/>
      <c r="U51" s="12">
        <v>33</v>
      </c>
    </row>
    <row r="52" spans="3:21" ht="15.75">
      <c r="C52" s="17" t="s">
        <v>37</v>
      </c>
      <c r="E52" s="12">
        <v>151</v>
      </c>
      <c r="F52" s="12"/>
      <c r="G52" s="12">
        <v>563</v>
      </c>
      <c r="H52" s="12"/>
      <c r="I52" s="12">
        <v>714</v>
      </c>
      <c r="J52" s="12"/>
      <c r="K52" s="12">
        <v>786</v>
      </c>
      <c r="L52" s="12"/>
      <c r="M52" s="12">
        <v>1657</v>
      </c>
      <c r="N52" s="12"/>
      <c r="O52" s="12">
        <v>2443</v>
      </c>
      <c r="P52" s="12"/>
      <c r="Q52" s="12">
        <v>19</v>
      </c>
      <c r="R52" s="12"/>
      <c r="S52" s="12">
        <v>34</v>
      </c>
      <c r="T52" s="12"/>
      <c r="U52" s="12">
        <v>29</v>
      </c>
    </row>
    <row r="53" spans="3:21" ht="15.75">
      <c r="C53" s="17" t="s">
        <v>38</v>
      </c>
      <c r="E53" s="12">
        <v>150</v>
      </c>
      <c r="F53" s="12"/>
      <c r="G53" s="12">
        <v>597</v>
      </c>
      <c r="H53" s="12"/>
      <c r="I53" s="12">
        <v>747</v>
      </c>
      <c r="J53" s="12"/>
      <c r="K53" s="12">
        <v>807</v>
      </c>
      <c r="L53" s="12"/>
      <c r="M53" s="12">
        <v>1686</v>
      </c>
      <c r="N53" s="12"/>
      <c r="O53" s="12">
        <v>2492</v>
      </c>
      <c r="P53" s="12"/>
      <c r="Q53" s="12">
        <v>19</v>
      </c>
      <c r="R53" s="12"/>
      <c r="S53" s="12">
        <v>35</v>
      </c>
      <c r="T53" s="12"/>
      <c r="U53" s="12">
        <v>30</v>
      </c>
    </row>
    <row r="54" spans="3:21" ht="15.75">
      <c r="C54" s="17" t="s">
        <v>39</v>
      </c>
      <c r="E54" s="12">
        <v>126</v>
      </c>
      <c r="F54" s="12"/>
      <c r="G54" s="12">
        <v>610</v>
      </c>
      <c r="H54" s="12"/>
      <c r="I54" s="12">
        <v>736</v>
      </c>
      <c r="J54" s="12"/>
      <c r="K54" s="12">
        <v>816</v>
      </c>
      <c r="L54" s="12"/>
      <c r="M54" s="12">
        <v>1700</v>
      </c>
      <c r="N54" s="12"/>
      <c r="O54" s="12">
        <v>2516</v>
      </c>
      <c r="P54" s="12"/>
      <c r="Q54" s="12">
        <v>15</v>
      </c>
      <c r="R54" s="12"/>
      <c r="S54" s="12">
        <v>36</v>
      </c>
      <c r="T54" s="12"/>
      <c r="U54" s="12">
        <v>29</v>
      </c>
    </row>
    <row r="55" spans="3:21" ht="15.75">
      <c r="C55" s="17" t="s">
        <v>40</v>
      </c>
      <c r="E55" s="12">
        <v>110</v>
      </c>
      <c r="F55" s="12"/>
      <c r="G55" s="12">
        <v>515</v>
      </c>
      <c r="H55" s="12"/>
      <c r="I55" s="12">
        <v>625</v>
      </c>
      <c r="J55" s="12"/>
      <c r="K55" s="12">
        <v>822</v>
      </c>
      <c r="L55" s="12"/>
      <c r="M55" s="12">
        <v>1719</v>
      </c>
      <c r="N55" s="12"/>
      <c r="O55" s="12">
        <v>2541</v>
      </c>
      <c r="P55" s="12"/>
      <c r="Q55" s="12">
        <v>13</v>
      </c>
      <c r="R55" s="12"/>
      <c r="S55" s="12">
        <v>30</v>
      </c>
      <c r="T55" s="12"/>
      <c r="U55" s="12">
        <v>25</v>
      </c>
    </row>
    <row r="56" spans="3:21" ht="15.75">
      <c r="C56" s="17" t="s">
        <v>41</v>
      </c>
      <c r="E56" s="12">
        <v>74</v>
      </c>
      <c r="F56" s="12"/>
      <c r="G56" s="47">
        <v>507</v>
      </c>
      <c r="H56" s="12"/>
      <c r="I56" s="12">
        <v>581</v>
      </c>
      <c r="J56" s="12"/>
      <c r="K56" s="12">
        <v>747</v>
      </c>
      <c r="L56" s="12"/>
      <c r="M56" s="12">
        <v>1719</v>
      </c>
      <c r="N56" s="12"/>
      <c r="O56" s="12">
        <v>2466</v>
      </c>
      <c r="P56" s="12"/>
      <c r="Q56" s="12">
        <v>10</v>
      </c>
      <c r="R56" s="12"/>
      <c r="S56" s="12">
        <v>29</v>
      </c>
      <c r="T56" s="12"/>
      <c r="U56" s="12">
        <v>24</v>
      </c>
    </row>
    <row r="57" spans="3:21" ht="15.75">
      <c r="C57" s="17" t="s">
        <v>42</v>
      </c>
      <c r="E57" s="12">
        <v>122</v>
      </c>
      <c r="F57" s="12"/>
      <c r="G57" s="12">
        <v>503</v>
      </c>
      <c r="H57" s="12"/>
      <c r="I57" s="12">
        <v>625</v>
      </c>
      <c r="J57" s="12"/>
      <c r="K57" s="12">
        <v>754</v>
      </c>
      <c r="L57" s="12"/>
      <c r="M57" s="12">
        <v>1734</v>
      </c>
      <c r="N57" s="12"/>
      <c r="O57" s="12">
        <v>2488</v>
      </c>
      <c r="P57" s="12"/>
      <c r="Q57" s="12">
        <v>16</v>
      </c>
      <c r="R57" s="12"/>
      <c r="S57" s="12">
        <v>29</v>
      </c>
      <c r="T57" s="12"/>
      <c r="U57" s="12">
        <v>25</v>
      </c>
    </row>
    <row r="58" spans="3:21" ht="15.75">
      <c r="C58" s="17" t="s">
        <v>43</v>
      </c>
      <c r="E58" s="12">
        <v>111</v>
      </c>
      <c r="F58" s="12"/>
      <c r="G58" s="12">
        <v>513</v>
      </c>
      <c r="H58" s="12"/>
      <c r="I58" s="12">
        <v>624</v>
      </c>
      <c r="J58" s="12"/>
      <c r="K58" s="12">
        <v>825</v>
      </c>
      <c r="L58" s="12"/>
      <c r="M58" s="12">
        <v>1809</v>
      </c>
      <c r="N58" s="12"/>
      <c r="O58" s="12">
        <v>2634</v>
      </c>
      <c r="P58" s="12"/>
      <c r="Q58" s="12">
        <v>13</v>
      </c>
      <c r="R58" s="12"/>
      <c r="S58" s="12">
        <v>28</v>
      </c>
      <c r="T58" s="12"/>
      <c r="U58" s="12">
        <v>24</v>
      </c>
    </row>
    <row r="59" spans="3:21" ht="15.75">
      <c r="C59" s="53" t="str">
        <f>Rast41a!$C40</f>
        <v>2003</v>
      </c>
      <c r="E59" s="12">
        <v>102</v>
      </c>
      <c r="F59" s="12"/>
      <c r="G59" s="12">
        <v>435</v>
      </c>
      <c r="H59" s="12"/>
      <c r="I59" s="12">
        <v>537</v>
      </c>
      <c r="J59" s="12"/>
      <c r="K59" s="12">
        <v>852</v>
      </c>
      <c r="L59" s="12"/>
      <c r="M59" s="12">
        <v>1836</v>
      </c>
      <c r="N59" s="12"/>
      <c r="O59" s="12">
        <v>2688</v>
      </c>
      <c r="P59" s="12"/>
      <c r="Q59" s="12">
        <v>12</v>
      </c>
      <c r="R59" s="12"/>
      <c r="S59" s="12">
        <v>24</v>
      </c>
      <c r="T59" s="12"/>
      <c r="U59" s="12">
        <v>20</v>
      </c>
    </row>
    <row r="60" spans="3:27" s="5" customFormat="1" ht="15.75">
      <c r="C60" s="51" t="str">
        <f>Rast41a!$C$41</f>
        <v>1999-2003 average</v>
      </c>
      <c r="D60" s="7"/>
      <c r="E60" s="55">
        <v>104</v>
      </c>
      <c r="F60" s="55"/>
      <c r="G60" s="55">
        <v>495</v>
      </c>
      <c r="H60" s="55"/>
      <c r="I60" s="55">
        <v>598</v>
      </c>
      <c r="J60" s="55"/>
      <c r="K60" s="55">
        <v>800</v>
      </c>
      <c r="L60" s="55"/>
      <c r="M60" s="55">
        <v>1763</v>
      </c>
      <c r="N60" s="55"/>
      <c r="O60" s="55">
        <v>2563</v>
      </c>
      <c r="P60" s="56"/>
      <c r="Q60" s="55">
        <v>13</v>
      </c>
      <c r="R60" s="55"/>
      <c r="S60" s="55">
        <v>28</v>
      </c>
      <c r="T60" s="55"/>
      <c r="U60" s="55">
        <v>23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-31.08108108108108</v>
      </c>
      <c r="F63" s="49"/>
      <c r="G63" s="49">
        <f aca="true" t="shared" si="4" ref="G63:U63">IF(ISERR((G59-G49)/G49*100),"-",IF(((G59-G49)/G49*100)=0,"-",((G59-G49)/G49*100)))</f>
        <v>-26.89075630252101</v>
      </c>
      <c r="H63" s="49"/>
      <c r="I63" s="49">
        <f t="shared" si="4"/>
        <v>-27.82258064516129</v>
      </c>
      <c r="J63" s="49"/>
      <c r="K63" s="49">
        <f t="shared" si="4"/>
        <v>9.090909090909092</v>
      </c>
      <c r="L63" s="49"/>
      <c r="M63" s="49">
        <f t="shared" si="4"/>
        <v>11.070780399274046</v>
      </c>
      <c r="N63" s="49"/>
      <c r="O63" s="49">
        <f t="shared" si="4"/>
        <v>10.435497124075596</v>
      </c>
      <c r="P63" s="49"/>
      <c r="Q63" s="49">
        <f t="shared" si="4"/>
        <v>-36.84210526315789</v>
      </c>
      <c r="R63" s="49"/>
      <c r="S63" s="49">
        <f t="shared" si="4"/>
        <v>-33.33333333333333</v>
      </c>
      <c r="T63" s="49"/>
      <c r="U63" s="49">
        <f t="shared" si="4"/>
        <v>-35.483870967741936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-29.72972972972973</v>
      </c>
      <c r="F64" s="49"/>
      <c r="G64" s="49">
        <f>IF(ISERR((G60-G49)/G49*100),"-",IF(((G60-G49)/G49*100)=0,"-",((G60-G49)/G49*100)))</f>
        <v>-16.80672268907563</v>
      </c>
      <c r="H64" s="49"/>
      <c r="I64" s="49">
        <f>IF(ISERR((I60-I49)/I49*100),"-",IF(((I60-I49)/I49*100)=0,"-",((I60-I49)/I49*100)))</f>
        <v>-19.623655913978492</v>
      </c>
      <c r="J64" s="49"/>
      <c r="K64" s="49">
        <f>IF(ISERR((K60-K49)/K49*100),"-",IF(((K60-K49)/K49*100)=0,"-",((K60-K49)/K49*100)))</f>
        <v>2.4327784891165174</v>
      </c>
      <c r="L64" s="49"/>
      <c r="M64" s="49">
        <f>IF(ISERR((M60-M49)/M49*100),"-",IF(((M60-M49)/M49*100)=0,"-",((M60-M49)/M49*100)))</f>
        <v>6.654567453115548</v>
      </c>
      <c r="N64" s="49"/>
      <c r="O64" s="49">
        <f>IF(ISERR((O60-O49)/O49*100),"-",IF(((O60-O49)/O49*100)=0,"-",((O60-O49)/O49*100)))</f>
        <v>5.299917830731307</v>
      </c>
      <c r="P64" s="49"/>
      <c r="Q64" s="49">
        <f>IF(ISERR((Q60-Q49)/Q49*100),"-",IF(((Q60-Q49)/Q49*100)=0,"-",((Q60-Q49)/Q49*100)))</f>
        <v>-31.57894736842105</v>
      </c>
      <c r="R64" s="49"/>
      <c r="S64" s="49">
        <f>IF(ISERR((S60-S49)/S49*100),"-",IF(((S60-S49)/S49*100)=0,"-",((S60-S49)/S49*100)))</f>
        <v>-22.22222222222222</v>
      </c>
      <c r="T64" s="49"/>
      <c r="U64" s="49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81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50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59</v>
      </c>
      <c r="F12" s="55"/>
      <c r="G12" s="55">
        <v>168</v>
      </c>
      <c r="H12" s="55"/>
      <c r="I12" s="55">
        <v>227</v>
      </c>
      <c r="J12" s="55"/>
      <c r="K12" s="55">
        <v>237</v>
      </c>
      <c r="L12" s="55"/>
      <c r="M12" s="55">
        <v>386</v>
      </c>
      <c r="N12" s="55"/>
      <c r="O12" s="55">
        <v>623</v>
      </c>
      <c r="P12" s="56"/>
      <c r="Q12" s="55">
        <v>25</v>
      </c>
      <c r="R12" s="55"/>
      <c r="S12" s="55">
        <v>44</v>
      </c>
      <c r="T12" s="55"/>
      <c r="U12" s="55">
        <v>36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51</v>
      </c>
      <c r="F13" s="12"/>
      <c r="G13" s="12">
        <v>172</v>
      </c>
      <c r="H13" s="12"/>
      <c r="I13" s="12">
        <v>223</v>
      </c>
      <c r="J13" s="12"/>
      <c r="K13" s="12">
        <v>224</v>
      </c>
      <c r="L13" s="12"/>
      <c r="M13" s="12">
        <v>373</v>
      </c>
      <c r="N13" s="12"/>
      <c r="O13" s="12">
        <v>596</v>
      </c>
      <c r="P13" s="12"/>
      <c r="Q13" s="12">
        <v>23</v>
      </c>
      <c r="R13" s="12"/>
      <c r="S13" s="12">
        <v>46</v>
      </c>
      <c r="T13" s="12"/>
      <c r="U13" s="12">
        <v>37</v>
      </c>
    </row>
    <row r="14" spans="3:21" ht="15.75">
      <c r="C14" s="17" t="s">
        <v>36</v>
      </c>
      <c r="E14" s="12">
        <v>54</v>
      </c>
      <c r="F14" s="12"/>
      <c r="G14" s="12">
        <v>161</v>
      </c>
      <c r="H14" s="12"/>
      <c r="I14" s="12">
        <v>215</v>
      </c>
      <c r="J14" s="12"/>
      <c r="K14" s="12">
        <v>230</v>
      </c>
      <c r="L14" s="12"/>
      <c r="M14" s="12">
        <v>378</v>
      </c>
      <c r="N14" s="12"/>
      <c r="O14" s="12">
        <v>608</v>
      </c>
      <c r="P14" s="12"/>
      <c r="Q14" s="12">
        <v>23</v>
      </c>
      <c r="R14" s="12"/>
      <c r="S14" s="12">
        <v>43</v>
      </c>
      <c r="T14" s="12"/>
      <c r="U14" s="12">
        <v>35</v>
      </c>
    </row>
    <row r="15" spans="3:21" ht="15.75">
      <c r="C15" s="17" t="s">
        <v>37</v>
      </c>
      <c r="E15" s="12">
        <v>57</v>
      </c>
      <c r="F15" s="12"/>
      <c r="G15" s="12">
        <v>147</v>
      </c>
      <c r="H15" s="12"/>
      <c r="I15" s="12">
        <v>204</v>
      </c>
      <c r="J15" s="12"/>
      <c r="K15" s="12">
        <v>239</v>
      </c>
      <c r="L15" s="12"/>
      <c r="M15" s="12">
        <v>387</v>
      </c>
      <c r="N15" s="12"/>
      <c r="O15" s="12">
        <v>626</v>
      </c>
      <c r="P15" s="12"/>
      <c r="Q15" s="12">
        <v>24</v>
      </c>
      <c r="R15" s="12"/>
      <c r="S15" s="12">
        <v>38</v>
      </c>
      <c r="T15" s="12"/>
      <c r="U15" s="12">
        <v>33</v>
      </c>
    </row>
    <row r="16" spans="3:21" ht="15.75">
      <c r="C16" s="17" t="s">
        <v>38</v>
      </c>
      <c r="E16" s="12">
        <v>85</v>
      </c>
      <c r="F16" s="12"/>
      <c r="G16" s="12">
        <v>193</v>
      </c>
      <c r="H16" s="12"/>
      <c r="I16" s="12">
        <v>278</v>
      </c>
      <c r="J16" s="12"/>
      <c r="K16" s="12">
        <v>245</v>
      </c>
      <c r="L16" s="12"/>
      <c r="M16" s="12">
        <v>393</v>
      </c>
      <c r="N16" s="12"/>
      <c r="O16" s="12">
        <v>638</v>
      </c>
      <c r="P16" s="12"/>
      <c r="Q16" s="12">
        <v>35</v>
      </c>
      <c r="R16" s="12"/>
      <c r="S16" s="12">
        <v>49</v>
      </c>
      <c r="T16" s="12"/>
      <c r="U16" s="12">
        <v>44</v>
      </c>
    </row>
    <row r="17" spans="3:21" ht="15.75">
      <c r="C17" s="17" t="s">
        <v>39</v>
      </c>
      <c r="E17" s="12">
        <v>49</v>
      </c>
      <c r="F17" s="12"/>
      <c r="G17" s="12">
        <v>167</v>
      </c>
      <c r="H17" s="12"/>
      <c r="I17" s="12">
        <v>216</v>
      </c>
      <c r="J17" s="12"/>
      <c r="K17" s="12">
        <v>247</v>
      </c>
      <c r="L17" s="12"/>
      <c r="M17" s="12">
        <v>397</v>
      </c>
      <c r="N17" s="12"/>
      <c r="O17" s="12">
        <v>644</v>
      </c>
      <c r="P17" s="12"/>
      <c r="Q17" s="12">
        <v>20</v>
      </c>
      <c r="R17" s="12"/>
      <c r="S17" s="12">
        <v>42</v>
      </c>
      <c r="T17" s="12"/>
      <c r="U17" s="12">
        <v>34</v>
      </c>
    </row>
    <row r="18" spans="3:21" ht="15.75">
      <c r="C18" s="17" t="s">
        <v>40</v>
      </c>
      <c r="E18" s="12">
        <v>45</v>
      </c>
      <c r="F18" s="12"/>
      <c r="G18" s="12">
        <v>140</v>
      </c>
      <c r="H18" s="12"/>
      <c r="I18" s="12">
        <v>185</v>
      </c>
      <c r="J18" s="12"/>
      <c r="K18" s="12">
        <v>251</v>
      </c>
      <c r="L18" s="12"/>
      <c r="M18" s="12">
        <v>404</v>
      </c>
      <c r="N18" s="12"/>
      <c r="O18" s="12">
        <v>654</v>
      </c>
      <c r="P18" s="12"/>
      <c r="Q18" s="12">
        <v>18</v>
      </c>
      <c r="R18" s="12"/>
      <c r="S18" s="12">
        <v>35</v>
      </c>
      <c r="T18" s="12"/>
      <c r="U18" s="12">
        <v>28</v>
      </c>
    </row>
    <row r="19" spans="3:21" ht="15.75">
      <c r="C19" s="17" t="s">
        <v>41</v>
      </c>
      <c r="E19" s="12">
        <v>66</v>
      </c>
      <c r="F19" s="12"/>
      <c r="G19" s="12">
        <v>153</v>
      </c>
      <c r="H19" s="12"/>
      <c r="I19" s="12">
        <v>219</v>
      </c>
      <c r="J19" s="12"/>
      <c r="K19" s="12">
        <v>244</v>
      </c>
      <c r="L19" s="12"/>
      <c r="M19" s="12">
        <v>403</v>
      </c>
      <c r="N19" s="12"/>
      <c r="O19" s="12">
        <v>647</v>
      </c>
      <c r="P19" s="12"/>
      <c r="Q19" s="12">
        <v>27</v>
      </c>
      <c r="R19" s="12"/>
      <c r="S19" s="12">
        <v>38</v>
      </c>
      <c r="T19" s="12"/>
      <c r="U19" s="12">
        <v>34</v>
      </c>
    </row>
    <row r="20" spans="3:21" ht="15.75">
      <c r="C20" s="17" t="s">
        <v>42</v>
      </c>
      <c r="E20" s="12">
        <v>60</v>
      </c>
      <c r="F20" s="12"/>
      <c r="G20" s="12">
        <v>164</v>
      </c>
      <c r="H20" s="12"/>
      <c r="I20" s="12">
        <v>224</v>
      </c>
      <c r="J20" s="12"/>
      <c r="K20" s="12">
        <v>254</v>
      </c>
      <c r="L20" s="12"/>
      <c r="M20" s="12">
        <v>407</v>
      </c>
      <c r="N20" s="12"/>
      <c r="O20" s="12">
        <v>661</v>
      </c>
      <c r="P20" s="12"/>
      <c r="Q20" s="12">
        <v>24</v>
      </c>
      <c r="R20" s="12"/>
      <c r="S20" s="12">
        <v>40</v>
      </c>
      <c r="T20" s="12"/>
      <c r="U20" s="12">
        <v>34</v>
      </c>
    </row>
    <row r="21" spans="3:21" ht="15.75">
      <c r="C21" s="17" t="s">
        <v>43</v>
      </c>
      <c r="E21" s="12">
        <v>43</v>
      </c>
      <c r="F21" s="12"/>
      <c r="G21" s="12">
        <v>145</v>
      </c>
      <c r="H21" s="12"/>
      <c r="I21" s="12">
        <v>188</v>
      </c>
      <c r="J21" s="12"/>
      <c r="K21" s="12">
        <v>281</v>
      </c>
      <c r="L21" s="12"/>
      <c r="M21" s="12">
        <v>422</v>
      </c>
      <c r="N21" s="12"/>
      <c r="O21" s="12">
        <v>703</v>
      </c>
      <c r="P21" s="12"/>
      <c r="Q21" s="12">
        <v>15</v>
      </c>
      <c r="R21" s="12"/>
      <c r="S21" s="12">
        <v>34</v>
      </c>
      <c r="T21" s="12"/>
      <c r="U21" s="12">
        <v>27</v>
      </c>
    </row>
    <row r="22" spans="3:21" ht="15.75">
      <c r="C22" s="53" t="str">
        <f>Rast41a!$C40</f>
        <v>2003</v>
      </c>
      <c r="E22" s="12">
        <v>65</v>
      </c>
      <c r="F22" s="12"/>
      <c r="G22" s="12">
        <v>181</v>
      </c>
      <c r="H22" s="12"/>
      <c r="I22" s="12">
        <v>246</v>
      </c>
      <c r="J22" s="12"/>
      <c r="K22" s="12">
        <v>278</v>
      </c>
      <c r="L22" s="12"/>
      <c r="M22" s="12">
        <v>428</v>
      </c>
      <c r="N22" s="12"/>
      <c r="O22" s="12">
        <v>706</v>
      </c>
      <c r="P22" s="12"/>
      <c r="Q22" s="12">
        <v>23</v>
      </c>
      <c r="R22" s="12"/>
      <c r="S22" s="12">
        <v>42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56</v>
      </c>
      <c r="F23" s="55"/>
      <c r="G23" s="55">
        <v>157</v>
      </c>
      <c r="H23" s="55"/>
      <c r="I23" s="55">
        <v>212</v>
      </c>
      <c r="J23" s="55"/>
      <c r="K23" s="55">
        <v>262</v>
      </c>
      <c r="L23" s="55"/>
      <c r="M23" s="55">
        <v>413</v>
      </c>
      <c r="N23" s="55"/>
      <c r="O23" s="55">
        <v>674</v>
      </c>
      <c r="P23" s="56"/>
      <c r="Q23" s="55">
        <v>21</v>
      </c>
      <c r="R23" s="55"/>
      <c r="S23" s="55">
        <v>38</v>
      </c>
      <c r="T23" s="55"/>
      <c r="U23" s="55">
        <v>32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10.16949152542373</v>
      </c>
      <c r="F26" s="49"/>
      <c r="G26" s="49">
        <f aca="true" t="shared" si="0" ref="G26:U26">IF(ISERR((G22-G12)/G12*100),"-",IF(((G22-G12)/G12*100)=0,"-",((G22-G12)/G12*100)))</f>
        <v>7.738095238095238</v>
      </c>
      <c r="H26" s="49"/>
      <c r="I26" s="49">
        <f t="shared" si="0"/>
        <v>8.370044052863436</v>
      </c>
      <c r="J26" s="49"/>
      <c r="K26" s="49">
        <f t="shared" si="0"/>
        <v>17.29957805907173</v>
      </c>
      <c r="L26" s="49"/>
      <c r="M26" s="49">
        <f t="shared" si="0"/>
        <v>10.880829015544041</v>
      </c>
      <c r="N26" s="49"/>
      <c r="O26" s="49">
        <f t="shared" si="0"/>
        <v>13.32263242375602</v>
      </c>
      <c r="P26" s="49"/>
      <c r="Q26" s="49">
        <f t="shared" si="0"/>
        <v>-8</v>
      </c>
      <c r="R26" s="49"/>
      <c r="S26" s="49">
        <f t="shared" si="0"/>
        <v>-4.545454545454546</v>
      </c>
      <c r="T26" s="49"/>
      <c r="U26" s="49">
        <f t="shared" si="0"/>
        <v>-2.7777777777777777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-5.084745762711865</v>
      </c>
      <c r="F27" s="49"/>
      <c r="G27" s="49">
        <f aca="true" t="shared" si="1" ref="G27:U27">IF(ISERR((G23-G12)/G12*100),"-",IF(((G23-G12)/G12*100)=0,"-",((G23-G12)/G12*100)))</f>
        <v>-6.547619047619048</v>
      </c>
      <c r="H27" s="49"/>
      <c r="I27" s="49">
        <f t="shared" si="1"/>
        <v>-6.607929515418502</v>
      </c>
      <c r="J27" s="49"/>
      <c r="K27" s="49">
        <f t="shared" si="1"/>
        <v>10.548523206751055</v>
      </c>
      <c r="L27" s="49"/>
      <c r="M27" s="49">
        <f t="shared" si="1"/>
        <v>6.994818652849741</v>
      </c>
      <c r="N27" s="49"/>
      <c r="O27" s="49">
        <f t="shared" si="1"/>
        <v>8.186195826645266</v>
      </c>
      <c r="P27" s="49"/>
      <c r="Q27" s="49">
        <f t="shared" si="1"/>
        <v>-16</v>
      </c>
      <c r="R27" s="49"/>
      <c r="S27" s="49">
        <f t="shared" si="1"/>
        <v>-13.636363636363635</v>
      </c>
      <c r="T27" s="49"/>
      <c r="U27" s="49">
        <f t="shared" si="1"/>
        <v>-11.11111111111111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4.25" customHeight="1">
      <c r="A29" s="5" t="s">
        <v>53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51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45</v>
      </c>
      <c r="F31" s="55"/>
      <c r="G31" s="55">
        <v>346</v>
      </c>
      <c r="H31" s="55"/>
      <c r="I31" s="55">
        <v>391</v>
      </c>
      <c r="J31" s="55"/>
      <c r="K31" s="55">
        <v>168</v>
      </c>
      <c r="L31" s="55"/>
      <c r="M31" s="55">
        <v>622</v>
      </c>
      <c r="N31" s="55"/>
      <c r="O31" s="55">
        <v>790</v>
      </c>
      <c r="P31" s="56"/>
      <c r="Q31" s="55">
        <v>27</v>
      </c>
      <c r="R31" s="55"/>
      <c r="S31" s="55">
        <v>56</v>
      </c>
      <c r="T31" s="55"/>
      <c r="U31" s="55">
        <v>49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33</v>
      </c>
      <c r="F32" s="12"/>
      <c r="G32" s="12">
        <v>366</v>
      </c>
      <c r="H32" s="12"/>
      <c r="I32" s="12">
        <v>399</v>
      </c>
      <c r="J32" s="12"/>
      <c r="K32" s="12">
        <v>168</v>
      </c>
      <c r="L32" s="12"/>
      <c r="M32" s="12">
        <v>606</v>
      </c>
      <c r="N32" s="12"/>
      <c r="O32" s="12">
        <v>774</v>
      </c>
      <c r="P32" s="12"/>
      <c r="Q32" s="12">
        <v>20</v>
      </c>
      <c r="R32" s="12"/>
      <c r="S32" s="12">
        <v>60</v>
      </c>
      <c r="T32" s="12"/>
      <c r="U32" s="12">
        <v>52</v>
      </c>
    </row>
    <row r="33" spans="3:21" ht="15.75">
      <c r="C33" s="17" t="s">
        <v>36</v>
      </c>
      <c r="E33" s="12">
        <v>59</v>
      </c>
      <c r="F33" s="12"/>
      <c r="G33" s="12">
        <v>369</v>
      </c>
      <c r="H33" s="12"/>
      <c r="I33" s="12">
        <v>428</v>
      </c>
      <c r="J33" s="12"/>
      <c r="K33" s="12">
        <v>170</v>
      </c>
      <c r="L33" s="12"/>
      <c r="M33" s="12">
        <v>614</v>
      </c>
      <c r="N33" s="12"/>
      <c r="O33" s="12">
        <v>783</v>
      </c>
      <c r="P33" s="12"/>
      <c r="Q33" s="12">
        <v>35</v>
      </c>
      <c r="R33" s="12"/>
      <c r="S33" s="12">
        <v>60</v>
      </c>
      <c r="T33" s="12"/>
      <c r="U33" s="12">
        <v>55</v>
      </c>
    </row>
    <row r="34" spans="3:21" ht="15.75">
      <c r="C34" s="17" t="s">
        <v>37</v>
      </c>
      <c r="E34" s="12">
        <v>34</v>
      </c>
      <c r="F34" s="12"/>
      <c r="G34" s="12">
        <v>357</v>
      </c>
      <c r="H34" s="12"/>
      <c r="I34" s="12">
        <v>391</v>
      </c>
      <c r="J34" s="12"/>
      <c r="K34" s="12">
        <v>169</v>
      </c>
      <c r="L34" s="12"/>
      <c r="M34" s="12">
        <v>623</v>
      </c>
      <c r="N34" s="12"/>
      <c r="O34" s="12">
        <v>792</v>
      </c>
      <c r="P34" s="12"/>
      <c r="Q34" s="12">
        <v>20</v>
      </c>
      <c r="R34" s="12"/>
      <c r="S34" s="12">
        <v>57</v>
      </c>
      <c r="T34" s="12"/>
      <c r="U34" s="12">
        <v>49</v>
      </c>
    </row>
    <row r="35" spans="3:21" ht="15.75">
      <c r="C35" s="17" t="s">
        <v>38</v>
      </c>
      <c r="E35" s="12">
        <v>37</v>
      </c>
      <c r="F35" s="12"/>
      <c r="G35" s="12">
        <v>329</v>
      </c>
      <c r="H35" s="12"/>
      <c r="I35" s="12">
        <v>366</v>
      </c>
      <c r="J35" s="12"/>
      <c r="K35" s="12">
        <v>167</v>
      </c>
      <c r="L35" s="12"/>
      <c r="M35" s="12">
        <v>628</v>
      </c>
      <c r="N35" s="12"/>
      <c r="O35" s="12">
        <v>796</v>
      </c>
      <c r="P35" s="12"/>
      <c r="Q35" s="12">
        <v>22</v>
      </c>
      <c r="R35" s="12"/>
      <c r="S35" s="12">
        <v>52</v>
      </c>
      <c r="T35" s="12"/>
      <c r="U35" s="12">
        <v>46</v>
      </c>
    </row>
    <row r="36" spans="3:21" ht="15.75">
      <c r="C36" s="17" t="s">
        <v>39</v>
      </c>
      <c r="E36" s="12">
        <v>63</v>
      </c>
      <c r="F36" s="12"/>
      <c r="G36" s="12">
        <v>308</v>
      </c>
      <c r="H36" s="12"/>
      <c r="I36" s="12">
        <v>371</v>
      </c>
      <c r="J36" s="12"/>
      <c r="K36" s="12">
        <v>167</v>
      </c>
      <c r="L36" s="12"/>
      <c r="M36" s="12">
        <v>637</v>
      </c>
      <c r="N36" s="12"/>
      <c r="O36" s="12">
        <v>804</v>
      </c>
      <c r="P36" s="12"/>
      <c r="Q36" s="12">
        <v>38</v>
      </c>
      <c r="R36" s="12"/>
      <c r="S36" s="12">
        <v>48</v>
      </c>
      <c r="T36" s="12"/>
      <c r="U36" s="12">
        <v>46</v>
      </c>
    </row>
    <row r="37" spans="3:21" ht="15.75">
      <c r="C37" s="17" t="s">
        <v>40</v>
      </c>
      <c r="E37" s="12">
        <v>50</v>
      </c>
      <c r="F37" s="12"/>
      <c r="G37" s="12">
        <v>346</v>
      </c>
      <c r="H37" s="12"/>
      <c r="I37" s="12">
        <v>396</v>
      </c>
      <c r="J37" s="12"/>
      <c r="K37" s="12">
        <v>164</v>
      </c>
      <c r="L37" s="12"/>
      <c r="M37" s="12">
        <v>651</v>
      </c>
      <c r="N37" s="12"/>
      <c r="O37" s="12">
        <v>815</v>
      </c>
      <c r="P37" s="12"/>
      <c r="Q37" s="12">
        <v>31</v>
      </c>
      <c r="R37" s="12"/>
      <c r="S37" s="12">
        <v>53</v>
      </c>
      <c r="T37" s="12"/>
      <c r="U37" s="12">
        <v>49</v>
      </c>
    </row>
    <row r="38" spans="3:21" ht="15.75">
      <c r="C38" s="17" t="s">
        <v>41</v>
      </c>
      <c r="E38" s="12">
        <v>44</v>
      </c>
      <c r="F38" s="12"/>
      <c r="G38" s="12">
        <v>331</v>
      </c>
      <c r="H38" s="12"/>
      <c r="I38" s="12">
        <v>375</v>
      </c>
      <c r="J38" s="12"/>
      <c r="K38" s="12">
        <v>165</v>
      </c>
      <c r="L38" s="12"/>
      <c r="M38" s="12">
        <v>655</v>
      </c>
      <c r="N38" s="12"/>
      <c r="O38" s="12">
        <v>820</v>
      </c>
      <c r="P38" s="12"/>
      <c r="Q38" s="12">
        <v>27</v>
      </c>
      <c r="R38" s="12"/>
      <c r="S38" s="12">
        <v>51</v>
      </c>
      <c r="T38" s="12"/>
      <c r="U38" s="12">
        <v>46</v>
      </c>
    </row>
    <row r="39" spans="3:21" ht="15.75">
      <c r="C39" s="17" t="s">
        <v>42</v>
      </c>
      <c r="E39" s="12">
        <v>49</v>
      </c>
      <c r="F39" s="12"/>
      <c r="G39" s="12">
        <v>339</v>
      </c>
      <c r="H39" s="12"/>
      <c r="I39" s="12">
        <v>388</v>
      </c>
      <c r="J39" s="12"/>
      <c r="K39" s="12">
        <v>172</v>
      </c>
      <c r="L39" s="12"/>
      <c r="M39" s="12">
        <v>649</v>
      </c>
      <c r="N39" s="12"/>
      <c r="O39" s="12">
        <v>821</v>
      </c>
      <c r="P39" s="12"/>
      <c r="Q39" s="12">
        <v>29</v>
      </c>
      <c r="R39" s="12"/>
      <c r="S39" s="12">
        <v>52</v>
      </c>
      <c r="T39" s="12"/>
      <c r="U39" s="12">
        <v>47</v>
      </c>
    </row>
    <row r="40" spans="3:21" ht="15.75">
      <c r="C40" s="17" t="s">
        <v>43</v>
      </c>
      <c r="E40" s="12">
        <v>41</v>
      </c>
      <c r="F40" s="12"/>
      <c r="G40" s="12">
        <v>358</v>
      </c>
      <c r="H40" s="12"/>
      <c r="I40" s="12">
        <v>399</v>
      </c>
      <c r="J40" s="12"/>
      <c r="K40" s="12">
        <v>171</v>
      </c>
      <c r="L40" s="12"/>
      <c r="M40" s="12">
        <v>670</v>
      </c>
      <c r="N40" s="12"/>
      <c r="O40" s="12">
        <v>842</v>
      </c>
      <c r="P40" s="12"/>
      <c r="Q40" s="12">
        <v>24</v>
      </c>
      <c r="R40" s="12"/>
      <c r="S40" s="12">
        <v>53</v>
      </c>
      <c r="T40" s="12"/>
      <c r="U40" s="12">
        <v>47</v>
      </c>
    </row>
    <row r="41" spans="3:21" ht="15.75">
      <c r="C41" s="53" t="str">
        <f>Rast41a!$C40</f>
        <v>2003</v>
      </c>
      <c r="E41" s="12">
        <v>38</v>
      </c>
      <c r="F41" s="12"/>
      <c r="G41" s="12">
        <v>298</v>
      </c>
      <c r="H41" s="12"/>
      <c r="I41" s="12">
        <v>336</v>
      </c>
      <c r="J41" s="12"/>
      <c r="K41" s="12">
        <v>173</v>
      </c>
      <c r="L41" s="12"/>
      <c r="M41" s="12">
        <v>668</v>
      </c>
      <c r="N41" s="12"/>
      <c r="O41" s="12">
        <v>841</v>
      </c>
      <c r="P41" s="12"/>
      <c r="Q41" s="12">
        <v>22</v>
      </c>
      <c r="R41" s="12"/>
      <c r="S41" s="12">
        <v>45</v>
      </c>
      <c r="T41" s="12"/>
      <c r="U41" s="12">
        <v>40</v>
      </c>
    </row>
    <row r="42" spans="3:27" s="5" customFormat="1" ht="15.75">
      <c r="C42" s="51" t="str">
        <f>Rast41a!$C$41</f>
        <v>1999-2003 average</v>
      </c>
      <c r="D42" s="7"/>
      <c r="E42" s="55">
        <v>44</v>
      </c>
      <c r="F42" s="55"/>
      <c r="G42" s="55">
        <v>334</v>
      </c>
      <c r="H42" s="55"/>
      <c r="I42" s="55">
        <v>379</v>
      </c>
      <c r="J42" s="55"/>
      <c r="K42" s="55">
        <v>169</v>
      </c>
      <c r="L42" s="55"/>
      <c r="M42" s="55">
        <v>659</v>
      </c>
      <c r="N42" s="55"/>
      <c r="O42" s="55">
        <v>828</v>
      </c>
      <c r="P42" s="56"/>
      <c r="Q42" s="55">
        <v>26</v>
      </c>
      <c r="R42" s="55"/>
      <c r="S42" s="55">
        <v>51</v>
      </c>
      <c r="T42" s="55"/>
      <c r="U42" s="55">
        <v>46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-15.555555555555555</v>
      </c>
      <c r="F45" s="49"/>
      <c r="G45" s="49">
        <f aca="true" t="shared" si="2" ref="G45:U45">IF(ISERR((G41-G31)/G31*100),"-",IF(((G41-G31)/G31*100)=0,"-",((G41-G31)/G31*100)))</f>
        <v>-13.872832369942195</v>
      </c>
      <c r="H45" s="49"/>
      <c r="I45" s="49">
        <f t="shared" si="2"/>
        <v>-14.066496163682865</v>
      </c>
      <c r="J45" s="49"/>
      <c r="K45" s="49">
        <f t="shared" si="2"/>
        <v>2.976190476190476</v>
      </c>
      <c r="L45" s="49"/>
      <c r="M45" s="49">
        <f t="shared" si="2"/>
        <v>7.395498392282958</v>
      </c>
      <c r="N45" s="49"/>
      <c r="O45" s="49">
        <f t="shared" si="2"/>
        <v>6.455696202531645</v>
      </c>
      <c r="P45" s="49"/>
      <c r="Q45" s="49">
        <f t="shared" si="2"/>
        <v>-18.51851851851852</v>
      </c>
      <c r="R45" s="49"/>
      <c r="S45" s="49">
        <f t="shared" si="2"/>
        <v>-19.642857142857142</v>
      </c>
      <c r="T45" s="49"/>
      <c r="U45" s="49">
        <f t="shared" si="2"/>
        <v>-18.367346938775512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-2.2222222222222223</v>
      </c>
      <c r="F46" s="49"/>
      <c r="G46" s="49">
        <f aca="true" t="shared" si="3" ref="G46:U46">IF(ISERR((G42-G31)/G31*100),"-",IF(((G42-G31)/G31*100)=0,"-",((G42-G31)/G31*100)))</f>
        <v>-3.4682080924855487</v>
      </c>
      <c r="H46" s="49"/>
      <c r="I46" s="49">
        <f t="shared" si="3"/>
        <v>-3.0690537084398977</v>
      </c>
      <c r="J46" s="49"/>
      <c r="K46" s="49">
        <f t="shared" si="3"/>
        <v>0.5952380952380952</v>
      </c>
      <c r="L46" s="49"/>
      <c r="M46" s="49">
        <f t="shared" si="3"/>
        <v>5.94855305466238</v>
      </c>
      <c r="N46" s="49"/>
      <c r="O46" s="49">
        <f t="shared" si="3"/>
        <v>4.810126582278481</v>
      </c>
      <c r="P46" s="49"/>
      <c r="Q46" s="49">
        <f t="shared" si="3"/>
        <v>-3.7037037037037033</v>
      </c>
      <c r="R46" s="49"/>
      <c r="S46" s="49">
        <f t="shared" si="3"/>
        <v>-8.928571428571429</v>
      </c>
      <c r="T46" s="49"/>
      <c r="U46" s="49">
        <f t="shared" si="3"/>
        <v>-6.122448979591836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52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43</v>
      </c>
      <c r="F49" s="55"/>
      <c r="G49" s="55">
        <v>317</v>
      </c>
      <c r="H49" s="55"/>
      <c r="I49" s="55">
        <v>359</v>
      </c>
      <c r="J49" s="55"/>
      <c r="K49" s="55">
        <v>282</v>
      </c>
      <c r="L49" s="55"/>
      <c r="M49" s="55">
        <v>611</v>
      </c>
      <c r="N49" s="55"/>
      <c r="O49" s="55">
        <v>893</v>
      </c>
      <c r="P49" s="56"/>
      <c r="Q49" s="55">
        <v>15</v>
      </c>
      <c r="R49" s="55"/>
      <c r="S49" s="55">
        <v>52</v>
      </c>
      <c r="T49" s="55"/>
      <c r="U49" s="55">
        <v>40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36</v>
      </c>
      <c r="F50" s="12"/>
      <c r="G50" s="12">
        <v>321</v>
      </c>
      <c r="H50" s="12"/>
      <c r="I50" s="12">
        <v>357</v>
      </c>
      <c r="J50" s="12"/>
      <c r="K50" s="12">
        <v>266</v>
      </c>
      <c r="L50" s="12"/>
      <c r="M50" s="12">
        <v>589</v>
      </c>
      <c r="N50" s="12"/>
      <c r="O50" s="12">
        <v>854</v>
      </c>
      <c r="P50" s="12"/>
      <c r="Q50" s="12">
        <v>14</v>
      </c>
      <c r="R50" s="12"/>
      <c r="S50" s="12">
        <v>55</v>
      </c>
      <c r="T50" s="12"/>
      <c r="U50" s="12">
        <v>42</v>
      </c>
    </row>
    <row r="51" spans="3:21" ht="15.75">
      <c r="C51" s="17" t="s">
        <v>36</v>
      </c>
      <c r="E51" s="12">
        <v>45</v>
      </c>
      <c r="F51" s="12"/>
      <c r="G51" s="12">
        <v>319</v>
      </c>
      <c r="H51" s="12"/>
      <c r="I51" s="12">
        <v>364</v>
      </c>
      <c r="J51" s="12"/>
      <c r="K51" s="12">
        <v>273</v>
      </c>
      <c r="L51" s="12"/>
      <c r="M51" s="12">
        <v>599</v>
      </c>
      <c r="N51" s="12"/>
      <c r="O51" s="12">
        <v>873</v>
      </c>
      <c r="P51" s="12"/>
      <c r="Q51" s="12">
        <v>16</v>
      </c>
      <c r="R51" s="12"/>
      <c r="S51" s="12">
        <v>53</v>
      </c>
      <c r="T51" s="12"/>
      <c r="U51" s="12">
        <v>42</v>
      </c>
    </row>
    <row r="52" spans="3:21" ht="15.75">
      <c r="C52" s="17" t="s">
        <v>37</v>
      </c>
      <c r="E52" s="12">
        <v>46</v>
      </c>
      <c r="F52" s="12"/>
      <c r="G52" s="12">
        <v>291</v>
      </c>
      <c r="H52" s="12"/>
      <c r="I52" s="12">
        <v>337</v>
      </c>
      <c r="J52" s="12"/>
      <c r="K52" s="12">
        <v>283</v>
      </c>
      <c r="L52" s="12"/>
      <c r="M52" s="12">
        <v>614</v>
      </c>
      <c r="N52" s="12"/>
      <c r="O52" s="12">
        <v>897</v>
      </c>
      <c r="P52" s="12"/>
      <c r="Q52" s="12">
        <v>16</v>
      </c>
      <c r="R52" s="12"/>
      <c r="S52" s="12">
        <v>47</v>
      </c>
      <c r="T52" s="12"/>
      <c r="U52" s="12">
        <v>38</v>
      </c>
    </row>
    <row r="53" spans="3:21" ht="15.75">
      <c r="C53" s="17" t="s">
        <v>38</v>
      </c>
      <c r="E53" s="12">
        <v>43</v>
      </c>
      <c r="F53" s="12"/>
      <c r="G53" s="12">
        <v>336</v>
      </c>
      <c r="H53" s="12"/>
      <c r="I53" s="12">
        <v>379</v>
      </c>
      <c r="J53" s="12"/>
      <c r="K53" s="12">
        <v>291</v>
      </c>
      <c r="L53" s="12"/>
      <c r="M53" s="12">
        <v>624</v>
      </c>
      <c r="N53" s="12"/>
      <c r="O53" s="12">
        <v>915</v>
      </c>
      <c r="P53" s="12"/>
      <c r="Q53" s="12">
        <v>15</v>
      </c>
      <c r="R53" s="12"/>
      <c r="S53" s="12">
        <v>54</v>
      </c>
      <c r="T53" s="12"/>
      <c r="U53" s="12">
        <v>41</v>
      </c>
    </row>
    <row r="54" spans="3:21" ht="15.75">
      <c r="C54" s="17" t="s">
        <v>39</v>
      </c>
      <c r="E54" s="12">
        <v>43</v>
      </c>
      <c r="F54" s="12"/>
      <c r="G54" s="12">
        <v>317</v>
      </c>
      <c r="H54" s="12"/>
      <c r="I54" s="12">
        <v>360</v>
      </c>
      <c r="J54" s="12"/>
      <c r="K54" s="12">
        <v>294</v>
      </c>
      <c r="L54" s="12"/>
      <c r="M54" s="12">
        <v>631</v>
      </c>
      <c r="N54" s="12"/>
      <c r="O54" s="12">
        <v>925</v>
      </c>
      <c r="P54" s="12"/>
      <c r="Q54" s="12">
        <v>15</v>
      </c>
      <c r="R54" s="12"/>
      <c r="S54" s="12">
        <v>50</v>
      </c>
      <c r="T54" s="12"/>
      <c r="U54" s="12">
        <v>39</v>
      </c>
    </row>
    <row r="55" spans="3:21" ht="15.75">
      <c r="C55" s="17" t="s">
        <v>40</v>
      </c>
      <c r="E55" s="12">
        <v>29</v>
      </c>
      <c r="F55" s="12"/>
      <c r="G55" s="47">
        <v>324</v>
      </c>
      <c r="H55" s="12"/>
      <c r="I55" s="12">
        <v>353</v>
      </c>
      <c r="J55" s="12"/>
      <c r="K55" s="12">
        <v>298</v>
      </c>
      <c r="L55" s="12"/>
      <c r="M55" s="12">
        <v>643</v>
      </c>
      <c r="N55" s="12"/>
      <c r="O55" s="12">
        <v>940</v>
      </c>
      <c r="P55" s="12"/>
      <c r="Q55" s="12">
        <v>10</v>
      </c>
      <c r="R55" s="12"/>
      <c r="S55" s="12">
        <v>50</v>
      </c>
      <c r="T55" s="12"/>
      <c r="U55" s="12">
        <v>38</v>
      </c>
    </row>
    <row r="56" spans="3:21" ht="15.75">
      <c r="C56" s="17" t="s">
        <v>41</v>
      </c>
      <c r="E56" s="12">
        <v>28</v>
      </c>
      <c r="F56" s="12"/>
      <c r="G56" s="12">
        <v>315</v>
      </c>
      <c r="H56" s="12"/>
      <c r="I56" s="12">
        <v>343</v>
      </c>
      <c r="J56" s="12"/>
      <c r="K56" s="12">
        <v>297</v>
      </c>
      <c r="L56" s="12"/>
      <c r="M56" s="12">
        <v>653</v>
      </c>
      <c r="N56" s="12"/>
      <c r="O56" s="12">
        <v>951</v>
      </c>
      <c r="P56" s="12"/>
      <c r="Q56" s="12">
        <v>9</v>
      </c>
      <c r="R56" s="12"/>
      <c r="S56" s="12">
        <v>48</v>
      </c>
      <c r="T56" s="12"/>
      <c r="U56" s="12">
        <v>36</v>
      </c>
    </row>
    <row r="57" spans="3:21" ht="15.75">
      <c r="C57" s="17" t="s">
        <v>42</v>
      </c>
      <c r="E57" s="12">
        <v>36</v>
      </c>
      <c r="F57" s="12"/>
      <c r="G57" s="12">
        <v>258</v>
      </c>
      <c r="H57" s="12"/>
      <c r="I57" s="12">
        <v>294</v>
      </c>
      <c r="J57" s="12"/>
      <c r="K57" s="12">
        <v>269</v>
      </c>
      <c r="L57" s="12"/>
      <c r="M57" s="12">
        <v>652</v>
      </c>
      <c r="N57" s="12"/>
      <c r="O57" s="12">
        <v>920</v>
      </c>
      <c r="P57" s="12"/>
      <c r="Q57" s="12">
        <v>13</v>
      </c>
      <c r="R57" s="12"/>
      <c r="S57" s="12">
        <v>40</v>
      </c>
      <c r="T57" s="12"/>
      <c r="U57" s="12">
        <v>32</v>
      </c>
    </row>
    <row r="58" spans="3:21" ht="15.75">
      <c r="C58" s="17" t="s">
        <v>43</v>
      </c>
      <c r="E58" s="12">
        <v>41</v>
      </c>
      <c r="F58" s="12"/>
      <c r="G58" s="12">
        <v>365</v>
      </c>
      <c r="H58" s="12"/>
      <c r="I58" s="12">
        <v>406</v>
      </c>
      <c r="J58" s="12"/>
      <c r="K58" s="12">
        <v>298</v>
      </c>
      <c r="L58" s="12"/>
      <c r="M58" s="12">
        <v>680</v>
      </c>
      <c r="N58" s="12"/>
      <c r="O58" s="12">
        <v>978</v>
      </c>
      <c r="P58" s="12"/>
      <c r="Q58" s="12">
        <v>14</v>
      </c>
      <c r="R58" s="12"/>
      <c r="S58" s="12">
        <v>54</v>
      </c>
      <c r="T58" s="12"/>
      <c r="U58" s="12">
        <v>42</v>
      </c>
    </row>
    <row r="59" spans="3:21" ht="15.75">
      <c r="C59" s="53" t="str">
        <f>Rast41a!$C40</f>
        <v>2003</v>
      </c>
      <c r="E59" s="12">
        <v>18</v>
      </c>
      <c r="F59" s="12"/>
      <c r="G59" s="12">
        <v>255</v>
      </c>
      <c r="H59" s="12"/>
      <c r="I59" s="12">
        <v>273</v>
      </c>
      <c r="J59" s="12"/>
      <c r="K59" s="12">
        <v>293</v>
      </c>
      <c r="L59" s="12"/>
      <c r="M59" s="12">
        <v>690</v>
      </c>
      <c r="N59" s="12"/>
      <c r="O59" s="12">
        <v>983</v>
      </c>
      <c r="P59" s="12"/>
      <c r="Q59" s="12">
        <v>6</v>
      </c>
      <c r="R59" s="12"/>
      <c r="S59" s="12">
        <v>37</v>
      </c>
      <c r="T59" s="12"/>
      <c r="U59" s="12">
        <v>28</v>
      </c>
    </row>
    <row r="60" spans="3:27" s="5" customFormat="1" ht="15.75">
      <c r="C60" s="51" t="str">
        <f>Rast41a!$C$41</f>
        <v>1999-2003 average</v>
      </c>
      <c r="D60" s="7"/>
      <c r="E60" s="55">
        <v>30</v>
      </c>
      <c r="F60" s="55"/>
      <c r="G60" s="55">
        <v>303</v>
      </c>
      <c r="H60" s="55"/>
      <c r="I60" s="55">
        <v>334</v>
      </c>
      <c r="J60" s="55"/>
      <c r="K60" s="55">
        <v>291</v>
      </c>
      <c r="L60" s="55"/>
      <c r="M60" s="55">
        <v>664</v>
      </c>
      <c r="N60" s="55"/>
      <c r="O60" s="55">
        <v>954</v>
      </c>
      <c r="P60" s="56"/>
      <c r="Q60" s="55">
        <v>10</v>
      </c>
      <c r="R60" s="55"/>
      <c r="S60" s="55">
        <v>46</v>
      </c>
      <c r="T60" s="55"/>
      <c r="U60" s="55">
        <v>35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-58.139534883720934</v>
      </c>
      <c r="F63" s="49"/>
      <c r="G63" s="49">
        <f aca="true" t="shared" si="4" ref="G63:U63">IF(ISERR((G59-G49)/G49*100),"-",IF(((G59-G49)/G49*100)=0,"-",((G59-G49)/G49*100)))</f>
        <v>-19.558359621451103</v>
      </c>
      <c r="H63" s="49"/>
      <c r="I63" s="49">
        <f t="shared" si="4"/>
        <v>-23.955431754874652</v>
      </c>
      <c r="J63" s="49"/>
      <c r="K63" s="49">
        <f t="shared" si="4"/>
        <v>3.900709219858156</v>
      </c>
      <c r="L63" s="49"/>
      <c r="M63" s="49">
        <f t="shared" si="4"/>
        <v>12.92962356792144</v>
      </c>
      <c r="N63" s="49"/>
      <c r="O63" s="49">
        <f t="shared" si="4"/>
        <v>10.078387458006718</v>
      </c>
      <c r="P63" s="49"/>
      <c r="Q63" s="49">
        <f t="shared" si="4"/>
        <v>-60</v>
      </c>
      <c r="R63" s="49"/>
      <c r="S63" s="49">
        <f t="shared" si="4"/>
        <v>-28.846153846153843</v>
      </c>
      <c r="T63" s="49"/>
      <c r="U63" s="49">
        <f t="shared" si="4"/>
        <v>-30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-30.23255813953488</v>
      </c>
      <c r="F64" s="49"/>
      <c r="G64" s="49">
        <f aca="true" t="shared" si="5" ref="G64:U64">IF(ISERR((G60-G49)/G49*100),"-",IF(((G60-G49)/G49*100)=0,"-",((G60-G49)/G49*100)))</f>
        <v>-4.416403785488959</v>
      </c>
      <c r="H64" s="49"/>
      <c r="I64" s="49">
        <f t="shared" si="5"/>
        <v>-6.963788300835655</v>
      </c>
      <c r="J64" s="49"/>
      <c r="K64" s="49">
        <f t="shared" si="5"/>
        <v>3.1914893617021276</v>
      </c>
      <c r="L64" s="49"/>
      <c r="M64" s="49">
        <f t="shared" si="5"/>
        <v>8.674304418985269</v>
      </c>
      <c r="N64" s="49"/>
      <c r="O64" s="49">
        <f t="shared" si="5"/>
        <v>6.83090705487122</v>
      </c>
      <c r="P64" s="49"/>
      <c r="Q64" s="49">
        <f t="shared" si="5"/>
        <v>-33.33333333333333</v>
      </c>
      <c r="R64" s="49"/>
      <c r="S64" s="49">
        <f t="shared" si="5"/>
        <v>-11.538461538461538</v>
      </c>
      <c r="T64" s="49"/>
      <c r="U64" s="49">
        <f t="shared" si="5"/>
        <v>-12.5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82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164</v>
      </c>
      <c r="F12" s="55"/>
      <c r="G12" s="55">
        <v>349</v>
      </c>
      <c r="H12" s="55"/>
      <c r="I12" s="55">
        <v>513</v>
      </c>
      <c r="J12" s="55"/>
      <c r="K12" s="55">
        <v>1199</v>
      </c>
      <c r="L12" s="55"/>
      <c r="M12" s="55">
        <v>845</v>
      </c>
      <c r="N12" s="55"/>
      <c r="O12" s="55">
        <v>2043</v>
      </c>
      <c r="P12" s="56"/>
      <c r="Q12" s="55">
        <v>14</v>
      </c>
      <c r="R12" s="55"/>
      <c r="S12" s="55">
        <v>41</v>
      </c>
      <c r="T12" s="55"/>
      <c r="U12" s="55">
        <v>25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215</v>
      </c>
      <c r="F13" s="12"/>
      <c r="G13" s="12">
        <v>335</v>
      </c>
      <c r="H13" s="12"/>
      <c r="I13" s="12">
        <v>550</v>
      </c>
      <c r="J13" s="12"/>
      <c r="K13" s="12">
        <v>1115</v>
      </c>
      <c r="L13" s="12"/>
      <c r="M13" s="12">
        <v>815</v>
      </c>
      <c r="N13" s="12"/>
      <c r="O13" s="12">
        <v>1930</v>
      </c>
      <c r="P13" s="12"/>
      <c r="Q13" s="12">
        <v>19</v>
      </c>
      <c r="R13" s="12"/>
      <c r="S13" s="12">
        <v>41</v>
      </c>
      <c r="T13" s="12"/>
      <c r="U13" s="12">
        <v>28</v>
      </c>
    </row>
    <row r="14" spans="3:21" ht="15.75">
      <c r="C14" s="17" t="s">
        <v>36</v>
      </c>
      <c r="E14" s="12">
        <v>143</v>
      </c>
      <c r="F14" s="12"/>
      <c r="G14" s="12">
        <v>365</v>
      </c>
      <c r="H14" s="12"/>
      <c r="I14" s="12">
        <v>508</v>
      </c>
      <c r="J14" s="12"/>
      <c r="K14" s="12">
        <v>1151</v>
      </c>
      <c r="L14" s="12"/>
      <c r="M14" s="12">
        <v>832</v>
      </c>
      <c r="N14" s="12"/>
      <c r="O14" s="12">
        <v>1983</v>
      </c>
      <c r="P14" s="12"/>
      <c r="Q14" s="12">
        <v>12</v>
      </c>
      <c r="R14" s="12"/>
      <c r="S14" s="12">
        <v>44</v>
      </c>
      <c r="T14" s="12"/>
      <c r="U14" s="12">
        <v>26</v>
      </c>
    </row>
    <row r="15" spans="3:21" ht="15.75">
      <c r="C15" s="17" t="s">
        <v>37</v>
      </c>
      <c r="E15" s="12">
        <v>162</v>
      </c>
      <c r="F15" s="12"/>
      <c r="G15" s="12">
        <v>364</v>
      </c>
      <c r="H15" s="12"/>
      <c r="I15" s="12">
        <v>526</v>
      </c>
      <c r="J15" s="12"/>
      <c r="K15" s="12">
        <v>1202</v>
      </c>
      <c r="L15" s="12"/>
      <c r="M15" s="12">
        <v>849</v>
      </c>
      <c r="N15" s="12"/>
      <c r="O15" s="12">
        <v>2051</v>
      </c>
      <c r="P15" s="12"/>
      <c r="Q15" s="12">
        <v>13</v>
      </c>
      <c r="R15" s="12"/>
      <c r="S15" s="12">
        <v>43</v>
      </c>
      <c r="T15" s="12"/>
      <c r="U15" s="12">
        <v>26</v>
      </c>
    </row>
    <row r="16" spans="3:21" ht="15.75">
      <c r="C16" s="17" t="s">
        <v>38</v>
      </c>
      <c r="E16" s="12">
        <v>148</v>
      </c>
      <c r="F16" s="12"/>
      <c r="G16" s="12">
        <v>356</v>
      </c>
      <c r="H16" s="12"/>
      <c r="I16" s="12">
        <v>504</v>
      </c>
      <c r="J16" s="12"/>
      <c r="K16" s="12">
        <v>1251</v>
      </c>
      <c r="L16" s="12"/>
      <c r="M16" s="12">
        <v>861</v>
      </c>
      <c r="N16" s="12"/>
      <c r="O16" s="12">
        <v>2112</v>
      </c>
      <c r="P16" s="12"/>
      <c r="Q16" s="12">
        <v>12</v>
      </c>
      <c r="R16" s="12"/>
      <c r="S16" s="12">
        <v>41</v>
      </c>
      <c r="T16" s="12"/>
      <c r="U16" s="12">
        <v>24</v>
      </c>
    </row>
    <row r="17" spans="3:21" ht="15.75">
      <c r="C17" s="17" t="s">
        <v>39</v>
      </c>
      <c r="E17" s="12">
        <v>153</v>
      </c>
      <c r="F17" s="12"/>
      <c r="G17" s="12">
        <v>325</v>
      </c>
      <c r="H17" s="12"/>
      <c r="I17" s="12">
        <v>478</v>
      </c>
      <c r="J17" s="12"/>
      <c r="K17" s="12">
        <v>1273</v>
      </c>
      <c r="L17" s="12"/>
      <c r="M17" s="12">
        <v>868</v>
      </c>
      <c r="N17" s="12"/>
      <c r="O17" s="12">
        <v>2141</v>
      </c>
      <c r="P17" s="12"/>
      <c r="Q17" s="12">
        <v>12</v>
      </c>
      <c r="R17" s="12"/>
      <c r="S17" s="12">
        <v>37</v>
      </c>
      <c r="T17" s="12"/>
      <c r="U17" s="12">
        <v>22</v>
      </c>
    </row>
    <row r="18" spans="3:21" ht="15.75">
      <c r="C18" s="17" t="s">
        <v>40</v>
      </c>
      <c r="E18" s="12">
        <v>180</v>
      </c>
      <c r="F18" s="12"/>
      <c r="G18" s="12">
        <v>395</v>
      </c>
      <c r="H18" s="12"/>
      <c r="I18" s="12">
        <v>575</v>
      </c>
      <c r="J18" s="12"/>
      <c r="K18" s="12">
        <v>1244</v>
      </c>
      <c r="L18" s="12"/>
      <c r="M18" s="12">
        <v>885</v>
      </c>
      <c r="N18" s="12"/>
      <c r="O18" s="12">
        <v>2129</v>
      </c>
      <c r="P18" s="12"/>
      <c r="Q18" s="12">
        <v>14</v>
      </c>
      <c r="R18" s="12"/>
      <c r="S18" s="12">
        <v>45</v>
      </c>
      <c r="T18" s="12"/>
      <c r="U18" s="12">
        <v>27</v>
      </c>
    </row>
    <row r="19" spans="3:21" ht="15.75">
      <c r="C19" s="17" t="s">
        <v>41</v>
      </c>
      <c r="E19" s="12">
        <v>112</v>
      </c>
      <c r="F19" s="12"/>
      <c r="G19" s="12">
        <v>352</v>
      </c>
      <c r="H19" s="12"/>
      <c r="I19" s="12">
        <v>464</v>
      </c>
      <c r="J19" s="12"/>
      <c r="K19" s="12">
        <v>1232</v>
      </c>
      <c r="L19" s="12"/>
      <c r="M19" s="12">
        <v>849</v>
      </c>
      <c r="N19" s="12"/>
      <c r="O19" s="12">
        <v>2081</v>
      </c>
      <c r="P19" s="12"/>
      <c r="Q19" s="12">
        <v>9</v>
      </c>
      <c r="R19" s="12"/>
      <c r="S19" s="12">
        <v>41</v>
      </c>
      <c r="T19" s="12"/>
      <c r="U19" s="12">
        <v>22</v>
      </c>
    </row>
    <row r="20" spans="3:21" ht="15.75">
      <c r="C20" s="17" t="s">
        <v>42</v>
      </c>
      <c r="E20" s="12">
        <v>206</v>
      </c>
      <c r="F20" s="12"/>
      <c r="G20" s="12">
        <v>362</v>
      </c>
      <c r="H20" s="12"/>
      <c r="I20" s="12">
        <v>568</v>
      </c>
      <c r="J20" s="12"/>
      <c r="K20" s="12">
        <v>1308</v>
      </c>
      <c r="L20" s="12"/>
      <c r="M20" s="12">
        <v>845</v>
      </c>
      <c r="N20" s="12"/>
      <c r="O20" s="12">
        <v>2153</v>
      </c>
      <c r="P20" s="12"/>
      <c r="Q20" s="12">
        <v>16</v>
      </c>
      <c r="R20" s="12"/>
      <c r="S20" s="12">
        <v>43</v>
      </c>
      <c r="T20" s="12"/>
      <c r="U20" s="12">
        <v>26</v>
      </c>
    </row>
    <row r="21" spans="3:21" ht="15.75">
      <c r="C21" s="17" t="s">
        <v>43</v>
      </c>
      <c r="E21" s="12">
        <v>100</v>
      </c>
      <c r="F21" s="12"/>
      <c r="G21" s="12">
        <v>337</v>
      </c>
      <c r="H21" s="12"/>
      <c r="I21" s="12">
        <v>437</v>
      </c>
      <c r="J21" s="12"/>
      <c r="K21" s="12">
        <v>1389</v>
      </c>
      <c r="L21" s="12"/>
      <c r="M21" s="12">
        <v>896</v>
      </c>
      <c r="N21" s="12"/>
      <c r="O21" s="12">
        <v>2285</v>
      </c>
      <c r="P21" s="12"/>
      <c r="Q21" s="12">
        <v>7</v>
      </c>
      <c r="R21" s="12"/>
      <c r="S21" s="12">
        <v>38</v>
      </c>
      <c r="T21" s="12"/>
      <c r="U21" s="12">
        <v>19</v>
      </c>
    </row>
    <row r="22" spans="3:21" ht="15.75">
      <c r="C22" s="53" t="str">
        <f>Rast41a!$C40</f>
        <v>2003</v>
      </c>
      <c r="E22" s="12">
        <v>150</v>
      </c>
      <c r="F22" s="12"/>
      <c r="G22" s="12">
        <v>319</v>
      </c>
      <c r="H22" s="12"/>
      <c r="I22" s="12">
        <v>469</v>
      </c>
      <c r="J22" s="12"/>
      <c r="K22" s="12">
        <v>1378</v>
      </c>
      <c r="L22" s="12"/>
      <c r="M22" s="12">
        <v>927</v>
      </c>
      <c r="N22" s="12"/>
      <c r="O22" s="12">
        <v>2305</v>
      </c>
      <c r="P22" s="12"/>
      <c r="Q22" s="12">
        <v>11</v>
      </c>
      <c r="R22" s="12"/>
      <c r="S22" s="12">
        <v>34</v>
      </c>
      <c r="T22" s="12"/>
      <c r="U22" s="12">
        <v>20</v>
      </c>
    </row>
    <row r="23" spans="3:27" s="5" customFormat="1" ht="15.75">
      <c r="C23" s="51" t="str">
        <f>Rast41a!$C$41</f>
        <v>1999-2003 average</v>
      </c>
      <c r="D23" s="7"/>
      <c r="E23" s="55">
        <v>150</v>
      </c>
      <c r="F23" s="55"/>
      <c r="G23" s="55">
        <v>353</v>
      </c>
      <c r="H23" s="55"/>
      <c r="I23" s="55">
        <v>503</v>
      </c>
      <c r="J23" s="55"/>
      <c r="K23" s="55">
        <v>1310</v>
      </c>
      <c r="L23" s="55"/>
      <c r="M23" s="55">
        <v>880</v>
      </c>
      <c r="N23" s="55"/>
      <c r="O23" s="55">
        <v>2191</v>
      </c>
      <c r="P23" s="56"/>
      <c r="Q23" s="55">
        <v>11</v>
      </c>
      <c r="R23" s="55"/>
      <c r="S23" s="55">
        <v>40</v>
      </c>
      <c r="T23" s="55"/>
      <c r="U23" s="55">
        <v>23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-8.536585365853659</v>
      </c>
      <c r="F26" s="49"/>
      <c r="G26" s="49">
        <f aca="true" t="shared" si="0" ref="G26:U26">IF(ISERR((G22-G12)/G12*100),"-",IF(((G22-G12)/G12*100)=0,"-",((G22-G12)/G12*100)))</f>
        <v>-8.595988538681947</v>
      </c>
      <c r="H26" s="49"/>
      <c r="I26" s="49">
        <f t="shared" si="0"/>
        <v>-8.57699805068226</v>
      </c>
      <c r="J26" s="49"/>
      <c r="K26" s="49">
        <f t="shared" si="0"/>
        <v>14.929107589658047</v>
      </c>
      <c r="L26" s="49"/>
      <c r="M26" s="49">
        <f t="shared" si="0"/>
        <v>9.70414201183432</v>
      </c>
      <c r="N26" s="49"/>
      <c r="O26" s="49">
        <f t="shared" si="0"/>
        <v>12.824278022515909</v>
      </c>
      <c r="P26" s="49"/>
      <c r="Q26" s="49">
        <f t="shared" si="0"/>
        <v>-21.428571428571427</v>
      </c>
      <c r="R26" s="49"/>
      <c r="S26" s="49">
        <f t="shared" si="0"/>
        <v>-17.073170731707318</v>
      </c>
      <c r="T26" s="49"/>
      <c r="U26" s="49">
        <f t="shared" si="0"/>
        <v>-20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-8.536585365853659</v>
      </c>
      <c r="F27" s="49"/>
      <c r="G27" s="49">
        <f aca="true" t="shared" si="1" ref="G27:U27">IF(ISERR((G23-G12)/G12*100),"-",IF(((G23-G12)/G12*100)=0,"-",((G23-G12)/G12*100)))</f>
        <v>1.146131805157593</v>
      </c>
      <c r="H27" s="49"/>
      <c r="I27" s="49">
        <f t="shared" si="1"/>
        <v>-1.949317738791423</v>
      </c>
      <c r="J27" s="49"/>
      <c r="K27" s="49">
        <f t="shared" si="1"/>
        <v>9.257714762301918</v>
      </c>
      <c r="L27" s="49"/>
      <c r="M27" s="49">
        <f t="shared" si="1"/>
        <v>4.142011834319527</v>
      </c>
      <c r="N27" s="49"/>
      <c r="O27" s="49">
        <f t="shared" si="1"/>
        <v>7.244248653940284</v>
      </c>
      <c r="P27" s="49"/>
      <c r="Q27" s="49">
        <f t="shared" si="1"/>
        <v>-21.428571428571427</v>
      </c>
      <c r="R27" s="49"/>
      <c r="S27" s="49">
        <f t="shared" si="1"/>
        <v>-2.4390243902439024</v>
      </c>
      <c r="T27" s="49"/>
      <c r="U27" s="49">
        <f t="shared" si="1"/>
        <v>-8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1:21" ht="15.75">
      <c r="A29" s="5" t="s">
        <v>55</v>
      </c>
      <c r="B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101</v>
      </c>
      <c r="F30" s="55"/>
      <c r="G30" s="55">
        <v>697</v>
      </c>
      <c r="H30" s="55"/>
      <c r="I30" s="55">
        <v>798</v>
      </c>
      <c r="J30" s="55"/>
      <c r="K30" s="55">
        <v>671</v>
      </c>
      <c r="L30" s="55"/>
      <c r="M30" s="55">
        <v>1769</v>
      </c>
      <c r="N30" s="55"/>
      <c r="O30" s="55">
        <v>2440</v>
      </c>
      <c r="P30" s="56"/>
      <c r="Q30" s="55">
        <v>15</v>
      </c>
      <c r="R30" s="55"/>
      <c r="S30" s="55">
        <v>39</v>
      </c>
      <c r="T30" s="55"/>
      <c r="U30" s="55">
        <v>33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75</v>
      </c>
      <c r="F31" s="12"/>
      <c r="G31" s="12">
        <v>706</v>
      </c>
      <c r="H31" s="12"/>
      <c r="I31" s="12">
        <v>781</v>
      </c>
      <c r="J31" s="12"/>
      <c r="K31" s="12">
        <v>628</v>
      </c>
      <c r="L31" s="12"/>
      <c r="M31" s="12">
        <v>1718</v>
      </c>
      <c r="N31" s="12"/>
      <c r="O31" s="12">
        <v>2346</v>
      </c>
      <c r="P31" s="12"/>
      <c r="Q31" s="12">
        <v>12</v>
      </c>
      <c r="R31" s="12"/>
      <c r="S31" s="12">
        <v>41</v>
      </c>
      <c r="T31" s="12"/>
      <c r="U31" s="12">
        <v>33</v>
      </c>
    </row>
    <row r="32" spans="3:21" ht="15.75">
      <c r="C32" s="17" t="s">
        <v>36</v>
      </c>
      <c r="E32" s="12">
        <v>91</v>
      </c>
      <c r="F32" s="12"/>
      <c r="G32" s="12">
        <v>686</v>
      </c>
      <c r="H32" s="12"/>
      <c r="I32" s="12">
        <v>777</v>
      </c>
      <c r="J32" s="12"/>
      <c r="K32" s="12">
        <v>644</v>
      </c>
      <c r="L32" s="12"/>
      <c r="M32" s="12">
        <v>1739</v>
      </c>
      <c r="N32" s="12"/>
      <c r="O32" s="12">
        <v>2383</v>
      </c>
      <c r="P32" s="12"/>
      <c r="Q32" s="12">
        <v>14</v>
      </c>
      <c r="R32" s="12"/>
      <c r="S32" s="12">
        <v>39</v>
      </c>
      <c r="T32" s="12"/>
      <c r="U32" s="12">
        <v>33</v>
      </c>
    </row>
    <row r="33" spans="3:21" ht="15.75">
      <c r="C33" s="17" t="s">
        <v>37</v>
      </c>
      <c r="E33" s="12">
        <v>105</v>
      </c>
      <c r="F33" s="12"/>
      <c r="G33" s="12">
        <v>679</v>
      </c>
      <c r="H33" s="12"/>
      <c r="I33" s="12">
        <v>784</v>
      </c>
      <c r="J33" s="12"/>
      <c r="K33" s="12">
        <v>673</v>
      </c>
      <c r="L33" s="12"/>
      <c r="M33" s="12">
        <v>1772</v>
      </c>
      <c r="N33" s="12"/>
      <c r="O33" s="12">
        <v>2445</v>
      </c>
      <c r="P33" s="12"/>
      <c r="Q33" s="12">
        <v>16</v>
      </c>
      <c r="R33" s="12"/>
      <c r="S33" s="12">
        <v>38</v>
      </c>
      <c r="T33" s="12"/>
      <c r="U33" s="12">
        <v>32</v>
      </c>
    </row>
    <row r="34" spans="3:21" ht="15.75">
      <c r="C34" s="17" t="s">
        <v>38</v>
      </c>
      <c r="E34" s="12">
        <v>110</v>
      </c>
      <c r="F34" s="12"/>
      <c r="G34" s="12">
        <v>744</v>
      </c>
      <c r="H34" s="12"/>
      <c r="I34" s="12">
        <v>854</v>
      </c>
      <c r="J34" s="12"/>
      <c r="K34" s="12">
        <v>701</v>
      </c>
      <c r="L34" s="12"/>
      <c r="M34" s="12">
        <v>1796</v>
      </c>
      <c r="N34" s="12"/>
      <c r="O34" s="12">
        <v>2496</v>
      </c>
      <c r="P34" s="12"/>
      <c r="Q34" s="12">
        <v>16</v>
      </c>
      <c r="R34" s="12"/>
      <c r="S34" s="12">
        <v>41</v>
      </c>
      <c r="T34" s="12"/>
      <c r="U34" s="12">
        <v>34</v>
      </c>
    </row>
    <row r="35" spans="3:21" ht="15.75">
      <c r="C35" s="17" t="s">
        <v>39</v>
      </c>
      <c r="E35" s="12">
        <v>126</v>
      </c>
      <c r="F35" s="12"/>
      <c r="G35" s="12">
        <v>670</v>
      </c>
      <c r="H35" s="12"/>
      <c r="I35" s="12">
        <v>796</v>
      </c>
      <c r="J35" s="12"/>
      <c r="K35" s="12">
        <v>710</v>
      </c>
      <c r="L35" s="12"/>
      <c r="M35" s="12">
        <v>1820</v>
      </c>
      <c r="N35" s="12"/>
      <c r="O35" s="12">
        <v>2530</v>
      </c>
      <c r="P35" s="12"/>
      <c r="Q35" s="12">
        <v>18</v>
      </c>
      <c r="R35" s="12"/>
      <c r="S35" s="12">
        <v>37</v>
      </c>
      <c r="T35" s="12"/>
      <c r="U35" s="12">
        <v>31</v>
      </c>
    </row>
    <row r="36" spans="3:21" ht="15.75">
      <c r="C36" s="17" t="s">
        <v>40</v>
      </c>
      <c r="E36" s="12">
        <v>92</v>
      </c>
      <c r="F36" s="12"/>
      <c r="G36" s="12">
        <v>729</v>
      </c>
      <c r="H36" s="12"/>
      <c r="I36" s="12">
        <v>821</v>
      </c>
      <c r="J36" s="12"/>
      <c r="K36" s="12">
        <v>729</v>
      </c>
      <c r="L36" s="12"/>
      <c r="M36" s="12">
        <v>1811</v>
      </c>
      <c r="N36" s="12"/>
      <c r="O36" s="12">
        <v>2540</v>
      </c>
      <c r="P36" s="12"/>
      <c r="Q36" s="12">
        <v>13</v>
      </c>
      <c r="R36" s="12"/>
      <c r="S36" s="12">
        <v>40</v>
      </c>
      <c r="T36" s="12"/>
      <c r="U36" s="12">
        <v>32</v>
      </c>
    </row>
    <row r="37" spans="3:21" ht="15.75">
      <c r="C37" s="17" t="s">
        <v>41</v>
      </c>
      <c r="E37" s="12">
        <v>143</v>
      </c>
      <c r="F37" s="12"/>
      <c r="G37" s="12">
        <v>684</v>
      </c>
      <c r="H37" s="12"/>
      <c r="I37" s="12">
        <v>827</v>
      </c>
      <c r="J37" s="12"/>
      <c r="K37" s="12">
        <v>714</v>
      </c>
      <c r="L37" s="12"/>
      <c r="M37" s="12">
        <v>1806</v>
      </c>
      <c r="N37" s="12"/>
      <c r="O37" s="12">
        <v>2519</v>
      </c>
      <c r="P37" s="12"/>
      <c r="Q37" s="12">
        <v>20</v>
      </c>
      <c r="R37" s="12"/>
      <c r="S37" s="12">
        <v>38</v>
      </c>
      <c r="T37" s="12"/>
      <c r="U37" s="12">
        <v>33</v>
      </c>
    </row>
    <row r="38" spans="3:21" ht="15.75">
      <c r="C38" s="17" t="s">
        <v>42</v>
      </c>
      <c r="E38" s="12">
        <v>101</v>
      </c>
      <c r="F38" s="12"/>
      <c r="G38" s="12">
        <v>679</v>
      </c>
      <c r="H38" s="12"/>
      <c r="I38" s="12">
        <v>780</v>
      </c>
      <c r="J38" s="12"/>
      <c r="K38" s="12">
        <v>738</v>
      </c>
      <c r="L38" s="12"/>
      <c r="M38" s="12">
        <v>1832</v>
      </c>
      <c r="N38" s="12"/>
      <c r="O38" s="12">
        <v>2571</v>
      </c>
      <c r="P38" s="12"/>
      <c r="Q38" s="12">
        <v>14</v>
      </c>
      <c r="R38" s="12"/>
      <c r="S38" s="12">
        <v>37</v>
      </c>
      <c r="T38" s="12"/>
      <c r="U38" s="12">
        <v>30</v>
      </c>
    </row>
    <row r="39" spans="3:21" ht="15.75">
      <c r="C39" s="17" t="s">
        <v>43</v>
      </c>
      <c r="E39" s="12">
        <v>128</v>
      </c>
      <c r="F39" s="12"/>
      <c r="G39" s="12">
        <v>674</v>
      </c>
      <c r="H39" s="12"/>
      <c r="I39" s="12">
        <v>802</v>
      </c>
      <c r="J39" s="12"/>
      <c r="K39" s="12">
        <v>824</v>
      </c>
      <c r="L39" s="12"/>
      <c r="M39" s="12">
        <v>1887</v>
      </c>
      <c r="N39" s="12"/>
      <c r="O39" s="12">
        <v>2712</v>
      </c>
      <c r="P39" s="12"/>
      <c r="Q39" s="12">
        <v>16</v>
      </c>
      <c r="R39" s="12"/>
      <c r="S39" s="12">
        <v>36</v>
      </c>
      <c r="T39" s="12"/>
      <c r="U39" s="12">
        <v>30</v>
      </c>
    </row>
    <row r="40" spans="3:21" ht="15.75">
      <c r="C40" s="53" t="str">
        <f>Rast41a!$C40</f>
        <v>2003</v>
      </c>
      <c r="E40" s="12">
        <v>108</v>
      </c>
      <c r="F40" s="12"/>
      <c r="G40" s="12">
        <v>692</v>
      </c>
      <c r="H40" s="12"/>
      <c r="I40" s="12">
        <v>800</v>
      </c>
      <c r="J40" s="12"/>
      <c r="K40" s="12">
        <v>837</v>
      </c>
      <c r="L40" s="12"/>
      <c r="M40" s="12">
        <v>1906</v>
      </c>
      <c r="N40" s="12"/>
      <c r="O40" s="12">
        <v>2743</v>
      </c>
      <c r="P40" s="12"/>
      <c r="Q40" s="12">
        <v>13</v>
      </c>
      <c r="R40" s="12"/>
      <c r="S40" s="12">
        <v>36</v>
      </c>
      <c r="T40" s="12"/>
      <c r="U40" s="12">
        <v>29</v>
      </c>
    </row>
    <row r="41" spans="3:27" s="5" customFormat="1" ht="15.75">
      <c r="C41" s="51" t="str">
        <f>Rast41a!$C$41</f>
        <v>1999-2003 average</v>
      </c>
      <c r="D41" s="7"/>
      <c r="E41" s="55">
        <v>114</v>
      </c>
      <c r="F41" s="55"/>
      <c r="G41" s="55">
        <v>692</v>
      </c>
      <c r="H41" s="55"/>
      <c r="I41" s="55">
        <v>806</v>
      </c>
      <c r="J41" s="55"/>
      <c r="K41" s="55">
        <v>769</v>
      </c>
      <c r="L41" s="55"/>
      <c r="M41" s="55">
        <v>1848</v>
      </c>
      <c r="N41" s="55"/>
      <c r="O41" s="55">
        <v>2617</v>
      </c>
      <c r="P41" s="56"/>
      <c r="Q41" s="55">
        <v>15</v>
      </c>
      <c r="R41" s="55"/>
      <c r="S41" s="55">
        <v>37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6.9306930693069315</v>
      </c>
      <c r="F44" s="49"/>
      <c r="G44" s="49">
        <f aca="true" t="shared" si="2" ref="G44:U44">IF(ISERR((G40-G30)/G30*100),"-",IF(((G40-G30)/G30*100)=0,"-",((G40-G30)/G30*100)))</f>
        <v>-0.7173601147776184</v>
      </c>
      <c r="H44" s="49"/>
      <c r="I44" s="49">
        <f t="shared" si="2"/>
        <v>0.2506265664160401</v>
      </c>
      <c r="J44" s="49"/>
      <c r="K44" s="49">
        <f t="shared" si="2"/>
        <v>24.739195230998508</v>
      </c>
      <c r="L44" s="49"/>
      <c r="M44" s="49">
        <f t="shared" si="2"/>
        <v>7.744488411531939</v>
      </c>
      <c r="N44" s="49"/>
      <c r="O44" s="49">
        <f t="shared" si="2"/>
        <v>12.418032786885245</v>
      </c>
      <c r="P44" s="49"/>
      <c r="Q44" s="49">
        <f t="shared" si="2"/>
        <v>-13.333333333333334</v>
      </c>
      <c r="R44" s="49"/>
      <c r="S44" s="49">
        <f t="shared" si="2"/>
        <v>-7.6923076923076925</v>
      </c>
      <c r="T44" s="49"/>
      <c r="U44" s="49">
        <f t="shared" si="2"/>
        <v>-12.121212121212121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12.871287128712872</v>
      </c>
      <c r="F45" s="49"/>
      <c r="G45" s="49">
        <f aca="true" t="shared" si="3" ref="G45:U45">IF(ISERR((G41-G30)/G30*100),"-",IF(((G41-G30)/G30*100)=0,"-",((G41-G30)/G30*100)))</f>
        <v>-0.7173601147776184</v>
      </c>
      <c r="H45" s="49"/>
      <c r="I45" s="49">
        <f t="shared" si="3"/>
        <v>1.0025062656641603</v>
      </c>
      <c r="J45" s="49"/>
      <c r="K45" s="49">
        <f t="shared" si="3"/>
        <v>14.605067064083457</v>
      </c>
      <c r="L45" s="49"/>
      <c r="M45" s="49">
        <f t="shared" si="3"/>
        <v>4.465799886941775</v>
      </c>
      <c r="N45" s="49"/>
      <c r="O45" s="49">
        <f t="shared" si="3"/>
        <v>7.254098360655738</v>
      </c>
      <c r="P45" s="49"/>
      <c r="Q45" s="49" t="str">
        <f t="shared" si="3"/>
        <v>-</v>
      </c>
      <c r="R45" s="49"/>
      <c r="S45" s="49">
        <f t="shared" si="3"/>
        <v>-5.128205128205128</v>
      </c>
      <c r="T45" s="49"/>
      <c r="U45" s="49">
        <f t="shared" si="3"/>
        <v>-6.0606060606060606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1:21" ht="12.75" customHeight="1">
      <c r="A47" s="5" t="s">
        <v>57</v>
      </c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5" t="s">
        <v>56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73</v>
      </c>
      <c r="F49" s="55"/>
      <c r="G49" s="55">
        <v>2030</v>
      </c>
      <c r="H49" s="55"/>
      <c r="I49" s="55">
        <v>2103</v>
      </c>
      <c r="J49" s="55"/>
      <c r="K49" s="55">
        <v>543</v>
      </c>
      <c r="L49" s="55"/>
      <c r="M49" s="55">
        <v>2103</v>
      </c>
      <c r="N49" s="55"/>
      <c r="O49" s="55">
        <v>2646</v>
      </c>
      <c r="P49" s="56"/>
      <c r="Q49" s="55">
        <v>13</v>
      </c>
      <c r="R49" s="55"/>
      <c r="S49" s="55">
        <v>97</v>
      </c>
      <c r="T49" s="55"/>
      <c r="U49" s="55">
        <v>79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46</v>
      </c>
      <c r="F50" s="12"/>
      <c r="G50" s="12">
        <v>1975</v>
      </c>
      <c r="H50" s="12"/>
      <c r="I50" s="12">
        <v>2021</v>
      </c>
      <c r="J50" s="12"/>
      <c r="K50" s="12">
        <v>500</v>
      </c>
      <c r="L50" s="12"/>
      <c r="M50" s="12">
        <v>2038</v>
      </c>
      <c r="N50" s="12"/>
      <c r="O50" s="12">
        <v>2538</v>
      </c>
      <c r="P50" s="12"/>
      <c r="Q50" s="12">
        <v>9</v>
      </c>
      <c r="R50" s="12"/>
      <c r="S50" s="12">
        <v>97</v>
      </c>
      <c r="T50" s="12"/>
      <c r="U50" s="12">
        <v>80</v>
      </c>
    </row>
    <row r="51" spans="3:21" ht="15.75">
      <c r="C51" s="17" t="s">
        <v>36</v>
      </c>
      <c r="E51" s="12">
        <v>35</v>
      </c>
      <c r="F51" s="12"/>
      <c r="G51" s="12">
        <v>1795</v>
      </c>
      <c r="H51" s="12"/>
      <c r="I51" s="12">
        <v>1830</v>
      </c>
      <c r="J51" s="12"/>
      <c r="K51" s="12">
        <v>515</v>
      </c>
      <c r="L51" s="12"/>
      <c r="M51" s="12">
        <v>2072</v>
      </c>
      <c r="N51" s="12"/>
      <c r="O51" s="12">
        <v>2587</v>
      </c>
      <c r="P51" s="12"/>
      <c r="Q51" s="12">
        <v>7</v>
      </c>
      <c r="R51" s="12"/>
      <c r="S51" s="12">
        <v>87</v>
      </c>
      <c r="T51" s="12"/>
      <c r="U51" s="12">
        <v>71</v>
      </c>
    </row>
    <row r="52" spans="3:21" ht="15.75">
      <c r="C52" s="17" t="s">
        <v>37</v>
      </c>
      <c r="E52" s="12">
        <v>88</v>
      </c>
      <c r="F52" s="12"/>
      <c r="G52" s="12">
        <v>2130</v>
      </c>
      <c r="H52" s="12"/>
      <c r="I52" s="12">
        <v>2218</v>
      </c>
      <c r="J52" s="12"/>
      <c r="K52" s="12">
        <v>544</v>
      </c>
      <c r="L52" s="12"/>
      <c r="M52" s="12">
        <v>2107</v>
      </c>
      <c r="N52" s="12"/>
      <c r="O52" s="12">
        <v>2651</v>
      </c>
      <c r="P52" s="12"/>
      <c r="Q52" s="12">
        <v>16</v>
      </c>
      <c r="R52" s="12"/>
      <c r="S52" s="12">
        <v>101</v>
      </c>
      <c r="T52" s="12"/>
      <c r="U52" s="12">
        <v>84</v>
      </c>
    </row>
    <row r="53" spans="3:21" ht="15.75">
      <c r="C53" s="17" t="s">
        <v>38</v>
      </c>
      <c r="E53" s="12">
        <v>78</v>
      </c>
      <c r="F53" s="12"/>
      <c r="G53" s="12">
        <v>2131</v>
      </c>
      <c r="H53" s="12"/>
      <c r="I53" s="12">
        <v>2209</v>
      </c>
      <c r="J53" s="12"/>
      <c r="K53" s="12">
        <v>569</v>
      </c>
      <c r="L53" s="12"/>
      <c r="M53" s="12">
        <v>2133</v>
      </c>
      <c r="N53" s="12"/>
      <c r="O53" s="12">
        <v>2701</v>
      </c>
      <c r="P53" s="12"/>
      <c r="Q53" s="12">
        <v>14</v>
      </c>
      <c r="R53" s="12"/>
      <c r="S53" s="12">
        <v>100</v>
      </c>
      <c r="T53" s="12"/>
      <c r="U53" s="12">
        <v>82</v>
      </c>
    </row>
    <row r="54" spans="3:21" ht="15.75">
      <c r="C54" s="17" t="s">
        <v>39</v>
      </c>
      <c r="E54" s="12">
        <v>117</v>
      </c>
      <c r="F54" s="12"/>
      <c r="G54" s="12">
        <v>2118</v>
      </c>
      <c r="H54" s="12"/>
      <c r="I54" s="12">
        <v>2235</v>
      </c>
      <c r="J54" s="12"/>
      <c r="K54" s="12">
        <v>586</v>
      </c>
      <c r="L54" s="12"/>
      <c r="M54" s="12">
        <v>2166</v>
      </c>
      <c r="N54" s="12"/>
      <c r="O54" s="12">
        <v>2752</v>
      </c>
      <c r="P54" s="12"/>
      <c r="Q54" s="12">
        <v>20</v>
      </c>
      <c r="R54" s="12"/>
      <c r="S54" s="12">
        <v>98</v>
      </c>
      <c r="T54" s="12"/>
      <c r="U54" s="12">
        <v>81</v>
      </c>
    </row>
    <row r="55" spans="3:21" ht="15.75">
      <c r="C55" s="17" t="s">
        <v>40</v>
      </c>
      <c r="E55" s="12">
        <v>87</v>
      </c>
      <c r="F55" s="12"/>
      <c r="G55" s="47">
        <v>1888</v>
      </c>
      <c r="H55" s="12"/>
      <c r="I55" s="12">
        <v>1975</v>
      </c>
      <c r="J55" s="12"/>
      <c r="K55" s="12">
        <v>602</v>
      </c>
      <c r="L55" s="12"/>
      <c r="M55" s="12">
        <v>2194</v>
      </c>
      <c r="N55" s="12"/>
      <c r="O55" s="12">
        <v>2796</v>
      </c>
      <c r="P55" s="12"/>
      <c r="Q55" s="12">
        <v>14</v>
      </c>
      <c r="R55" s="12"/>
      <c r="S55" s="12">
        <v>86</v>
      </c>
      <c r="T55" s="12"/>
      <c r="U55" s="12">
        <v>71</v>
      </c>
    </row>
    <row r="56" spans="3:21" ht="15.75">
      <c r="C56" s="17" t="s">
        <v>41</v>
      </c>
      <c r="E56" s="12">
        <v>112</v>
      </c>
      <c r="F56" s="12"/>
      <c r="G56" s="12">
        <v>1980</v>
      </c>
      <c r="H56" s="12"/>
      <c r="I56" s="12">
        <v>2092</v>
      </c>
      <c r="J56" s="12"/>
      <c r="K56" s="12">
        <v>599</v>
      </c>
      <c r="L56" s="12"/>
      <c r="M56" s="12">
        <v>2171</v>
      </c>
      <c r="N56" s="12"/>
      <c r="O56" s="12">
        <v>2770</v>
      </c>
      <c r="P56" s="12"/>
      <c r="Q56" s="12">
        <v>19</v>
      </c>
      <c r="R56" s="12"/>
      <c r="S56" s="12">
        <v>91</v>
      </c>
      <c r="T56" s="12"/>
      <c r="U56" s="12">
        <v>76</v>
      </c>
    </row>
    <row r="57" spans="3:21" ht="15.75">
      <c r="C57" s="17" t="s">
        <v>42</v>
      </c>
      <c r="E57" s="12">
        <v>119</v>
      </c>
      <c r="F57" s="12"/>
      <c r="G57" s="12">
        <v>1743</v>
      </c>
      <c r="H57" s="12"/>
      <c r="I57" s="12">
        <v>1862</v>
      </c>
      <c r="J57" s="12"/>
      <c r="K57" s="12">
        <v>624</v>
      </c>
      <c r="L57" s="12"/>
      <c r="M57" s="12">
        <v>2205</v>
      </c>
      <c r="N57" s="12"/>
      <c r="O57" s="12">
        <v>2829</v>
      </c>
      <c r="P57" s="12"/>
      <c r="Q57" s="12">
        <v>19</v>
      </c>
      <c r="R57" s="12"/>
      <c r="S57" s="12">
        <v>79</v>
      </c>
      <c r="T57" s="12"/>
      <c r="U57" s="12">
        <v>66</v>
      </c>
    </row>
    <row r="58" spans="3:21" ht="15.75">
      <c r="C58" s="17" t="s">
        <v>43</v>
      </c>
      <c r="E58" s="12">
        <v>74</v>
      </c>
      <c r="F58" s="12"/>
      <c r="G58" s="12">
        <v>1682</v>
      </c>
      <c r="H58" s="12"/>
      <c r="I58" s="12">
        <v>1756</v>
      </c>
      <c r="J58" s="12"/>
      <c r="K58" s="12">
        <v>651</v>
      </c>
      <c r="L58" s="12"/>
      <c r="M58" s="12">
        <v>2250</v>
      </c>
      <c r="N58" s="12"/>
      <c r="O58" s="12">
        <v>2901</v>
      </c>
      <c r="P58" s="12"/>
      <c r="Q58" s="12">
        <v>11</v>
      </c>
      <c r="R58" s="12"/>
      <c r="S58" s="12">
        <v>75</v>
      </c>
      <c r="T58" s="12"/>
      <c r="U58" s="12">
        <v>61</v>
      </c>
    </row>
    <row r="59" spans="3:21" ht="15.75">
      <c r="C59" s="53" t="str">
        <f>Rast41a!$C40</f>
        <v>2003</v>
      </c>
      <c r="E59" s="12">
        <v>80</v>
      </c>
      <c r="F59" s="12"/>
      <c r="G59" s="12">
        <v>1489</v>
      </c>
      <c r="H59" s="12"/>
      <c r="I59" s="12">
        <v>1569</v>
      </c>
      <c r="J59" s="12"/>
      <c r="K59" s="12">
        <v>670</v>
      </c>
      <c r="L59" s="12"/>
      <c r="M59" s="12">
        <v>2260</v>
      </c>
      <c r="N59" s="12"/>
      <c r="O59" s="12">
        <v>2929</v>
      </c>
      <c r="P59" s="12"/>
      <c r="Q59" s="12">
        <v>12</v>
      </c>
      <c r="R59" s="12"/>
      <c r="S59" s="12">
        <v>66</v>
      </c>
      <c r="T59" s="12"/>
      <c r="U59" s="12">
        <v>54</v>
      </c>
    </row>
    <row r="60" spans="3:27" s="5" customFormat="1" ht="15.75">
      <c r="C60" s="51" t="str">
        <f>Rast41a!$C$41</f>
        <v>1999-2003 average</v>
      </c>
      <c r="D60" s="7"/>
      <c r="E60" s="55">
        <v>94</v>
      </c>
      <c r="F60" s="55"/>
      <c r="G60" s="55">
        <v>1756</v>
      </c>
      <c r="H60" s="55"/>
      <c r="I60" s="55">
        <v>1851</v>
      </c>
      <c r="J60" s="55"/>
      <c r="K60" s="55">
        <v>629</v>
      </c>
      <c r="L60" s="55"/>
      <c r="M60" s="55">
        <v>2216</v>
      </c>
      <c r="N60" s="55"/>
      <c r="O60" s="55">
        <v>2845</v>
      </c>
      <c r="P60" s="56"/>
      <c r="Q60" s="55">
        <v>15</v>
      </c>
      <c r="R60" s="55"/>
      <c r="S60" s="55">
        <v>79</v>
      </c>
      <c r="T60" s="55"/>
      <c r="U60" s="55">
        <v>65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9.58904109589041</v>
      </c>
      <c r="F63" s="49"/>
      <c r="G63" s="49">
        <f aca="true" t="shared" si="4" ref="G63:U63">IF(ISERR((G59-G49)/G49*100),"-",IF(((G59-G49)/G49*100)=0,"-",((G59-G49)/G49*100)))</f>
        <v>-26.65024630541872</v>
      </c>
      <c r="H63" s="49"/>
      <c r="I63" s="49">
        <f t="shared" si="4"/>
        <v>-25.392296718972894</v>
      </c>
      <c r="J63" s="49"/>
      <c r="K63" s="49">
        <f t="shared" si="4"/>
        <v>23.388581952117864</v>
      </c>
      <c r="L63" s="49"/>
      <c r="M63" s="49">
        <f t="shared" si="4"/>
        <v>7.465525439847837</v>
      </c>
      <c r="N63" s="49"/>
      <c r="O63" s="49">
        <f t="shared" si="4"/>
        <v>10.695389266817838</v>
      </c>
      <c r="P63" s="49"/>
      <c r="Q63" s="49">
        <f t="shared" si="4"/>
        <v>-7.6923076923076925</v>
      </c>
      <c r="R63" s="49"/>
      <c r="S63" s="49">
        <f t="shared" si="4"/>
        <v>-31.958762886597935</v>
      </c>
      <c r="T63" s="49"/>
      <c r="U63" s="49">
        <f t="shared" si="4"/>
        <v>-31.645569620253166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28.767123287671232</v>
      </c>
      <c r="F64" s="49"/>
      <c r="G64" s="49">
        <f aca="true" t="shared" si="5" ref="G64:U64">IF(ISERR((G60-G49)/G49*100),"-",IF(((G60-G49)/G49*100)=0,"-",((G60-G49)/G49*100)))</f>
        <v>-13.497536945812808</v>
      </c>
      <c r="H64" s="49"/>
      <c r="I64" s="49">
        <f t="shared" si="5"/>
        <v>-11.982881597717546</v>
      </c>
      <c r="J64" s="49"/>
      <c r="K64" s="49">
        <f t="shared" si="5"/>
        <v>15.837937384898712</v>
      </c>
      <c r="L64" s="49"/>
      <c r="M64" s="49">
        <f t="shared" si="5"/>
        <v>5.373276271992392</v>
      </c>
      <c r="N64" s="49"/>
      <c r="O64" s="49">
        <f t="shared" si="5"/>
        <v>7.520786092214664</v>
      </c>
      <c r="P64" s="49"/>
      <c r="Q64" s="49">
        <f t="shared" si="5"/>
        <v>15.384615384615385</v>
      </c>
      <c r="R64" s="49"/>
      <c r="S64" s="49">
        <f t="shared" si="5"/>
        <v>-18.556701030927837</v>
      </c>
      <c r="T64" s="49"/>
      <c r="U64" s="49">
        <f t="shared" si="5"/>
        <v>-17.72151898734177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58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46</v>
      </c>
      <c r="F12" s="55"/>
      <c r="G12" s="55">
        <v>596</v>
      </c>
      <c r="H12" s="55"/>
      <c r="I12" s="55">
        <v>641</v>
      </c>
      <c r="J12" s="55"/>
      <c r="K12" s="55">
        <v>500</v>
      </c>
      <c r="L12" s="55"/>
      <c r="M12" s="55">
        <v>905</v>
      </c>
      <c r="N12" s="55"/>
      <c r="O12" s="55">
        <v>1405</v>
      </c>
      <c r="P12" s="56"/>
      <c r="Q12" s="55">
        <v>9</v>
      </c>
      <c r="R12" s="55"/>
      <c r="S12" s="55">
        <v>66</v>
      </c>
      <c r="T12" s="55"/>
      <c r="U12" s="55">
        <v>46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40</v>
      </c>
      <c r="F13" s="12"/>
      <c r="G13" s="12">
        <v>543</v>
      </c>
      <c r="H13" s="12"/>
      <c r="I13" s="12">
        <v>583</v>
      </c>
      <c r="J13" s="12"/>
      <c r="K13" s="12">
        <v>451</v>
      </c>
      <c r="L13" s="12"/>
      <c r="M13" s="12">
        <v>877</v>
      </c>
      <c r="N13" s="12"/>
      <c r="O13" s="12">
        <v>1328</v>
      </c>
      <c r="P13" s="12"/>
      <c r="Q13" s="12">
        <v>9</v>
      </c>
      <c r="R13" s="12"/>
      <c r="S13" s="12">
        <v>62</v>
      </c>
      <c r="T13" s="12"/>
      <c r="U13" s="12">
        <v>44</v>
      </c>
    </row>
    <row r="14" spans="3:21" ht="15.75">
      <c r="C14" s="17" t="s">
        <v>36</v>
      </c>
      <c r="E14" s="12">
        <v>67</v>
      </c>
      <c r="F14" s="12"/>
      <c r="G14" s="12">
        <v>587</v>
      </c>
      <c r="H14" s="12"/>
      <c r="I14" s="12">
        <v>654</v>
      </c>
      <c r="J14" s="12"/>
      <c r="K14" s="12">
        <v>469</v>
      </c>
      <c r="L14" s="12"/>
      <c r="M14" s="12">
        <v>889</v>
      </c>
      <c r="N14" s="12"/>
      <c r="O14" s="12">
        <v>1358</v>
      </c>
      <c r="P14" s="12"/>
      <c r="Q14" s="12">
        <v>14</v>
      </c>
      <c r="R14" s="12"/>
      <c r="S14" s="12">
        <v>66</v>
      </c>
      <c r="T14" s="12"/>
      <c r="U14" s="12">
        <v>48</v>
      </c>
    </row>
    <row r="15" spans="3:21" ht="15.75">
      <c r="C15" s="17" t="s">
        <v>37</v>
      </c>
      <c r="E15" s="12">
        <v>28</v>
      </c>
      <c r="F15" s="12"/>
      <c r="G15" s="12">
        <v>571</v>
      </c>
      <c r="H15" s="12"/>
      <c r="I15" s="12">
        <v>599</v>
      </c>
      <c r="J15" s="12"/>
      <c r="K15" s="12">
        <v>499</v>
      </c>
      <c r="L15" s="12"/>
      <c r="M15" s="12">
        <v>906</v>
      </c>
      <c r="N15" s="12"/>
      <c r="O15" s="12">
        <v>1405</v>
      </c>
      <c r="P15" s="12"/>
      <c r="Q15" s="12">
        <v>6</v>
      </c>
      <c r="R15" s="12"/>
      <c r="S15" s="12">
        <v>63</v>
      </c>
      <c r="T15" s="12"/>
      <c r="U15" s="12">
        <v>43</v>
      </c>
    </row>
    <row r="16" spans="3:21" ht="15.75">
      <c r="C16" s="17" t="s">
        <v>38</v>
      </c>
      <c r="E16" s="12">
        <v>29</v>
      </c>
      <c r="F16" s="12"/>
      <c r="G16" s="12">
        <v>652</v>
      </c>
      <c r="H16" s="12"/>
      <c r="I16" s="12">
        <v>681</v>
      </c>
      <c r="J16" s="12"/>
      <c r="K16" s="12">
        <v>526</v>
      </c>
      <c r="L16" s="12"/>
      <c r="M16" s="12">
        <v>918</v>
      </c>
      <c r="N16" s="12"/>
      <c r="O16" s="12">
        <v>1445</v>
      </c>
      <c r="P16" s="12"/>
      <c r="Q16" s="12">
        <v>6</v>
      </c>
      <c r="R16" s="12"/>
      <c r="S16" s="12">
        <v>71</v>
      </c>
      <c r="T16" s="12"/>
      <c r="U16" s="12">
        <v>47</v>
      </c>
    </row>
    <row r="17" spans="3:21" ht="15.75">
      <c r="C17" s="17" t="s">
        <v>39</v>
      </c>
      <c r="E17" s="12">
        <v>65</v>
      </c>
      <c r="F17" s="12"/>
      <c r="G17" s="12">
        <v>625</v>
      </c>
      <c r="H17" s="12"/>
      <c r="I17" s="12">
        <v>690</v>
      </c>
      <c r="J17" s="12"/>
      <c r="K17" s="12">
        <v>555</v>
      </c>
      <c r="L17" s="12"/>
      <c r="M17" s="12">
        <v>932</v>
      </c>
      <c r="N17" s="12"/>
      <c r="O17" s="12">
        <v>1487</v>
      </c>
      <c r="P17" s="12"/>
      <c r="Q17" s="12">
        <v>12</v>
      </c>
      <c r="R17" s="12"/>
      <c r="S17" s="12">
        <v>67</v>
      </c>
      <c r="T17" s="12"/>
      <c r="U17" s="12">
        <v>46</v>
      </c>
    </row>
    <row r="18" spans="3:21" ht="15.75">
      <c r="C18" s="17" t="s">
        <v>40</v>
      </c>
      <c r="E18" s="12">
        <v>55</v>
      </c>
      <c r="F18" s="12"/>
      <c r="G18" s="12">
        <v>565</v>
      </c>
      <c r="H18" s="12"/>
      <c r="I18" s="12">
        <v>620</v>
      </c>
      <c r="J18" s="12"/>
      <c r="K18" s="12">
        <v>584</v>
      </c>
      <c r="L18" s="12"/>
      <c r="M18" s="12">
        <v>944</v>
      </c>
      <c r="N18" s="12"/>
      <c r="O18" s="12">
        <v>1528</v>
      </c>
      <c r="P18" s="12"/>
      <c r="Q18" s="12">
        <v>9</v>
      </c>
      <c r="R18" s="12"/>
      <c r="S18" s="12">
        <v>60</v>
      </c>
      <c r="T18" s="12"/>
      <c r="U18" s="12">
        <v>41</v>
      </c>
    </row>
    <row r="19" spans="3:21" ht="15.75">
      <c r="C19" s="17" t="s">
        <v>41</v>
      </c>
      <c r="E19" s="12">
        <v>47</v>
      </c>
      <c r="F19" s="12"/>
      <c r="G19" s="12">
        <v>522</v>
      </c>
      <c r="H19" s="12"/>
      <c r="I19" s="12">
        <v>569</v>
      </c>
      <c r="J19" s="12"/>
      <c r="K19" s="12">
        <v>617</v>
      </c>
      <c r="L19" s="12"/>
      <c r="M19" s="12">
        <v>942</v>
      </c>
      <c r="N19" s="12"/>
      <c r="O19" s="12">
        <v>1559</v>
      </c>
      <c r="P19" s="12"/>
      <c r="Q19" s="12">
        <v>8</v>
      </c>
      <c r="R19" s="12"/>
      <c r="S19" s="12">
        <v>55</v>
      </c>
      <c r="T19" s="12"/>
      <c r="U19" s="12">
        <v>36</v>
      </c>
    </row>
    <row r="20" spans="3:21" ht="15.75">
      <c r="C20" s="17" t="s">
        <v>42</v>
      </c>
      <c r="E20" s="12">
        <v>65</v>
      </c>
      <c r="F20" s="12"/>
      <c r="G20" s="12">
        <v>576</v>
      </c>
      <c r="H20" s="12"/>
      <c r="I20" s="12">
        <v>641</v>
      </c>
      <c r="J20" s="12"/>
      <c r="K20" s="12">
        <v>623</v>
      </c>
      <c r="L20" s="12"/>
      <c r="M20" s="12">
        <v>947</v>
      </c>
      <c r="N20" s="12"/>
      <c r="O20" s="12">
        <v>1570</v>
      </c>
      <c r="P20" s="12"/>
      <c r="Q20" s="12">
        <v>10</v>
      </c>
      <c r="R20" s="12"/>
      <c r="S20" s="12">
        <v>61</v>
      </c>
      <c r="T20" s="12"/>
      <c r="U20" s="12">
        <v>41</v>
      </c>
    </row>
    <row r="21" spans="3:21" ht="15.75">
      <c r="C21" s="17" t="s">
        <v>43</v>
      </c>
      <c r="E21" s="12">
        <v>39</v>
      </c>
      <c r="F21" s="12"/>
      <c r="G21" s="12">
        <v>556</v>
      </c>
      <c r="H21" s="12"/>
      <c r="I21" s="12">
        <v>595</v>
      </c>
      <c r="J21" s="12"/>
      <c r="K21" s="12">
        <v>632</v>
      </c>
      <c r="L21" s="12"/>
      <c r="M21" s="12">
        <v>977</v>
      </c>
      <c r="N21" s="12"/>
      <c r="O21" s="12">
        <v>1608</v>
      </c>
      <c r="P21" s="12"/>
      <c r="Q21" s="12">
        <v>6</v>
      </c>
      <c r="R21" s="12"/>
      <c r="S21" s="12">
        <v>57</v>
      </c>
      <c r="T21" s="12"/>
      <c r="U21" s="12">
        <v>37</v>
      </c>
    </row>
    <row r="22" spans="3:21" ht="15.75">
      <c r="C22" s="53" t="str">
        <f>Rast41a!$C40</f>
        <v>2003</v>
      </c>
      <c r="E22" s="12">
        <v>63</v>
      </c>
      <c r="F22" s="12"/>
      <c r="G22" s="12">
        <v>515</v>
      </c>
      <c r="H22" s="12"/>
      <c r="I22" s="12">
        <v>578</v>
      </c>
      <c r="J22" s="12"/>
      <c r="K22" s="12">
        <v>658</v>
      </c>
      <c r="L22" s="12"/>
      <c r="M22" s="12">
        <v>990</v>
      </c>
      <c r="N22" s="12"/>
      <c r="O22" s="12">
        <v>1648</v>
      </c>
      <c r="P22" s="12"/>
      <c r="Q22" s="12">
        <v>10</v>
      </c>
      <c r="R22" s="12"/>
      <c r="S22" s="12">
        <v>52</v>
      </c>
      <c r="T22" s="12"/>
      <c r="U22" s="12">
        <v>35</v>
      </c>
    </row>
    <row r="23" spans="3:27" s="5" customFormat="1" ht="15.75">
      <c r="C23" s="51" t="str">
        <f>Rast41a!$C$41</f>
        <v>1999-2003 average</v>
      </c>
      <c r="D23" s="7"/>
      <c r="E23" s="55">
        <v>54</v>
      </c>
      <c r="F23" s="55"/>
      <c r="G23" s="55">
        <v>547</v>
      </c>
      <c r="H23" s="55"/>
      <c r="I23" s="55">
        <v>601</v>
      </c>
      <c r="J23" s="55"/>
      <c r="K23" s="55">
        <v>623</v>
      </c>
      <c r="L23" s="55"/>
      <c r="M23" s="55">
        <v>960</v>
      </c>
      <c r="N23" s="55"/>
      <c r="O23" s="55">
        <v>1583</v>
      </c>
      <c r="P23" s="56"/>
      <c r="Q23" s="55">
        <v>9</v>
      </c>
      <c r="R23" s="55"/>
      <c r="S23" s="55">
        <v>57</v>
      </c>
      <c r="T23" s="55"/>
      <c r="U23" s="55">
        <v>38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36.95652173913043</v>
      </c>
      <c r="F26" s="49"/>
      <c r="G26" s="49">
        <f aca="true" t="shared" si="0" ref="G26:U26">IF(ISERR((G22-G12)/G12*100),"-",IF(((G22-G12)/G12*100)=0,"-",((G22-G12)/G12*100)))</f>
        <v>-13.590604026845638</v>
      </c>
      <c r="H26" s="49"/>
      <c r="I26" s="49">
        <f t="shared" si="0"/>
        <v>-9.82839313572543</v>
      </c>
      <c r="J26" s="49"/>
      <c r="K26" s="49">
        <f t="shared" si="0"/>
        <v>31.6</v>
      </c>
      <c r="L26" s="49"/>
      <c r="M26" s="49">
        <f t="shared" si="0"/>
        <v>9.392265193370166</v>
      </c>
      <c r="N26" s="49"/>
      <c r="O26" s="49">
        <f t="shared" si="0"/>
        <v>17.295373665480426</v>
      </c>
      <c r="P26" s="49"/>
      <c r="Q26" s="49">
        <f t="shared" si="0"/>
        <v>11.11111111111111</v>
      </c>
      <c r="R26" s="49"/>
      <c r="S26" s="49">
        <f t="shared" si="0"/>
        <v>-21.21212121212121</v>
      </c>
      <c r="T26" s="49"/>
      <c r="U26" s="49">
        <f t="shared" si="0"/>
        <v>-23.91304347826087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17.391304347826086</v>
      </c>
      <c r="F27" s="49"/>
      <c r="G27" s="49">
        <f aca="true" t="shared" si="1" ref="G27:U27">IF(ISERR((G23-G12)/G12*100),"-",IF(((G23-G12)/G12*100)=0,"-",((G23-G12)/G12*100)))</f>
        <v>-8.221476510067115</v>
      </c>
      <c r="H27" s="49"/>
      <c r="I27" s="49">
        <f t="shared" si="1"/>
        <v>-6.240249609984399</v>
      </c>
      <c r="J27" s="49"/>
      <c r="K27" s="49">
        <f t="shared" si="1"/>
        <v>24.6</v>
      </c>
      <c r="L27" s="49"/>
      <c r="M27" s="49">
        <f t="shared" si="1"/>
        <v>6.077348066298343</v>
      </c>
      <c r="N27" s="49"/>
      <c r="O27" s="49">
        <f t="shared" si="1"/>
        <v>12.669039145907474</v>
      </c>
      <c r="P27" s="49"/>
      <c r="Q27" s="49" t="str">
        <f t="shared" si="1"/>
        <v>-</v>
      </c>
      <c r="R27" s="49"/>
      <c r="S27" s="49">
        <f t="shared" si="1"/>
        <v>-13.636363636363635</v>
      </c>
      <c r="T27" s="49"/>
      <c r="U27" s="49">
        <f t="shared" si="1"/>
        <v>-17.391304347826086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59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50</v>
      </c>
      <c r="F30" s="55"/>
      <c r="G30" s="55">
        <v>249</v>
      </c>
      <c r="H30" s="55"/>
      <c r="I30" s="55">
        <v>300</v>
      </c>
      <c r="J30" s="55"/>
      <c r="K30" s="55">
        <v>131</v>
      </c>
      <c r="L30" s="55"/>
      <c r="M30" s="55">
        <v>426</v>
      </c>
      <c r="N30" s="55"/>
      <c r="O30" s="55">
        <v>557</v>
      </c>
      <c r="P30" s="56"/>
      <c r="Q30" s="55">
        <v>38</v>
      </c>
      <c r="R30" s="55"/>
      <c r="S30" s="55">
        <v>59</v>
      </c>
      <c r="T30" s="55"/>
      <c r="U30" s="55">
        <v>54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47</v>
      </c>
      <c r="F31" s="12"/>
      <c r="G31" s="12">
        <v>239</v>
      </c>
      <c r="H31" s="12"/>
      <c r="I31" s="12">
        <v>286</v>
      </c>
      <c r="J31" s="12"/>
      <c r="K31" s="12">
        <v>125</v>
      </c>
      <c r="L31" s="12"/>
      <c r="M31" s="12">
        <v>412</v>
      </c>
      <c r="N31" s="12"/>
      <c r="O31" s="12">
        <v>537</v>
      </c>
      <c r="P31" s="12"/>
      <c r="Q31" s="12">
        <v>38</v>
      </c>
      <c r="R31" s="12"/>
      <c r="S31" s="12">
        <v>58</v>
      </c>
      <c r="T31" s="12"/>
      <c r="U31" s="12">
        <v>53</v>
      </c>
    </row>
    <row r="32" spans="3:21" ht="15.75">
      <c r="C32" s="17" t="s">
        <v>36</v>
      </c>
      <c r="E32" s="12">
        <v>35</v>
      </c>
      <c r="F32" s="12"/>
      <c r="G32" s="12">
        <v>212</v>
      </c>
      <c r="H32" s="12"/>
      <c r="I32" s="12">
        <v>247</v>
      </c>
      <c r="J32" s="12"/>
      <c r="K32" s="12">
        <v>127</v>
      </c>
      <c r="L32" s="12"/>
      <c r="M32" s="12">
        <v>418</v>
      </c>
      <c r="N32" s="12"/>
      <c r="O32" s="12">
        <v>545</v>
      </c>
      <c r="P32" s="12"/>
      <c r="Q32" s="12">
        <v>28</v>
      </c>
      <c r="R32" s="12"/>
      <c r="S32" s="12">
        <v>51</v>
      </c>
      <c r="T32" s="12"/>
      <c r="U32" s="12">
        <v>45</v>
      </c>
    </row>
    <row r="33" spans="3:21" ht="15.75">
      <c r="C33" s="17" t="s">
        <v>37</v>
      </c>
      <c r="E33" s="12">
        <v>57</v>
      </c>
      <c r="F33" s="12"/>
      <c r="G33" s="12">
        <v>258</v>
      </c>
      <c r="H33" s="12"/>
      <c r="I33" s="12">
        <v>315</v>
      </c>
      <c r="J33" s="12"/>
      <c r="K33" s="12">
        <v>132</v>
      </c>
      <c r="L33" s="12"/>
      <c r="M33" s="12">
        <v>427</v>
      </c>
      <c r="N33" s="12"/>
      <c r="O33" s="12">
        <v>559</v>
      </c>
      <c r="P33" s="12"/>
      <c r="Q33" s="12">
        <v>43</v>
      </c>
      <c r="R33" s="12"/>
      <c r="S33" s="12">
        <v>60</v>
      </c>
      <c r="T33" s="12"/>
      <c r="U33" s="12">
        <v>56</v>
      </c>
    </row>
    <row r="34" spans="3:21" ht="15.75">
      <c r="C34" s="17" t="s">
        <v>38</v>
      </c>
      <c r="E34" s="12">
        <v>74</v>
      </c>
      <c r="F34" s="12"/>
      <c r="G34" s="12">
        <v>272</v>
      </c>
      <c r="H34" s="12"/>
      <c r="I34" s="12">
        <v>346</v>
      </c>
      <c r="J34" s="12"/>
      <c r="K34" s="12">
        <v>135</v>
      </c>
      <c r="L34" s="12"/>
      <c r="M34" s="12">
        <v>433</v>
      </c>
      <c r="N34" s="12"/>
      <c r="O34" s="12">
        <v>568</v>
      </c>
      <c r="P34" s="12"/>
      <c r="Q34" s="12">
        <v>55</v>
      </c>
      <c r="R34" s="12"/>
      <c r="S34" s="12">
        <v>63</v>
      </c>
      <c r="T34" s="12"/>
      <c r="U34" s="12">
        <v>61</v>
      </c>
    </row>
    <row r="35" spans="3:21" ht="15.75">
      <c r="C35" s="17" t="s">
        <v>39</v>
      </c>
      <c r="E35" s="12">
        <v>39</v>
      </c>
      <c r="F35" s="12"/>
      <c r="G35" s="12">
        <v>266</v>
      </c>
      <c r="H35" s="12"/>
      <c r="I35" s="12">
        <v>305</v>
      </c>
      <c r="J35" s="12"/>
      <c r="K35" s="12">
        <v>136</v>
      </c>
      <c r="L35" s="12"/>
      <c r="M35" s="12">
        <v>440</v>
      </c>
      <c r="N35" s="12"/>
      <c r="O35" s="12">
        <v>576</v>
      </c>
      <c r="P35" s="12"/>
      <c r="Q35" s="12">
        <v>29</v>
      </c>
      <c r="R35" s="12"/>
      <c r="S35" s="12">
        <v>60</v>
      </c>
      <c r="T35" s="12"/>
      <c r="U35" s="12">
        <v>53</v>
      </c>
    </row>
    <row r="36" spans="3:21" ht="15.75">
      <c r="C36" s="17" t="s">
        <v>40</v>
      </c>
      <c r="E36" s="12">
        <v>57</v>
      </c>
      <c r="F36" s="12"/>
      <c r="G36" s="12">
        <v>232</v>
      </c>
      <c r="H36" s="12"/>
      <c r="I36" s="12">
        <v>289</v>
      </c>
      <c r="J36" s="12"/>
      <c r="K36" s="12">
        <v>154</v>
      </c>
      <c r="L36" s="12"/>
      <c r="M36" s="12">
        <v>447</v>
      </c>
      <c r="N36" s="12"/>
      <c r="O36" s="12">
        <v>601</v>
      </c>
      <c r="P36" s="12"/>
      <c r="Q36" s="12">
        <v>37</v>
      </c>
      <c r="R36" s="12"/>
      <c r="S36" s="12">
        <v>52</v>
      </c>
      <c r="T36" s="12"/>
      <c r="U36" s="12">
        <v>48</v>
      </c>
    </row>
    <row r="37" spans="3:21" ht="15.75">
      <c r="C37" s="17" t="s">
        <v>41</v>
      </c>
      <c r="E37" s="12">
        <v>46</v>
      </c>
      <c r="F37" s="12"/>
      <c r="G37" s="12">
        <v>277</v>
      </c>
      <c r="H37" s="12"/>
      <c r="I37" s="12">
        <v>323</v>
      </c>
      <c r="J37" s="12"/>
      <c r="K37" s="12">
        <v>153</v>
      </c>
      <c r="L37" s="12"/>
      <c r="M37" s="12">
        <v>448</v>
      </c>
      <c r="N37" s="12"/>
      <c r="O37" s="12">
        <v>602</v>
      </c>
      <c r="P37" s="12"/>
      <c r="Q37" s="12">
        <v>30</v>
      </c>
      <c r="R37" s="12"/>
      <c r="S37" s="12">
        <v>62</v>
      </c>
      <c r="T37" s="12"/>
      <c r="U37" s="12">
        <v>54</v>
      </c>
    </row>
    <row r="38" spans="3:21" ht="15.75">
      <c r="C38" s="17" t="s">
        <v>42</v>
      </c>
      <c r="E38" s="12">
        <v>30</v>
      </c>
      <c r="F38" s="12"/>
      <c r="G38" s="12">
        <v>238</v>
      </c>
      <c r="H38" s="12"/>
      <c r="I38" s="12">
        <v>268</v>
      </c>
      <c r="J38" s="12"/>
      <c r="K38" s="12">
        <v>154</v>
      </c>
      <c r="L38" s="12"/>
      <c r="M38" s="12">
        <v>453</v>
      </c>
      <c r="N38" s="12"/>
      <c r="O38" s="12">
        <v>608</v>
      </c>
      <c r="P38" s="12"/>
      <c r="Q38" s="12">
        <v>19</v>
      </c>
      <c r="R38" s="12"/>
      <c r="S38" s="12">
        <v>52</v>
      </c>
      <c r="T38" s="12"/>
      <c r="U38" s="12">
        <v>44</v>
      </c>
    </row>
    <row r="39" spans="3:21" ht="15.75">
      <c r="C39" s="17" t="s">
        <v>43</v>
      </c>
      <c r="E39" s="12">
        <v>48</v>
      </c>
      <c r="F39" s="12"/>
      <c r="G39" s="12">
        <v>210</v>
      </c>
      <c r="H39" s="12"/>
      <c r="I39" s="12">
        <v>258</v>
      </c>
      <c r="J39" s="12"/>
      <c r="K39" s="12">
        <v>142</v>
      </c>
      <c r="L39" s="12"/>
      <c r="M39" s="12">
        <v>469</v>
      </c>
      <c r="N39" s="12"/>
      <c r="O39" s="12">
        <v>611</v>
      </c>
      <c r="P39" s="12"/>
      <c r="Q39" s="12">
        <v>34</v>
      </c>
      <c r="R39" s="12"/>
      <c r="S39" s="12">
        <v>45</v>
      </c>
      <c r="T39" s="12"/>
      <c r="U39" s="12">
        <v>42</v>
      </c>
    </row>
    <row r="40" spans="3:21" ht="15.75">
      <c r="C40" s="53" t="str">
        <f>Rast41a!$C40</f>
        <v>2003</v>
      </c>
      <c r="E40" s="12">
        <v>55</v>
      </c>
      <c r="F40" s="12"/>
      <c r="G40" s="12">
        <v>249</v>
      </c>
      <c r="H40" s="12"/>
      <c r="I40" s="12">
        <v>304</v>
      </c>
      <c r="J40" s="12"/>
      <c r="K40" s="12">
        <v>142</v>
      </c>
      <c r="L40" s="12"/>
      <c r="M40" s="12">
        <v>476</v>
      </c>
      <c r="N40" s="12"/>
      <c r="O40" s="12">
        <v>618</v>
      </c>
      <c r="P40" s="12"/>
      <c r="Q40" s="12">
        <v>39</v>
      </c>
      <c r="R40" s="12"/>
      <c r="S40" s="12">
        <v>52</v>
      </c>
      <c r="T40" s="12"/>
      <c r="U40" s="12">
        <v>49</v>
      </c>
    </row>
    <row r="41" spans="3:27" s="5" customFormat="1" ht="15.75">
      <c r="C41" s="51" t="str">
        <f>Rast41a!$C$41</f>
        <v>1999-2003 average</v>
      </c>
      <c r="D41" s="7"/>
      <c r="E41" s="55">
        <v>47</v>
      </c>
      <c r="F41" s="55"/>
      <c r="G41" s="55">
        <v>241</v>
      </c>
      <c r="H41" s="55"/>
      <c r="I41" s="55">
        <v>288</v>
      </c>
      <c r="J41" s="55"/>
      <c r="K41" s="55">
        <v>149</v>
      </c>
      <c r="L41" s="55"/>
      <c r="M41" s="55">
        <v>459</v>
      </c>
      <c r="N41" s="55"/>
      <c r="O41" s="55">
        <v>608</v>
      </c>
      <c r="P41" s="56"/>
      <c r="Q41" s="55">
        <v>32</v>
      </c>
      <c r="R41" s="55"/>
      <c r="S41" s="55">
        <v>53</v>
      </c>
      <c r="T41" s="55"/>
      <c r="U41" s="55">
        <v>47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10</v>
      </c>
      <c r="F44" s="49"/>
      <c r="G44" s="49" t="str">
        <f aca="true" t="shared" si="2" ref="G44:U44">IF(ISERR((G40-G30)/G30*100),"-",IF(((G40-G30)/G30*100)=0,"-",((G40-G30)/G30*100)))</f>
        <v>-</v>
      </c>
      <c r="H44" s="49"/>
      <c r="I44" s="49">
        <f t="shared" si="2"/>
        <v>1.3333333333333335</v>
      </c>
      <c r="J44" s="49"/>
      <c r="K44" s="49">
        <f t="shared" si="2"/>
        <v>8.396946564885496</v>
      </c>
      <c r="L44" s="49"/>
      <c r="M44" s="49">
        <f t="shared" si="2"/>
        <v>11.737089201877934</v>
      </c>
      <c r="N44" s="49"/>
      <c r="O44" s="49">
        <f t="shared" si="2"/>
        <v>10.951526032315979</v>
      </c>
      <c r="P44" s="49"/>
      <c r="Q44" s="49">
        <f t="shared" si="2"/>
        <v>2.631578947368421</v>
      </c>
      <c r="R44" s="49"/>
      <c r="S44" s="49">
        <f t="shared" si="2"/>
        <v>-11.864406779661017</v>
      </c>
      <c r="T44" s="49"/>
      <c r="U44" s="49">
        <f t="shared" si="2"/>
        <v>-9.25925925925926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-6</v>
      </c>
      <c r="F45" s="49"/>
      <c r="G45" s="49">
        <f aca="true" t="shared" si="3" ref="G45:U45">IF(ISERR((G41-G30)/G30*100),"-",IF(((G41-G30)/G30*100)=0,"-",((G41-G30)/G30*100)))</f>
        <v>-3.2128514056224895</v>
      </c>
      <c r="H45" s="49"/>
      <c r="I45" s="49">
        <f t="shared" si="3"/>
        <v>-4</v>
      </c>
      <c r="J45" s="49"/>
      <c r="K45" s="49">
        <f t="shared" si="3"/>
        <v>13.740458015267176</v>
      </c>
      <c r="L45" s="49"/>
      <c r="M45" s="49">
        <f t="shared" si="3"/>
        <v>7.746478873239436</v>
      </c>
      <c r="N45" s="49"/>
      <c r="O45" s="49">
        <f t="shared" si="3"/>
        <v>9.156193895870736</v>
      </c>
      <c r="P45" s="49"/>
      <c r="Q45" s="49">
        <f t="shared" si="3"/>
        <v>-15.789473684210526</v>
      </c>
      <c r="R45" s="49"/>
      <c r="S45" s="49">
        <f t="shared" si="3"/>
        <v>-10.16949152542373</v>
      </c>
      <c r="T45" s="49"/>
      <c r="U45" s="49">
        <f t="shared" si="3"/>
        <v>-12.962962962962962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60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44</v>
      </c>
      <c r="F48" s="55"/>
      <c r="G48" s="55">
        <v>218</v>
      </c>
      <c r="H48" s="55"/>
      <c r="I48" s="55">
        <v>262</v>
      </c>
      <c r="J48" s="55"/>
      <c r="K48" s="55">
        <v>280</v>
      </c>
      <c r="L48" s="55"/>
      <c r="M48" s="55">
        <v>422</v>
      </c>
      <c r="N48" s="55"/>
      <c r="O48" s="55">
        <v>701</v>
      </c>
      <c r="P48" s="56"/>
      <c r="Q48" s="55">
        <v>16</v>
      </c>
      <c r="R48" s="55"/>
      <c r="S48" s="55">
        <v>52</v>
      </c>
      <c r="T48" s="55"/>
      <c r="U48" s="55">
        <v>37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32</v>
      </c>
      <c r="F49" s="12"/>
      <c r="G49" s="12">
        <v>204</v>
      </c>
      <c r="H49" s="12"/>
      <c r="I49" s="12">
        <v>236</v>
      </c>
      <c r="J49" s="12"/>
      <c r="K49" s="12">
        <v>262</v>
      </c>
      <c r="L49" s="12"/>
      <c r="M49" s="12">
        <v>410</v>
      </c>
      <c r="N49" s="12"/>
      <c r="O49" s="12">
        <v>672</v>
      </c>
      <c r="P49" s="12"/>
      <c r="Q49" s="12">
        <v>12</v>
      </c>
      <c r="R49" s="12"/>
      <c r="S49" s="12">
        <v>50</v>
      </c>
      <c r="T49" s="12"/>
      <c r="U49" s="12">
        <v>35</v>
      </c>
    </row>
    <row r="50" spans="3:21" ht="15.75">
      <c r="C50" s="17" t="s">
        <v>36</v>
      </c>
      <c r="E50" s="12">
        <v>35</v>
      </c>
      <c r="F50" s="12"/>
      <c r="G50" s="12">
        <v>180</v>
      </c>
      <c r="H50" s="12"/>
      <c r="I50" s="12">
        <v>215</v>
      </c>
      <c r="J50" s="12"/>
      <c r="K50" s="12">
        <v>268</v>
      </c>
      <c r="L50" s="12"/>
      <c r="M50" s="12">
        <v>414</v>
      </c>
      <c r="N50" s="12"/>
      <c r="O50" s="12">
        <v>683</v>
      </c>
      <c r="P50" s="12"/>
      <c r="Q50" s="12">
        <v>13</v>
      </c>
      <c r="R50" s="12"/>
      <c r="S50" s="12">
        <v>43</v>
      </c>
      <c r="T50" s="12"/>
      <c r="U50" s="12">
        <v>31</v>
      </c>
    </row>
    <row r="51" spans="3:21" ht="15.75">
      <c r="C51" s="17" t="s">
        <v>37</v>
      </c>
      <c r="E51" s="12">
        <v>56</v>
      </c>
      <c r="F51" s="12"/>
      <c r="G51" s="12">
        <v>246</v>
      </c>
      <c r="H51" s="12"/>
      <c r="I51" s="12">
        <v>302</v>
      </c>
      <c r="J51" s="12"/>
      <c r="K51" s="12">
        <v>281</v>
      </c>
      <c r="L51" s="12"/>
      <c r="M51" s="12">
        <v>422</v>
      </c>
      <c r="N51" s="12"/>
      <c r="O51" s="12">
        <v>704</v>
      </c>
      <c r="P51" s="12"/>
      <c r="Q51" s="12">
        <v>20</v>
      </c>
      <c r="R51" s="12"/>
      <c r="S51" s="12">
        <v>58</v>
      </c>
      <c r="T51" s="12"/>
      <c r="U51" s="12">
        <v>43</v>
      </c>
    </row>
    <row r="52" spans="3:21" ht="15.75">
      <c r="C52" s="17" t="s">
        <v>38</v>
      </c>
      <c r="E52" s="12">
        <v>64</v>
      </c>
      <c r="F52" s="12"/>
      <c r="G52" s="12">
        <v>219</v>
      </c>
      <c r="H52" s="12"/>
      <c r="I52" s="12">
        <v>283</v>
      </c>
      <c r="J52" s="12"/>
      <c r="K52" s="12">
        <v>292</v>
      </c>
      <c r="L52" s="12"/>
      <c r="M52" s="12">
        <v>429</v>
      </c>
      <c r="N52" s="12"/>
      <c r="O52" s="12">
        <v>721</v>
      </c>
      <c r="P52" s="12"/>
      <c r="Q52" s="12">
        <v>22</v>
      </c>
      <c r="R52" s="12"/>
      <c r="S52" s="12">
        <v>51</v>
      </c>
      <c r="T52" s="12"/>
      <c r="U52" s="12">
        <v>39</v>
      </c>
    </row>
    <row r="53" spans="3:21" ht="15.75">
      <c r="C53" s="17" t="s">
        <v>39</v>
      </c>
      <c r="E53" s="12">
        <v>33</v>
      </c>
      <c r="F53" s="12"/>
      <c r="G53" s="12">
        <v>240</v>
      </c>
      <c r="H53" s="12"/>
      <c r="I53" s="12">
        <v>273</v>
      </c>
      <c r="J53" s="12"/>
      <c r="K53" s="12">
        <v>295</v>
      </c>
      <c r="L53" s="12"/>
      <c r="M53" s="12">
        <v>434</v>
      </c>
      <c r="N53" s="12"/>
      <c r="O53" s="12">
        <v>729</v>
      </c>
      <c r="P53" s="12"/>
      <c r="Q53" s="12">
        <v>11</v>
      </c>
      <c r="R53" s="12"/>
      <c r="S53" s="12">
        <v>55</v>
      </c>
      <c r="T53" s="12"/>
      <c r="U53" s="12">
        <v>37</v>
      </c>
    </row>
    <row r="54" spans="3:21" ht="15.75">
      <c r="C54" s="17" t="s">
        <v>40</v>
      </c>
      <c r="E54" s="12">
        <v>60</v>
      </c>
      <c r="F54" s="12"/>
      <c r="G54" s="47">
        <v>238</v>
      </c>
      <c r="H54" s="12"/>
      <c r="I54" s="12">
        <v>298</v>
      </c>
      <c r="J54" s="12"/>
      <c r="K54" s="12">
        <v>303</v>
      </c>
      <c r="L54" s="12"/>
      <c r="M54" s="12">
        <v>447</v>
      </c>
      <c r="N54" s="12"/>
      <c r="O54" s="12">
        <v>749</v>
      </c>
      <c r="P54" s="12"/>
      <c r="Q54" s="12">
        <v>20</v>
      </c>
      <c r="R54" s="12"/>
      <c r="S54" s="12">
        <v>53</v>
      </c>
      <c r="T54" s="12"/>
      <c r="U54" s="12">
        <v>40</v>
      </c>
    </row>
    <row r="55" spans="3:21" ht="15.75">
      <c r="C55" s="17" t="s">
        <v>41</v>
      </c>
      <c r="E55" s="12">
        <v>34</v>
      </c>
      <c r="F55" s="12"/>
      <c r="G55" s="12">
        <v>260</v>
      </c>
      <c r="H55" s="12"/>
      <c r="I55" s="12">
        <v>294</v>
      </c>
      <c r="J55" s="12"/>
      <c r="K55" s="12">
        <v>307</v>
      </c>
      <c r="L55" s="12"/>
      <c r="M55" s="12">
        <v>448</v>
      </c>
      <c r="N55" s="12"/>
      <c r="O55" s="12">
        <v>755</v>
      </c>
      <c r="P55" s="12"/>
      <c r="Q55" s="12">
        <v>11</v>
      </c>
      <c r="R55" s="12"/>
      <c r="S55" s="12">
        <v>58</v>
      </c>
      <c r="T55" s="12"/>
      <c r="U55" s="12">
        <v>39</v>
      </c>
    </row>
    <row r="56" spans="3:21" ht="15.75">
      <c r="C56" s="17" t="s">
        <v>42</v>
      </c>
      <c r="E56" s="12">
        <v>57</v>
      </c>
      <c r="F56" s="12"/>
      <c r="G56" s="12">
        <v>241</v>
      </c>
      <c r="H56" s="12"/>
      <c r="I56" s="12">
        <v>298</v>
      </c>
      <c r="J56" s="12"/>
      <c r="K56" s="12">
        <v>321</v>
      </c>
      <c r="L56" s="12"/>
      <c r="M56" s="12">
        <v>448</v>
      </c>
      <c r="N56" s="12"/>
      <c r="O56" s="12">
        <v>769</v>
      </c>
      <c r="P56" s="12"/>
      <c r="Q56" s="12">
        <v>18</v>
      </c>
      <c r="R56" s="12"/>
      <c r="S56" s="12">
        <v>54</v>
      </c>
      <c r="T56" s="12"/>
      <c r="U56" s="12">
        <v>39</v>
      </c>
    </row>
    <row r="57" spans="3:21" ht="15.75">
      <c r="C57" s="17" t="s">
        <v>43</v>
      </c>
      <c r="E57" s="12">
        <v>56</v>
      </c>
      <c r="F57" s="12"/>
      <c r="G57" s="12">
        <v>216</v>
      </c>
      <c r="H57" s="12"/>
      <c r="I57" s="12">
        <v>272</v>
      </c>
      <c r="J57" s="12"/>
      <c r="K57" s="12">
        <v>329</v>
      </c>
      <c r="L57" s="12"/>
      <c r="M57" s="12">
        <v>466</v>
      </c>
      <c r="N57" s="12"/>
      <c r="O57" s="12">
        <v>795</v>
      </c>
      <c r="P57" s="12"/>
      <c r="Q57" s="12">
        <v>17</v>
      </c>
      <c r="R57" s="12"/>
      <c r="S57" s="12">
        <v>46</v>
      </c>
      <c r="T57" s="12"/>
      <c r="U57" s="12">
        <v>34</v>
      </c>
    </row>
    <row r="58" spans="3:21" ht="15.75">
      <c r="C58" s="53" t="str">
        <f>Rast41a!$C40</f>
        <v>2003</v>
      </c>
      <c r="E58" s="12">
        <v>33</v>
      </c>
      <c r="F58" s="12"/>
      <c r="G58" s="12">
        <v>214</v>
      </c>
      <c r="H58" s="12"/>
      <c r="I58" s="12">
        <v>247</v>
      </c>
      <c r="J58" s="12"/>
      <c r="K58" s="12">
        <v>350</v>
      </c>
      <c r="L58" s="12"/>
      <c r="M58" s="12">
        <v>467</v>
      </c>
      <c r="N58" s="12"/>
      <c r="O58" s="12">
        <v>817</v>
      </c>
      <c r="P58" s="12"/>
      <c r="Q58" s="12">
        <v>9</v>
      </c>
      <c r="R58" s="12"/>
      <c r="S58" s="12">
        <v>46</v>
      </c>
      <c r="T58" s="12"/>
      <c r="U58" s="12">
        <v>30</v>
      </c>
    </row>
    <row r="59" spans="3:27" s="5" customFormat="1" ht="15.75">
      <c r="C59" s="51" t="str">
        <f>Rast41a!$C$41</f>
        <v>1999-2003 average</v>
      </c>
      <c r="D59" s="7"/>
      <c r="E59" s="55">
        <v>48</v>
      </c>
      <c r="F59" s="55"/>
      <c r="G59" s="55">
        <v>234</v>
      </c>
      <c r="H59" s="55"/>
      <c r="I59" s="55">
        <v>282</v>
      </c>
      <c r="J59" s="55"/>
      <c r="K59" s="55">
        <v>322</v>
      </c>
      <c r="L59" s="55"/>
      <c r="M59" s="55">
        <v>455</v>
      </c>
      <c r="N59" s="55"/>
      <c r="O59" s="55">
        <v>777</v>
      </c>
      <c r="P59" s="56"/>
      <c r="Q59" s="55">
        <v>15</v>
      </c>
      <c r="R59" s="55"/>
      <c r="S59" s="55">
        <v>51</v>
      </c>
      <c r="T59" s="55"/>
      <c r="U59" s="55">
        <v>36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-25</v>
      </c>
      <c r="F62" s="49"/>
      <c r="G62" s="49">
        <f aca="true" t="shared" si="4" ref="G62:U62">IF(ISERR((G58-G48)/G48*100),"-",IF(((G58-G48)/G48*100)=0,"-",((G58-G48)/G48*100)))</f>
        <v>-1.834862385321101</v>
      </c>
      <c r="H62" s="49"/>
      <c r="I62" s="49">
        <f t="shared" si="4"/>
        <v>-5.7251908396946565</v>
      </c>
      <c r="J62" s="49"/>
      <c r="K62" s="49">
        <f t="shared" si="4"/>
        <v>25</v>
      </c>
      <c r="L62" s="49"/>
      <c r="M62" s="49">
        <f t="shared" si="4"/>
        <v>10.66350710900474</v>
      </c>
      <c r="N62" s="49"/>
      <c r="O62" s="49">
        <f t="shared" si="4"/>
        <v>16.547788873038517</v>
      </c>
      <c r="P62" s="49"/>
      <c r="Q62" s="49">
        <f t="shared" si="4"/>
        <v>-43.75</v>
      </c>
      <c r="R62" s="49"/>
      <c r="S62" s="49">
        <f t="shared" si="4"/>
        <v>-11.538461538461538</v>
      </c>
      <c r="T62" s="49"/>
      <c r="U62" s="49">
        <f t="shared" si="4"/>
        <v>-18.91891891891892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9.090909090909092</v>
      </c>
      <c r="F63" s="49"/>
      <c r="G63" s="49">
        <f aca="true" t="shared" si="5" ref="G63:U63">IF(ISERR((G59-G48)/G48*100),"-",IF(((G59-G48)/G48*100)=0,"-",((G59-G48)/G48*100)))</f>
        <v>7.339449541284404</v>
      </c>
      <c r="H63" s="49"/>
      <c r="I63" s="49">
        <f t="shared" si="5"/>
        <v>7.633587786259542</v>
      </c>
      <c r="J63" s="49"/>
      <c r="K63" s="49">
        <f t="shared" si="5"/>
        <v>15</v>
      </c>
      <c r="L63" s="49"/>
      <c r="M63" s="49">
        <f t="shared" si="5"/>
        <v>7.819905213270142</v>
      </c>
      <c r="N63" s="49"/>
      <c r="O63" s="49">
        <f t="shared" si="5"/>
        <v>10.841654778887303</v>
      </c>
      <c r="P63" s="49"/>
      <c r="Q63" s="49">
        <f t="shared" si="5"/>
        <v>-6.25</v>
      </c>
      <c r="R63" s="49"/>
      <c r="S63" s="49">
        <f t="shared" si="5"/>
        <v>-1.9230769230769231</v>
      </c>
      <c r="T63" s="49"/>
      <c r="U63" s="49">
        <f t="shared" si="5"/>
        <v>-2.7027027027027026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workbookViewId="0" topLeftCell="A1">
      <selection activeCell="W3" sqref="W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 s="63"/>
      <c r="L1" s="63"/>
      <c r="M1" s="63"/>
      <c r="N1" s="63"/>
      <c r="O1" s="63"/>
      <c r="P1" s="63"/>
      <c r="T1" s="3"/>
      <c r="U1" s="19" t="s">
        <v>5</v>
      </c>
    </row>
    <row r="2" spans="1:21" s="63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33</v>
      </c>
      <c r="F5" s="59"/>
      <c r="G5" s="64"/>
      <c r="H5" s="64"/>
      <c r="I5" s="64"/>
      <c r="J5" s="65"/>
      <c r="K5" s="61" t="s">
        <v>94</v>
      </c>
      <c r="L5" s="61"/>
      <c r="M5" s="66"/>
      <c r="N5" s="66"/>
      <c r="O5" s="66"/>
      <c r="P5" s="8"/>
      <c r="Q5" s="61" t="s">
        <v>34</v>
      </c>
      <c r="R5" s="61"/>
      <c r="S5" s="66"/>
      <c r="T5" s="66"/>
      <c r="U5" s="66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83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2"/>
      <c r="R10" s="32"/>
      <c r="S10" s="32"/>
      <c r="T10" s="32"/>
      <c r="U10" s="32"/>
      <c r="V10" s="33"/>
    </row>
    <row r="11" spans="2:21" ht="15.75">
      <c r="B11" s="7" t="s">
        <v>87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120</v>
      </c>
      <c r="F12" s="55"/>
      <c r="G12" s="55">
        <v>392</v>
      </c>
      <c r="H12" s="55"/>
      <c r="I12" s="55">
        <v>512</v>
      </c>
      <c r="J12" s="55"/>
      <c r="K12" s="55">
        <v>335</v>
      </c>
      <c r="L12" s="55"/>
      <c r="M12" s="55">
        <v>710</v>
      </c>
      <c r="N12" s="55"/>
      <c r="O12" s="55">
        <v>1045</v>
      </c>
      <c r="P12" s="56"/>
      <c r="Q12" s="55">
        <v>36</v>
      </c>
      <c r="R12" s="55"/>
      <c r="S12" s="55">
        <v>55</v>
      </c>
      <c r="T12" s="55"/>
      <c r="U12" s="55">
        <v>49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135</v>
      </c>
      <c r="F13" s="12"/>
      <c r="G13" s="12">
        <v>362</v>
      </c>
      <c r="H13" s="12"/>
      <c r="I13" s="12">
        <v>497</v>
      </c>
      <c r="J13" s="12"/>
      <c r="K13" s="12">
        <v>318</v>
      </c>
      <c r="L13" s="12"/>
      <c r="M13" s="12">
        <v>684</v>
      </c>
      <c r="N13" s="12"/>
      <c r="O13" s="12">
        <v>1003</v>
      </c>
      <c r="P13" s="12"/>
      <c r="Q13" s="12">
        <v>42</v>
      </c>
      <c r="R13" s="12"/>
      <c r="S13" s="12">
        <v>53</v>
      </c>
      <c r="T13" s="12"/>
      <c r="U13" s="12">
        <v>50</v>
      </c>
    </row>
    <row r="14" spans="3:21" ht="15.75">
      <c r="C14" s="17" t="s">
        <v>36</v>
      </c>
      <c r="E14" s="12">
        <v>115</v>
      </c>
      <c r="F14" s="12"/>
      <c r="G14" s="12">
        <v>386</v>
      </c>
      <c r="H14" s="12"/>
      <c r="I14" s="12">
        <v>501</v>
      </c>
      <c r="J14" s="12"/>
      <c r="K14" s="12">
        <v>326</v>
      </c>
      <c r="L14" s="12"/>
      <c r="M14" s="12">
        <v>698</v>
      </c>
      <c r="N14" s="12"/>
      <c r="O14" s="12">
        <v>1024</v>
      </c>
      <c r="P14" s="12"/>
      <c r="Q14" s="12">
        <v>35</v>
      </c>
      <c r="R14" s="12"/>
      <c r="S14" s="12">
        <v>55</v>
      </c>
      <c r="T14" s="12"/>
      <c r="U14" s="12">
        <v>49</v>
      </c>
    </row>
    <row r="15" spans="3:21" ht="15.75">
      <c r="C15" s="17" t="s">
        <v>37</v>
      </c>
      <c r="E15" s="12">
        <v>146</v>
      </c>
      <c r="F15" s="12"/>
      <c r="G15" s="12">
        <v>404</v>
      </c>
      <c r="H15" s="12"/>
      <c r="I15" s="12">
        <v>550</v>
      </c>
      <c r="J15" s="12"/>
      <c r="K15" s="12">
        <v>338</v>
      </c>
      <c r="L15" s="12"/>
      <c r="M15" s="12">
        <v>713</v>
      </c>
      <c r="N15" s="12"/>
      <c r="O15" s="12">
        <v>1051</v>
      </c>
      <c r="P15" s="12"/>
      <c r="Q15" s="12">
        <v>43</v>
      </c>
      <c r="R15" s="12"/>
      <c r="S15" s="12">
        <v>57</v>
      </c>
      <c r="T15" s="12"/>
      <c r="U15" s="12">
        <v>52</v>
      </c>
    </row>
    <row r="16" spans="3:21" ht="15.75">
      <c r="C16" s="17" t="s">
        <v>38</v>
      </c>
      <c r="E16" s="12">
        <v>89</v>
      </c>
      <c r="F16" s="12"/>
      <c r="G16" s="12">
        <v>366</v>
      </c>
      <c r="H16" s="12"/>
      <c r="I16" s="12">
        <v>455</v>
      </c>
      <c r="J16" s="12"/>
      <c r="K16" s="12">
        <v>345</v>
      </c>
      <c r="L16" s="12"/>
      <c r="M16" s="12">
        <v>724</v>
      </c>
      <c r="N16" s="12"/>
      <c r="O16" s="12">
        <v>1069</v>
      </c>
      <c r="P16" s="12"/>
      <c r="Q16" s="12">
        <v>26</v>
      </c>
      <c r="R16" s="12"/>
      <c r="S16" s="12">
        <v>51</v>
      </c>
      <c r="T16" s="12"/>
      <c r="U16" s="12">
        <v>43</v>
      </c>
    </row>
    <row r="17" spans="3:21" ht="15.75">
      <c r="C17" s="17" t="s">
        <v>39</v>
      </c>
      <c r="E17" s="12">
        <v>114</v>
      </c>
      <c r="F17" s="12"/>
      <c r="G17" s="12">
        <v>443</v>
      </c>
      <c r="H17" s="12"/>
      <c r="I17" s="12">
        <v>557</v>
      </c>
      <c r="J17" s="12"/>
      <c r="K17" s="12">
        <v>349</v>
      </c>
      <c r="L17" s="12"/>
      <c r="M17" s="12">
        <v>730</v>
      </c>
      <c r="N17" s="12"/>
      <c r="O17" s="12">
        <v>1079</v>
      </c>
      <c r="P17" s="12"/>
      <c r="Q17" s="12">
        <v>33</v>
      </c>
      <c r="R17" s="12"/>
      <c r="S17" s="12">
        <v>61</v>
      </c>
      <c r="T17" s="12"/>
      <c r="U17" s="12">
        <v>52</v>
      </c>
    </row>
    <row r="18" spans="3:21" ht="15.75">
      <c r="C18" s="17" t="s">
        <v>40</v>
      </c>
      <c r="E18" s="12">
        <v>71</v>
      </c>
      <c r="F18" s="12"/>
      <c r="G18" s="12">
        <v>431</v>
      </c>
      <c r="H18" s="12"/>
      <c r="I18" s="12">
        <v>502</v>
      </c>
      <c r="J18" s="12"/>
      <c r="K18" s="12">
        <v>356</v>
      </c>
      <c r="L18" s="12"/>
      <c r="M18" s="12">
        <v>739</v>
      </c>
      <c r="N18" s="12"/>
      <c r="O18" s="12">
        <v>1095</v>
      </c>
      <c r="P18" s="12"/>
      <c r="Q18" s="12">
        <v>20</v>
      </c>
      <c r="R18" s="12"/>
      <c r="S18" s="12">
        <v>58</v>
      </c>
      <c r="T18" s="12"/>
      <c r="U18" s="12">
        <v>46</v>
      </c>
    </row>
    <row r="19" spans="3:21" ht="15.75">
      <c r="C19" s="17" t="s">
        <v>41</v>
      </c>
      <c r="E19" s="12">
        <v>90</v>
      </c>
      <c r="F19" s="12"/>
      <c r="G19" s="12">
        <v>411</v>
      </c>
      <c r="H19" s="12"/>
      <c r="I19" s="12">
        <v>501</v>
      </c>
      <c r="J19" s="12"/>
      <c r="K19" s="12">
        <v>356</v>
      </c>
      <c r="L19" s="12"/>
      <c r="M19" s="12">
        <v>728</v>
      </c>
      <c r="N19" s="12"/>
      <c r="O19" s="12">
        <v>1084</v>
      </c>
      <c r="P19" s="12"/>
      <c r="Q19" s="12">
        <v>25</v>
      </c>
      <c r="R19" s="12"/>
      <c r="S19" s="12">
        <v>56</v>
      </c>
      <c r="T19" s="12"/>
      <c r="U19" s="12">
        <v>46</v>
      </c>
    </row>
    <row r="20" spans="3:21" ht="15.75">
      <c r="C20" s="17" t="s">
        <v>42</v>
      </c>
      <c r="E20" s="12">
        <v>73</v>
      </c>
      <c r="F20" s="12"/>
      <c r="G20" s="12">
        <v>402</v>
      </c>
      <c r="H20" s="12"/>
      <c r="I20" s="12">
        <v>475</v>
      </c>
      <c r="J20" s="12"/>
      <c r="K20" s="12">
        <v>353</v>
      </c>
      <c r="L20" s="12"/>
      <c r="M20" s="12">
        <v>725</v>
      </c>
      <c r="N20" s="12"/>
      <c r="O20" s="12">
        <v>1078</v>
      </c>
      <c r="P20" s="12"/>
      <c r="Q20" s="12">
        <v>21</v>
      </c>
      <c r="R20" s="12"/>
      <c r="S20" s="12">
        <v>55</v>
      </c>
      <c r="T20" s="12"/>
      <c r="U20" s="12">
        <v>44</v>
      </c>
    </row>
    <row r="21" spans="3:21" ht="15.75">
      <c r="C21" s="17" t="s">
        <v>43</v>
      </c>
      <c r="E21" s="12">
        <v>77</v>
      </c>
      <c r="F21" s="12"/>
      <c r="G21" s="12">
        <v>429</v>
      </c>
      <c r="H21" s="12"/>
      <c r="I21" s="12">
        <v>506</v>
      </c>
      <c r="J21" s="12"/>
      <c r="K21" s="12">
        <v>379</v>
      </c>
      <c r="L21" s="12"/>
      <c r="M21" s="12">
        <v>752</v>
      </c>
      <c r="N21" s="12"/>
      <c r="O21" s="12">
        <v>1132</v>
      </c>
      <c r="P21" s="12"/>
      <c r="Q21" s="12">
        <v>20</v>
      </c>
      <c r="R21" s="12"/>
      <c r="S21" s="12">
        <v>57</v>
      </c>
      <c r="T21" s="12"/>
      <c r="U21" s="12">
        <v>45</v>
      </c>
    </row>
    <row r="22" spans="3:21" ht="15.75">
      <c r="C22" s="9" t="str">
        <f>Rast41a!$C40</f>
        <v>2003</v>
      </c>
      <c r="E22" s="12">
        <v>79</v>
      </c>
      <c r="F22" s="12"/>
      <c r="G22" s="12">
        <v>435</v>
      </c>
      <c r="H22" s="12"/>
      <c r="I22" s="12">
        <v>514</v>
      </c>
      <c r="J22" s="12"/>
      <c r="K22" s="12">
        <v>387</v>
      </c>
      <c r="L22" s="12"/>
      <c r="M22" s="12">
        <v>768</v>
      </c>
      <c r="N22" s="12"/>
      <c r="O22" s="12">
        <v>1154</v>
      </c>
      <c r="P22" s="12"/>
      <c r="Q22" s="12">
        <v>20</v>
      </c>
      <c r="R22" s="12"/>
      <c r="S22" s="12">
        <v>57</v>
      </c>
      <c r="T22" s="12"/>
      <c r="U22" s="12">
        <v>45</v>
      </c>
    </row>
    <row r="23" spans="3:27" s="5" customFormat="1" ht="15.75">
      <c r="C23" s="4" t="str">
        <f>Rast41a!$C$41</f>
        <v>1999-2003 average</v>
      </c>
      <c r="D23" s="7"/>
      <c r="E23" s="55">
        <v>78</v>
      </c>
      <c r="F23" s="55"/>
      <c r="G23" s="55">
        <v>422</v>
      </c>
      <c r="H23" s="55"/>
      <c r="I23" s="55">
        <v>500</v>
      </c>
      <c r="J23" s="55"/>
      <c r="K23" s="55">
        <v>366</v>
      </c>
      <c r="L23" s="55"/>
      <c r="M23" s="55">
        <v>742</v>
      </c>
      <c r="N23" s="55"/>
      <c r="O23" s="55">
        <v>1109</v>
      </c>
      <c r="P23" s="56"/>
      <c r="Q23" s="55">
        <v>21</v>
      </c>
      <c r="R23" s="55"/>
      <c r="S23" s="55">
        <v>57</v>
      </c>
      <c r="T23" s="55"/>
      <c r="U23" s="55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3:21" ht="15.75">
      <c r="C25" s="9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4:22" ht="15.75">
      <c r="D26" s="9">
        <f>Rast41a!$D$44</f>
        <v>2003</v>
      </c>
      <c r="E26" s="67">
        <f>IF(ISERR((E22-E12)/E12*100),"-",IF(((E22-E12)/E12*100)=0,"-",((E22-E12)/E12*100)))</f>
        <v>-34.166666666666664</v>
      </c>
      <c r="F26" s="67"/>
      <c r="G26" s="67">
        <f aca="true" t="shared" si="0" ref="G26:U26">IF(ISERR((G22-G12)/G12*100),"-",IF(((G22-G12)/G12*100)=0,"-",((G22-G12)/G12*100)))</f>
        <v>10.96938775510204</v>
      </c>
      <c r="H26" s="67"/>
      <c r="I26" s="67">
        <f t="shared" si="0"/>
        <v>0.390625</v>
      </c>
      <c r="J26" s="67"/>
      <c r="K26" s="67">
        <f t="shared" si="0"/>
        <v>15.522388059701491</v>
      </c>
      <c r="L26" s="67"/>
      <c r="M26" s="67">
        <f t="shared" si="0"/>
        <v>8.169014084507042</v>
      </c>
      <c r="N26" s="67"/>
      <c r="O26" s="67">
        <f t="shared" si="0"/>
        <v>10.430622009569378</v>
      </c>
      <c r="P26" s="67"/>
      <c r="Q26" s="67">
        <f t="shared" si="0"/>
        <v>-44.44444444444444</v>
      </c>
      <c r="R26" s="67"/>
      <c r="S26" s="67">
        <f t="shared" si="0"/>
        <v>3.6363636363636362</v>
      </c>
      <c r="T26" s="67"/>
      <c r="U26" s="67">
        <f t="shared" si="0"/>
        <v>-8.16326530612245</v>
      </c>
      <c r="V26" s="39"/>
    </row>
    <row r="27" spans="4:22" ht="15.75">
      <c r="D27" s="9" t="str">
        <f>Rast41a!$D$45</f>
        <v>1999-2003 average</v>
      </c>
      <c r="E27" s="67">
        <f>IF(ISERR((E23-E12)/E12*100),"-",IF(((E23-E12)/E12*100)=0,"-",((E23-E12)/E12*100)))</f>
        <v>-35</v>
      </c>
      <c r="F27" s="67"/>
      <c r="G27" s="67">
        <f aca="true" t="shared" si="1" ref="G27:U27">IF(ISERR((G23-G12)/G12*100),"-",IF(((G23-G12)/G12*100)=0,"-",((G23-G12)/G12*100)))</f>
        <v>7.653061224489796</v>
      </c>
      <c r="H27" s="67"/>
      <c r="I27" s="67">
        <f t="shared" si="1"/>
        <v>-2.34375</v>
      </c>
      <c r="J27" s="67"/>
      <c r="K27" s="67">
        <f t="shared" si="1"/>
        <v>9.253731343283581</v>
      </c>
      <c r="L27" s="67"/>
      <c r="M27" s="67">
        <f t="shared" si="1"/>
        <v>4.507042253521127</v>
      </c>
      <c r="N27" s="67"/>
      <c r="O27" s="67">
        <f t="shared" si="1"/>
        <v>6.124401913875598</v>
      </c>
      <c r="P27" s="67"/>
      <c r="Q27" s="67">
        <f t="shared" si="1"/>
        <v>-41.66666666666667</v>
      </c>
      <c r="R27" s="67"/>
      <c r="S27" s="67">
        <f t="shared" si="1"/>
        <v>3.6363636363636362</v>
      </c>
      <c r="T27" s="67"/>
      <c r="U27" s="67">
        <f t="shared" si="1"/>
        <v>-8.16326530612245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4.25" customHeight="1">
      <c r="A29" s="5" t="s">
        <v>62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5.75">
      <c r="B30" s="7" t="s">
        <v>61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3:27" s="5" customFormat="1" ht="15.75">
      <c r="C31" s="4" t="s">
        <v>19</v>
      </c>
      <c r="E31" s="54" t="s">
        <v>45</v>
      </c>
      <c r="F31" s="54"/>
      <c r="G31" s="55">
        <v>95</v>
      </c>
      <c r="H31" s="55"/>
      <c r="I31" s="55">
        <v>95</v>
      </c>
      <c r="J31" s="55"/>
      <c r="K31" s="58" t="s">
        <v>45</v>
      </c>
      <c r="L31" s="55"/>
      <c r="M31" s="55">
        <v>268</v>
      </c>
      <c r="N31" s="55"/>
      <c r="O31" s="55">
        <v>268</v>
      </c>
      <c r="P31" s="56"/>
      <c r="Q31" s="55" t="s">
        <v>45</v>
      </c>
      <c r="R31" s="55"/>
      <c r="S31" s="55">
        <v>35</v>
      </c>
      <c r="T31" s="55"/>
      <c r="U31" s="55">
        <v>35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 t="s">
        <v>45</v>
      </c>
      <c r="F32" s="12"/>
      <c r="G32" s="12">
        <v>85</v>
      </c>
      <c r="H32" s="12"/>
      <c r="I32" s="12">
        <v>85</v>
      </c>
      <c r="J32" s="12"/>
      <c r="K32" s="37" t="s">
        <v>45</v>
      </c>
      <c r="L32" s="12"/>
      <c r="M32" s="12">
        <v>260</v>
      </c>
      <c r="N32" s="12"/>
      <c r="O32" s="12">
        <v>260</v>
      </c>
      <c r="P32" s="12"/>
      <c r="Q32" s="37" t="s">
        <v>45</v>
      </c>
      <c r="R32" s="12"/>
      <c r="S32" s="12">
        <v>33</v>
      </c>
      <c r="T32" s="12"/>
      <c r="U32" s="12">
        <v>33</v>
      </c>
    </row>
    <row r="33" spans="3:21" ht="15.75">
      <c r="C33" s="17" t="s">
        <v>36</v>
      </c>
      <c r="E33" s="12" t="s">
        <v>45</v>
      </c>
      <c r="F33" s="12"/>
      <c r="G33" s="12">
        <v>77</v>
      </c>
      <c r="H33" s="12"/>
      <c r="I33" s="12">
        <v>77</v>
      </c>
      <c r="J33" s="12"/>
      <c r="K33" s="37" t="s">
        <v>45</v>
      </c>
      <c r="L33" s="12"/>
      <c r="M33" s="12">
        <v>263</v>
      </c>
      <c r="N33" s="12"/>
      <c r="O33" s="12">
        <v>263</v>
      </c>
      <c r="P33" s="12"/>
      <c r="Q33" s="37" t="s">
        <v>45</v>
      </c>
      <c r="R33" s="12"/>
      <c r="S33" s="12">
        <v>29</v>
      </c>
      <c r="T33" s="12"/>
      <c r="U33" s="12">
        <v>29</v>
      </c>
    </row>
    <row r="34" spans="3:21" ht="15.75">
      <c r="C34" s="17" t="s">
        <v>37</v>
      </c>
      <c r="E34" s="12" t="s">
        <v>45</v>
      </c>
      <c r="F34" s="12"/>
      <c r="G34" s="12">
        <v>83</v>
      </c>
      <c r="H34" s="12"/>
      <c r="I34" s="12">
        <v>83</v>
      </c>
      <c r="J34" s="12"/>
      <c r="K34" s="37" t="s">
        <v>45</v>
      </c>
      <c r="L34" s="12"/>
      <c r="M34" s="12">
        <v>269</v>
      </c>
      <c r="N34" s="12"/>
      <c r="O34" s="12">
        <v>269</v>
      </c>
      <c r="P34" s="12"/>
      <c r="Q34" s="37" t="s">
        <v>45</v>
      </c>
      <c r="R34" s="12"/>
      <c r="S34" s="12">
        <v>31</v>
      </c>
      <c r="T34" s="12"/>
      <c r="U34" s="12">
        <v>31</v>
      </c>
    </row>
    <row r="35" spans="3:21" ht="15.75">
      <c r="C35" s="17" t="s">
        <v>38</v>
      </c>
      <c r="E35" s="12" t="s">
        <v>45</v>
      </c>
      <c r="F35" s="12"/>
      <c r="G35" s="12">
        <v>115</v>
      </c>
      <c r="H35" s="12"/>
      <c r="I35" s="12">
        <v>115</v>
      </c>
      <c r="J35" s="12"/>
      <c r="K35" s="37" t="s">
        <v>45</v>
      </c>
      <c r="L35" s="12"/>
      <c r="M35" s="12">
        <v>273</v>
      </c>
      <c r="N35" s="12"/>
      <c r="O35" s="12">
        <v>273</v>
      </c>
      <c r="P35" s="12"/>
      <c r="Q35" s="37" t="s">
        <v>45</v>
      </c>
      <c r="R35" s="12"/>
      <c r="S35" s="12">
        <v>42</v>
      </c>
      <c r="T35" s="12"/>
      <c r="U35" s="12">
        <v>42</v>
      </c>
    </row>
    <row r="36" spans="3:21" ht="15.75">
      <c r="C36" s="17" t="s">
        <v>39</v>
      </c>
      <c r="E36" s="12" t="s">
        <v>45</v>
      </c>
      <c r="F36" s="12"/>
      <c r="G36" s="12">
        <v>114</v>
      </c>
      <c r="H36" s="12"/>
      <c r="I36" s="12">
        <v>114</v>
      </c>
      <c r="J36" s="12"/>
      <c r="K36" s="37" t="s">
        <v>45</v>
      </c>
      <c r="L36" s="12"/>
      <c r="M36" s="12">
        <v>277</v>
      </c>
      <c r="N36" s="12"/>
      <c r="O36" s="12">
        <v>277</v>
      </c>
      <c r="P36" s="12"/>
      <c r="Q36" s="37" t="s">
        <v>45</v>
      </c>
      <c r="R36" s="12"/>
      <c r="S36" s="12">
        <v>41</v>
      </c>
      <c r="T36" s="12"/>
      <c r="U36" s="12">
        <v>41</v>
      </c>
    </row>
    <row r="37" spans="3:21" ht="15.75">
      <c r="C37" s="17" t="s">
        <v>40</v>
      </c>
      <c r="E37" s="12" t="s">
        <v>45</v>
      </c>
      <c r="F37" s="12"/>
      <c r="G37" s="12">
        <v>96</v>
      </c>
      <c r="H37" s="12"/>
      <c r="I37" s="12">
        <v>96</v>
      </c>
      <c r="J37" s="12"/>
      <c r="K37" s="37" t="s">
        <v>45</v>
      </c>
      <c r="L37" s="12"/>
      <c r="M37" s="12">
        <v>285</v>
      </c>
      <c r="N37" s="12"/>
      <c r="O37" s="12">
        <v>285</v>
      </c>
      <c r="P37" s="12"/>
      <c r="Q37" s="37" t="s">
        <v>45</v>
      </c>
      <c r="R37" s="12"/>
      <c r="S37" s="12">
        <v>34</v>
      </c>
      <c r="T37" s="12"/>
      <c r="U37" s="12">
        <v>34</v>
      </c>
    </row>
    <row r="38" spans="3:21" ht="15.75">
      <c r="C38" s="17" t="s">
        <v>41</v>
      </c>
      <c r="E38" s="12" t="s">
        <v>45</v>
      </c>
      <c r="F38" s="12"/>
      <c r="G38" s="12">
        <v>82</v>
      </c>
      <c r="H38" s="12"/>
      <c r="I38" s="12">
        <v>82</v>
      </c>
      <c r="J38" s="12"/>
      <c r="K38" s="37" t="s">
        <v>45</v>
      </c>
      <c r="L38" s="12"/>
      <c r="M38" s="12">
        <v>285</v>
      </c>
      <c r="N38" s="12"/>
      <c r="O38" s="12">
        <v>285</v>
      </c>
      <c r="P38" s="12"/>
      <c r="Q38" s="37" t="s">
        <v>45</v>
      </c>
      <c r="R38" s="12"/>
      <c r="S38" s="12">
        <v>29</v>
      </c>
      <c r="T38" s="12"/>
      <c r="U38" s="12">
        <v>29</v>
      </c>
    </row>
    <row r="39" spans="3:21" ht="15.75">
      <c r="C39" s="17" t="s">
        <v>42</v>
      </c>
      <c r="E39" s="12" t="s">
        <v>45</v>
      </c>
      <c r="F39" s="12"/>
      <c r="G39" s="12">
        <v>65</v>
      </c>
      <c r="H39" s="12"/>
      <c r="I39" s="12">
        <v>65</v>
      </c>
      <c r="J39" s="12"/>
      <c r="K39" s="37" t="s">
        <v>45</v>
      </c>
      <c r="L39" s="12"/>
      <c r="M39" s="12">
        <v>287</v>
      </c>
      <c r="N39" s="12"/>
      <c r="O39" s="12">
        <v>287</v>
      </c>
      <c r="P39" s="12"/>
      <c r="Q39" s="37" t="s">
        <v>45</v>
      </c>
      <c r="R39" s="12"/>
      <c r="S39" s="12">
        <v>23</v>
      </c>
      <c r="T39" s="12"/>
      <c r="U39" s="12">
        <v>23</v>
      </c>
    </row>
    <row r="40" spans="3:21" ht="15.75">
      <c r="C40" s="17" t="s">
        <v>43</v>
      </c>
      <c r="E40" s="12" t="s">
        <v>45</v>
      </c>
      <c r="F40" s="12"/>
      <c r="G40" s="12">
        <v>90</v>
      </c>
      <c r="H40" s="12"/>
      <c r="I40" s="12">
        <v>90</v>
      </c>
      <c r="J40" s="12"/>
      <c r="K40" s="37" t="s">
        <v>45</v>
      </c>
      <c r="L40" s="12"/>
      <c r="M40" s="12">
        <v>292</v>
      </c>
      <c r="N40" s="12"/>
      <c r="O40" s="12">
        <v>292</v>
      </c>
      <c r="P40" s="12"/>
      <c r="Q40" s="37" t="s">
        <v>45</v>
      </c>
      <c r="R40" s="12"/>
      <c r="S40" s="12">
        <v>31</v>
      </c>
      <c r="T40" s="12"/>
      <c r="U40" s="12">
        <v>31</v>
      </c>
    </row>
    <row r="41" spans="3:21" ht="15.75">
      <c r="C41" s="9" t="str">
        <f>Rast41a!$C40</f>
        <v>2003</v>
      </c>
      <c r="E41" s="12">
        <v>1</v>
      </c>
      <c r="F41" s="12"/>
      <c r="G41" s="12">
        <v>111</v>
      </c>
      <c r="H41" s="12"/>
      <c r="I41" s="12">
        <v>112</v>
      </c>
      <c r="J41" s="12"/>
      <c r="K41" s="37" t="s">
        <v>45</v>
      </c>
      <c r="L41" s="12"/>
      <c r="M41" s="12">
        <v>292</v>
      </c>
      <c r="N41" s="12"/>
      <c r="O41" s="12">
        <v>292</v>
      </c>
      <c r="P41" s="12"/>
      <c r="Q41" s="37" t="s">
        <v>45</v>
      </c>
      <c r="R41" s="12"/>
      <c r="S41" s="12">
        <v>38</v>
      </c>
      <c r="T41" s="12"/>
      <c r="U41" s="12">
        <v>38</v>
      </c>
    </row>
    <row r="42" spans="3:27" s="5" customFormat="1" ht="15.75">
      <c r="C42" s="4" t="str">
        <f>Rast41a!$C$41</f>
        <v>1999-2003 average</v>
      </c>
      <c r="D42" s="7"/>
      <c r="E42" s="12" t="s">
        <v>45</v>
      </c>
      <c r="F42" s="55"/>
      <c r="G42" s="55">
        <v>89</v>
      </c>
      <c r="H42" s="55"/>
      <c r="I42" s="55">
        <v>89</v>
      </c>
      <c r="J42" s="55"/>
      <c r="K42" s="58" t="s">
        <v>45</v>
      </c>
      <c r="L42" s="55"/>
      <c r="M42" s="55">
        <v>288</v>
      </c>
      <c r="N42" s="55"/>
      <c r="O42" s="55">
        <v>288</v>
      </c>
      <c r="P42" s="56"/>
      <c r="Q42" s="55" t="s">
        <v>45</v>
      </c>
      <c r="R42" s="55"/>
      <c r="S42" s="55">
        <v>31</v>
      </c>
      <c r="T42" s="55"/>
      <c r="U42" s="55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3:21" ht="15.75">
      <c r="C44" s="9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4:21" ht="15.75">
      <c r="D45" s="9">
        <f>Rast41a!$D$44</f>
        <v>2003</v>
      </c>
      <c r="E45" s="67" t="str">
        <f>IF(ISERR((E41-E31)/E31*100),"-",IF(((E41-E31)/E31*100)=0,"-",((E41-E31)/E31*100)))</f>
        <v>-</v>
      </c>
      <c r="F45" s="67"/>
      <c r="G45" s="67">
        <f aca="true" t="shared" si="2" ref="G45:U45">IF(ISERR((G41-G31)/G31*100),"-",IF(((G41-G31)/G31*100)=0,"-",((G41-G31)/G31*100)))</f>
        <v>16.842105263157894</v>
      </c>
      <c r="H45" s="67"/>
      <c r="I45" s="67">
        <f t="shared" si="2"/>
        <v>17.894736842105264</v>
      </c>
      <c r="J45" s="67"/>
      <c r="K45" s="67" t="str">
        <f t="shared" si="2"/>
        <v>-</v>
      </c>
      <c r="L45" s="67"/>
      <c r="M45" s="67">
        <f t="shared" si="2"/>
        <v>8.955223880597014</v>
      </c>
      <c r="N45" s="67"/>
      <c r="O45" s="67">
        <f t="shared" si="2"/>
        <v>8.955223880597014</v>
      </c>
      <c r="P45" s="67"/>
      <c r="Q45" s="67" t="str">
        <f t="shared" si="2"/>
        <v>-</v>
      </c>
      <c r="R45" s="67"/>
      <c r="S45" s="67">
        <f t="shared" si="2"/>
        <v>8.571428571428571</v>
      </c>
      <c r="T45" s="67"/>
      <c r="U45" s="67">
        <f t="shared" si="2"/>
        <v>8.571428571428571</v>
      </c>
    </row>
    <row r="46" spans="4:21" ht="15.75">
      <c r="D46" s="9" t="str">
        <f>Rast41a!$D$45</f>
        <v>1999-2003 average</v>
      </c>
      <c r="E46" s="67" t="str">
        <f>IF(ISERR((E42-E31)/E31*100),"-",IF(((E42-E31)/E31*100)=0,"-",((E42-E31)/E31*100)))</f>
        <v>-</v>
      </c>
      <c r="F46" s="67"/>
      <c r="G46" s="67">
        <f aca="true" t="shared" si="3" ref="G46:U46">IF(ISERR((G42-G31)/G31*100),"-",IF(((G42-G31)/G31*100)=0,"-",((G42-G31)/G31*100)))</f>
        <v>-6.315789473684211</v>
      </c>
      <c r="H46" s="67"/>
      <c r="I46" s="67">
        <f t="shared" si="3"/>
        <v>-6.315789473684211</v>
      </c>
      <c r="J46" s="67"/>
      <c r="K46" s="67" t="str">
        <f t="shared" si="3"/>
        <v>-</v>
      </c>
      <c r="L46" s="67"/>
      <c r="M46" s="67">
        <f t="shared" si="3"/>
        <v>7.462686567164178</v>
      </c>
      <c r="N46" s="67"/>
      <c r="O46" s="67">
        <f t="shared" si="3"/>
        <v>7.462686567164178</v>
      </c>
      <c r="P46" s="67"/>
      <c r="Q46" s="67" t="str">
        <f t="shared" si="3"/>
        <v>-</v>
      </c>
      <c r="R46" s="67"/>
      <c r="S46" s="67">
        <f t="shared" si="3"/>
        <v>-11.428571428571429</v>
      </c>
      <c r="T46" s="67"/>
      <c r="U46" s="67">
        <f t="shared" si="3"/>
        <v>-11.428571428571429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ht="15.75">
      <c r="B48" s="7" t="s">
        <v>63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3:27" s="5" customFormat="1" ht="15.75">
      <c r="C49" s="4" t="s">
        <v>19</v>
      </c>
      <c r="E49" s="55">
        <v>78</v>
      </c>
      <c r="F49" s="55"/>
      <c r="G49" s="55">
        <v>234</v>
      </c>
      <c r="H49" s="55"/>
      <c r="I49" s="55">
        <v>312</v>
      </c>
      <c r="J49" s="55"/>
      <c r="K49" s="55">
        <v>369</v>
      </c>
      <c r="L49" s="55"/>
      <c r="M49" s="55">
        <v>640</v>
      </c>
      <c r="N49" s="55"/>
      <c r="O49" s="55">
        <v>1010</v>
      </c>
      <c r="P49" s="56"/>
      <c r="Q49" s="55">
        <v>21</v>
      </c>
      <c r="R49" s="55"/>
      <c r="S49" s="55">
        <v>37</v>
      </c>
      <c r="T49" s="55"/>
      <c r="U49" s="55">
        <v>31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68</v>
      </c>
      <c r="F50" s="12"/>
      <c r="G50" s="12">
        <v>215</v>
      </c>
      <c r="H50" s="12"/>
      <c r="I50" s="12">
        <v>283</v>
      </c>
      <c r="J50" s="12"/>
      <c r="K50" s="12">
        <v>342</v>
      </c>
      <c r="L50" s="12"/>
      <c r="M50" s="12">
        <v>620</v>
      </c>
      <c r="N50" s="12"/>
      <c r="O50" s="12">
        <v>962</v>
      </c>
      <c r="P50" s="12"/>
      <c r="Q50" s="12">
        <v>20</v>
      </c>
      <c r="R50" s="12"/>
      <c r="S50" s="12">
        <v>35</v>
      </c>
      <c r="T50" s="12"/>
      <c r="U50" s="12">
        <v>29</v>
      </c>
    </row>
    <row r="51" spans="3:21" ht="15.75">
      <c r="C51" s="17" t="s">
        <v>36</v>
      </c>
      <c r="E51" s="12">
        <v>81</v>
      </c>
      <c r="F51" s="12"/>
      <c r="G51" s="12">
        <v>218</v>
      </c>
      <c r="H51" s="12"/>
      <c r="I51" s="12">
        <v>299</v>
      </c>
      <c r="J51" s="12"/>
      <c r="K51" s="12">
        <v>352</v>
      </c>
      <c r="L51" s="12"/>
      <c r="M51" s="12">
        <v>629</v>
      </c>
      <c r="N51" s="12"/>
      <c r="O51" s="12">
        <v>981</v>
      </c>
      <c r="P51" s="12"/>
      <c r="Q51" s="12">
        <v>23</v>
      </c>
      <c r="R51" s="12"/>
      <c r="S51" s="12">
        <v>35</v>
      </c>
      <c r="T51" s="12"/>
      <c r="U51" s="12">
        <v>30</v>
      </c>
    </row>
    <row r="52" spans="3:21" ht="15.75">
      <c r="C52" s="17" t="s">
        <v>37</v>
      </c>
      <c r="E52" s="12">
        <v>90</v>
      </c>
      <c r="F52" s="12"/>
      <c r="G52" s="12">
        <v>184</v>
      </c>
      <c r="H52" s="12"/>
      <c r="I52" s="12">
        <v>274</v>
      </c>
      <c r="J52" s="12"/>
      <c r="K52" s="12">
        <v>370</v>
      </c>
      <c r="L52" s="12"/>
      <c r="M52" s="12">
        <v>642</v>
      </c>
      <c r="N52" s="12"/>
      <c r="O52" s="12">
        <v>1012</v>
      </c>
      <c r="P52" s="12"/>
      <c r="Q52" s="12">
        <v>24</v>
      </c>
      <c r="R52" s="12"/>
      <c r="S52" s="12">
        <v>29</v>
      </c>
      <c r="T52" s="12"/>
      <c r="U52" s="12">
        <v>27</v>
      </c>
    </row>
    <row r="53" spans="3:21" ht="15.75">
      <c r="C53" s="17" t="s">
        <v>38</v>
      </c>
      <c r="E53" s="12">
        <v>58</v>
      </c>
      <c r="F53" s="12"/>
      <c r="G53" s="12">
        <v>300</v>
      </c>
      <c r="H53" s="12"/>
      <c r="I53" s="12">
        <v>358</v>
      </c>
      <c r="J53" s="12"/>
      <c r="K53" s="12">
        <v>388</v>
      </c>
      <c r="L53" s="12"/>
      <c r="M53" s="12">
        <v>651</v>
      </c>
      <c r="N53" s="12"/>
      <c r="O53" s="12">
        <v>1039</v>
      </c>
      <c r="P53" s="12"/>
      <c r="Q53" s="12">
        <v>15</v>
      </c>
      <c r="R53" s="12"/>
      <c r="S53" s="12">
        <v>46</v>
      </c>
      <c r="T53" s="12"/>
      <c r="U53" s="12">
        <v>34</v>
      </c>
    </row>
    <row r="54" spans="3:21" ht="15.75">
      <c r="C54" s="17" t="s">
        <v>39</v>
      </c>
      <c r="E54" s="12">
        <v>93</v>
      </c>
      <c r="F54" s="12"/>
      <c r="G54" s="12">
        <v>252</v>
      </c>
      <c r="H54" s="12"/>
      <c r="I54" s="12">
        <v>345</v>
      </c>
      <c r="J54" s="12"/>
      <c r="K54" s="12">
        <v>395</v>
      </c>
      <c r="L54" s="12"/>
      <c r="M54" s="12">
        <v>660</v>
      </c>
      <c r="N54" s="12"/>
      <c r="O54" s="12">
        <v>1054</v>
      </c>
      <c r="P54" s="12"/>
      <c r="Q54" s="12">
        <v>24</v>
      </c>
      <c r="R54" s="12"/>
      <c r="S54" s="12">
        <v>38</v>
      </c>
      <c r="T54" s="12"/>
      <c r="U54" s="12">
        <v>33</v>
      </c>
    </row>
    <row r="55" spans="3:21" ht="15.75">
      <c r="C55" s="17" t="s">
        <v>40</v>
      </c>
      <c r="E55" s="12">
        <v>69</v>
      </c>
      <c r="F55" s="12"/>
      <c r="G55" s="47">
        <v>207</v>
      </c>
      <c r="H55" s="12"/>
      <c r="I55" s="12">
        <v>276</v>
      </c>
      <c r="J55" s="12"/>
      <c r="K55" s="12">
        <v>404</v>
      </c>
      <c r="L55" s="12"/>
      <c r="M55" s="12">
        <v>668</v>
      </c>
      <c r="N55" s="12"/>
      <c r="O55" s="12">
        <v>1073</v>
      </c>
      <c r="P55" s="12"/>
      <c r="Q55" s="12">
        <v>17</v>
      </c>
      <c r="R55" s="12"/>
      <c r="S55" s="12">
        <v>31</v>
      </c>
      <c r="T55" s="12"/>
      <c r="U55" s="12">
        <v>26</v>
      </c>
    </row>
    <row r="56" spans="3:21" ht="15.75">
      <c r="C56" s="17" t="s">
        <v>41</v>
      </c>
      <c r="E56" s="12">
        <v>55</v>
      </c>
      <c r="F56" s="12"/>
      <c r="G56" s="12">
        <v>211</v>
      </c>
      <c r="H56" s="12"/>
      <c r="I56" s="12">
        <v>266</v>
      </c>
      <c r="J56" s="12"/>
      <c r="K56" s="12">
        <v>413</v>
      </c>
      <c r="L56" s="12"/>
      <c r="M56" s="12">
        <v>673</v>
      </c>
      <c r="N56" s="12"/>
      <c r="O56" s="12">
        <v>1086</v>
      </c>
      <c r="P56" s="12"/>
      <c r="Q56" s="12">
        <v>13</v>
      </c>
      <c r="R56" s="12"/>
      <c r="S56" s="12">
        <v>31</v>
      </c>
      <c r="T56" s="12"/>
      <c r="U56" s="12">
        <v>24</v>
      </c>
    </row>
    <row r="57" spans="3:21" ht="15.75">
      <c r="C57" s="17" t="s">
        <v>42</v>
      </c>
      <c r="E57" s="12">
        <v>80</v>
      </c>
      <c r="F57" s="12"/>
      <c r="G57" s="12">
        <v>164</v>
      </c>
      <c r="H57" s="12"/>
      <c r="I57" s="12">
        <v>244</v>
      </c>
      <c r="J57" s="12"/>
      <c r="K57" s="12">
        <v>431</v>
      </c>
      <c r="L57" s="12"/>
      <c r="M57" s="12">
        <v>674</v>
      </c>
      <c r="N57" s="12"/>
      <c r="O57" s="12">
        <v>1105</v>
      </c>
      <c r="P57" s="12"/>
      <c r="Q57" s="12">
        <v>19</v>
      </c>
      <c r="R57" s="12"/>
      <c r="S57" s="12">
        <v>24</v>
      </c>
      <c r="T57" s="12"/>
      <c r="U57" s="12">
        <v>22</v>
      </c>
    </row>
    <row r="58" spans="3:21" ht="15.75">
      <c r="C58" s="17" t="s">
        <v>43</v>
      </c>
      <c r="E58" s="12">
        <v>76</v>
      </c>
      <c r="F58" s="12"/>
      <c r="G58" s="12">
        <v>221</v>
      </c>
      <c r="H58" s="12"/>
      <c r="I58" s="12">
        <v>297</v>
      </c>
      <c r="J58" s="12"/>
      <c r="K58" s="12">
        <v>442</v>
      </c>
      <c r="L58" s="12"/>
      <c r="M58" s="12">
        <v>694</v>
      </c>
      <c r="N58" s="12"/>
      <c r="O58" s="12">
        <v>1136</v>
      </c>
      <c r="P58" s="12"/>
      <c r="Q58" s="12">
        <v>17</v>
      </c>
      <c r="R58" s="12"/>
      <c r="S58" s="12">
        <v>32</v>
      </c>
      <c r="T58" s="12"/>
      <c r="U58" s="12">
        <v>26</v>
      </c>
    </row>
    <row r="59" spans="3:21" ht="15.75">
      <c r="C59" s="9" t="str">
        <f>Rast41a!$C40</f>
        <v>2003</v>
      </c>
      <c r="E59" s="12">
        <v>98</v>
      </c>
      <c r="F59" s="12"/>
      <c r="G59" s="12">
        <v>239</v>
      </c>
      <c r="H59" s="12"/>
      <c r="I59" s="12">
        <v>337</v>
      </c>
      <c r="J59" s="12"/>
      <c r="K59" s="12">
        <v>457</v>
      </c>
      <c r="L59" s="12"/>
      <c r="M59" s="12">
        <v>708</v>
      </c>
      <c r="N59" s="12"/>
      <c r="O59" s="12">
        <v>1165</v>
      </c>
      <c r="P59" s="12"/>
      <c r="Q59" s="12">
        <v>21</v>
      </c>
      <c r="R59" s="12"/>
      <c r="S59" s="12">
        <v>34</v>
      </c>
      <c r="T59" s="12"/>
      <c r="U59" s="12">
        <v>29</v>
      </c>
    </row>
    <row r="60" spans="3:27" s="5" customFormat="1" ht="15.75">
      <c r="C60" s="4" t="str">
        <f>Rast41a!$C$41</f>
        <v>1999-2003 average</v>
      </c>
      <c r="D60" s="7"/>
      <c r="E60" s="55">
        <v>76</v>
      </c>
      <c r="F60" s="55"/>
      <c r="G60" s="55">
        <v>208</v>
      </c>
      <c r="H60" s="55"/>
      <c r="I60" s="55">
        <v>284</v>
      </c>
      <c r="J60" s="55"/>
      <c r="K60" s="55">
        <v>429</v>
      </c>
      <c r="L60" s="55"/>
      <c r="M60" s="55">
        <v>683</v>
      </c>
      <c r="N60" s="55"/>
      <c r="O60" s="55">
        <v>1113</v>
      </c>
      <c r="P60" s="56"/>
      <c r="Q60" s="55">
        <v>18</v>
      </c>
      <c r="R60" s="55"/>
      <c r="S60" s="55">
        <v>30</v>
      </c>
      <c r="T60" s="55"/>
      <c r="U60" s="55">
        <v>26</v>
      </c>
      <c r="V60" s="6"/>
      <c r="W60" s="6"/>
      <c r="X60" s="6"/>
      <c r="Y60" s="6"/>
      <c r="Z60" s="6"/>
      <c r="AA60" s="6"/>
    </row>
    <row r="61" spans="3:21" ht="9" customHeight="1">
      <c r="C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3:21" ht="15.75">
      <c r="C62" s="9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4:21" ht="15.75">
      <c r="D63" s="9">
        <f>Rast41a!$D$44</f>
        <v>2003</v>
      </c>
      <c r="E63" s="67">
        <f>IF(ISERR((E59-E49)/E49*100),"-",IF(((E59-E49)/E49*100)=0,"-",((E59-E49)/E49*100)))</f>
        <v>25.64102564102564</v>
      </c>
      <c r="F63" s="67"/>
      <c r="G63" s="67">
        <f aca="true" t="shared" si="4" ref="G63:U63">IF(ISERR((G59-G49)/G49*100),"-",IF(((G59-G49)/G49*100)=0,"-",((G59-G49)/G49*100)))</f>
        <v>2.1367521367521367</v>
      </c>
      <c r="H63" s="67"/>
      <c r="I63" s="67">
        <f t="shared" si="4"/>
        <v>8.012820512820513</v>
      </c>
      <c r="J63" s="67"/>
      <c r="K63" s="67">
        <f t="shared" si="4"/>
        <v>23.848238482384822</v>
      </c>
      <c r="L63" s="67"/>
      <c r="M63" s="67">
        <f t="shared" si="4"/>
        <v>10.625</v>
      </c>
      <c r="N63" s="67"/>
      <c r="O63" s="67">
        <f t="shared" si="4"/>
        <v>15.346534653465346</v>
      </c>
      <c r="P63" s="67"/>
      <c r="Q63" s="67" t="str">
        <f t="shared" si="4"/>
        <v>-</v>
      </c>
      <c r="R63" s="67"/>
      <c r="S63" s="67">
        <f t="shared" si="4"/>
        <v>-8.108108108108109</v>
      </c>
      <c r="T63" s="67"/>
      <c r="U63" s="67">
        <f t="shared" si="4"/>
        <v>-6.451612903225806</v>
      </c>
    </row>
    <row r="64" spans="4:21" ht="15.75">
      <c r="D64" s="9" t="str">
        <f>Rast41a!$D$45</f>
        <v>1999-2003 average</v>
      </c>
      <c r="E64" s="67">
        <f>IF(ISERR((E60-E49)/E49*100),"-",IF(((E60-E49)/E49*100)=0,"-",((E60-E49)/E49*100)))</f>
        <v>-2.564102564102564</v>
      </c>
      <c r="F64" s="67"/>
      <c r="G64" s="67">
        <f>IF(ISERR((G60-G49)/G49*100),"-",IF(((G60-G49)/G49*100)=0,"-",((G60-G49)/G49*100)))</f>
        <v>-11.11111111111111</v>
      </c>
      <c r="H64" s="67"/>
      <c r="I64" s="67">
        <f>IF(ISERR((I60-I49)/I49*100),"-",IF(((I60-I49)/I49*100)=0,"-",((I60-I49)/I49*100)))</f>
        <v>-8.974358974358974</v>
      </c>
      <c r="J64" s="67"/>
      <c r="K64" s="67">
        <f>IF(ISERR((K60-K49)/K49*100),"-",IF(((K60-K49)/K49*100)=0,"-",((K60-K49)/K49*100)))</f>
        <v>16.260162601626014</v>
      </c>
      <c r="L64" s="67"/>
      <c r="M64" s="67">
        <f>IF(ISERR((M60-M49)/M49*100),"-",IF(((M60-M49)/M49*100)=0,"-",((M60-M49)/M49*100)))</f>
        <v>6.71875</v>
      </c>
      <c r="N64" s="67"/>
      <c r="O64" s="67">
        <f>IF(ISERR((O60-O49)/O49*100),"-",IF(((O60-O49)/O49*100)=0,"-",((O60-O49)/O49*100)))</f>
        <v>10.198019801980198</v>
      </c>
      <c r="P64" s="67"/>
      <c r="Q64" s="67">
        <f>IF(ISERR((Q60-Q49)/Q49*100),"-",IF(((Q60-Q49)/Q49*100)=0,"-",((Q60-Q49)/Q49*100)))</f>
        <v>-14.285714285714285</v>
      </c>
      <c r="R64" s="67"/>
      <c r="S64" s="67">
        <f>IF(ISERR((S60-S49)/S49*100),"-",IF(((S60-S49)/S49*100)=0,"-",((S60-S49)/S49*100)))</f>
        <v>-18.91891891891892</v>
      </c>
      <c r="T64" s="67"/>
      <c r="U64" s="67">
        <f>IF(ISERR((U60-U49)/U49*100),"-",IF(((U60-U49)/U49*100)=0,"-",((U60-U49)/U49*100)))</f>
        <v>-16.129032258064516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3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3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68"/>
    </row>
    <row r="190" ht="15.75">
      <c r="V190" s="33"/>
    </row>
    <row r="200" ht="15.75">
      <c r="V200" s="33"/>
    </row>
    <row r="237" ht="6.75" customHeight="1"/>
    <row r="241" ht="9" customHeight="1"/>
    <row r="244" ht="15.75">
      <c r="V244" s="33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84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64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37</v>
      </c>
      <c r="F12" s="55"/>
      <c r="G12" s="55">
        <v>339</v>
      </c>
      <c r="H12" s="55"/>
      <c r="I12" s="55">
        <v>376</v>
      </c>
      <c r="J12" s="55"/>
      <c r="K12" s="55">
        <v>415</v>
      </c>
      <c r="L12" s="55"/>
      <c r="M12" s="55">
        <v>788</v>
      </c>
      <c r="N12" s="55"/>
      <c r="O12" s="55">
        <v>1203</v>
      </c>
      <c r="P12" s="56"/>
      <c r="Q12" s="55">
        <v>9</v>
      </c>
      <c r="R12" s="55"/>
      <c r="S12" s="55">
        <v>43</v>
      </c>
      <c r="T12" s="55"/>
      <c r="U12" s="55">
        <v>31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23</v>
      </c>
      <c r="F13" s="12"/>
      <c r="G13" s="12">
        <v>341</v>
      </c>
      <c r="H13" s="12"/>
      <c r="I13" s="12">
        <v>364</v>
      </c>
      <c r="J13" s="12"/>
      <c r="K13" s="12">
        <v>376</v>
      </c>
      <c r="L13" s="12"/>
      <c r="M13" s="12">
        <v>767</v>
      </c>
      <c r="N13" s="12"/>
      <c r="O13" s="12">
        <v>1142</v>
      </c>
      <c r="P13" s="12"/>
      <c r="Q13" s="12">
        <v>6</v>
      </c>
      <c r="R13" s="12"/>
      <c r="S13" s="12">
        <v>44</v>
      </c>
      <c r="T13" s="12"/>
      <c r="U13" s="12">
        <v>32</v>
      </c>
    </row>
    <row r="14" spans="3:21" ht="15.75">
      <c r="C14" s="17" t="s">
        <v>36</v>
      </c>
      <c r="E14" s="12">
        <v>33</v>
      </c>
      <c r="F14" s="12"/>
      <c r="G14" s="12">
        <v>281</v>
      </c>
      <c r="H14" s="12"/>
      <c r="I14" s="12">
        <v>314</v>
      </c>
      <c r="J14" s="12"/>
      <c r="K14" s="12">
        <v>390</v>
      </c>
      <c r="L14" s="12"/>
      <c r="M14" s="12">
        <v>777</v>
      </c>
      <c r="N14" s="12"/>
      <c r="O14" s="12">
        <v>1167</v>
      </c>
      <c r="P14" s="12"/>
      <c r="Q14" s="12">
        <v>8</v>
      </c>
      <c r="R14" s="12"/>
      <c r="S14" s="12">
        <v>36</v>
      </c>
      <c r="T14" s="12"/>
      <c r="U14" s="12">
        <v>27</v>
      </c>
    </row>
    <row r="15" spans="3:21" ht="15.75">
      <c r="C15" s="17" t="s">
        <v>37</v>
      </c>
      <c r="E15" s="12">
        <v>24</v>
      </c>
      <c r="F15" s="12"/>
      <c r="G15" s="12">
        <v>341</v>
      </c>
      <c r="H15" s="12"/>
      <c r="I15" s="12">
        <v>365</v>
      </c>
      <c r="J15" s="12"/>
      <c r="K15" s="12">
        <v>415</v>
      </c>
      <c r="L15" s="12"/>
      <c r="M15" s="12">
        <v>789</v>
      </c>
      <c r="N15" s="12"/>
      <c r="O15" s="12">
        <v>1204</v>
      </c>
      <c r="P15" s="12"/>
      <c r="Q15" s="12">
        <v>6</v>
      </c>
      <c r="R15" s="12"/>
      <c r="S15" s="12">
        <v>43</v>
      </c>
      <c r="T15" s="12"/>
      <c r="U15" s="12">
        <v>30</v>
      </c>
    </row>
    <row r="16" spans="3:21" ht="15.75">
      <c r="C16" s="17" t="s">
        <v>38</v>
      </c>
      <c r="E16" s="12">
        <v>68</v>
      </c>
      <c r="F16" s="12"/>
      <c r="G16" s="12">
        <v>380</v>
      </c>
      <c r="H16" s="12"/>
      <c r="I16" s="12">
        <v>448</v>
      </c>
      <c r="J16" s="12"/>
      <c r="K16" s="12">
        <v>438</v>
      </c>
      <c r="L16" s="12"/>
      <c r="M16" s="12">
        <v>798</v>
      </c>
      <c r="N16" s="12"/>
      <c r="O16" s="12">
        <v>1236</v>
      </c>
      <c r="P16" s="12"/>
      <c r="Q16" s="12">
        <v>16</v>
      </c>
      <c r="R16" s="12"/>
      <c r="S16" s="12">
        <v>48</v>
      </c>
      <c r="T16" s="12"/>
      <c r="U16" s="12">
        <v>36</v>
      </c>
    </row>
    <row r="17" spans="3:21" ht="15.75">
      <c r="C17" s="17" t="s">
        <v>39</v>
      </c>
      <c r="E17" s="12">
        <v>37</v>
      </c>
      <c r="F17" s="12"/>
      <c r="G17" s="12">
        <v>354</v>
      </c>
      <c r="H17" s="12"/>
      <c r="I17" s="12">
        <v>391</v>
      </c>
      <c r="J17" s="12"/>
      <c r="K17" s="12">
        <v>458</v>
      </c>
      <c r="L17" s="12"/>
      <c r="M17" s="12">
        <v>808</v>
      </c>
      <c r="N17" s="12"/>
      <c r="O17" s="12">
        <v>1266</v>
      </c>
      <c r="P17" s="12"/>
      <c r="Q17" s="12">
        <v>8</v>
      </c>
      <c r="R17" s="12"/>
      <c r="S17" s="12">
        <v>44</v>
      </c>
      <c r="T17" s="12"/>
      <c r="U17" s="12">
        <v>31</v>
      </c>
    </row>
    <row r="18" spans="3:21" ht="15.75">
      <c r="C18" s="17" t="s">
        <v>40</v>
      </c>
      <c r="E18" s="12">
        <v>33</v>
      </c>
      <c r="F18" s="12"/>
      <c r="G18" s="12">
        <v>343</v>
      </c>
      <c r="H18" s="12"/>
      <c r="I18" s="12">
        <v>376</v>
      </c>
      <c r="J18" s="12"/>
      <c r="K18" s="12">
        <v>483</v>
      </c>
      <c r="L18" s="12"/>
      <c r="M18" s="12">
        <v>824</v>
      </c>
      <c r="N18" s="12"/>
      <c r="O18" s="12">
        <v>1308</v>
      </c>
      <c r="P18" s="12"/>
      <c r="Q18" s="12">
        <v>7</v>
      </c>
      <c r="R18" s="12"/>
      <c r="S18" s="12">
        <v>42</v>
      </c>
      <c r="T18" s="12"/>
      <c r="U18" s="12">
        <v>29</v>
      </c>
    </row>
    <row r="19" spans="3:21" ht="15.75">
      <c r="C19" s="17" t="s">
        <v>41</v>
      </c>
      <c r="E19" s="12">
        <v>34</v>
      </c>
      <c r="F19" s="12"/>
      <c r="G19" s="12">
        <v>325</v>
      </c>
      <c r="H19" s="12"/>
      <c r="I19" s="12">
        <v>359</v>
      </c>
      <c r="J19" s="12"/>
      <c r="K19" s="12">
        <v>485</v>
      </c>
      <c r="L19" s="12"/>
      <c r="M19" s="12">
        <v>828</v>
      </c>
      <c r="N19" s="12"/>
      <c r="O19" s="12">
        <v>1313</v>
      </c>
      <c r="P19" s="12"/>
      <c r="Q19" s="12">
        <v>7</v>
      </c>
      <c r="R19" s="12"/>
      <c r="S19" s="12">
        <v>39</v>
      </c>
      <c r="T19" s="12"/>
      <c r="U19" s="12">
        <v>27</v>
      </c>
    </row>
    <row r="20" spans="3:21" ht="15.75">
      <c r="C20" s="17" t="s">
        <v>42</v>
      </c>
      <c r="E20" s="12">
        <v>60</v>
      </c>
      <c r="F20" s="12"/>
      <c r="G20" s="12">
        <v>257</v>
      </c>
      <c r="H20" s="12"/>
      <c r="I20" s="12">
        <v>317</v>
      </c>
      <c r="J20" s="12"/>
      <c r="K20" s="12">
        <v>504</v>
      </c>
      <c r="L20" s="12"/>
      <c r="M20" s="12">
        <v>832</v>
      </c>
      <c r="N20" s="12"/>
      <c r="O20" s="12">
        <v>1336</v>
      </c>
      <c r="P20" s="12"/>
      <c r="Q20" s="12">
        <v>12</v>
      </c>
      <c r="R20" s="12"/>
      <c r="S20" s="12">
        <v>31</v>
      </c>
      <c r="T20" s="12"/>
      <c r="U20" s="12">
        <v>24</v>
      </c>
    </row>
    <row r="21" spans="3:21" ht="15.75">
      <c r="C21" s="17" t="s">
        <v>43</v>
      </c>
      <c r="E21" s="12">
        <v>38</v>
      </c>
      <c r="F21" s="12"/>
      <c r="G21" s="12">
        <v>309</v>
      </c>
      <c r="H21" s="12"/>
      <c r="I21" s="12">
        <v>347</v>
      </c>
      <c r="J21" s="12"/>
      <c r="K21" s="12">
        <v>503</v>
      </c>
      <c r="L21" s="12"/>
      <c r="M21" s="12">
        <v>877</v>
      </c>
      <c r="N21" s="12"/>
      <c r="O21" s="12">
        <v>1380</v>
      </c>
      <c r="P21" s="12"/>
      <c r="Q21" s="12">
        <v>8</v>
      </c>
      <c r="R21" s="12"/>
      <c r="S21" s="12">
        <v>35</v>
      </c>
      <c r="T21" s="12"/>
      <c r="U21" s="12">
        <v>25</v>
      </c>
    </row>
    <row r="22" spans="3:21" ht="15.75">
      <c r="C22" s="53" t="str">
        <f>Rast41a!$C40</f>
        <v>2003</v>
      </c>
      <c r="E22" s="12">
        <v>42</v>
      </c>
      <c r="F22" s="12"/>
      <c r="G22" s="12">
        <v>312</v>
      </c>
      <c r="H22" s="12"/>
      <c r="I22" s="12">
        <v>354</v>
      </c>
      <c r="J22" s="12"/>
      <c r="K22" s="12">
        <v>503</v>
      </c>
      <c r="L22" s="12"/>
      <c r="M22" s="12">
        <v>887</v>
      </c>
      <c r="N22" s="12"/>
      <c r="O22" s="12">
        <v>1390</v>
      </c>
      <c r="P22" s="12"/>
      <c r="Q22" s="12">
        <v>8</v>
      </c>
      <c r="R22" s="12"/>
      <c r="S22" s="12">
        <v>35</v>
      </c>
      <c r="T22" s="12"/>
      <c r="U22" s="12">
        <v>25</v>
      </c>
    </row>
    <row r="23" spans="3:27" s="5" customFormat="1" ht="15.75">
      <c r="C23" s="51" t="str">
        <f>Rast41a!$C$41</f>
        <v>1999-2003 average</v>
      </c>
      <c r="D23" s="7"/>
      <c r="E23" s="55">
        <v>41</v>
      </c>
      <c r="F23" s="55"/>
      <c r="G23" s="55">
        <v>309</v>
      </c>
      <c r="H23" s="55"/>
      <c r="I23" s="55">
        <v>351</v>
      </c>
      <c r="J23" s="55"/>
      <c r="K23" s="55">
        <v>496</v>
      </c>
      <c r="L23" s="55"/>
      <c r="M23" s="55">
        <v>850</v>
      </c>
      <c r="N23" s="55"/>
      <c r="O23" s="55">
        <v>1345</v>
      </c>
      <c r="P23" s="56"/>
      <c r="Q23" s="55">
        <v>8</v>
      </c>
      <c r="R23" s="55"/>
      <c r="S23" s="55">
        <v>36</v>
      </c>
      <c r="T23" s="55"/>
      <c r="U23" s="55">
        <v>26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13.513513513513514</v>
      </c>
      <c r="F26" s="49"/>
      <c r="G26" s="49">
        <f aca="true" t="shared" si="0" ref="G26:U26">IF(ISERR((G22-G12)/G12*100),"-",IF(((G22-G12)/G12*100)=0,"-",((G22-G12)/G12*100)))</f>
        <v>-7.964601769911504</v>
      </c>
      <c r="H26" s="49"/>
      <c r="I26" s="49">
        <f t="shared" si="0"/>
        <v>-5.851063829787234</v>
      </c>
      <c r="J26" s="49"/>
      <c r="K26" s="49">
        <f t="shared" si="0"/>
        <v>21.204819277108435</v>
      </c>
      <c r="L26" s="49"/>
      <c r="M26" s="49">
        <f t="shared" si="0"/>
        <v>12.563451776649744</v>
      </c>
      <c r="N26" s="49"/>
      <c r="O26" s="49">
        <f t="shared" si="0"/>
        <v>15.544472152950956</v>
      </c>
      <c r="P26" s="49"/>
      <c r="Q26" s="49">
        <f t="shared" si="0"/>
        <v>-11.11111111111111</v>
      </c>
      <c r="R26" s="49"/>
      <c r="S26" s="49">
        <f t="shared" si="0"/>
        <v>-18.6046511627907</v>
      </c>
      <c r="T26" s="49"/>
      <c r="U26" s="49">
        <f t="shared" si="0"/>
        <v>-19.35483870967742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10.81081081081081</v>
      </c>
      <c r="F27" s="49"/>
      <c r="G27" s="49">
        <f aca="true" t="shared" si="1" ref="G27:U27">IF(ISERR((G23-G12)/G12*100),"-",IF(((G23-G12)/G12*100)=0,"-",((G23-G12)/G12*100)))</f>
        <v>-8.849557522123893</v>
      </c>
      <c r="H27" s="49"/>
      <c r="I27" s="49">
        <f t="shared" si="1"/>
        <v>-6.648936170212766</v>
      </c>
      <c r="J27" s="49"/>
      <c r="K27" s="49">
        <f t="shared" si="1"/>
        <v>19.518072289156628</v>
      </c>
      <c r="L27" s="49"/>
      <c r="M27" s="49">
        <f t="shared" si="1"/>
        <v>7.868020304568528</v>
      </c>
      <c r="N27" s="49"/>
      <c r="O27" s="49">
        <f t="shared" si="1"/>
        <v>11.803823773898586</v>
      </c>
      <c r="P27" s="49"/>
      <c r="Q27" s="49">
        <f t="shared" si="1"/>
        <v>-11.11111111111111</v>
      </c>
      <c r="R27" s="49"/>
      <c r="S27" s="49">
        <f t="shared" si="1"/>
        <v>-16.27906976744186</v>
      </c>
      <c r="T27" s="49"/>
      <c r="U27" s="49">
        <f t="shared" si="1"/>
        <v>-16.129032258064516</v>
      </c>
      <c r="V27" s="39"/>
    </row>
    <row r="28" spans="4:22" ht="15.75">
      <c r="D28" s="9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</row>
    <row r="29" spans="1:21" ht="15" customHeight="1">
      <c r="A29" s="5" t="s">
        <v>67</v>
      </c>
      <c r="D29" s="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2:21" ht="15.75">
      <c r="B30" s="7" t="s">
        <v>65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  <c r="R30" s="48"/>
      <c r="S30" s="48"/>
      <c r="T30" s="48"/>
      <c r="U30" s="48"/>
    </row>
    <row r="31" spans="3:27" s="5" customFormat="1" ht="15.75">
      <c r="C31" s="4" t="s">
        <v>19</v>
      </c>
      <c r="E31" s="55">
        <v>148</v>
      </c>
      <c r="F31" s="55"/>
      <c r="G31" s="55">
        <v>2391</v>
      </c>
      <c r="H31" s="55"/>
      <c r="I31" s="55">
        <v>2539</v>
      </c>
      <c r="J31" s="55"/>
      <c r="K31" s="55">
        <v>1049</v>
      </c>
      <c r="L31" s="55"/>
      <c r="M31" s="55">
        <v>1917</v>
      </c>
      <c r="N31" s="55"/>
      <c r="O31" s="55">
        <v>2967</v>
      </c>
      <c r="P31" s="56"/>
      <c r="Q31" s="55">
        <v>14</v>
      </c>
      <c r="R31" s="55"/>
      <c r="S31" s="55">
        <v>125</v>
      </c>
      <c r="T31" s="55"/>
      <c r="U31" s="55">
        <v>86</v>
      </c>
      <c r="V31" s="6"/>
      <c r="W31" s="6"/>
      <c r="X31" s="6"/>
      <c r="Y31" s="6"/>
      <c r="Z31" s="6"/>
      <c r="AA31" s="6"/>
    </row>
    <row r="32" spans="3:21" ht="15.75">
      <c r="C32" s="17" t="s">
        <v>35</v>
      </c>
      <c r="E32" s="12">
        <v>135</v>
      </c>
      <c r="F32" s="12"/>
      <c r="G32" s="12">
        <v>2449</v>
      </c>
      <c r="H32" s="12"/>
      <c r="I32" s="12">
        <v>2584</v>
      </c>
      <c r="J32" s="12"/>
      <c r="K32" s="12">
        <v>947</v>
      </c>
      <c r="L32" s="12"/>
      <c r="M32" s="12">
        <v>1868</v>
      </c>
      <c r="N32" s="12"/>
      <c r="O32" s="12">
        <v>2815</v>
      </c>
      <c r="P32" s="12"/>
      <c r="Q32" s="12">
        <v>14</v>
      </c>
      <c r="R32" s="12"/>
      <c r="S32" s="12">
        <v>131</v>
      </c>
      <c r="T32" s="12"/>
      <c r="U32" s="12">
        <v>92</v>
      </c>
    </row>
    <row r="33" spans="3:21" ht="15.75">
      <c r="C33" s="17" t="s">
        <v>36</v>
      </c>
      <c r="E33" s="12">
        <v>164</v>
      </c>
      <c r="F33" s="12"/>
      <c r="G33" s="12">
        <v>2347</v>
      </c>
      <c r="H33" s="12"/>
      <c r="I33" s="12">
        <v>2511</v>
      </c>
      <c r="J33" s="12"/>
      <c r="K33" s="12">
        <v>984</v>
      </c>
      <c r="L33" s="12"/>
      <c r="M33" s="12">
        <v>1895</v>
      </c>
      <c r="N33" s="12"/>
      <c r="O33" s="12">
        <v>2880</v>
      </c>
      <c r="P33" s="12"/>
      <c r="Q33" s="12">
        <v>17</v>
      </c>
      <c r="R33" s="12"/>
      <c r="S33" s="12">
        <v>124</v>
      </c>
      <c r="T33" s="12"/>
      <c r="U33" s="12">
        <v>87</v>
      </c>
    </row>
    <row r="34" spans="3:21" ht="15.75">
      <c r="C34" s="17" t="s">
        <v>37</v>
      </c>
      <c r="E34" s="12">
        <v>131</v>
      </c>
      <c r="F34" s="12"/>
      <c r="G34" s="12">
        <v>2257</v>
      </c>
      <c r="H34" s="12"/>
      <c r="I34" s="12">
        <v>2388</v>
      </c>
      <c r="J34" s="12"/>
      <c r="K34" s="12">
        <v>1048</v>
      </c>
      <c r="L34" s="12"/>
      <c r="M34" s="12">
        <v>1922</v>
      </c>
      <c r="N34" s="12"/>
      <c r="O34" s="12">
        <v>2970</v>
      </c>
      <c r="P34" s="12"/>
      <c r="Q34" s="12">
        <v>13</v>
      </c>
      <c r="R34" s="12"/>
      <c r="S34" s="12">
        <v>117</v>
      </c>
      <c r="T34" s="12"/>
      <c r="U34" s="12">
        <v>80</v>
      </c>
    </row>
    <row r="35" spans="3:21" ht="15.75">
      <c r="C35" s="17" t="s">
        <v>38</v>
      </c>
      <c r="E35" s="12">
        <v>161</v>
      </c>
      <c r="F35" s="12"/>
      <c r="G35" s="12">
        <v>2435</v>
      </c>
      <c r="H35" s="12"/>
      <c r="I35" s="12">
        <v>2596</v>
      </c>
      <c r="J35" s="12"/>
      <c r="K35" s="12">
        <v>1104</v>
      </c>
      <c r="L35" s="12"/>
      <c r="M35" s="12">
        <v>1937</v>
      </c>
      <c r="N35" s="12"/>
      <c r="O35" s="12">
        <v>3041</v>
      </c>
      <c r="P35" s="12"/>
      <c r="Q35" s="12">
        <v>15</v>
      </c>
      <c r="R35" s="12"/>
      <c r="S35" s="12">
        <v>126</v>
      </c>
      <c r="T35" s="12"/>
      <c r="U35" s="12">
        <v>85</v>
      </c>
    </row>
    <row r="36" spans="3:21" ht="15.75">
      <c r="C36" s="17" t="s">
        <v>39</v>
      </c>
      <c r="E36" s="12">
        <v>150</v>
      </c>
      <c r="F36" s="12"/>
      <c r="G36" s="12">
        <v>2467</v>
      </c>
      <c r="H36" s="12"/>
      <c r="I36" s="12">
        <v>2617</v>
      </c>
      <c r="J36" s="12"/>
      <c r="K36" s="12">
        <v>1164</v>
      </c>
      <c r="L36" s="12"/>
      <c r="M36" s="12">
        <v>1963</v>
      </c>
      <c r="N36" s="12"/>
      <c r="O36" s="12">
        <v>3128</v>
      </c>
      <c r="P36" s="12"/>
      <c r="Q36" s="12">
        <v>13</v>
      </c>
      <c r="R36" s="12"/>
      <c r="S36" s="12">
        <v>126</v>
      </c>
      <c r="T36" s="12"/>
      <c r="U36" s="12">
        <v>84</v>
      </c>
    </row>
    <row r="37" spans="3:21" ht="15.75">
      <c r="C37" s="17" t="s">
        <v>40</v>
      </c>
      <c r="E37" s="12">
        <v>173</v>
      </c>
      <c r="F37" s="12"/>
      <c r="G37" s="12">
        <v>2171</v>
      </c>
      <c r="H37" s="12"/>
      <c r="I37" s="12">
        <v>2344</v>
      </c>
      <c r="J37" s="12"/>
      <c r="K37" s="12">
        <v>1183</v>
      </c>
      <c r="L37" s="12"/>
      <c r="M37" s="12">
        <v>2004</v>
      </c>
      <c r="N37" s="12"/>
      <c r="O37" s="12">
        <v>3186</v>
      </c>
      <c r="P37" s="12"/>
      <c r="Q37" s="12">
        <v>15</v>
      </c>
      <c r="R37" s="12"/>
      <c r="S37" s="12">
        <v>108</v>
      </c>
      <c r="T37" s="12"/>
      <c r="U37" s="12">
        <v>74</v>
      </c>
    </row>
    <row r="38" spans="3:21" ht="15.75">
      <c r="C38" s="17" t="s">
        <v>41</v>
      </c>
      <c r="E38" s="12">
        <v>171</v>
      </c>
      <c r="F38" s="12"/>
      <c r="G38" s="12">
        <v>2176</v>
      </c>
      <c r="H38" s="12"/>
      <c r="I38" s="12">
        <v>2347</v>
      </c>
      <c r="J38" s="12"/>
      <c r="K38" s="12">
        <v>1146</v>
      </c>
      <c r="L38" s="12"/>
      <c r="M38" s="12">
        <v>2014</v>
      </c>
      <c r="N38" s="12"/>
      <c r="O38" s="12">
        <v>3160</v>
      </c>
      <c r="P38" s="12"/>
      <c r="Q38" s="12">
        <v>15</v>
      </c>
      <c r="R38" s="12"/>
      <c r="S38" s="12">
        <v>108</v>
      </c>
      <c r="T38" s="12"/>
      <c r="U38" s="12">
        <v>74</v>
      </c>
    </row>
    <row r="39" spans="3:21" ht="15.75">
      <c r="C39" s="17" t="s">
        <v>42</v>
      </c>
      <c r="E39" s="12">
        <v>194</v>
      </c>
      <c r="F39" s="12"/>
      <c r="G39" s="12">
        <v>2139</v>
      </c>
      <c r="H39" s="12"/>
      <c r="I39" s="12">
        <v>2333</v>
      </c>
      <c r="J39" s="12"/>
      <c r="K39" s="12">
        <v>1185</v>
      </c>
      <c r="L39" s="12"/>
      <c r="M39" s="12">
        <v>2019</v>
      </c>
      <c r="N39" s="12"/>
      <c r="O39" s="12">
        <v>3204</v>
      </c>
      <c r="P39" s="12"/>
      <c r="Q39" s="12">
        <v>16</v>
      </c>
      <c r="R39" s="12"/>
      <c r="S39" s="12">
        <v>106</v>
      </c>
      <c r="T39" s="12"/>
      <c r="U39" s="12">
        <v>73</v>
      </c>
    </row>
    <row r="40" spans="3:21" ht="15.75">
      <c r="C40" s="17" t="s">
        <v>43</v>
      </c>
      <c r="E40" s="12">
        <v>210</v>
      </c>
      <c r="F40" s="12"/>
      <c r="G40" s="12">
        <v>2069</v>
      </c>
      <c r="H40" s="12"/>
      <c r="I40" s="12">
        <v>2279</v>
      </c>
      <c r="J40" s="12"/>
      <c r="K40" s="12">
        <v>1214</v>
      </c>
      <c r="L40" s="12"/>
      <c r="M40" s="12">
        <v>2067</v>
      </c>
      <c r="N40" s="12"/>
      <c r="O40" s="12">
        <v>3281</v>
      </c>
      <c r="P40" s="12"/>
      <c r="Q40" s="12">
        <v>17</v>
      </c>
      <c r="R40" s="12"/>
      <c r="S40" s="12">
        <v>100</v>
      </c>
      <c r="T40" s="12"/>
      <c r="U40" s="12">
        <v>69</v>
      </c>
    </row>
    <row r="41" spans="3:21" ht="15.75">
      <c r="C41" s="53" t="str">
        <f>Rast41a!$C40</f>
        <v>2003</v>
      </c>
      <c r="E41" s="12">
        <v>156</v>
      </c>
      <c r="F41" s="12"/>
      <c r="G41" s="12">
        <v>2071</v>
      </c>
      <c r="H41" s="12"/>
      <c r="I41" s="12">
        <v>2227</v>
      </c>
      <c r="J41" s="12"/>
      <c r="K41" s="12">
        <v>1206</v>
      </c>
      <c r="L41" s="12"/>
      <c r="M41" s="12">
        <v>2079</v>
      </c>
      <c r="N41" s="12"/>
      <c r="O41" s="12">
        <v>3285</v>
      </c>
      <c r="P41" s="12"/>
      <c r="Q41" s="12">
        <v>13</v>
      </c>
      <c r="R41" s="12"/>
      <c r="S41" s="12">
        <v>100</v>
      </c>
      <c r="T41" s="12"/>
      <c r="U41" s="12">
        <v>68</v>
      </c>
    </row>
    <row r="42" spans="3:27" s="5" customFormat="1" ht="15.75">
      <c r="C42" s="51" t="str">
        <f>Rast41a!$C$41</f>
        <v>1999-2003 average</v>
      </c>
      <c r="D42" s="7"/>
      <c r="E42" s="55">
        <v>181</v>
      </c>
      <c r="F42" s="55"/>
      <c r="G42" s="55">
        <v>2125</v>
      </c>
      <c r="H42" s="55"/>
      <c r="I42" s="55">
        <v>2306</v>
      </c>
      <c r="J42" s="55"/>
      <c r="K42" s="55">
        <v>1187</v>
      </c>
      <c r="L42" s="55"/>
      <c r="M42" s="55">
        <v>2036</v>
      </c>
      <c r="N42" s="55"/>
      <c r="O42" s="55">
        <v>3223</v>
      </c>
      <c r="P42" s="56"/>
      <c r="Q42" s="55">
        <v>15</v>
      </c>
      <c r="R42" s="55"/>
      <c r="S42" s="55">
        <v>104</v>
      </c>
      <c r="T42" s="55"/>
      <c r="U42" s="55">
        <v>72</v>
      </c>
      <c r="V42" s="6"/>
      <c r="W42" s="6"/>
      <c r="X42" s="6"/>
      <c r="Y42" s="6"/>
      <c r="Z42" s="6"/>
      <c r="AA42" s="6"/>
    </row>
    <row r="43" spans="3:21" ht="9" customHeight="1">
      <c r="C43" s="5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3:21" ht="15.75">
      <c r="C44" s="53" t="str">
        <f>Rast41a!$C$43</f>
        <v>% change on 1994-98 average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48"/>
      <c r="R44" s="48"/>
      <c r="S44" s="48"/>
      <c r="T44" s="48"/>
      <c r="U44" s="48"/>
    </row>
    <row r="45" spans="4:21" ht="15.75">
      <c r="D45" s="53">
        <f>Rast41a!$D$44</f>
        <v>2003</v>
      </c>
      <c r="E45" s="49">
        <f>IF(ISERR((E41-E31)/E31*100),"-",IF(((E41-E31)/E31*100)=0,"-",((E41-E31)/E31*100)))</f>
        <v>5.405405405405405</v>
      </c>
      <c r="F45" s="49"/>
      <c r="G45" s="49">
        <f aca="true" t="shared" si="2" ref="G45:U45">IF(ISERR((G41-G31)/G31*100),"-",IF(((G41-G31)/G31*100)=0,"-",((G41-G31)/G31*100)))</f>
        <v>-13.383521539104978</v>
      </c>
      <c r="H45" s="49"/>
      <c r="I45" s="49">
        <f t="shared" si="2"/>
        <v>-12.288302481291847</v>
      </c>
      <c r="J45" s="49"/>
      <c r="K45" s="49">
        <f t="shared" si="2"/>
        <v>14.966634890371783</v>
      </c>
      <c r="L45" s="49"/>
      <c r="M45" s="49">
        <f t="shared" si="2"/>
        <v>8.450704225352112</v>
      </c>
      <c r="N45" s="49"/>
      <c r="O45" s="49">
        <f t="shared" si="2"/>
        <v>10.717896865520729</v>
      </c>
      <c r="P45" s="49"/>
      <c r="Q45" s="49">
        <f t="shared" si="2"/>
        <v>-7.142857142857142</v>
      </c>
      <c r="R45" s="49"/>
      <c r="S45" s="49">
        <f t="shared" si="2"/>
        <v>-20</v>
      </c>
      <c r="T45" s="49"/>
      <c r="U45" s="49">
        <f t="shared" si="2"/>
        <v>-20.930232558139537</v>
      </c>
    </row>
    <row r="46" spans="4:21" ht="15.75">
      <c r="D46" s="53" t="str">
        <f>Rast41a!$D$45</f>
        <v>1999-2003 average</v>
      </c>
      <c r="E46" s="49">
        <f>IF(ISERR((E42-E31)/E31*100),"-",IF(((E42-E31)/E31*100)=0,"-",((E42-E31)/E31*100)))</f>
        <v>22.2972972972973</v>
      </c>
      <c r="F46" s="49"/>
      <c r="G46" s="49">
        <f aca="true" t="shared" si="3" ref="G46:U46">IF(ISERR((G42-G31)/G31*100),"-",IF(((G42-G31)/G31*100)=0,"-",((G42-G31)/G31*100)))</f>
        <v>-11.125052279381013</v>
      </c>
      <c r="H46" s="49"/>
      <c r="I46" s="49">
        <f t="shared" si="3"/>
        <v>-9.176841276092949</v>
      </c>
      <c r="J46" s="49"/>
      <c r="K46" s="49">
        <f t="shared" si="3"/>
        <v>13.15538608198284</v>
      </c>
      <c r="L46" s="49"/>
      <c r="M46" s="49">
        <f t="shared" si="3"/>
        <v>6.2076160667709965</v>
      </c>
      <c r="N46" s="49"/>
      <c r="O46" s="49">
        <f t="shared" si="3"/>
        <v>8.628244017526121</v>
      </c>
      <c r="P46" s="49"/>
      <c r="Q46" s="49">
        <f t="shared" si="3"/>
        <v>7.142857142857142</v>
      </c>
      <c r="R46" s="49"/>
      <c r="S46" s="49">
        <f t="shared" si="3"/>
        <v>-16.8</v>
      </c>
      <c r="T46" s="49"/>
      <c r="U46" s="49">
        <f t="shared" si="3"/>
        <v>-16.27906976744186</v>
      </c>
    </row>
    <row r="47" spans="4:21" ht="8.25" customHeight="1">
      <c r="D47" s="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2:21" ht="15.75">
      <c r="B48" s="7" t="s">
        <v>66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8"/>
      <c r="R48" s="48"/>
      <c r="S48" s="48"/>
      <c r="T48" s="48"/>
      <c r="U48" s="48"/>
    </row>
    <row r="49" spans="3:27" s="5" customFormat="1" ht="15.75">
      <c r="C49" s="4" t="s">
        <v>19</v>
      </c>
      <c r="E49" s="55">
        <v>153</v>
      </c>
      <c r="F49" s="55"/>
      <c r="G49" s="55">
        <v>229</v>
      </c>
      <c r="H49" s="55"/>
      <c r="I49" s="55">
        <v>381</v>
      </c>
      <c r="J49" s="55"/>
      <c r="K49" s="55">
        <v>327</v>
      </c>
      <c r="L49" s="55"/>
      <c r="M49" s="55">
        <v>455</v>
      </c>
      <c r="N49" s="55"/>
      <c r="O49" s="55">
        <v>782</v>
      </c>
      <c r="P49" s="56"/>
      <c r="Q49" s="55">
        <v>47</v>
      </c>
      <c r="R49" s="55"/>
      <c r="S49" s="55">
        <v>50</v>
      </c>
      <c r="T49" s="55"/>
      <c r="U49" s="55">
        <v>49</v>
      </c>
      <c r="V49" s="6"/>
      <c r="W49" s="6"/>
      <c r="X49" s="6"/>
      <c r="Y49" s="6"/>
      <c r="Z49" s="6"/>
      <c r="AA49" s="6"/>
    </row>
    <row r="50" spans="3:21" ht="15.75">
      <c r="C50" s="17" t="s">
        <v>35</v>
      </c>
      <c r="E50" s="12">
        <v>132</v>
      </c>
      <c r="F50" s="12"/>
      <c r="G50" s="12">
        <v>228</v>
      </c>
      <c r="H50" s="12"/>
      <c r="I50" s="12">
        <v>360</v>
      </c>
      <c r="J50" s="12"/>
      <c r="K50" s="12">
        <v>310</v>
      </c>
      <c r="L50" s="12"/>
      <c r="M50" s="12">
        <v>438</v>
      </c>
      <c r="N50" s="12"/>
      <c r="O50" s="12">
        <v>748</v>
      </c>
      <c r="P50" s="12"/>
      <c r="Q50" s="12">
        <v>43</v>
      </c>
      <c r="R50" s="12"/>
      <c r="S50" s="12">
        <v>52</v>
      </c>
      <c r="T50" s="12"/>
      <c r="U50" s="12">
        <v>48</v>
      </c>
    </row>
    <row r="51" spans="3:21" ht="15.75">
      <c r="C51" s="17" t="s">
        <v>36</v>
      </c>
      <c r="E51" s="12">
        <v>127</v>
      </c>
      <c r="F51" s="12"/>
      <c r="G51" s="12">
        <v>210</v>
      </c>
      <c r="H51" s="12"/>
      <c r="I51" s="12">
        <v>337</v>
      </c>
      <c r="J51" s="12"/>
      <c r="K51" s="12">
        <v>319</v>
      </c>
      <c r="L51" s="12"/>
      <c r="M51" s="12">
        <v>447</v>
      </c>
      <c r="N51" s="12"/>
      <c r="O51" s="12">
        <v>766</v>
      </c>
      <c r="P51" s="12"/>
      <c r="Q51" s="12">
        <v>40</v>
      </c>
      <c r="R51" s="12"/>
      <c r="S51" s="12">
        <v>47</v>
      </c>
      <c r="T51" s="12"/>
      <c r="U51" s="12">
        <v>44</v>
      </c>
    </row>
    <row r="52" spans="3:21" ht="15.75">
      <c r="C52" s="17" t="s">
        <v>37</v>
      </c>
      <c r="E52" s="12">
        <v>191</v>
      </c>
      <c r="F52" s="12"/>
      <c r="G52" s="12">
        <v>275</v>
      </c>
      <c r="H52" s="12"/>
      <c r="I52" s="12">
        <v>466</v>
      </c>
      <c r="J52" s="12"/>
      <c r="K52" s="12">
        <v>331</v>
      </c>
      <c r="L52" s="12"/>
      <c r="M52" s="12">
        <v>458</v>
      </c>
      <c r="N52" s="12"/>
      <c r="O52" s="12">
        <v>789</v>
      </c>
      <c r="P52" s="12"/>
      <c r="Q52" s="12">
        <v>58</v>
      </c>
      <c r="R52" s="12"/>
      <c r="S52" s="12">
        <v>60</v>
      </c>
      <c r="T52" s="12"/>
      <c r="U52" s="12">
        <v>59</v>
      </c>
    </row>
    <row r="53" spans="3:21" ht="15.75">
      <c r="C53" s="17" t="s">
        <v>38</v>
      </c>
      <c r="E53" s="12">
        <v>164</v>
      </c>
      <c r="F53" s="12"/>
      <c r="G53" s="12">
        <v>218</v>
      </c>
      <c r="H53" s="12"/>
      <c r="I53" s="12">
        <v>382</v>
      </c>
      <c r="J53" s="12"/>
      <c r="K53" s="12">
        <v>338</v>
      </c>
      <c r="L53" s="12"/>
      <c r="M53" s="12">
        <v>465</v>
      </c>
      <c r="N53" s="12"/>
      <c r="O53" s="12">
        <v>803</v>
      </c>
      <c r="P53" s="12"/>
      <c r="Q53" s="12">
        <v>49</v>
      </c>
      <c r="R53" s="12"/>
      <c r="S53" s="12">
        <v>47</v>
      </c>
      <c r="T53" s="12"/>
      <c r="U53" s="12">
        <v>48</v>
      </c>
    </row>
    <row r="54" spans="3:21" ht="15.75">
      <c r="C54" s="17" t="s">
        <v>39</v>
      </c>
      <c r="E54" s="12">
        <v>149</v>
      </c>
      <c r="F54" s="12"/>
      <c r="G54" s="12">
        <v>213</v>
      </c>
      <c r="H54" s="12"/>
      <c r="I54" s="12">
        <v>362</v>
      </c>
      <c r="J54" s="12"/>
      <c r="K54" s="12">
        <v>336</v>
      </c>
      <c r="L54" s="12"/>
      <c r="M54" s="12">
        <v>468</v>
      </c>
      <c r="N54" s="12"/>
      <c r="O54" s="12">
        <v>804</v>
      </c>
      <c r="P54" s="12"/>
      <c r="Q54" s="12">
        <v>44</v>
      </c>
      <c r="R54" s="12"/>
      <c r="S54" s="12">
        <v>46</v>
      </c>
      <c r="T54" s="12"/>
      <c r="U54" s="12">
        <v>45</v>
      </c>
    </row>
    <row r="55" spans="3:21" ht="15.75">
      <c r="C55" s="17" t="s">
        <v>40</v>
      </c>
      <c r="E55" s="12">
        <v>127</v>
      </c>
      <c r="F55" s="12"/>
      <c r="G55" s="47">
        <v>265</v>
      </c>
      <c r="H55" s="12"/>
      <c r="I55" s="12">
        <v>392</v>
      </c>
      <c r="J55" s="12"/>
      <c r="K55" s="12">
        <v>336</v>
      </c>
      <c r="L55" s="12"/>
      <c r="M55" s="12">
        <v>479</v>
      </c>
      <c r="N55" s="12"/>
      <c r="O55" s="12">
        <v>815</v>
      </c>
      <c r="P55" s="12"/>
      <c r="Q55" s="12">
        <v>38</v>
      </c>
      <c r="R55" s="12"/>
      <c r="S55" s="12">
        <v>55</v>
      </c>
      <c r="T55" s="12"/>
      <c r="U55" s="12">
        <v>48</v>
      </c>
    </row>
    <row r="56" spans="3:21" ht="15.75">
      <c r="C56" s="17" t="s">
        <v>41</v>
      </c>
      <c r="E56" s="12">
        <v>86</v>
      </c>
      <c r="F56" s="12"/>
      <c r="G56" s="12">
        <v>209</v>
      </c>
      <c r="H56" s="12"/>
      <c r="I56" s="12">
        <v>295</v>
      </c>
      <c r="J56" s="12"/>
      <c r="K56" s="12">
        <v>321</v>
      </c>
      <c r="L56" s="12"/>
      <c r="M56" s="12">
        <v>474</v>
      </c>
      <c r="N56" s="12"/>
      <c r="O56" s="12">
        <v>795</v>
      </c>
      <c r="P56" s="12"/>
      <c r="Q56" s="12">
        <v>27</v>
      </c>
      <c r="R56" s="12"/>
      <c r="S56" s="12">
        <v>44</v>
      </c>
      <c r="T56" s="12"/>
      <c r="U56" s="12">
        <v>37</v>
      </c>
    </row>
    <row r="57" spans="3:21" ht="15.75">
      <c r="C57" s="17" t="s">
        <v>42</v>
      </c>
      <c r="E57" s="12">
        <v>108</v>
      </c>
      <c r="F57" s="12"/>
      <c r="G57" s="12">
        <v>216</v>
      </c>
      <c r="H57" s="12"/>
      <c r="I57" s="12">
        <v>324</v>
      </c>
      <c r="J57" s="12"/>
      <c r="K57" s="12">
        <v>322</v>
      </c>
      <c r="L57" s="12"/>
      <c r="M57" s="12">
        <v>478</v>
      </c>
      <c r="N57" s="12"/>
      <c r="O57" s="12">
        <v>800</v>
      </c>
      <c r="P57" s="12"/>
      <c r="Q57" s="12">
        <v>34</v>
      </c>
      <c r="R57" s="12"/>
      <c r="S57" s="12">
        <v>45</v>
      </c>
      <c r="T57" s="12"/>
      <c r="U57" s="12">
        <v>40</v>
      </c>
    </row>
    <row r="58" spans="3:21" ht="15.75">
      <c r="C58" s="17" t="s">
        <v>43</v>
      </c>
      <c r="E58" s="12">
        <v>120</v>
      </c>
      <c r="F58" s="12"/>
      <c r="G58" s="12">
        <v>205</v>
      </c>
      <c r="H58" s="12"/>
      <c r="I58" s="12">
        <v>325</v>
      </c>
      <c r="J58" s="12"/>
      <c r="K58" s="12">
        <v>339</v>
      </c>
      <c r="L58" s="12"/>
      <c r="M58" s="12">
        <v>515</v>
      </c>
      <c r="N58" s="12"/>
      <c r="O58" s="12">
        <v>854</v>
      </c>
      <c r="P58" s="12"/>
      <c r="Q58" s="12">
        <v>35</v>
      </c>
      <c r="R58" s="12"/>
      <c r="S58" s="12">
        <v>40</v>
      </c>
      <c r="T58" s="12"/>
      <c r="U58" s="12">
        <v>38</v>
      </c>
    </row>
    <row r="59" spans="3:21" ht="15.75">
      <c r="C59" s="53" t="str">
        <f>Rast41a!$C40</f>
        <v>2003</v>
      </c>
      <c r="E59" s="12">
        <v>113</v>
      </c>
      <c r="F59" s="12"/>
      <c r="G59" s="12">
        <v>223</v>
      </c>
      <c r="H59" s="12"/>
      <c r="I59" s="12">
        <v>336</v>
      </c>
      <c r="J59" s="12"/>
      <c r="K59" s="12">
        <v>333</v>
      </c>
      <c r="L59" s="12"/>
      <c r="M59" s="12">
        <v>527</v>
      </c>
      <c r="N59" s="12"/>
      <c r="O59" s="12">
        <v>860</v>
      </c>
      <c r="P59" s="12"/>
      <c r="Q59" s="12">
        <v>34</v>
      </c>
      <c r="R59" s="12"/>
      <c r="S59" s="12">
        <v>42</v>
      </c>
      <c r="T59" s="12"/>
      <c r="U59" s="12">
        <v>39</v>
      </c>
    </row>
    <row r="60" spans="3:27" s="5" customFormat="1" ht="15.75">
      <c r="C60" s="51" t="str">
        <f>Rast41a!$C$41</f>
        <v>1999-2003 average</v>
      </c>
      <c r="D60" s="7"/>
      <c r="E60" s="55">
        <v>111</v>
      </c>
      <c r="F60" s="55"/>
      <c r="G60" s="55">
        <v>224</v>
      </c>
      <c r="H60" s="55"/>
      <c r="I60" s="55">
        <v>334</v>
      </c>
      <c r="J60" s="55"/>
      <c r="K60" s="55">
        <v>330</v>
      </c>
      <c r="L60" s="55"/>
      <c r="M60" s="55">
        <v>494</v>
      </c>
      <c r="N60" s="55"/>
      <c r="O60" s="55">
        <v>825</v>
      </c>
      <c r="P60" s="56"/>
      <c r="Q60" s="55">
        <v>34</v>
      </c>
      <c r="R60" s="55"/>
      <c r="S60" s="55">
        <v>45</v>
      </c>
      <c r="T60" s="55"/>
      <c r="U60" s="55">
        <v>41</v>
      </c>
      <c r="V60" s="6"/>
      <c r="W60" s="6"/>
      <c r="X60" s="6"/>
      <c r="Y60" s="6"/>
      <c r="Z60" s="6"/>
      <c r="AA60" s="6"/>
    </row>
    <row r="61" spans="3:21" ht="9" customHeight="1">
      <c r="C61" s="5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3:21" ht="15.75">
      <c r="C62" s="53" t="str">
        <f>Rast41a!$C$43</f>
        <v>% change on 1994-98 average</v>
      </c>
      <c r="E62" s="12"/>
      <c r="F62" s="12"/>
      <c r="H62" s="12"/>
      <c r="I62" s="12"/>
      <c r="J62" s="12"/>
      <c r="K62" s="12"/>
      <c r="L62" s="12"/>
      <c r="M62" s="12"/>
      <c r="N62" s="12"/>
      <c r="O62" s="12"/>
      <c r="P62" s="12"/>
      <c r="Q62" s="48"/>
      <c r="R62" s="48"/>
      <c r="S62" s="48"/>
      <c r="T62" s="48"/>
      <c r="U62" s="48"/>
    </row>
    <row r="63" spans="4:21" ht="15.75">
      <c r="D63" s="53">
        <f>Rast41a!$D$44</f>
        <v>2003</v>
      </c>
      <c r="E63" s="49">
        <f>IF(ISERR((E59-E49)/E49*100),"-",IF(((E59-E49)/E49*100)=0,"-",((E59-E49)/E49*100)))</f>
        <v>-26.143790849673206</v>
      </c>
      <c r="F63" s="49"/>
      <c r="G63" s="49">
        <f aca="true" t="shared" si="4" ref="G63:U63">IF(ISERR((G59-G49)/G49*100),"-",IF(((G59-G49)/G49*100)=0,"-",((G59-G49)/G49*100)))</f>
        <v>-2.6200873362445414</v>
      </c>
      <c r="H63" s="49"/>
      <c r="I63" s="49">
        <f t="shared" si="4"/>
        <v>-11.811023622047244</v>
      </c>
      <c r="J63" s="49"/>
      <c r="K63" s="49">
        <f t="shared" si="4"/>
        <v>1.834862385321101</v>
      </c>
      <c r="L63" s="49"/>
      <c r="M63" s="49">
        <f t="shared" si="4"/>
        <v>15.824175824175823</v>
      </c>
      <c r="N63" s="49"/>
      <c r="O63" s="49">
        <f t="shared" si="4"/>
        <v>9.974424552429667</v>
      </c>
      <c r="P63" s="49"/>
      <c r="Q63" s="49">
        <f t="shared" si="4"/>
        <v>-27.659574468085108</v>
      </c>
      <c r="R63" s="49"/>
      <c r="S63" s="49">
        <f t="shared" si="4"/>
        <v>-16</v>
      </c>
      <c r="T63" s="49"/>
      <c r="U63" s="49">
        <f t="shared" si="4"/>
        <v>-20.408163265306122</v>
      </c>
    </row>
    <row r="64" spans="4:21" ht="15.75">
      <c r="D64" s="53" t="str">
        <f>Rast41a!$D$45</f>
        <v>1999-2003 average</v>
      </c>
      <c r="E64" s="49">
        <f>IF(ISERR((E60-E49)/E49*100),"-",IF(((E60-E49)/E49*100)=0,"-",((E60-E49)/E49*100)))</f>
        <v>-27.450980392156865</v>
      </c>
      <c r="F64" s="49"/>
      <c r="G64" s="49">
        <f aca="true" t="shared" si="5" ref="G64:U64">IF(ISERR((G60-G49)/G49*100),"-",IF(((G60-G49)/G49*100)=0,"-",((G60-G49)/G49*100)))</f>
        <v>-2.1834061135371177</v>
      </c>
      <c r="H64" s="49"/>
      <c r="I64" s="49">
        <f t="shared" si="5"/>
        <v>-12.335958005249344</v>
      </c>
      <c r="J64" s="49"/>
      <c r="K64" s="49">
        <f t="shared" si="5"/>
        <v>0.9174311926605505</v>
      </c>
      <c r="L64" s="49"/>
      <c r="M64" s="49">
        <f t="shared" si="5"/>
        <v>8.571428571428571</v>
      </c>
      <c r="N64" s="49"/>
      <c r="O64" s="49">
        <f t="shared" si="5"/>
        <v>5.498721227621484</v>
      </c>
      <c r="P64" s="49"/>
      <c r="Q64" s="49">
        <f t="shared" si="5"/>
        <v>-27.659574468085108</v>
      </c>
      <c r="R64" s="49"/>
      <c r="S64" s="49">
        <f t="shared" si="5"/>
        <v>-10</v>
      </c>
      <c r="T64" s="49"/>
      <c r="U64" s="49">
        <f t="shared" si="5"/>
        <v>-16.3265306122449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40"/>
      <c r="K66" s="40"/>
      <c r="L66" s="40"/>
      <c r="M66" s="40"/>
      <c r="N66" s="40"/>
      <c r="O66" s="40"/>
      <c r="P66" s="40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1" ht="15.75">
      <c r="A68" s="7" t="s">
        <v>88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93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5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12"/>
      <c r="L173" s="12"/>
      <c r="M173" s="12"/>
      <c r="N173" s="12"/>
      <c r="O173" s="12"/>
      <c r="P173" s="12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9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1:21" ht="15.75">
      <c r="A179" s="6"/>
      <c r="B179" s="6"/>
      <c r="C179" s="6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0"/>
      <c r="L180" s="40"/>
      <c r="M180" s="40"/>
      <c r="N180" s="40"/>
      <c r="O180" s="40"/>
      <c r="P180" s="40"/>
      <c r="Q180" s="43"/>
      <c r="R180" s="43"/>
      <c r="S180" s="43"/>
      <c r="T180" s="43"/>
      <c r="U180" s="44"/>
    </row>
    <row r="181" spans="2:21" ht="18.75">
      <c r="B181" s="42"/>
      <c r="C181" s="42"/>
      <c r="D181" s="9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4"/>
    </row>
    <row r="182" spans="11:16" ht="15.75">
      <c r="K182" s="43"/>
      <c r="L182" s="43"/>
      <c r="M182" s="43"/>
      <c r="N182" s="43"/>
      <c r="O182" s="43"/>
      <c r="P182" s="43"/>
    </row>
    <row r="185" ht="18" customHeight="1"/>
    <row r="188" ht="15.75">
      <c r="V188" s="45"/>
    </row>
    <row r="190" ht="15.75">
      <c r="V190" s="35"/>
    </row>
    <row r="200" ht="15.75">
      <c r="V200" s="35"/>
    </row>
    <row r="237" ht="6.75" customHeight="1"/>
    <row r="241" ht="9" customHeight="1"/>
    <row r="244" ht="15.75">
      <c r="V244" s="35"/>
    </row>
    <row r="245" spans="4:22" ht="15.75">
      <c r="D245" s="21"/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54" ht="15.75">
      <c r="V254" s="46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workbookViewId="0" topLeftCell="A1">
      <selection activeCell="E33" sqref="E3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55468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6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68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54</v>
      </c>
      <c r="F12" s="55"/>
      <c r="G12" s="55">
        <v>264</v>
      </c>
      <c r="H12" s="55"/>
      <c r="I12" s="55">
        <v>317</v>
      </c>
      <c r="J12" s="55"/>
      <c r="K12" s="55">
        <v>169</v>
      </c>
      <c r="L12" s="55"/>
      <c r="M12" s="55">
        <v>383</v>
      </c>
      <c r="N12" s="55"/>
      <c r="O12" s="55">
        <v>551</v>
      </c>
      <c r="P12" s="56"/>
      <c r="Q12" s="55">
        <v>32</v>
      </c>
      <c r="R12" s="55"/>
      <c r="S12" s="55">
        <v>69</v>
      </c>
      <c r="T12" s="55"/>
      <c r="U12" s="55">
        <v>58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46</v>
      </c>
      <c r="F13" s="12"/>
      <c r="G13" s="12">
        <v>298</v>
      </c>
      <c r="H13" s="12"/>
      <c r="I13" s="12">
        <v>344</v>
      </c>
      <c r="J13" s="12"/>
      <c r="K13" s="12">
        <v>159</v>
      </c>
      <c r="L13" s="12"/>
      <c r="M13" s="12">
        <v>372</v>
      </c>
      <c r="N13" s="12"/>
      <c r="O13" s="12">
        <v>531</v>
      </c>
      <c r="P13" s="12"/>
      <c r="Q13" s="12">
        <v>29</v>
      </c>
      <c r="R13" s="12"/>
      <c r="S13" s="12">
        <v>80</v>
      </c>
      <c r="T13" s="12"/>
      <c r="U13" s="12">
        <v>65</v>
      </c>
    </row>
    <row r="14" spans="3:21" ht="15.75">
      <c r="C14" s="17" t="s">
        <v>36</v>
      </c>
      <c r="E14" s="12">
        <v>51</v>
      </c>
      <c r="F14" s="12"/>
      <c r="G14" s="12">
        <v>277</v>
      </c>
      <c r="H14" s="12"/>
      <c r="I14" s="12">
        <v>328</v>
      </c>
      <c r="J14" s="12"/>
      <c r="K14" s="12">
        <v>162</v>
      </c>
      <c r="L14" s="12"/>
      <c r="M14" s="12">
        <v>378</v>
      </c>
      <c r="N14" s="12"/>
      <c r="O14" s="12">
        <v>540</v>
      </c>
      <c r="P14" s="12"/>
      <c r="Q14" s="12">
        <v>31</v>
      </c>
      <c r="R14" s="12"/>
      <c r="S14" s="12">
        <v>73</v>
      </c>
      <c r="T14" s="12"/>
      <c r="U14" s="12">
        <v>61</v>
      </c>
    </row>
    <row r="15" spans="3:21" ht="15.75">
      <c r="C15" s="17" t="s">
        <v>37</v>
      </c>
      <c r="E15" s="12">
        <v>51</v>
      </c>
      <c r="F15" s="12"/>
      <c r="G15" s="12">
        <v>227</v>
      </c>
      <c r="H15" s="12"/>
      <c r="I15" s="12">
        <v>278</v>
      </c>
      <c r="J15" s="12"/>
      <c r="K15" s="12">
        <v>170</v>
      </c>
      <c r="L15" s="12"/>
      <c r="M15" s="12">
        <v>384</v>
      </c>
      <c r="N15" s="12"/>
      <c r="O15" s="12">
        <v>553</v>
      </c>
      <c r="P15" s="12"/>
      <c r="Q15" s="12">
        <v>30</v>
      </c>
      <c r="R15" s="12"/>
      <c r="S15" s="12">
        <v>59</v>
      </c>
      <c r="T15" s="12"/>
      <c r="U15" s="12">
        <v>50</v>
      </c>
    </row>
    <row r="16" spans="3:21" ht="15.75">
      <c r="C16" s="17" t="s">
        <v>38</v>
      </c>
      <c r="E16" s="12">
        <v>62</v>
      </c>
      <c r="F16" s="12"/>
      <c r="G16" s="12">
        <v>234</v>
      </c>
      <c r="H16" s="12"/>
      <c r="I16" s="12">
        <v>296</v>
      </c>
      <c r="J16" s="12"/>
      <c r="K16" s="12">
        <v>175</v>
      </c>
      <c r="L16" s="12"/>
      <c r="M16" s="12">
        <v>387</v>
      </c>
      <c r="N16" s="12"/>
      <c r="O16" s="12">
        <v>562</v>
      </c>
      <c r="P16" s="12"/>
      <c r="Q16" s="12">
        <v>35</v>
      </c>
      <c r="R16" s="12"/>
      <c r="S16" s="12">
        <v>60</v>
      </c>
      <c r="T16" s="12"/>
      <c r="U16" s="12">
        <v>53</v>
      </c>
    </row>
    <row r="17" spans="3:21" ht="15.75">
      <c r="C17" s="17" t="s">
        <v>39</v>
      </c>
      <c r="E17" s="12">
        <v>58</v>
      </c>
      <c r="F17" s="12"/>
      <c r="G17" s="12">
        <v>282</v>
      </c>
      <c r="H17" s="12"/>
      <c r="I17" s="12">
        <v>340</v>
      </c>
      <c r="J17" s="12"/>
      <c r="K17" s="12">
        <v>177</v>
      </c>
      <c r="L17" s="12"/>
      <c r="M17" s="12">
        <v>392</v>
      </c>
      <c r="N17" s="12"/>
      <c r="O17" s="12">
        <v>569</v>
      </c>
      <c r="P17" s="12"/>
      <c r="Q17" s="12">
        <v>33</v>
      </c>
      <c r="R17" s="12"/>
      <c r="S17" s="12">
        <v>72</v>
      </c>
      <c r="T17" s="12"/>
      <c r="U17" s="12">
        <v>60</v>
      </c>
    </row>
    <row r="18" spans="3:21" ht="15.75">
      <c r="C18" s="17" t="s">
        <v>40</v>
      </c>
      <c r="E18" s="12">
        <v>38</v>
      </c>
      <c r="F18" s="12"/>
      <c r="G18" s="12">
        <v>213</v>
      </c>
      <c r="H18" s="12"/>
      <c r="I18" s="12">
        <v>251</v>
      </c>
      <c r="J18" s="12"/>
      <c r="K18" s="12">
        <v>180</v>
      </c>
      <c r="L18" s="12"/>
      <c r="M18" s="12">
        <v>398</v>
      </c>
      <c r="N18" s="12"/>
      <c r="O18" s="12">
        <v>578</v>
      </c>
      <c r="P18" s="12"/>
      <c r="Q18" s="12">
        <v>21</v>
      </c>
      <c r="R18" s="12"/>
      <c r="S18" s="12">
        <v>53</v>
      </c>
      <c r="T18" s="12"/>
      <c r="U18" s="12">
        <v>43</v>
      </c>
    </row>
    <row r="19" spans="3:21" ht="15.75">
      <c r="C19" s="17" t="s">
        <v>41</v>
      </c>
      <c r="E19" s="12">
        <v>91</v>
      </c>
      <c r="F19" s="12"/>
      <c r="G19" s="12">
        <v>219</v>
      </c>
      <c r="H19" s="12"/>
      <c r="I19" s="12">
        <v>310</v>
      </c>
      <c r="J19" s="12"/>
      <c r="K19" s="12">
        <v>185</v>
      </c>
      <c r="L19" s="12"/>
      <c r="M19" s="12">
        <v>397</v>
      </c>
      <c r="N19" s="12"/>
      <c r="O19" s="12">
        <v>582</v>
      </c>
      <c r="P19" s="12"/>
      <c r="Q19" s="12">
        <v>49</v>
      </c>
      <c r="R19" s="12"/>
      <c r="S19" s="12">
        <v>55</v>
      </c>
      <c r="T19" s="12"/>
      <c r="U19" s="12">
        <v>53</v>
      </c>
    </row>
    <row r="20" spans="3:21" ht="15.75">
      <c r="C20" s="17" t="s">
        <v>42</v>
      </c>
      <c r="E20" s="12">
        <v>72</v>
      </c>
      <c r="F20" s="12"/>
      <c r="G20" s="12">
        <v>204</v>
      </c>
      <c r="H20" s="12"/>
      <c r="I20" s="12">
        <v>276</v>
      </c>
      <c r="J20" s="12"/>
      <c r="K20" s="12">
        <v>186</v>
      </c>
      <c r="L20" s="12"/>
      <c r="M20" s="12">
        <v>399</v>
      </c>
      <c r="N20" s="12"/>
      <c r="O20" s="12">
        <v>586</v>
      </c>
      <c r="P20" s="12"/>
      <c r="Q20" s="12">
        <v>39</v>
      </c>
      <c r="R20" s="12"/>
      <c r="S20" s="12">
        <v>51</v>
      </c>
      <c r="T20" s="12"/>
      <c r="U20" s="12">
        <v>47</v>
      </c>
    </row>
    <row r="21" spans="3:21" ht="15.75">
      <c r="C21" s="17" t="s">
        <v>43</v>
      </c>
      <c r="E21" s="12">
        <v>45</v>
      </c>
      <c r="F21" s="12"/>
      <c r="G21" s="12">
        <v>204</v>
      </c>
      <c r="H21" s="12"/>
      <c r="I21" s="12">
        <v>249</v>
      </c>
      <c r="J21" s="12"/>
      <c r="K21" s="12">
        <v>191</v>
      </c>
      <c r="L21" s="12"/>
      <c r="M21" s="12">
        <v>411</v>
      </c>
      <c r="N21" s="12"/>
      <c r="O21" s="12">
        <v>601</v>
      </c>
      <c r="P21" s="12"/>
      <c r="Q21" s="12">
        <v>24</v>
      </c>
      <c r="R21" s="12"/>
      <c r="S21" s="12">
        <v>50</v>
      </c>
      <c r="T21" s="12"/>
      <c r="U21" s="12">
        <v>41</v>
      </c>
    </row>
    <row r="22" spans="3:21" ht="15.75">
      <c r="C22" s="53" t="str">
        <f>Rast41a!$C40</f>
        <v>2003</v>
      </c>
      <c r="E22" s="12">
        <v>45</v>
      </c>
      <c r="F22" s="12"/>
      <c r="G22" s="12">
        <v>213</v>
      </c>
      <c r="H22" s="12"/>
      <c r="I22" s="12">
        <v>258</v>
      </c>
      <c r="J22" s="12"/>
      <c r="K22" s="12">
        <v>188</v>
      </c>
      <c r="L22" s="12"/>
      <c r="M22" s="12">
        <v>415</v>
      </c>
      <c r="N22" s="12"/>
      <c r="O22" s="12">
        <v>604</v>
      </c>
      <c r="P22" s="12"/>
      <c r="Q22" s="12">
        <v>24</v>
      </c>
      <c r="R22" s="12"/>
      <c r="S22" s="12">
        <v>51</v>
      </c>
      <c r="T22" s="12"/>
      <c r="U22" s="12">
        <v>43</v>
      </c>
    </row>
    <row r="23" spans="3:27" s="5" customFormat="1" ht="15.75">
      <c r="C23" s="51" t="str">
        <f>Rast41a!$C$41</f>
        <v>1999-2003 average</v>
      </c>
      <c r="D23" s="7"/>
      <c r="E23" s="55">
        <v>58</v>
      </c>
      <c r="F23" s="55"/>
      <c r="G23" s="55">
        <v>211</v>
      </c>
      <c r="H23" s="55"/>
      <c r="I23" s="55">
        <v>269</v>
      </c>
      <c r="J23" s="55"/>
      <c r="K23" s="55">
        <v>186</v>
      </c>
      <c r="L23" s="55"/>
      <c r="M23" s="55">
        <v>404</v>
      </c>
      <c r="N23" s="55"/>
      <c r="O23" s="55">
        <v>590</v>
      </c>
      <c r="P23" s="56"/>
      <c r="Q23" s="55">
        <v>31</v>
      </c>
      <c r="R23" s="55"/>
      <c r="S23" s="55">
        <v>52</v>
      </c>
      <c r="T23" s="55"/>
      <c r="U23" s="55">
        <v>46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-16.666666666666664</v>
      </c>
      <c r="F26" s="49"/>
      <c r="G26" s="49">
        <f aca="true" t="shared" si="0" ref="G26:U26">IF(ISERR((G22-G12)/G12*100),"-",IF(((G22-G12)/G12*100)=0,"-",((G22-G12)/G12*100)))</f>
        <v>-19.318181818181817</v>
      </c>
      <c r="H26" s="49"/>
      <c r="I26" s="49">
        <f t="shared" si="0"/>
        <v>-18.61198738170347</v>
      </c>
      <c r="J26" s="49"/>
      <c r="K26" s="49">
        <f t="shared" si="0"/>
        <v>11.242603550295858</v>
      </c>
      <c r="L26" s="49"/>
      <c r="M26" s="49">
        <f t="shared" si="0"/>
        <v>8.355091383812011</v>
      </c>
      <c r="N26" s="49"/>
      <c r="O26" s="49">
        <f t="shared" si="0"/>
        <v>9.618874773139746</v>
      </c>
      <c r="P26" s="49"/>
      <c r="Q26" s="49">
        <f t="shared" si="0"/>
        <v>-25</v>
      </c>
      <c r="R26" s="49"/>
      <c r="S26" s="49">
        <f t="shared" si="0"/>
        <v>-26.08695652173913</v>
      </c>
      <c r="T26" s="49"/>
      <c r="U26" s="49">
        <f t="shared" si="0"/>
        <v>-25.862068965517242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7.4074074074074066</v>
      </c>
      <c r="F27" s="49"/>
      <c r="G27" s="49">
        <f aca="true" t="shared" si="1" ref="G27:U27">IF(ISERR((G23-G12)/G12*100),"-",IF(((G23-G12)/G12*100)=0,"-",((G23-G12)/G12*100)))</f>
        <v>-20.075757575757574</v>
      </c>
      <c r="H27" s="49"/>
      <c r="I27" s="49">
        <f t="shared" si="1"/>
        <v>-15.141955835962145</v>
      </c>
      <c r="J27" s="49"/>
      <c r="K27" s="49">
        <f t="shared" si="1"/>
        <v>10.059171597633137</v>
      </c>
      <c r="L27" s="49"/>
      <c r="M27" s="49">
        <f t="shared" si="1"/>
        <v>5.483028720626632</v>
      </c>
      <c r="N27" s="49"/>
      <c r="O27" s="49">
        <f t="shared" si="1"/>
        <v>7.078039927404718</v>
      </c>
      <c r="P27" s="49"/>
      <c r="Q27" s="49">
        <f t="shared" si="1"/>
        <v>-3.125</v>
      </c>
      <c r="R27" s="49"/>
      <c r="S27" s="49">
        <f t="shared" si="1"/>
        <v>-24.637681159420293</v>
      </c>
      <c r="T27" s="49"/>
      <c r="U27" s="49">
        <f t="shared" si="1"/>
        <v>-20.689655172413794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69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 t="s">
        <v>45</v>
      </c>
      <c r="F30" s="55"/>
      <c r="G30" s="55">
        <v>287</v>
      </c>
      <c r="H30" s="55"/>
      <c r="I30" s="55">
        <v>287</v>
      </c>
      <c r="J30" s="55"/>
      <c r="K30" s="55" t="s">
        <v>45</v>
      </c>
      <c r="L30" s="55"/>
      <c r="M30" s="55">
        <v>494</v>
      </c>
      <c r="N30" s="55"/>
      <c r="O30" s="55">
        <v>494</v>
      </c>
      <c r="P30" s="56"/>
      <c r="Q30" s="55" t="s">
        <v>45</v>
      </c>
      <c r="R30" s="55"/>
      <c r="S30" s="55">
        <v>58</v>
      </c>
      <c r="T30" s="55"/>
      <c r="U30" s="55">
        <v>58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 t="s">
        <v>45</v>
      </c>
      <c r="F31" s="12"/>
      <c r="G31" s="12">
        <v>263</v>
      </c>
      <c r="H31" s="12"/>
      <c r="I31" s="12">
        <v>263</v>
      </c>
      <c r="J31" s="12"/>
      <c r="K31" s="12" t="s">
        <v>45</v>
      </c>
      <c r="L31" s="12"/>
      <c r="M31" s="12">
        <v>481</v>
      </c>
      <c r="N31" s="12"/>
      <c r="O31" s="12">
        <v>481</v>
      </c>
      <c r="P31" s="12"/>
      <c r="Q31" s="37" t="s">
        <v>45</v>
      </c>
      <c r="R31" s="12"/>
      <c r="S31" s="12">
        <v>55</v>
      </c>
      <c r="T31" s="12"/>
      <c r="U31" s="12">
        <v>55</v>
      </c>
    </row>
    <row r="32" spans="3:21" ht="15.75">
      <c r="C32" s="17" t="s">
        <v>36</v>
      </c>
      <c r="E32" s="12" t="s">
        <v>45</v>
      </c>
      <c r="F32" s="12"/>
      <c r="G32" s="12">
        <v>294</v>
      </c>
      <c r="H32" s="12"/>
      <c r="I32" s="12">
        <v>294</v>
      </c>
      <c r="J32" s="12"/>
      <c r="K32" s="12" t="s">
        <v>45</v>
      </c>
      <c r="L32" s="12"/>
      <c r="M32" s="12">
        <v>487</v>
      </c>
      <c r="N32" s="12"/>
      <c r="O32" s="12">
        <v>487</v>
      </c>
      <c r="P32" s="12"/>
      <c r="Q32" s="37" t="s">
        <v>45</v>
      </c>
      <c r="R32" s="12"/>
      <c r="S32" s="12">
        <v>60</v>
      </c>
      <c r="T32" s="12"/>
      <c r="U32" s="12">
        <v>60</v>
      </c>
    </row>
    <row r="33" spans="3:21" ht="15.75">
      <c r="C33" s="17" t="s">
        <v>37</v>
      </c>
      <c r="E33" s="12" t="s">
        <v>45</v>
      </c>
      <c r="F33" s="12"/>
      <c r="G33" s="12">
        <v>303</v>
      </c>
      <c r="H33" s="12"/>
      <c r="I33" s="12">
        <v>303</v>
      </c>
      <c r="J33" s="12"/>
      <c r="K33" s="12" t="s">
        <v>45</v>
      </c>
      <c r="L33" s="12"/>
      <c r="M33" s="12">
        <v>495</v>
      </c>
      <c r="N33" s="12"/>
      <c r="O33" s="12">
        <v>495</v>
      </c>
      <c r="P33" s="12"/>
      <c r="Q33" s="37" t="s">
        <v>45</v>
      </c>
      <c r="R33" s="12"/>
      <c r="S33" s="12">
        <v>61</v>
      </c>
      <c r="T33" s="12"/>
      <c r="U33" s="12">
        <v>61</v>
      </c>
    </row>
    <row r="34" spans="3:21" ht="15.75">
      <c r="C34" s="17" t="s">
        <v>38</v>
      </c>
      <c r="E34" s="12" t="s">
        <v>45</v>
      </c>
      <c r="F34" s="12"/>
      <c r="G34" s="12">
        <v>295</v>
      </c>
      <c r="H34" s="12"/>
      <c r="I34" s="12">
        <v>295</v>
      </c>
      <c r="J34" s="12"/>
      <c r="K34" s="12" t="s">
        <v>45</v>
      </c>
      <c r="L34" s="12"/>
      <c r="M34" s="12">
        <v>500</v>
      </c>
      <c r="N34" s="12"/>
      <c r="O34" s="12">
        <v>500</v>
      </c>
      <c r="P34" s="12"/>
      <c r="Q34" s="37" t="s">
        <v>45</v>
      </c>
      <c r="R34" s="12"/>
      <c r="S34" s="12">
        <v>59</v>
      </c>
      <c r="T34" s="12"/>
      <c r="U34" s="12">
        <v>59</v>
      </c>
    </row>
    <row r="35" spans="3:21" ht="15.75">
      <c r="C35" s="17" t="s">
        <v>39</v>
      </c>
      <c r="E35" s="12" t="s">
        <v>45</v>
      </c>
      <c r="F35" s="12"/>
      <c r="G35" s="12">
        <v>278</v>
      </c>
      <c r="H35" s="12"/>
      <c r="I35" s="12">
        <v>278</v>
      </c>
      <c r="J35" s="12"/>
      <c r="K35" s="12" t="s">
        <v>45</v>
      </c>
      <c r="L35" s="12"/>
      <c r="M35" s="12">
        <v>507</v>
      </c>
      <c r="N35" s="12"/>
      <c r="O35" s="12">
        <v>507</v>
      </c>
      <c r="P35" s="12"/>
      <c r="Q35" s="37" t="s">
        <v>45</v>
      </c>
      <c r="R35" s="12"/>
      <c r="S35" s="12">
        <v>55</v>
      </c>
      <c r="T35" s="12"/>
      <c r="U35" s="12">
        <v>55</v>
      </c>
    </row>
    <row r="36" spans="3:21" ht="15.75">
      <c r="C36" s="17" t="s">
        <v>40</v>
      </c>
      <c r="E36" s="12" t="s">
        <v>45</v>
      </c>
      <c r="F36" s="12"/>
      <c r="G36" s="12">
        <v>270</v>
      </c>
      <c r="H36" s="12"/>
      <c r="I36" s="12">
        <v>270</v>
      </c>
      <c r="J36" s="12"/>
      <c r="K36" s="12" t="s">
        <v>45</v>
      </c>
      <c r="L36" s="12"/>
      <c r="M36" s="12">
        <v>515</v>
      </c>
      <c r="N36" s="12"/>
      <c r="O36" s="12">
        <v>515</v>
      </c>
      <c r="P36" s="12"/>
      <c r="Q36" s="37" t="s">
        <v>45</v>
      </c>
      <c r="R36" s="12"/>
      <c r="S36" s="12">
        <v>52</v>
      </c>
      <c r="T36" s="12"/>
      <c r="U36" s="12">
        <v>52</v>
      </c>
    </row>
    <row r="37" spans="3:21" ht="15.75">
      <c r="C37" s="17" t="s">
        <v>41</v>
      </c>
      <c r="E37" s="12" t="s">
        <v>45</v>
      </c>
      <c r="F37" s="12"/>
      <c r="G37" s="12">
        <v>286</v>
      </c>
      <c r="H37" s="12"/>
      <c r="I37" s="12">
        <v>286</v>
      </c>
      <c r="J37" s="12"/>
      <c r="K37" s="12" t="s">
        <v>45</v>
      </c>
      <c r="L37" s="12"/>
      <c r="M37" s="12">
        <v>514</v>
      </c>
      <c r="N37" s="12"/>
      <c r="O37" s="12">
        <v>514</v>
      </c>
      <c r="P37" s="12"/>
      <c r="Q37" s="37" t="s">
        <v>45</v>
      </c>
      <c r="R37" s="12"/>
      <c r="S37" s="12">
        <v>56</v>
      </c>
      <c r="T37" s="12"/>
      <c r="U37" s="12">
        <v>56</v>
      </c>
    </row>
    <row r="38" spans="3:21" ht="15.75">
      <c r="C38" s="17" t="s">
        <v>42</v>
      </c>
      <c r="E38" s="12" t="s">
        <v>45</v>
      </c>
      <c r="F38" s="12"/>
      <c r="G38" s="12">
        <v>280</v>
      </c>
      <c r="H38" s="12"/>
      <c r="I38" s="12">
        <v>280</v>
      </c>
      <c r="J38" s="12"/>
      <c r="K38" s="12" t="s">
        <v>45</v>
      </c>
      <c r="L38" s="12"/>
      <c r="M38" s="12">
        <v>517</v>
      </c>
      <c r="N38" s="12"/>
      <c r="O38" s="12">
        <v>517</v>
      </c>
      <c r="P38" s="12"/>
      <c r="Q38" s="37" t="s">
        <v>45</v>
      </c>
      <c r="R38" s="12"/>
      <c r="S38" s="12">
        <v>54</v>
      </c>
      <c r="T38" s="12"/>
      <c r="U38" s="12">
        <v>54</v>
      </c>
    </row>
    <row r="39" spans="3:21" ht="15.75">
      <c r="C39" s="17" t="s">
        <v>43</v>
      </c>
      <c r="E39" s="12" t="s">
        <v>45</v>
      </c>
      <c r="F39" s="12"/>
      <c r="G39" s="12">
        <v>253</v>
      </c>
      <c r="H39" s="12"/>
      <c r="I39" s="12">
        <v>253</v>
      </c>
      <c r="J39" s="12"/>
      <c r="K39" s="12" t="s">
        <v>45</v>
      </c>
      <c r="L39" s="12"/>
      <c r="M39" s="12">
        <v>532</v>
      </c>
      <c r="N39" s="12"/>
      <c r="O39" s="12">
        <v>532</v>
      </c>
      <c r="P39" s="12"/>
      <c r="Q39" s="37" t="s">
        <v>45</v>
      </c>
      <c r="R39" s="12"/>
      <c r="S39" s="12">
        <v>48</v>
      </c>
      <c r="T39" s="12"/>
      <c r="U39" s="12">
        <v>48</v>
      </c>
    </row>
    <row r="40" spans="3:21" ht="15.75">
      <c r="C40" s="53" t="str">
        <f>Rast41a!$C40</f>
        <v>2003</v>
      </c>
      <c r="E40" s="12" t="s">
        <v>45</v>
      </c>
      <c r="F40" s="12"/>
      <c r="G40" s="12">
        <v>202</v>
      </c>
      <c r="H40" s="12"/>
      <c r="I40" s="12">
        <v>202</v>
      </c>
      <c r="J40" s="12"/>
      <c r="K40" s="12" t="s">
        <v>45</v>
      </c>
      <c r="L40" s="12"/>
      <c r="M40" s="12">
        <v>536</v>
      </c>
      <c r="N40" s="12"/>
      <c r="O40" s="12">
        <v>536</v>
      </c>
      <c r="P40" s="12"/>
      <c r="Q40" s="37" t="s">
        <v>45</v>
      </c>
      <c r="R40" s="12"/>
      <c r="S40" s="12">
        <v>38</v>
      </c>
      <c r="T40" s="12"/>
      <c r="U40" s="12">
        <v>38</v>
      </c>
    </row>
    <row r="41" spans="3:27" s="5" customFormat="1" ht="15.75">
      <c r="C41" s="51" t="str">
        <f>Rast41a!$C$41</f>
        <v>1999-2003 average</v>
      </c>
      <c r="D41" s="7"/>
      <c r="E41" s="54" t="s">
        <v>45</v>
      </c>
      <c r="F41" s="54"/>
      <c r="G41" s="55">
        <v>258</v>
      </c>
      <c r="H41" s="55"/>
      <c r="I41" s="55">
        <v>258</v>
      </c>
      <c r="J41" s="55"/>
      <c r="K41" s="57" t="s">
        <v>45</v>
      </c>
      <c r="L41" s="55"/>
      <c r="M41" s="55">
        <v>523</v>
      </c>
      <c r="N41" s="55"/>
      <c r="O41" s="55">
        <v>523</v>
      </c>
      <c r="P41" s="56"/>
      <c r="Q41" s="55" t="s">
        <v>45</v>
      </c>
      <c r="R41" s="55"/>
      <c r="S41" s="55">
        <v>49</v>
      </c>
      <c r="T41" s="55"/>
      <c r="U41" s="55">
        <v>49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 t="str">
        <f>IF(ISERR((E40-E30)/E30*100),"-",IF(((E40-E30)/E30*100)=0,"-",((E40-E30)/E30*100)))</f>
        <v>-</v>
      </c>
      <c r="F44" s="49"/>
      <c r="G44" s="49">
        <f aca="true" t="shared" si="2" ref="G44:U44">IF(ISERR((G40-G30)/G30*100),"-",IF(((G40-G30)/G30*100)=0,"-",((G40-G30)/G30*100)))</f>
        <v>-29.61672473867596</v>
      </c>
      <c r="H44" s="49"/>
      <c r="I44" s="49">
        <f t="shared" si="2"/>
        <v>-29.61672473867596</v>
      </c>
      <c r="J44" s="49"/>
      <c r="K44" s="49" t="str">
        <f t="shared" si="2"/>
        <v>-</v>
      </c>
      <c r="L44" s="49"/>
      <c r="M44" s="49">
        <f t="shared" si="2"/>
        <v>8.502024291497975</v>
      </c>
      <c r="N44" s="49"/>
      <c r="O44" s="49">
        <f t="shared" si="2"/>
        <v>8.502024291497975</v>
      </c>
      <c r="P44" s="49"/>
      <c r="Q44" s="49" t="str">
        <f t="shared" si="2"/>
        <v>-</v>
      </c>
      <c r="R44" s="49"/>
      <c r="S44" s="49">
        <f t="shared" si="2"/>
        <v>-34.48275862068966</v>
      </c>
      <c r="T44" s="49"/>
      <c r="U44" s="49">
        <f t="shared" si="2"/>
        <v>-34.48275862068966</v>
      </c>
    </row>
    <row r="45" spans="4:21" ht="15.75">
      <c r="D45" s="53" t="str">
        <f>Rast41a!$D$45</f>
        <v>1999-2003 average</v>
      </c>
      <c r="E45" s="49" t="str">
        <f>IF(ISERR((E41-E30)/E30*100),"-",IF(((E41-E30)/E30*100)=0,"-",((E41-E30)/E30*100)))</f>
        <v>-</v>
      </c>
      <c r="F45" s="49"/>
      <c r="G45" s="49">
        <f aca="true" t="shared" si="3" ref="G45:U45">IF(ISERR((G41-G30)/G30*100),"-",IF(((G41-G30)/G30*100)=0,"-",((G41-G30)/G30*100)))</f>
        <v>-10.104529616724738</v>
      </c>
      <c r="H45" s="49"/>
      <c r="I45" s="49">
        <f t="shared" si="3"/>
        <v>-10.104529616724738</v>
      </c>
      <c r="J45" s="49"/>
      <c r="K45" s="49" t="str">
        <f t="shared" si="3"/>
        <v>-</v>
      </c>
      <c r="L45" s="49"/>
      <c r="M45" s="49">
        <f t="shared" si="3"/>
        <v>5.870445344129554</v>
      </c>
      <c r="N45" s="49"/>
      <c r="O45" s="49">
        <f t="shared" si="3"/>
        <v>5.870445344129554</v>
      </c>
      <c r="P45" s="49"/>
      <c r="Q45" s="49" t="str">
        <f t="shared" si="3"/>
        <v>-</v>
      </c>
      <c r="R45" s="49"/>
      <c r="S45" s="49">
        <f t="shared" si="3"/>
        <v>-15.517241379310345</v>
      </c>
      <c r="T45" s="49"/>
      <c r="U45" s="49">
        <f t="shared" si="3"/>
        <v>-15.517241379310345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95</v>
      </c>
      <c r="F48" s="55"/>
      <c r="G48" s="55">
        <v>241</v>
      </c>
      <c r="H48" s="55"/>
      <c r="I48" s="55">
        <v>335</v>
      </c>
      <c r="J48" s="55"/>
      <c r="K48" s="55">
        <v>66</v>
      </c>
      <c r="L48" s="55"/>
      <c r="M48" s="55">
        <v>422</v>
      </c>
      <c r="N48" s="55"/>
      <c r="O48" s="55">
        <v>488</v>
      </c>
      <c r="P48" s="56"/>
      <c r="Q48" s="55">
        <v>144</v>
      </c>
      <c r="R48" s="55"/>
      <c r="S48" s="55">
        <v>57</v>
      </c>
      <c r="T48" s="55"/>
      <c r="U48" s="55">
        <v>69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93</v>
      </c>
      <c r="F49" s="12"/>
      <c r="G49" s="12">
        <v>261</v>
      </c>
      <c r="H49" s="12"/>
      <c r="I49" s="12">
        <v>354</v>
      </c>
      <c r="J49" s="12"/>
      <c r="K49" s="12">
        <v>63</v>
      </c>
      <c r="L49" s="12"/>
      <c r="M49" s="12">
        <v>410</v>
      </c>
      <c r="N49" s="12"/>
      <c r="O49" s="12">
        <v>474</v>
      </c>
      <c r="P49" s="12"/>
      <c r="Q49" s="12">
        <v>147</v>
      </c>
      <c r="R49" s="12"/>
      <c r="S49" s="12">
        <v>64</v>
      </c>
      <c r="T49" s="12"/>
      <c r="U49" s="12">
        <v>75</v>
      </c>
    </row>
    <row r="50" spans="3:21" ht="15.75">
      <c r="C50" s="17" t="s">
        <v>36</v>
      </c>
      <c r="E50" s="12">
        <v>81</v>
      </c>
      <c r="F50" s="12"/>
      <c r="G50" s="12">
        <v>218</v>
      </c>
      <c r="H50" s="12"/>
      <c r="I50" s="12">
        <v>299</v>
      </c>
      <c r="J50" s="12"/>
      <c r="K50" s="12">
        <v>64</v>
      </c>
      <c r="L50" s="12"/>
      <c r="M50" s="12">
        <v>416</v>
      </c>
      <c r="N50" s="12"/>
      <c r="O50" s="12">
        <v>481</v>
      </c>
      <c r="P50" s="12"/>
      <c r="Q50" s="12">
        <v>126</v>
      </c>
      <c r="R50" s="12"/>
      <c r="S50" s="12">
        <v>52</v>
      </c>
      <c r="T50" s="12"/>
      <c r="U50" s="12">
        <v>62</v>
      </c>
    </row>
    <row r="51" spans="3:21" ht="15.75">
      <c r="C51" s="17" t="s">
        <v>37</v>
      </c>
      <c r="E51" s="12">
        <v>67</v>
      </c>
      <c r="F51" s="12"/>
      <c r="G51" s="12">
        <v>239</v>
      </c>
      <c r="H51" s="12"/>
      <c r="I51" s="12">
        <v>306</v>
      </c>
      <c r="J51" s="12"/>
      <c r="K51" s="12">
        <v>66</v>
      </c>
      <c r="L51" s="12"/>
      <c r="M51" s="12">
        <v>423</v>
      </c>
      <c r="N51" s="12"/>
      <c r="O51" s="12">
        <v>489</v>
      </c>
      <c r="P51" s="12"/>
      <c r="Q51" s="12">
        <v>101</v>
      </c>
      <c r="R51" s="12"/>
      <c r="S51" s="12">
        <v>56</v>
      </c>
      <c r="T51" s="12"/>
      <c r="U51" s="12">
        <v>63</v>
      </c>
    </row>
    <row r="52" spans="3:21" ht="15.75">
      <c r="C52" s="17" t="s">
        <v>38</v>
      </c>
      <c r="E52" s="12">
        <v>137</v>
      </c>
      <c r="F52" s="12"/>
      <c r="G52" s="12">
        <v>250</v>
      </c>
      <c r="H52" s="12"/>
      <c r="I52" s="12">
        <v>387</v>
      </c>
      <c r="J52" s="12"/>
      <c r="K52" s="12">
        <v>67</v>
      </c>
      <c r="L52" s="12"/>
      <c r="M52" s="12">
        <v>428</v>
      </c>
      <c r="N52" s="12"/>
      <c r="O52" s="12">
        <v>495</v>
      </c>
      <c r="P52" s="12"/>
      <c r="Q52" s="12">
        <v>204</v>
      </c>
      <c r="R52" s="12"/>
      <c r="S52" s="12">
        <v>58</v>
      </c>
      <c r="T52" s="12"/>
      <c r="U52" s="12">
        <v>78</v>
      </c>
    </row>
    <row r="53" spans="3:21" ht="15.75">
      <c r="C53" s="17" t="s">
        <v>39</v>
      </c>
      <c r="E53" s="12">
        <v>95</v>
      </c>
      <c r="F53" s="12"/>
      <c r="G53" s="12">
        <v>236</v>
      </c>
      <c r="H53" s="12"/>
      <c r="I53" s="12">
        <v>331</v>
      </c>
      <c r="J53" s="12"/>
      <c r="K53" s="12">
        <v>67</v>
      </c>
      <c r="L53" s="12"/>
      <c r="M53" s="12">
        <v>433</v>
      </c>
      <c r="N53" s="12"/>
      <c r="O53" s="12">
        <v>500</v>
      </c>
      <c r="P53" s="12"/>
      <c r="Q53" s="12">
        <v>141</v>
      </c>
      <c r="R53" s="12"/>
      <c r="S53" s="12">
        <v>54</v>
      </c>
      <c r="T53" s="12"/>
      <c r="U53" s="12">
        <v>66</v>
      </c>
    </row>
    <row r="54" spans="3:21" ht="15.75">
      <c r="C54" s="17" t="s">
        <v>40</v>
      </c>
      <c r="E54" s="12">
        <v>74</v>
      </c>
      <c r="F54" s="12"/>
      <c r="G54" s="47">
        <v>195</v>
      </c>
      <c r="H54" s="12"/>
      <c r="I54" s="12">
        <v>269</v>
      </c>
      <c r="J54" s="12"/>
      <c r="K54" s="12">
        <v>68</v>
      </c>
      <c r="L54" s="12"/>
      <c r="M54" s="12">
        <v>441</v>
      </c>
      <c r="N54" s="12"/>
      <c r="O54" s="12">
        <v>509</v>
      </c>
      <c r="P54" s="12"/>
      <c r="Q54" s="12">
        <v>109</v>
      </c>
      <c r="R54" s="12"/>
      <c r="S54" s="12">
        <v>44</v>
      </c>
      <c r="T54" s="12"/>
      <c r="U54" s="12">
        <v>53</v>
      </c>
    </row>
    <row r="55" spans="3:21" ht="15.75">
      <c r="C55" s="17" t="s">
        <v>41</v>
      </c>
      <c r="E55" s="12">
        <v>101</v>
      </c>
      <c r="F55" s="12"/>
      <c r="G55" s="12">
        <v>212</v>
      </c>
      <c r="H55" s="12"/>
      <c r="I55" s="12">
        <v>313</v>
      </c>
      <c r="J55" s="12"/>
      <c r="K55" s="12">
        <v>70</v>
      </c>
      <c r="L55" s="12"/>
      <c r="M55" s="12">
        <v>440</v>
      </c>
      <c r="N55" s="12"/>
      <c r="O55" s="12">
        <v>510</v>
      </c>
      <c r="P55" s="12"/>
      <c r="Q55" s="12">
        <v>144</v>
      </c>
      <c r="R55" s="12"/>
      <c r="S55" s="12">
        <v>48</v>
      </c>
      <c r="T55" s="12"/>
      <c r="U55" s="12">
        <v>61</v>
      </c>
    </row>
    <row r="56" spans="3:21" ht="15.75">
      <c r="C56" s="17" t="s">
        <v>42</v>
      </c>
      <c r="E56" s="12">
        <v>74</v>
      </c>
      <c r="F56" s="12"/>
      <c r="G56" s="12">
        <v>195</v>
      </c>
      <c r="H56" s="12"/>
      <c r="I56" s="12">
        <v>269</v>
      </c>
      <c r="J56" s="12"/>
      <c r="K56" s="12">
        <v>73</v>
      </c>
      <c r="L56" s="12"/>
      <c r="M56" s="12">
        <v>447</v>
      </c>
      <c r="N56" s="12"/>
      <c r="O56" s="12">
        <v>519</v>
      </c>
      <c r="P56" s="12"/>
      <c r="Q56" s="12">
        <v>102</v>
      </c>
      <c r="R56" s="12"/>
      <c r="S56" s="12">
        <v>44</v>
      </c>
      <c r="T56" s="12"/>
      <c r="U56" s="12">
        <v>52</v>
      </c>
    </row>
    <row r="57" spans="3:21" ht="15.75">
      <c r="C57" s="17" t="s">
        <v>43</v>
      </c>
      <c r="E57" s="12">
        <v>74</v>
      </c>
      <c r="F57" s="12"/>
      <c r="G57" s="12">
        <v>173</v>
      </c>
      <c r="H57" s="12"/>
      <c r="I57" s="12">
        <v>247</v>
      </c>
      <c r="J57" s="12"/>
      <c r="K57" s="12">
        <v>74</v>
      </c>
      <c r="L57" s="12"/>
      <c r="M57" s="12">
        <v>459</v>
      </c>
      <c r="N57" s="12"/>
      <c r="O57" s="12">
        <v>533</v>
      </c>
      <c r="P57" s="12"/>
      <c r="Q57" s="12">
        <v>100</v>
      </c>
      <c r="R57" s="12"/>
      <c r="S57" s="12">
        <v>38</v>
      </c>
      <c r="T57" s="12"/>
      <c r="U57" s="12">
        <v>46</v>
      </c>
    </row>
    <row r="58" spans="3:21" ht="15.75">
      <c r="C58" s="53" t="str">
        <f>Rast41a!$C40</f>
        <v>2003</v>
      </c>
      <c r="E58" s="12">
        <v>70</v>
      </c>
      <c r="F58" s="12"/>
      <c r="G58" s="12">
        <v>209</v>
      </c>
      <c r="H58" s="12"/>
      <c r="I58" s="12">
        <v>279</v>
      </c>
      <c r="J58" s="12"/>
      <c r="K58" s="12">
        <v>76</v>
      </c>
      <c r="L58" s="12"/>
      <c r="M58" s="12">
        <v>461</v>
      </c>
      <c r="N58" s="12"/>
      <c r="O58" s="12">
        <v>537</v>
      </c>
      <c r="P58" s="12"/>
      <c r="Q58" s="12">
        <v>93</v>
      </c>
      <c r="R58" s="12"/>
      <c r="S58" s="12">
        <v>45</v>
      </c>
      <c r="T58" s="12"/>
      <c r="U58" s="12">
        <v>52</v>
      </c>
    </row>
    <row r="59" spans="3:27" s="5" customFormat="1" ht="15.75">
      <c r="C59" s="51" t="str">
        <f>Rast41a!$C$41</f>
        <v>1999-2003 average</v>
      </c>
      <c r="D59" s="7"/>
      <c r="E59" s="55">
        <v>79</v>
      </c>
      <c r="F59" s="55"/>
      <c r="G59" s="55">
        <v>197</v>
      </c>
      <c r="H59" s="55"/>
      <c r="I59" s="55">
        <v>275</v>
      </c>
      <c r="J59" s="55"/>
      <c r="K59" s="55">
        <v>72</v>
      </c>
      <c r="L59" s="55"/>
      <c r="M59" s="55">
        <v>449</v>
      </c>
      <c r="N59" s="55"/>
      <c r="O59" s="55">
        <v>522</v>
      </c>
      <c r="P59" s="56"/>
      <c r="Q59" s="55">
        <v>109</v>
      </c>
      <c r="R59" s="55"/>
      <c r="S59" s="55">
        <v>44</v>
      </c>
      <c r="T59" s="55"/>
      <c r="U59" s="55">
        <v>53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-26.31578947368421</v>
      </c>
      <c r="F62" s="49"/>
      <c r="G62" s="49">
        <f aca="true" t="shared" si="4" ref="G62:U62">IF(ISERR((G58-G48)/G48*100),"-",IF(((G58-G48)/G48*100)=0,"-",((G58-G48)/G48*100)))</f>
        <v>-13.278008298755188</v>
      </c>
      <c r="H62" s="49"/>
      <c r="I62" s="49">
        <f t="shared" si="4"/>
        <v>-16.716417910447763</v>
      </c>
      <c r="J62" s="49"/>
      <c r="K62" s="49">
        <f t="shared" si="4"/>
        <v>15.151515151515152</v>
      </c>
      <c r="L62" s="49"/>
      <c r="M62" s="49">
        <f t="shared" si="4"/>
        <v>9.24170616113744</v>
      </c>
      <c r="N62" s="49"/>
      <c r="O62" s="49">
        <f t="shared" si="4"/>
        <v>10.040983606557377</v>
      </c>
      <c r="P62" s="49"/>
      <c r="Q62" s="49">
        <f t="shared" si="4"/>
        <v>-35.41666666666667</v>
      </c>
      <c r="R62" s="49"/>
      <c r="S62" s="49">
        <f t="shared" si="4"/>
        <v>-21.052631578947366</v>
      </c>
      <c r="T62" s="49"/>
      <c r="U62" s="49">
        <f t="shared" si="4"/>
        <v>-24.637681159420293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-16.842105263157894</v>
      </c>
      <c r="F63" s="49"/>
      <c r="G63" s="49">
        <f aca="true" t="shared" si="5" ref="G63:U63">IF(ISERR((G59-G48)/G48*100),"-",IF(((G59-G48)/G48*100)=0,"-",((G59-G48)/G48*100)))</f>
        <v>-18.25726141078838</v>
      </c>
      <c r="H63" s="49"/>
      <c r="I63" s="49">
        <f t="shared" si="5"/>
        <v>-17.91044776119403</v>
      </c>
      <c r="J63" s="49"/>
      <c r="K63" s="49">
        <f t="shared" si="5"/>
        <v>9.090909090909092</v>
      </c>
      <c r="L63" s="49"/>
      <c r="M63" s="49">
        <f t="shared" si="5"/>
        <v>6.398104265402843</v>
      </c>
      <c r="N63" s="49"/>
      <c r="O63" s="49">
        <f t="shared" si="5"/>
        <v>6.967213114754098</v>
      </c>
      <c r="P63" s="49"/>
      <c r="Q63" s="49">
        <f t="shared" si="5"/>
        <v>-24.305555555555554</v>
      </c>
      <c r="R63" s="49"/>
      <c r="S63" s="49">
        <f t="shared" si="5"/>
        <v>-22.807017543859647</v>
      </c>
      <c r="T63" s="49"/>
      <c r="U63" s="49">
        <f t="shared" si="5"/>
        <v>-23.18840579710145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86</v>
      </c>
      <c r="B1" s="3"/>
      <c r="C1" s="3"/>
      <c r="K1"/>
      <c r="L1"/>
      <c r="M1"/>
      <c r="N1"/>
      <c r="O1"/>
      <c r="P1"/>
      <c r="T1" s="3"/>
      <c r="U1" s="19" t="s">
        <v>5</v>
      </c>
    </row>
    <row r="2" spans="1:4" ht="21.75">
      <c r="A2" s="20" t="s">
        <v>32</v>
      </c>
      <c r="B2" s="20"/>
      <c r="C2" s="20"/>
      <c r="D2" s="21"/>
    </row>
    <row r="3" spans="1:4" ht="18.75">
      <c r="A3" s="52" t="str">
        <f>Rast41a!$A$3</f>
        <v>Years: 1994-98 and 1999-2003 averages and 1994 to 2003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33</v>
      </c>
      <c r="F5" s="59"/>
      <c r="G5" s="60"/>
      <c r="H5" s="60"/>
      <c r="I5" s="60"/>
      <c r="J5" s="25"/>
      <c r="K5" s="61" t="s">
        <v>94</v>
      </c>
      <c r="L5" s="61"/>
      <c r="M5" s="62"/>
      <c r="N5" s="62"/>
      <c r="O5" s="62"/>
      <c r="P5" s="8"/>
      <c r="Q5" s="61" t="s">
        <v>34</v>
      </c>
      <c r="R5" s="61"/>
      <c r="S5" s="62"/>
      <c r="T5" s="62"/>
      <c r="U5" s="62"/>
      <c r="V5" s="26"/>
    </row>
    <row r="6" spans="1:21" ht="15.75">
      <c r="A6" s="5"/>
      <c r="B6" s="5"/>
      <c r="C6" s="5"/>
      <c r="D6" s="6"/>
      <c r="E6" s="18"/>
      <c r="F6" s="18"/>
      <c r="G6" s="27" t="s">
        <v>20</v>
      </c>
      <c r="H6" s="27"/>
      <c r="I6" s="18" t="s">
        <v>21</v>
      </c>
      <c r="J6" s="27"/>
      <c r="K6" s="18"/>
      <c r="L6" s="18"/>
      <c r="M6" s="27" t="s">
        <v>20</v>
      </c>
      <c r="N6" s="27"/>
      <c r="O6" s="18" t="s">
        <v>21</v>
      </c>
      <c r="P6" s="27"/>
      <c r="Q6" s="18"/>
      <c r="R6" s="18"/>
      <c r="S6" s="27" t="s">
        <v>20</v>
      </c>
      <c r="T6" s="27"/>
      <c r="U6" s="18" t="s">
        <v>21</v>
      </c>
    </row>
    <row r="7" spans="1:22" ht="15.75">
      <c r="A7" s="6"/>
      <c r="B7" s="6"/>
      <c r="C7" s="6"/>
      <c r="D7" s="6"/>
      <c r="E7" s="27" t="s">
        <v>22</v>
      </c>
      <c r="F7" s="27"/>
      <c r="G7" s="27" t="s">
        <v>23</v>
      </c>
      <c r="H7" s="27"/>
      <c r="I7" s="18" t="s">
        <v>24</v>
      </c>
      <c r="J7" s="27"/>
      <c r="K7" s="27" t="s">
        <v>22</v>
      </c>
      <c r="L7" s="27"/>
      <c r="M7" s="27" t="s">
        <v>23</v>
      </c>
      <c r="N7" s="27"/>
      <c r="O7" s="18" t="s">
        <v>24</v>
      </c>
      <c r="P7" s="27"/>
      <c r="Q7" s="27" t="s">
        <v>22</v>
      </c>
      <c r="R7" s="27"/>
      <c r="S7" s="27" t="s">
        <v>25</v>
      </c>
      <c r="T7" s="27"/>
      <c r="U7" s="18" t="s">
        <v>24</v>
      </c>
      <c r="V7" s="28"/>
    </row>
    <row r="8" spans="1:22" ht="16.5" thickBot="1">
      <c r="A8" s="29"/>
      <c r="B8" s="29"/>
      <c r="C8" s="29"/>
      <c r="D8" s="29"/>
      <c r="E8" s="30" t="s">
        <v>24</v>
      </c>
      <c r="F8" s="30"/>
      <c r="G8" s="30" t="s">
        <v>24</v>
      </c>
      <c r="H8" s="30"/>
      <c r="I8" s="15"/>
      <c r="J8" s="15"/>
      <c r="K8" s="30" t="s">
        <v>24</v>
      </c>
      <c r="L8" s="30"/>
      <c r="M8" s="30" t="s">
        <v>24</v>
      </c>
      <c r="N8" s="30"/>
      <c r="O8" s="15"/>
      <c r="P8" s="30"/>
      <c r="Q8" s="30" t="s">
        <v>24</v>
      </c>
      <c r="R8" s="30"/>
      <c r="S8" s="30" t="s">
        <v>24</v>
      </c>
      <c r="T8" s="30"/>
      <c r="U8" s="15"/>
      <c r="V8" s="31"/>
    </row>
    <row r="9" spans="1:22" ht="6" customHeight="1">
      <c r="A9" s="6"/>
      <c r="B9" s="6"/>
      <c r="C9" s="6"/>
      <c r="D9" s="6"/>
      <c r="E9" s="27"/>
      <c r="F9" s="27"/>
      <c r="G9" s="27"/>
      <c r="H9" s="27"/>
      <c r="I9" s="18"/>
      <c r="J9" s="18"/>
      <c r="K9" s="27"/>
      <c r="L9" s="27"/>
      <c r="M9" s="27"/>
      <c r="N9" s="27"/>
      <c r="O9" s="18"/>
      <c r="P9" s="27"/>
      <c r="Q9" s="27"/>
      <c r="R9" s="27"/>
      <c r="S9" s="27"/>
      <c r="T9" s="27"/>
      <c r="U9" s="18"/>
      <c r="V9" s="28"/>
    </row>
    <row r="10" spans="1:22" ht="15.75">
      <c r="A10" s="5" t="s">
        <v>85</v>
      </c>
      <c r="B10" s="5"/>
      <c r="C10" s="5"/>
      <c r="E10" s="32"/>
      <c r="F10" s="32"/>
      <c r="G10" s="32"/>
      <c r="H10" s="32"/>
      <c r="I10" s="32"/>
      <c r="J10" s="33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5"/>
    </row>
    <row r="11" spans="2:21" ht="15.75">
      <c r="B11" s="7" t="s">
        <v>71</v>
      </c>
      <c r="E11" s="36"/>
      <c r="F11" s="36"/>
      <c r="G11" s="36"/>
      <c r="H11" s="36"/>
      <c r="I11" s="36"/>
      <c r="J11" s="36"/>
      <c r="K11" s="32"/>
      <c r="L11" s="32"/>
      <c r="M11" s="32"/>
      <c r="N11" s="32"/>
      <c r="O11" s="32"/>
      <c r="P11" s="32"/>
      <c r="Q11" s="36"/>
      <c r="R11" s="36"/>
      <c r="S11" s="36"/>
      <c r="T11" s="36"/>
      <c r="U11" s="36"/>
    </row>
    <row r="12" spans="3:27" s="5" customFormat="1" ht="15.75">
      <c r="C12" s="4" t="s">
        <v>19</v>
      </c>
      <c r="E12" s="55">
        <v>67</v>
      </c>
      <c r="F12" s="55"/>
      <c r="G12" s="55">
        <v>534</v>
      </c>
      <c r="H12" s="55"/>
      <c r="I12" s="55">
        <v>600</v>
      </c>
      <c r="J12" s="55"/>
      <c r="K12" s="55">
        <v>495</v>
      </c>
      <c r="L12" s="55"/>
      <c r="M12" s="55">
        <v>680</v>
      </c>
      <c r="N12" s="55"/>
      <c r="O12" s="55">
        <v>1175</v>
      </c>
      <c r="P12" s="56"/>
      <c r="Q12" s="55">
        <v>14</v>
      </c>
      <c r="R12" s="55"/>
      <c r="S12" s="55">
        <v>78</v>
      </c>
      <c r="T12" s="55"/>
      <c r="U12" s="55">
        <v>51</v>
      </c>
      <c r="V12" s="6"/>
      <c r="W12" s="6"/>
      <c r="X12" s="6"/>
      <c r="Y12" s="6"/>
      <c r="Z12" s="6"/>
      <c r="AA12" s="6"/>
    </row>
    <row r="13" spans="3:21" ht="15.75">
      <c r="C13" s="17" t="s">
        <v>35</v>
      </c>
      <c r="E13" s="12">
        <v>56</v>
      </c>
      <c r="F13" s="12"/>
      <c r="G13" s="12">
        <v>525</v>
      </c>
      <c r="H13" s="12"/>
      <c r="I13" s="12">
        <v>581</v>
      </c>
      <c r="J13" s="12"/>
      <c r="K13" s="12">
        <v>453</v>
      </c>
      <c r="L13" s="12"/>
      <c r="M13" s="12">
        <v>663</v>
      </c>
      <c r="N13" s="12"/>
      <c r="O13" s="12">
        <v>1116</v>
      </c>
      <c r="P13" s="12"/>
      <c r="Q13" s="12">
        <v>12</v>
      </c>
      <c r="R13" s="12"/>
      <c r="S13" s="12">
        <v>79</v>
      </c>
      <c r="T13" s="12"/>
      <c r="U13" s="12">
        <v>52</v>
      </c>
    </row>
    <row r="14" spans="3:21" ht="15.75">
      <c r="C14" s="17" t="s">
        <v>36</v>
      </c>
      <c r="E14" s="12">
        <v>62</v>
      </c>
      <c r="F14" s="12"/>
      <c r="G14" s="12">
        <v>525</v>
      </c>
      <c r="H14" s="12"/>
      <c r="I14" s="12">
        <v>587</v>
      </c>
      <c r="J14" s="12"/>
      <c r="K14" s="12">
        <v>468</v>
      </c>
      <c r="L14" s="12"/>
      <c r="M14" s="12">
        <v>671</v>
      </c>
      <c r="N14" s="12"/>
      <c r="O14" s="12">
        <v>1139</v>
      </c>
      <c r="P14" s="12"/>
      <c r="Q14" s="12">
        <v>13</v>
      </c>
      <c r="R14" s="12"/>
      <c r="S14" s="12">
        <v>78</v>
      </c>
      <c r="T14" s="12"/>
      <c r="U14" s="12">
        <v>52</v>
      </c>
    </row>
    <row r="15" spans="3:21" ht="15.75">
      <c r="C15" s="17" t="s">
        <v>37</v>
      </c>
      <c r="E15" s="12">
        <v>89</v>
      </c>
      <c r="F15" s="12"/>
      <c r="G15" s="12">
        <v>572</v>
      </c>
      <c r="H15" s="12"/>
      <c r="I15" s="12">
        <v>661</v>
      </c>
      <c r="J15" s="12"/>
      <c r="K15" s="12">
        <v>495</v>
      </c>
      <c r="L15" s="12"/>
      <c r="M15" s="12">
        <v>682</v>
      </c>
      <c r="N15" s="12"/>
      <c r="O15" s="12">
        <v>1177</v>
      </c>
      <c r="P15" s="12"/>
      <c r="Q15" s="12">
        <v>18</v>
      </c>
      <c r="R15" s="12"/>
      <c r="S15" s="12">
        <v>84</v>
      </c>
      <c r="T15" s="12"/>
      <c r="U15" s="12">
        <v>56</v>
      </c>
    </row>
    <row r="16" spans="3:21" ht="15.75">
      <c r="C16" s="17" t="s">
        <v>38</v>
      </c>
      <c r="E16" s="12">
        <v>59</v>
      </c>
      <c r="F16" s="12"/>
      <c r="G16" s="12">
        <v>531</v>
      </c>
      <c r="H16" s="12"/>
      <c r="I16" s="12">
        <v>590</v>
      </c>
      <c r="J16" s="12"/>
      <c r="K16" s="12">
        <v>518</v>
      </c>
      <c r="L16" s="12"/>
      <c r="M16" s="12">
        <v>689</v>
      </c>
      <c r="N16" s="12"/>
      <c r="O16" s="12">
        <v>1207</v>
      </c>
      <c r="P16" s="12"/>
      <c r="Q16" s="12">
        <v>11</v>
      </c>
      <c r="R16" s="12"/>
      <c r="S16" s="12">
        <v>77</v>
      </c>
      <c r="T16" s="12"/>
      <c r="U16" s="12">
        <v>49</v>
      </c>
    </row>
    <row r="17" spans="3:21" ht="15.75">
      <c r="C17" s="17" t="s">
        <v>39</v>
      </c>
      <c r="E17" s="12">
        <v>68</v>
      </c>
      <c r="F17" s="12"/>
      <c r="G17" s="12">
        <v>515</v>
      </c>
      <c r="H17" s="12"/>
      <c r="I17" s="12">
        <v>583</v>
      </c>
      <c r="J17" s="12"/>
      <c r="K17" s="12">
        <v>539</v>
      </c>
      <c r="L17" s="12"/>
      <c r="M17" s="12">
        <v>697</v>
      </c>
      <c r="N17" s="12"/>
      <c r="O17" s="12">
        <v>1236</v>
      </c>
      <c r="P17" s="12"/>
      <c r="Q17" s="12">
        <v>13</v>
      </c>
      <c r="R17" s="12"/>
      <c r="S17" s="12">
        <v>74</v>
      </c>
      <c r="T17" s="12"/>
      <c r="U17" s="12">
        <v>47</v>
      </c>
    </row>
    <row r="18" spans="3:21" ht="15.75">
      <c r="C18" s="17" t="s">
        <v>40</v>
      </c>
      <c r="E18" s="12">
        <v>92</v>
      </c>
      <c r="F18" s="12"/>
      <c r="G18" s="12">
        <v>481</v>
      </c>
      <c r="H18" s="12"/>
      <c r="I18" s="12">
        <v>573</v>
      </c>
      <c r="J18" s="12"/>
      <c r="K18" s="12">
        <v>542</v>
      </c>
      <c r="L18" s="12"/>
      <c r="M18" s="12">
        <v>712</v>
      </c>
      <c r="N18" s="12"/>
      <c r="O18" s="12">
        <v>1253</v>
      </c>
      <c r="P18" s="12"/>
      <c r="Q18" s="12">
        <v>17</v>
      </c>
      <c r="R18" s="12"/>
      <c r="S18" s="12">
        <v>68</v>
      </c>
      <c r="T18" s="12"/>
      <c r="U18" s="12">
        <v>46</v>
      </c>
    </row>
    <row r="19" spans="3:21" ht="15.75">
      <c r="C19" s="17" t="s">
        <v>41</v>
      </c>
      <c r="E19" s="12">
        <v>111</v>
      </c>
      <c r="F19" s="12"/>
      <c r="G19" s="12">
        <v>412</v>
      </c>
      <c r="H19" s="12"/>
      <c r="I19" s="12">
        <v>523</v>
      </c>
      <c r="J19" s="12"/>
      <c r="K19" s="12">
        <v>520</v>
      </c>
      <c r="L19" s="12"/>
      <c r="M19" s="12">
        <v>691</v>
      </c>
      <c r="N19" s="12"/>
      <c r="O19" s="12">
        <v>1211</v>
      </c>
      <c r="P19" s="12"/>
      <c r="Q19" s="12">
        <v>21</v>
      </c>
      <c r="R19" s="12"/>
      <c r="S19" s="12">
        <v>60</v>
      </c>
      <c r="T19" s="12"/>
      <c r="U19" s="12">
        <v>43</v>
      </c>
    </row>
    <row r="20" spans="3:21" ht="15.75">
      <c r="C20" s="17" t="s">
        <v>42</v>
      </c>
      <c r="E20" s="12">
        <v>76</v>
      </c>
      <c r="F20" s="12"/>
      <c r="G20" s="12">
        <v>405</v>
      </c>
      <c r="H20" s="12"/>
      <c r="I20" s="12">
        <v>481</v>
      </c>
      <c r="J20" s="12"/>
      <c r="K20" s="12">
        <v>539</v>
      </c>
      <c r="L20" s="12"/>
      <c r="M20" s="12">
        <v>696</v>
      </c>
      <c r="N20" s="12"/>
      <c r="O20" s="12">
        <v>1236</v>
      </c>
      <c r="P20" s="12"/>
      <c r="Q20" s="12">
        <v>14</v>
      </c>
      <c r="R20" s="12"/>
      <c r="S20" s="12">
        <v>58</v>
      </c>
      <c r="T20" s="12"/>
      <c r="U20" s="12">
        <v>39</v>
      </c>
    </row>
    <row r="21" spans="3:21" ht="15.75">
      <c r="C21" s="17" t="s">
        <v>43</v>
      </c>
      <c r="E21" s="12">
        <v>103</v>
      </c>
      <c r="F21" s="12"/>
      <c r="G21" s="12">
        <v>437</v>
      </c>
      <c r="H21" s="12"/>
      <c r="I21" s="12">
        <v>540</v>
      </c>
      <c r="J21" s="12"/>
      <c r="K21" s="12">
        <v>553</v>
      </c>
      <c r="L21" s="12"/>
      <c r="M21" s="12">
        <v>718</v>
      </c>
      <c r="N21" s="12"/>
      <c r="O21" s="12">
        <v>1271</v>
      </c>
      <c r="P21" s="12"/>
      <c r="Q21" s="12">
        <v>19</v>
      </c>
      <c r="R21" s="12"/>
      <c r="S21" s="12">
        <v>61</v>
      </c>
      <c r="T21" s="12"/>
      <c r="U21" s="12">
        <v>42</v>
      </c>
    </row>
    <row r="22" spans="3:21" ht="15.75">
      <c r="C22" s="53" t="str">
        <f>Rast41a!$C40</f>
        <v>2003</v>
      </c>
      <c r="E22" s="12">
        <v>95</v>
      </c>
      <c r="F22" s="12"/>
      <c r="G22" s="12">
        <v>489</v>
      </c>
      <c r="H22" s="12"/>
      <c r="I22" s="12">
        <v>584</v>
      </c>
      <c r="J22" s="12"/>
      <c r="K22" s="12">
        <v>591</v>
      </c>
      <c r="L22" s="12"/>
      <c r="M22" s="12">
        <v>727</v>
      </c>
      <c r="N22" s="12"/>
      <c r="O22" s="12">
        <v>1318</v>
      </c>
      <c r="P22" s="12"/>
      <c r="Q22" s="12">
        <v>16</v>
      </c>
      <c r="R22" s="12"/>
      <c r="S22" s="12">
        <v>67</v>
      </c>
      <c r="T22" s="12"/>
      <c r="U22" s="12">
        <v>44</v>
      </c>
    </row>
    <row r="23" spans="3:27" s="5" customFormat="1" ht="15.75">
      <c r="C23" s="51" t="str">
        <f>Rast41a!$C$41</f>
        <v>1999-2003 average</v>
      </c>
      <c r="D23" s="7"/>
      <c r="E23" s="55">
        <v>95</v>
      </c>
      <c r="F23" s="55"/>
      <c r="G23" s="55">
        <v>445</v>
      </c>
      <c r="H23" s="55"/>
      <c r="I23" s="55">
        <v>540</v>
      </c>
      <c r="J23" s="55"/>
      <c r="K23" s="55">
        <v>549</v>
      </c>
      <c r="L23" s="55"/>
      <c r="M23" s="55">
        <v>709</v>
      </c>
      <c r="N23" s="55"/>
      <c r="O23" s="55">
        <v>1258</v>
      </c>
      <c r="P23" s="56"/>
      <c r="Q23" s="55">
        <v>17</v>
      </c>
      <c r="R23" s="55"/>
      <c r="S23" s="55">
        <v>63</v>
      </c>
      <c r="T23" s="55"/>
      <c r="U23" s="55">
        <v>43</v>
      </c>
      <c r="V23" s="6"/>
      <c r="W23" s="6"/>
      <c r="X23" s="6"/>
      <c r="Y23" s="6"/>
      <c r="Z23" s="6"/>
      <c r="AA23" s="6"/>
    </row>
    <row r="24" spans="3:21" ht="9" customHeight="1">
      <c r="C24" s="5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8"/>
      <c r="R24" s="48"/>
      <c r="S24" s="48"/>
      <c r="T24" s="48"/>
      <c r="U24" s="48"/>
    </row>
    <row r="25" spans="3:21" ht="15.75">
      <c r="C25" s="53" t="str">
        <f>Rast41a!$C$43</f>
        <v>% change on 1994-98 average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8"/>
      <c r="R25" s="48"/>
      <c r="S25" s="48"/>
      <c r="T25" s="48"/>
      <c r="U25" s="48"/>
    </row>
    <row r="26" spans="4:22" ht="15.75">
      <c r="D26" s="53">
        <f>Rast41a!$D$44</f>
        <v>2003</v>
      </c>
      <c r="E26" s="49">
        <f>IF(ISERR((E22-E12)/E12*100),"-",IF(((E22-E12)/E12*100)=0,"-",((E22-E12)/E12*100)))</f>
        <v>41.7910447761194</v>
      </c>
      <c r="F26" s="49"/>
      <c r="G26" s="49">
        <f aca="true" t="shared" si="0" ref="G26:U26">IF(ISERR((G22-G12)/G12*100),"-",IF(((G22-G12)/G12*100)=0,"-",((G22-G12)/G12*100)))</f>
        <v>-8.426966292134832</v>
      </c>
      <c r="H26" s="49"/>
      <c r="I26" s="49">
        <f t="shared" si="0"/>
        <v>-2.666666666666667</v>
      </c>
      <c r="J26" s="49"/>
      <c r="K26" s="49">
        <f t="shared" si="0"/>
        <v>19.393939393939394</v>
      </c>
      <c r="L26" s="49"/>
      <c r="M26" s="49">
        <f t="shared" si="0"/>
        <v>6.911764705882353</v>
      </c>
      <c r="N26" s="49"/>
      <c r="O26" s="49">
        <f t="shared" si="0"/>
        <v>12.170212765957448</v>
      </c>
      <c r="P26" s="49"/>
      <c r="Q26" s="49">
        <f t="shared" si="0"/>
        <v>14.285714285714285</v>
      </c>
      <c r="R26" s="49"/>
      <c r="S26" s="49">
        <f t="shared" si="0"/>
        <v>-14.102564102564102</v>
      </c>
      <c r="T26" s="49"/>
      <c r="U26" s="49">
        <f t="shared" si="0"/>
        <v>-13.725490196078432</v>
      </c>
      <c r="V26" s="39"/>
    </row>
    <row r="27" spans="4:22" ht="15.75">
      <c r="D27" s="53" t="str">
        <f>Rast41a!$D$45</f>
        <v>1999-2003 average</v>
      </c>
      <c r="E27" s="49">
        <f>IF(ISERR((E23-E12)/E12*100),"-",IF(((E23-E12)/E12*100)=0,"-",((E23-E12)/E12*100)))</f>
        <v>41.7910447761194</v>
      </c>
      <c r="F27" s="49"/>
      <c r="G27" s="49">
        <f aca="true" t="shared" si="1" ref="G27:U27">IF(ISERR((G23-G12)/G12*100),"-",IF(((G23-G12)/G12*100)=0,"-",((G23-G12)/G12*100)))</f>
        <v>-16.666666666666664</v>
      </c>
      <c r="H27" s="49"/>
      <c r="I27" s="49">
        <f t="shared" si="1"/>
        <v>-10</v>
      </c>
      <c r="J27" s="49"/>
      <c r="K27" s="49">
        <f t="shared" si="1"/>
        <v>10.909090909090908</v>
      </c>
      <c r="L27" s="49"/>
      <c r="M27" s="49">
        <f t="shared" si="1"/>
        <v>4.264705882352941</v>
      </c>
      <c r="N27" s="49"/>
      <c r="O27" s="49">
        <f t="shared" si="1"/>
        <v>7.0638297872340425</v>
      </c>
      <c r="P27" s="49"/>
      <c r="Q27" s="49">
        <f t="shared" si="1"/>
        <v>21.428571428571427</v>
      </c>
      <c r="R27" s="49"/>
      <c r="S27" s="49">
        <f t="shared" si="1"/>
        <v>-19.230769230769234</v>
      </c>
      <c r="T27" s="49"/>
      <c r="U27" s="49">
        <f t="shared" si="1"/>
        <v>-15.686274509803921</v>
      </c>
      <c r="V27" s="39"/>
    </row>
    <row r="28" spans="4:21" ht="8.25" customHeight="1"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8"/>
      <c r="R28" s="48"/>
      <c r="S28" s="48"/>
      <c r="T28" s="48"/>
      <c r="U28" s="48"/>
    </row>
    <row r="29" spans="2:21" ht="15.75">
      <c r="B29" s="7" t="s">
        <v>72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48"/>
      <c r="R29" s="48"/>
      <c r="S29" s="48"/>
      <c r="T29" s="48"/>
      <c r="U29" s="48"/>
    </row>
    <row r="30" spans="3:27" s="5" customFormat="1" ht="15.75">
      <c r="C30" s="4" t="s">
        <v>19</v>
      </c>
      <c r="E30" s="55">
        <v>28</v>
      </c>
      <c r="F30" s="55"/>
      <c r="G30" s="55">
        <v>186</v>
      </c>
      <c r="H30" s="55"/>
      <c r="I30" s="55">
        <v>213</v>
      </c>
      <c r="J30" s="55"/>
      <c r="K30" s="55">
        <v>81</v>
      </c>
      <c r="L30" s="55"/>
      <c r="M30" s="55">
        <v>456</v>
      </c>
      <c r="N30" s="55"/>
      <c r="O30" s="55">
        <v>537</v>
      </c>
      <c r="P30" s="56"/>
      <c r="Q30" s="55">
        <v>34</v>
      </c>
      <c r="R30" s="55"/>
      <c r="S30" s="55">
        <v>41</v>
      </c>
      <c r="T30" s="55"/>
      <c r="U30" s="55">
        <v>40</v>
      </c>
      <c r="V30" s="6"/>
      <c r="W30" s="6"/>
      <c r="X30" s="6"/>
      <c r="Y30" s="6"/>
      <c r="Z30" s="6"/>
      <c r="AA30" s="6"/>
    </row>
    <row r="31" spans="3:21" ht="15.75">
      <c r="C31" s="17" t="s">
        <v>35</v>
      </c>
      <c r="E31" s="12">
        <v>21</v>
      </c>
      <c r="F31" s="12"/>
      <c r="G31" s="12">
        <v>172</v>
      </c>
      <c r="H31" s="12"/>
      <c r="I31" s="12">
        <v>193</v>
      </c>
      <c r="J31" s="12"/>
      <c r="K31" s="12">
        <v>74</v>
      </c>
      <c r="L31" s="12"/>
      <c r="M31" s="12">
        <v>445</v>
      </c>
      <c r="N31" s="12"/>
      <c r="O31" s="12">
        <v>519</v>
      </c>
      <c r="P31" s="12"/>
      <c r="Q31" s="12">
        <v>28</v>
      </c>
      <c r="R31" s="12"/>
      <c r="S31" s="12">
        <v>39</v>
      </c>
      <c r="T31" s="12"/>
      <c r="U31" s="12">
        <v>37</v>
      </c>
    </row>
    <row r="32" spans="3:21" ht="15.75">
      <c r="C32" s="17" t="s">
        <v>36</v>
      </c>
      <c r="E32" s="12">
        <v>35</v>
      </c>
      <c r="F32" s="12"/>
      <c r="G32" s="12">
        <v>189</v>
      </c>
      <c r="H32" s="12"/>
      <c r="I32" s="12">
        <v>224</v>
      </c>
      <c r="J32" s="12"/>
      <c r="K32" s="12">
        <v>77</v>
      </c>
      <c r="L32" s="12"/>
      <c r="M32" s="12">
        <v>450</v>
      </c>
      <c r="N32" s="12"/>
      <c r="O32" s="12">
        <v>526</v>
      </c>
      <c r="P32" s="12"/>
      <c r="Q32" s="12">
        <v>46</v>
      </c>
      <c r="R32" s="12"/>
      <c r="S32" s="12">
        <v>42</v>
      </c>
      <c r="T32" s="12"/>
      <c r="U32" s="12">
        <v>43</v>
      </c>
    </row>
    <row r="33" spans="3:21" ht="15.75">
      <c r="C33" s="17" t="s">
        <v>37</v>
      </c>
      <c r="E33" s="12">
        <v>37</v>
      </c>
      <c r="F33" s="12"/>
      <c r="G33" s="12">
        <v>190</v>
      </c>
      <c r="H33" s="12"/>
      <c r="I33" s="12">
        <v>227</v>
      </c>
      <c r="J33" s="12"/>
      <c r="K33" s="12">
        <v>81</v>
      </c>
      <c r="L33" s="12"/>
      <c r="M33" s="12">
        <v>456</v>
      </c>
      <c r="N33" s="12"/>
      <c r="O33" s="12">
        <v>537</v>
      </c>
      <c r="P33" s="12"/>
      <c r="Q33" s="12">
        <v>46</v>
      </c>
      <c r="R33" s="12"/>
      <c r="S33" s="12">
        <v>42</v>
      </c>
      <c r="T33" s="12"/>
      <c r="U33" s="12">
        <v>42</v>
      </c>
    </row>
    <row r="34" spans="3:21" ht="15.75">
      <c r="C34" s="17" t="s">
        <v>38</v>
      </c>
      <c r="E34" s="12">
        <v>35</v>
      </c>
      <c r="F34" s="12"/>
      <c r="G34" s="12">
        <v>179</v>
      </c>
      <c r="H34" s="12"/>
      <c r="I34" s="12">
        <v>214</v>
      </c>
      <c r="J34" s="12"/>
      <c r="K34" s="12">
        <v>85</v>
      </c>
      <c r="L34" s="12"/>
      <c r="M34" s="12">
        <v>461</v>
      </c>
      <c r="N34" s="12"/>
      <c r="O34" s="12">
        <v>546</v>
      </c>
      <c r="P34" s="12"/>
      <c r="Q34" s="12">
        <v>41</v>
      </c>
      <c r="R34" s="12"/>
      <c r="S34" s="12">
        <v>39</v>
      </c>
      <c r="T34" s="12"/>
      <c r="U34" s="12">
        <v>39</v>
      </c>
    </row>
    <row r="35" spans="3:21" ht="15.75">
      <c r="C35" s="17" t="s">
        <v>39</v>
      </c>
      <c r="E35" s="12">
        <v>10</v>
      </c>
      <c r="F35" s="12"/>
      <c r="G35" s="12">
        <v>199</v>
      </c>
      <c r="H35" s="12"/>
      <c r="I35" s="12">
        <v>209</v>
      </c>
      <c r="J35" s="12"/>
      <c r="K35" s="12">
        <v>87</v>
      </c>
      <c r="L35" s="12"/>
      <c r="M35" s="12">
        <v>467</v>
      </c>
      <c r="N35" s="12"/>
      <c r="O35" s="12">
        <v>554</v>
      </c>
      <c r="P35" s="12"/>
      <c r="Q35" s="12">
        <v>11</v>
      </c>
      <c r="R35" s="12"/>
      <c r="S35" s="12">
        <v>43</v>
      </c>
      <c r="T35" s="12"/>
      <c r="U35" s="12">
        <v>38</v>
      </c>
    </row>
    <row r="36" spans="3:21" ht="15.75">
      <c r="C36" s="17" t="s">
        <v>40</v>
      </c>
      <c r="E36" s="12">
        <v>16</v>
      </c>
      <c r="F36" s="12"/>
      <c r="G36" s="12">
        <v>215</v>
      </c>
      <c r="H36" s="12"/>
      <c r="I36" s="12">
        <v>231</v>
      </c>
      <c r="J36" s="12"/>
      <c r="K36" s="12">
        <v>89</v>
      </c>
      <c r="L36" s="12"/>
      <c r="M36" s="12">
        <v>475</v>
      </c>
      <c r="N36" s="12"/>
      <c r="O36" s="12">
        <v>564</v>
      </c>
      <c r="P36" s="12"/>
      <c r="Q36" s="12">
        <v>18</v>
      </c>
      <c r="R36" s="12"/>
      <c r="S36" s="12">
        <v>45</v>
      </c>
      <c r="T36" s="12"/>
      <c r="U36" s="12">
        <v>41</v>
      </c>
    </row>
    <row r="37" spans="3:21" ht="15.75">
      <c r="C37" s="17" t="s">
        <v>41</v>
      </c>
      <c r="E37" s="12">
        <v>20</v>
      </c>
      <c r="F37" s="12"/>
      <c r="G37" s="12">
        <v>181</v>
      </c>
      <c r="H37" s="12"/>
      <c r="I37" s="12">
        <v>201</v>
      </c>
      <c r="J37" s="12"/>
      <c r="K37" s="12">
        <v>110</v>
      </c>
      <c r="L37" s="12"/>
      <c r="M37" s="12">
        <v>479</v>
      </c>
      <c r="N37" s="12"/>
      <c r="O37" s="12">
        <v>589</v>
      </c>
      <c r="P37" s="12"/>
      <c r="Q37" s="12">
        <v>18</v>
      </c>
      <c r="R37" s="12"/>
      <c r="S37" s="12">
        <v>38</v>
      </c>
      <c r="T37" s="12"/>
      <c r="U37" s="12">
        <v>34</v>
      </c>
    </row>
    <row r="38" spans="3:21" ht="15.75">
      <c r="C38" s="17" t="s">
        <v>42</v>
      </c>
      <c r="E38" s="12">
        <v>7</v>
      </c>
      <c r="F38" s="12"/>
      <c r="G38" s="12">
        <v>157</v>
      </c>
      <c r="H38" s="12"/>
      <c r="I38" s="12">
        <v>164</v>
      </c>
      <c r="J38" s="12"/>
      <c r="K38" s="12">
        <v>113</v>
      </c>
      <c r="L38" s="12"/>
      <c r="M38" s="12">
        <v>481</v>
      </c>
      <c r="N38" s="12"/>
      <c r="O38" s="12">
        <v>594</v>
      </c>
      <c r="P38" s="12"/>
      <c r="Q38" s="12">
        <v>6</v>
      </c>
      <c r="R38" s="12"/>
      <c r="S38" s="12">
        <v>33</v>
      </c>
      <c r="T38" s="12"/>
      <c r="U38" s="12">
        <v>28</v>
      </c>
    </row>
    <row r="39" spans="3:21" ht="15.75">
      <c r="C39" s="17" t="s">
        <v>43</v>
      </c>
      <c r="E39" s="12">
        <v>13</v>
      </c>
      <c r="F39" s="12"/>
      <c r="G39" s="12">
        <v>133</v>
      </c>
      <c r="H39" s="12"/>
      <c r="I39" s="12">
        <v>146</v>
      </c>
      <c r="J39" s="12"/>
      <c r="K39" s="12">
        <v>116</v>
      </c>
      <c r="L39" s="12"/>
      <c r="M39" s="12">
        <v>494</v>
      </c>
      <c r="N39" s="12"/>
      <c r="O39" s="12">
        <v>610</v>
      </c>
      <c r="P39" s="12"/>
      <c r="Q39" s="12">
        <v>11</v>
      </c>
      <c r="R39" s="12"/>
      <c r="S39" s="12">
        <v>27</v>
      </c>
      <c r="T39" s="12"/>
      <c r="U39" s="12">
        <v>24</v>
      </c>
    </row>
    <row r="40" spans="3:21" ht="15.75">
      <c r="C40" s="53" t="str">
        <f>Rast41a!$C40</f>
        <v>2003</v>
      </c>
      <c r="E40" s="12">
        <v>14</v>
      </c>
      <c r="F40" s="12"/>
      <c r="G40" s="12">
        <v>168</v>
      </c>
      <c r="H40" s="12"/>
      <c r="I40" s="12">
        <v>182</v>
      </c>
      <c r="J40" s="12"/>
      <c r="K40" s="12">
        <v>118</v>
      </c>
      <c r="L40" s="12"/>
      <c r="M40" s="12">
        <v>494</v>
      </c>
      <c r="N40" s="12"/>
      <c r="O40" s="12">
        <v>612</v>
      </c>
      <c r="P40" s="12"/>
      <c r="Q40" s="12">
        <v>12</v>
      </c>
      <c r="R40" s="12"/>
      <c r="S40" s="12">
        <v>34</v>
      </c>
      <c r="T40" s="12"/>
      <c r="U40" s="12">
        <v>30</v>
      </c>
    </row>
    <row r="41" spans="3:27" s="5" customFormat="1" ht="15.75">
      <c r="C41" s="51" t="str">
        <f>Rast41a!$C$41</f>
        <v>1999-2003 average</v>
      </c>
      <c r="D41" s="7"/>
      <c r="E41" s="55">
        <v>14</v>
      </c>
      <c r="F41" s="55"/>
      <c r="G41" s="55">
        <v>171</v>
      </c>
      <c r="H41" s="55"/>
      <c r="I41" s="55">
        <v>185</v>
      </c>
      <c r="J41" s="55"/>
      <c r="K41" s="55">
        <v>109</v>
      </c>
      <c r="L41" s="55"/>
      <c r="M41" s="55">
        <v>485</v>
      </c>
      <c r="N41" s="55"/>
      <c r="O41" s="55">
        <v>594</v>
      </c>
      <c r="P41" s="56"/>
      <c r="Q41" s="55">
        <v>13</v>
      </c>
      <c r="R41" s="55"/>
      <c r="S41" s="55">
        <v>35</v>
      </c>
      <c r="T41" s="55"/>
      <c r="U41" s="55">
        <v>31</v>
      </c>
      <c r="V41" s="6"/>
      <c r="W41" s="6"/>
      <c r="X41" s="6"/>
      <c r="Y41" s="6"/>
      <c r="Z41" s="6"/>
      <c r="AA41" s="6"/>
    </row>
    <row r="42" spans="3:21" ht="9" customHeight="1">
      <c r="C42" s="5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48"/>
      <c r="R42" s="48"/>
      <c r="S42" s="48"/>
      <c r="T42" s="48"/>
      <c r="U42" s="48"/>
    </row>
    <row r="43" spans="3:21" ht="15.75">
      <c r="C43" s="53" t="str">
        <f>Rast41a!$C$43</f>
        <v>% change on 1994-98 average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48"/>
      <c r="R43" s="48"/>
      <c r="S43" s="48"/>
      <c r="T43" s="48"/>
      <c r="U43" s="48"/>
    </row>
    <row r="44" spans="4:21" ht="15.75">
      <c r="D44" s="53">
        <f>Rast41a!$D$44</f>
        <v>2003</v>
      </c>
      <c r="E44" s="49">
        <f>IF(ISERR((E40-E30)/E30*100),"-",IF(((E40-E30)/E30*100)=0,"-",((E40-E30)/E30*100)))</f>
        <v>-50</v>
      </c>
      <c r="F44" s="49"/>
      <c r="G44" s="49">
        <f aca="true" t="shared" si="2" ref="G44:U44">IF(ISERR((G40-G30)/G30*100),"-",IF(((G40-G30)/G30*100)=0,"-",((G40-G30)/G30*100)))</f>
        <v>-9.67741935483871</v>
      </c>
      <c r="H44" s="49"/>
      <c r="I44" s="49">
        <f t="shared" si="2"/>
        <v>-14.553990610328638</v>
      </c>
      <c r="J44" s="49"/>
      <c r="K44" s="49">
        <f t="shared" si="2"/>
        <v>45.67901234567901</v>
      </c>
      <c r="L44" s="49"/>
      <c r="M44" s="49">
        <f t="shared" si="2"/>
        <v>8.333333333333332</v>
      </c>
      <c r="N44" s="49"/>
      <c r="O44" s="49">
        <f t="shared" si="2"/>
        <v>13.966480446927374</v>
      </c>
      <c r="P44" s="49"/>
      <c r="Q44" s="49">
        <f t="shared" si="2"/>
        <v>-64.70588235294117</v>
      </c>
      <c r="R44" s="49"/>
      <c r="S44" s="49">
        <f t="shared" si="2"/>
        <v>-17.073170731707318</v>
      </c>
      <c r="T44" s="49"/>
      <c r="U44" s="49">
        <f t="shared" si="2"/>
        <v>-25</v>
      </c>
    </row>
    <row r="45" spans="4:21" ht="15.75">
      <c r="D45" s="53" t="str">
        <f>Rast41a!$D$45</f>
        <v>1999-2003 average</v>
      </c>
      <c r="E45" s="49">
        <f>IF(ISERR((E41-E30)/E30*100),"-",IF(((E41-E30)/E30*100)=0,"-",((E41-E30)/E30*100)))</f>
        <v>-50</v>
      </c>
      <c r="F45" s="49"/>
      <c r="G45" s="49">
        <f aca="true" t="shared" si="3" ref="G45:U45">IF(ISERR((G41-G30)/G30*100),"-",IF(((G41-G30)/G30*100)=0,"-",((G41-G30)/G30*100)))</f>
        <v>-8.064516129032258</v>
      </c>
      <c r="H45" s="49"/>
      <c r="I45" s="49">
        <f t="shared" si="3"/>
        <v>-13.145539906103288</v>
      </c>
      <c r="J45" s="49"/>
      <c r="K45" s="49">
        <f t="shared" si="3"/>
        <v>34.5679012345679</v>
      </c>
      <c r="L45" s="49"/>
      <c r="M45" s="49">
        <f t="shared" si="3"/>
        <v>6.359649122807018</v>
      </c>
      <c r="N45" s="49"/>
      <c r="O45" s="49">
        <f t="shared" si="3"/>
        <v>10.614525139664805</v>
      </c>
      <c r="P45" s="49"/>
      <c r="Q45" s="49">
        <f t="shared" si="3"/>
        <v>-61.76470588235294</v>
      </c>
      <c r="R45" s="49"/>
      <c r="S45" s="49">
        <f t="shared" si="3"/>
        <v>-14.634146341463413</v>
      </c>
      <c r="T45" s="49"/>
      <c r="U45" s="49">
        <f t="shared" si="3"/>
        <v>-22.5</v>
      </c>
    </row>
    <row r="46" spans="4:21" ht="8.25" customHeight="1">
      <c r="D46" s="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48"/>
      <c r="R46" s="48"/>
      <c r="S46" s="48"/>
      <c r="T46" s="48"/>
      <c r="U46" s="48"/>
    </row>
    <row r="47" spans="2:21" ht="15.75">
      <c r="B47" s="7" t="s">
        <v>73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8"/>
      <c r="R47" s="48"/>
      <c r="S47" s="48"/>
      <c r="T47" s="48"/>
      <c r="U47" s="48"/>
    </row>
    <row r="48" spans="3:27" s="5" customFormat="1" ht="15.75">
      <c r="C48" s="4" t="s">
        <v>19</v>
      </c>
      <c r="E48" s="55">
        <v>156</v>
      </c>
      <c r="F48" s="55"/>
      <c r="G48" s="55">
        <v>881</v>
      </c>
      <c r="H48" s="55"/>
      <c r="I48" s="55">
        <v>1037</v>
      </c>
      <c r="J48" s="55"/>
      <c r="K48" s="55">
        <v>973</v>
      </c>
      <c r="L48" s="55"/>
      <c r="M48" s="55">
        <v>1681</v>
      </c>
      <c r="N48" s="55"/>
      <c r="O48" s="55">
        <v>2654</v>
      </c>
      <c r="P48" s="56"/>
      <c r="Q48" s="55">
        <v>16</v>
      </c>
      <c r="R48" s="55"/>
      <c r="S48" s="55">
        <v>52</v>
      </c>
      <c r="T48" s="55"/>
      <c r="U48" s="55">
        <v>39</v>
      </c>
      <c r="V48" s="6"/>
      <c r="W48" s="6"/>
      <c r="X48" s="6"/>
      <c r="Y48" s="6"/>
      <c r="Z48" s="6"/>
      <c r="AA48" s="6"/>
    </row>
    <row r="49" spans="3:21" ht="15.75">
      <c r="C49" s="17" t="s">
        <v>35</v>
      </c>
      <c r="E49" s="12">
        <v>133</v>
      </c>
      <c r="F49" s="12"/>
      <c r="G49" s="12">
        <v>819</v>
      </c>
      <c r="H49" s="12"/>
      <c r="I49" s="12">
        <v>952</v>
      </c>
      <c r="J49" s="12"/>
      <c r="K49" s="12">
        <v>913</v>
      </c>
      <c r="L49" s="12"/>
      <c r="M49" s="12">
        <v>1638</v>
      </c>
      <c r="N49" s="12"/>
      <c r="O49" s="12">
        <v>2550</v>
      </c>
      <c r="P49" s="12"/>
      <c r="Q49" s="12">
        <v>15</v>
      </c>
      <c r="R49" s="12"/>
      <c r="S49" s="12">
        <v>50</v>
      </c>
      <c r="T49" s="12"/>
      <c r="U49" s="12">
        <v>37</v>
      </c>
    </row>
    <row r="50" spans="3:21" ht="15.75">
      <c r="C50" s="17" t="s">
        <v>36</v>
      </c>
      <c r="E50" s="12">
        <v>96</v>
      </c>
      <c r="F50" s="12"/>
      <c r="G50" s="12">
        <v>843</v>
      </c>
      <c r="H50" s="12"/>
      <c r="I50" s="12">
        <v>939</v>
      </c>
      <c r="J50" s="12"/>
      <c r="K50" s="12">
        <v>938</v>
      </c>
      <c r="L50" s="12"/>
      <c r="M50" s="12">
        <v>1657</v>
      </c>
      <c r="N50" s="12"/>
      <c r="O50" s="12">
        <v>2595</v>
      </c>
      <c r="P50" s="12"/>
      <c r="Q50" s="12">
        <v>10</v>
      </c>
      <c r="R50" s="12"/>
      <c r="S50" s="12">
        <v>51</v>
      </c>
      <c r="T50" s="12"/>
      <c r="U50" s="12">
        <v>36</v>
      </c>
    </row>
    <row r="51" spans="3:21" ht="15.75">
      <c r="C51" s="17" t="s">
        <v>37</v>
      </c>
      <c r="E51" s="12">
        <v>173</v>
      </c>
      <c r="F51" s="12"/>
      <c r="G51" s="12">
        <v>837</v>
      </c>
      <c r="H51" s="12"/>
      <c r="I51" s="12">
        <v>1010</v>
      </c>
      <c r="J51" s="12"/>
      <c r="K51" s="12">
        <v>976</v>
      </c>
      <c r="L51" s="12"/>
      <c r="M51" s="12">
        <v>1683</v>
      </c>
      <c r="N51" s="12"/>
      <c r="O51" s="12">
        <v>2659</v>
      </c>
      <c r="P51" s="12"/>
      <c r="Q51" s="12">
        <v>18</v>
      </c>
      <c r="R51" s="12"/>
      <c r="S51" s="12">
        <v>50</v>
      </c>
      <c r="T51" s="12"/>
      <c r="U51" s="12">
        <v>38</v>
      </c>
    </row>
    <row r="52" spans="3:21" ht="15.75">
      <c r="C52" s="17" t="s">
        <v>38</v>
      </c>
      <c r="E52" s="12">
        <v>183</v>
      </c>
      <c r="F52" s="12"/>
      <c r="G52" s="12">
        <v>915</v>
      </c>
      <c r="H52" s="12"/>
      <c r="I52" s="12">
        <v>1098</v>
      </c>
      <c r="J52" s="12"/>
      <c r="K52" s="12">
        <v>1007</v>
      </c>
      <c r="L52" s="12"/>
      <c r="M52" s="12">
        <v>1702</v>
      </c>
      <c r="N52" s="12"/>
      <c r="O52" s="12">
        <v>2709</v>
      </c>
      <c r="P52" s="12"/>
      <c r="Q52" s="12">
        <v>18</v>
      </c>
      <c r="R52" s="12"/>
      <c r="S52" s="12">
        <v>54</v>
      </c>
      <c r="T52" s="12"/>
      <c r="U52" s="12">
        <v>41</v>
      </c>
    </row>
    <row r="53" spans="3:21" ht="15.75">
      <c r="C53" s="17" t="s">
        <v>39</v>
      </c>
      <c r="E53" s="12">
        <v>197</v>
      </c>
      <c r="F53" s="12"/>
      <c r="G53" s="12">
        <v>990</v>
      </c>
      <c r="H53" s="12"/>
      <c r="I53" s="12">
        <v>1187</v>
      </c>
      <c r="J53" s="12"/>
      <c r="K53" s="12">
        <v>1033</v>
      </c>
      <c r="L53" s="12"/>
      <c r="M53" s="12">
        <v>1725</v>
      </c>
      <c r="N53" s="12"/>
      <c r="O53" s="12">
        <v>2759</v>
      </c>
      <c r="P53" s="12"/>
      <c r="Q53" s="12">
        <v>19</v>
      </c>
      <c r="R53" s="12"/>
      <c r="S53" s="12">
        <v>57</v>
      </c>
      <c r="T53" s="12"/>
      <c r="U53" s="12">
        <v>43</v>
      </c>
    </row>
    <row r="54" spans="3:21" ht="15.75">
      <c r="C54" s="17" t="s">
        <v>40</v>
      </c>
      <c r="E54" s="12">
        <v>171</v>
      </c>
      <c r="F54" s="12"/>
      <c r="G54" s="47">
        <v>889</v>
      </c>
      <c r="H54" s="12"/>
      <c r="I54" s="12">
        <v>1060</v>
      </c>
      <c r="J54" s="12"/>
      <c r="K54" s="12">
        <v>1044</v>
      </c>
      <c r="L54" s="12"/>
      <c r="M54" s="12">
        <v>1752</v>
      </c>
      <c r="N54" s="12"/>
      <c r="O54" s="12">
        <v>2796</v>
      </c>
      <c r="P54" s="12"/>
      <c r="Q54" s="12">
        <v>16</v>
      </c>
      <c r="R54" s="12"/>
      <c r="S54" s="12">
        <v>51</v>
      </c>
      <c r="T54" s="12"/>
      <c r="U54" s="12">
        <v>38</v>
      </c>
    </row>
    <row r="55" spans="3:21" ht="15.75">
      <c r="C55" s="17" t="s">
        <v>41</v>
      </c>
      <c r="E55" s="12">
        <v>171</v>
      </c>
      <c r="F55" s="12"/>
      <c r="G55" s="12">
        <v>960</v>
      </c>
      <c r="H55" s="12"/>
      <c r="I55" s="12">
        <v>1131</v>
      </c>
      <c r="J55" s="12"/>
      <c r="K55" s="12">
        <v>1052</v>
      </c>
      <c r="L55" s="12"/>
      <c r="M55" s="12">
        <v>1768</v>
      </c>
      <c r="N55" s="12"/>
      <c r="O55" s="12">
        <v>2820</v>
      </c>
      <c r="P55" s="12"/>
      <c r="Q55" s="12">
        <v>16</v>
      </c>
      <c r="R55" s="12"/>
      <c r="S55" s="12">
        <v>54</v>
      </c>
      <c r="T55" s="12"/>
      <c r="U55" s="12">
        <v>40</v>
      </c>
    </row>
    <row r="56" spans="3:21" ht="15.75">
      <c r="C56" s="17" t="s">
        <v>42</v>
      </c>
      <c r="E56" s="12">
        <v>147</v>
      </c>
      <c r="F56" s="12"/>
      <c r="G56" s="12">
        <v>979</v>
      </c>
      <c r="H56" s="12"/>
      <c r="I56" s="12">
        <v>1126</v>
      </c>
      <c r="J56" s="12"/>
      <c r="K56" s="12">
        <v>1084</v>
      </c>
      <c r="L56" s="12"/>
      <c r="M56" s="12">
        <v>1763</v>
      </c>
      <c r="N56" s="12"/>
      <c r="O56" s="12">
        <v>2846</v>
      </c>
      <c r="P56" s="12"/>
      <c r="Q56" s="12">
        <v>14</v>
      </c>
      <c r="R56" s="12"/>
      <c r="S56" s="12">
        <v>56</v>
      </c>
      <c r="T56" s="12"/>
      <c r="U56" s="12">
        <v>40</v>
      </c>
    </row>
    <row r="57" spans="3:21" ht="15.75">
      <c r="C57" s="17" t="s">
        <v>43</v>
      </c>
      <c r="E57" s="12">
        <v>148</v>
      </c>
      <c r="F57" s="12"/>
      <c r="G57" s="12">
        <v>820</v>
      </c>
      <c r="H57" s="12"/>
      <c r="I57" s="12">
        <v>968</v>
      </c>
      <c r="J57" s="12"/>
      <c r="K57" s="12">
        <v>1079</v>
      </c>
      <c r="L57" s="12"/>
      <c r="M57" s="12">
        <v>1807</v>
      </c>
      <c r="N57" s="12"/>
      <c r="O57" s="12">
        <v>2886</v>
      </c>
      <c r="P57" s="12"/>
      <c r="Q57" s="12">
        <v>14</v>
      </c>
      <c r="R57" s="12"/>
      <c r="S57" s="12">
        <v>45</v>
      </c>
      <c r="T57" s="12"/>
      <c r="U57" s="12">
        <v>34</v>
      </c>
    </row>
    <row r="58" spans="3:21" ht="15.75">
      <c r="C58" s="53" t="str">
        <f>Rast41a!$C40</f>
        <v>2003</v>
      </c>
      <c r="E58" s="12">
        <v>138</v>
      </c>
      <c r="F58" s="12"/>
      <c r="G58" s="12">
        <v>815</v>
      </c>
      <c r="H58" s="12"/>
      <c r="I58" s="12">
        <v>953</v>
      </c>
      <c r="J58" s="12"/>
      <c r="K58" s="12">
        <v>1082</v>
      </c>
      <c r="L58" s="12"/>
      <c r="M58" s="12">
        <v>1812</v>
      </c>
      <c r="N58" s="12"/>
      <c r="O58" s="12">
        <v>2894</v>
      </c>
      <c r="P58" s="12"/>
      <c r="Q58" s="12">
        <v>13</v>
      </c>
      <c r="R58" s="12"/>
      <c r="S58" s="12">
        <v>45</v>
      </c>
      <c r="T58" s="12"/>
      <c r="U58" s="12">
        <v>33</v>
      </c>
    </row>
    <row r="59" spans="3:27" s="5" customFormat="1" ht="15.75">
      <c r="C59" s="51" t="str">
        <f>Rast41a!$C$41</f>
        <v>1999-2003 average</v>
      </c>
      <c r="D59" s="7"/>
      <c r="E59" s="55">
        <v>155</v>
      </c>
      <c r="F59" s="55"/>
      <c r="G59" s="55">
        <v>893</v>
      </c>
      <c r="H59" s="55"/>
      <c r="I59" s="55">
        <v>1048</v>
      </c>
      <c r="J59" s="55"/>
      <c r="K59" s="55">
        <v>1068</v>
      </c>
      <c r="L59" s="55"/>
      <c r="M59" s="55">
        <v>1780</v>
      </c>
      <c r="N59" s="55"/>
      <c r="O59" s="55">
        <v>2849</v>
      </c>
      <c r="P59" s="56"/>
      <c r="Q59" s="55">
        <v>15</v>
      </c>
      <c r="R59" s="55"/>
      <c r="S59" s="55">
        <v>50</v>
      </c>
      <c r="T59" s="55"/>
      <c r="U59" s="55">
        <v>37</v>
      </c>
      <c r="V59" s="6"/>
      <c r="W59" s="6"/>
      <c r="X59" s="6"/>
      <c r="Y59" s="6"/>
      <c r="Z59" s="6"/>
      <c r="AA59" s="6"/>
    </row>
    <row r="60" spans="3:21" ht="9" customHeight="1">
      <c r="C60" s="5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8"/>
      <c r="R60" s="48"/>
      <c r="S60" s="48"/>
      <c r="T60" s="48"/>
      <c r="U60" s="48"/>
    </row>
    <row r="61" spans="3:21" ht="15.75">
      <c r="C61" s="53" t="str">
        <f>Rast41a!$C$43</f>
        <v>% change on 1994-98 average</v>
      </c>
      <c r="E61" s="12"/>
      <c r="F61" s="12"/>
      <c r="H61" s="12"/>
      <c r="I61" s="12"/>
      <c r="J61" s="12"/>
      <c r="K61" s="12"/>
      <c r="L61" s="12"/>
      <c r="M61" s="12"/>
      <c r="N61" s="12"/>
      <c r="O61" s="12"/>
      <c r="P61" s="12"/>
      <c r="Q61" s="48"/>
      <c r="R61" s="48"/>
      <c r="S61" s="48"/>
      <c r="T61" s="48"/>
      <c r="U61" s="48"/>
    </row>
    <row r="62" spans="4:21" ht="15.75">
      <c r="D62" s="53">
        <f>Rast41a!$D$44</f>
        <v>2003</v>
      </c>
      <c r="E62" s="49">
        <f>IF(ISERR((E58-E48)/E48*100),"-",IF(((E58-E48)/E48*100)=0,"-",((E58-E48)/E48*100)))</f>
        <v>-11.538461538461538</v>
      </c>
      <c r="F62" s="49"/>
      <c r="G62" s="49">
        <f aca="true" t="shared" si="4" ref="G62:U62">IF(ISERR((G58-G48)/G48*100),"-",IF(((G58-G48)/G48*100)=0,"-",((G58-G48)/G48*100)))</f>
        <v>-7.491486946651532</v>
      </c>
      <c r="H62" s="49"/>
      <c r="I62" s="49">
        <f t="shared" si="4"/>
        <v>-8.100289296046286</v>
      </c>
      <c r="J62" s="49"/>
      <c r="K62" s="49">
        <f t="shared" si="4"/>
        <v>11.202466598150052</v>
      </c>
      <c r="L62" s="49"/>
      <c r="M62" s="49">
        <f t="shared" si="4"/>
        <v>7.792980368828078</v>
      </c>
      <c r="N62" s="49"/>
      <c r="O62" s="49">
        <f t="shared" si="4"/>
        <v>9.04295403165034</v>
      </c>
      <c r="P62" s="49"/>
      <c r="Q62" s="49">
        <f t="shared" si="4"/>
        <v>-18.75</v>
      </c>
      <c r="R62" s="49"/>
      <c r="S62" s="49">
        <f t="shared" si="4"/>
        <v>-13.461538461538462</v>
      </c>
      <c r="T62" s="49"/>
      <c r="U62" s="49">
        <f t="shared" si="4"/>
        <v>-15.384615384615385</v>
      </c>
    </row>
    <row r="63" spans="4:21" ht="15.75">
      <c r="D63" s="53" t="str">
        <f>Rast41a!$D$45</f>
        <v>1999-2003 average</v>
      </c>
      <c r="E63" s="49">
        <f>IF(ISERR((E59-E48)/E48*100),"-",IF(((E59-E48)/E48*100)=0,"-",((E59-E48)/E48*100)))</f>
        <v>-0.641025641025641</v>
      </c>
      <c r="F63" s="49"/>
      <c r="G63" s="49">
        <f aca="true" t="shared" si="5" ref="G63:U63">IF(ISERR((G59-G48)/G48*100),"-",IF(((G59-G48)/G48*100)=0,"-",((G59-G48)/G48*100)))</f>
        <v>1.362088535754824</v>
      </c>
      <c r="H63" s="49"/>
      <c r="I63" s="49">
        <f t="shared" si="5"/>
        <v>1.0607521697203472</v>
      </c>
      <c r="J63" s="49"/>
      <c r="K63" s="49">
        <f t="shared" si="5"/>
        <v>9.763617677286742</v>
      </c>
      <c r="L63" s="49"/>
      <c r="M63" s="49">
        <f t="shared" si="5"/>
        <v>5.889351576442594</v>
      </c>
      <c r="N63" s="49"/>
      <c r="O63" s="49">
        <f t="shared" si="5"/>
        <v>7.347400150715901</v>
      </c>
      <c r="P63" s="49"/>
      <c r="Q63" s="49">
        <f t="shared" si="5"/>
        <v>-6.25</v>
      </c>
      <c r="R63" s="49"/>
      <c r="S63" s="49">
        <f t="shared" si="5"/>
        <v>-3.8461538461538463</v>
      </c>
      <c r="T63" s="49"/>
      <c r="U63" s="49">
        <f t="shared" si="5"/>
        <v>-5.128205128205128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40"/>
      <c r="K65" s="40"/>
      <c r="L65" s="40"/>
      <c r="M65" s="40"/>
      <c r="N65" s="40"/>
      <c r="O65" s="40"/>
      <c r="P65" s="40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1" ht="15.75">
      <c r="A67" s="7" t="s">
        <v>88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93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41"/>
      <c r="E172" s="40"/>
      <c r="F172" s="40"/>
      <c r="G172" s="40"/>
      <c r="H172" s="40"/>
      <c r="I172" s="40"/>
      <c r="J172" s="40"/>
      <c r="K172" s="12"/>
      <c r="L172" s="12"/>
      <c r="M172" s="12"/>
      <c r="N172" s="12"/>
      <c r="O172" s="12"/>
      <c r="P172" s="12"/>
      <c r="Q172" s="40"/>
      <c r="R172" s="40"/>
      <c r="S172" s="40"/>
      <c r="T172" s="40"/>
      <c r="U172" s="40"/>
    </row>
    <row r="173" spans="1:21" ht="15.75">
      <c r="A173" s="6"/>
      <c r="B173" s="6"/>
      <c r="C173" s="6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</row>
    <row r="174" spans="1:21" ht="15.75">
      <c r="A174" s="6"/>
      <c r="B174" s="6"/>
      <c r="C174" s="6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</row>
    <row r="175" spans="1:21" ht="15.75">
      <c r="A175" s="6"/>
      <c r="B175" s="6"/>
      <c r="C175" s="6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</row>
    <row r="176" spans="1:21" ht="15.75">
      <c r="A176" s="6"/>
      <c r="B176" s="6"/>
      <c r="C176" s="6"/>
      <c r="D176" s="9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</row>
    <row r="177" spans="1:21" ht="15.75">
      <c r="A177" s="6"/>
      <c r="B177" s="6"/>
      <c r="C177" s="6"/>
      <c r="D177" s="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</row>
    <row r="178" spans="1:21" ht="15.75">
      <c r="A178" s="6"/>
      <c r="B178" s="6"/>
      <c r="C178" s="6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</row>
    <row r="179" spans="2:21" ht="18.75">
      <c r="B179" s="42"/>
      <c r="C179" s="42"/>
      <c r="D179" s="9"/>
      <c r="E179" s="43"/>
      <c r="F179" s="43"/>
      <c r="G179" s="43"/>
      <c r="H179" s="43"/>
      <c r="I179" s="43"/>
      <c r="J179" s="43"/>
      <c r="K179" s="40"/>
      <c r="L179" s="40"/>
      <c r="M179" s="40"/>
      <c r="N179" s="40"/>
      <c r="O179" s="40"/>
      <c r="P179" s="40"/>
      <c r="Q179" s="43"/>
      <c r="R179" s="43"/>
      <c r="S179" s="43"/>
      <c r="T179" s="43"/>
      <c r="U179" s="44"/>
    </row>
    <row r="180" spans="2:21" ht="18.75">
      <c r="B180" s="42"/>
      <c r="C180" s="42"/>
      <c r="D180" s="9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4"/>
    </row>
    <row r="181" spans="11:16" ht="15.75">
      <c r="K181" s="43"/>
      <c r="L181" s="43"/>
      <c r="M181" s="43"/>
      <c r="N181" s="43"/>
      <c r="O181" s="43"/>
      <c r="P181" s="43"/>
    </row>
    <row r="184" ht="18" customHeight="1"/>
    <row r="187" ht="15.75">
      <c r="V187" s="45"/>
    </row>
    <row r="189" ht="15.75">
      <c r="V189" s="35"/>
    </row>
    <row r="199" ht="15.75">
      <c r="V199" s="35"/>
    </row>
    <row r="236" ht="6.75" customHeight="1"/>
    <row r="240" ht="9" customHeight="1"/>
    <row r="243" ht="15.75">
      <c r="V243" s="35"/>
    </row>
    <row r="244" spans="4:22" ht="15.75">
      <c r="D244" s="21"/>
      <c r="V244" s="46"/>
    </row>
    <row r="245" ht="15.75">
      <c r="V245" s="46"/>
    </row>
    <row r="246" ht="15.75">
      <c r="V246" s="46"/>
    </row>
    <row r="247" ht="15.75">
      <c r="V247" s="46"/>
    </row>
    <row r="248" ht="15.75">
      <c r="V248" s="46"/>
    </row>
    <row r="249" ht="15.75">
      <c r="V249" s="46"/>
    </row>
    <row r="250" ht="15.75">
      <c r="V250" s="46"/>
    </row>
    <row r="251" ht="15.75">
      <c r="V251" s="46"/>
    </row>
    <row r="252" ht="15.75">
      <c r="V252" s="46"/>
    </row>
    <row r="253" ht="15.75">
      <c r="V253" s="46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2004-11-01T15:50:49Z</cp:lastPrinted>
  <dcterms:created xsi:type="dcterms:W3CDTF">2000-09-05T15:03:47Z</dcterms:created>
  <dcterms:modified xsi:type="dcterms:W3CDTF">2004-11-01T15:53:18Z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-1105782842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