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8850" activeTab="0"/>
  </bookViews>
  <sheets>
    <sheet name="tables" sheetId="1" r:id="rId1"/>
    <sheet name="percentage of child" sheetId="2" r:id="rId2"/>
  </sheets>
  <definedNames>
    <definedName name="_xlnm.Print_Area" localSheetId="0">'tables'!$A$1:$O$69</definedName>
  </definedNames>
  <calcPr fullCalcOnLoad="1"/>
</workbook>
</file>

<file path=xl/sharedStrings.xml><?xml version="1.0" encoding="utf-8"?>
<sst xmlns="http://schemas.openxmlformats.org/spreadsheetml/2006/main" count="60" uniqueCount="49">
  <si>
    <t>All</t>
  </si>
  <si>
    <t>Killed</t>
  </si>
  <si>
    <t>Serious</t>
  </si>
  <si>
    <t>KSI</t>
  </si>
  <si>
    <t>Slight</t>
  </si>
  <si>
    <t>cycle</t>
  </si>
  <si>
    <t>modes</t>
  </si>
  <si>
    <t>Severities</t>
  </si>
  <si>
    <t>Pedestrian</t>
  </si>
  <si>
    <t>Pedal</t>
  </si>
  <si>
    <t>Car</t>
  </si>
  <si>
    <t>Other</t>
  </si>
  <si>
    <t>coach</t>
  </si>
  <si>
    <t>1994-98 ave.</t>
  </si>
  <si>
    <t>1999-03 ave.</t>
  </si>
  <si>
    <t>Seriously</t>
  </si>
  <si>
    <t>injured</t>
  </si>
  <si>
    <t>Killed &amp;</t>
  </si>
  <si>
    <t>injury</t>
  </si>
  <si>
    <t>number</t>
  </si>
  <si>
    <t>percentage</t>
  </si>
  <si>
    <t>Casualties</t>
  </si>
  <si>
    <t>"pupil" numbers</t>
  </si>
  <si>
    <t>check keying</t>
  </si>
  <si>
    <t>check</t>
  </si>
  <si>
    <t>keying</t>
  </si>
  <si>
    <t>agrees</t>
  </si>
  <si>
    <t>above?</t>
  </si>
  <si>
    <t>Casualties who were described as pupils</t>
  </si>
  <si>
    <t xml:space="preserve">Casualties described </t>
  </si>
  <si>
    <t>(1)</t>
  </si>
  <si>
    <t>(2)</t>
  </si>
  <si>
    <t>by mode of transport</t>
  </si>
  <si>
    <t>as pupils … as a %</t>
  </si>
  <si>
    <t>of child casualties</t>
  </si>
  <si>
    <t xml:space="preserve">Casualties aged 0 to 15, inclusive (the standard definition of "child" for the purpose of road accident statistics).  Therefore, </t>
  </si>
  <si>
    <t>these figures do not include any 16 year old casualties who were identified as being pupils on a journey to or from school.</t>
  </si>
  <si>
    <t>so there is a slight inconsistency between the numerator and the denominator used to calculate the percentages.</t>
  </si>
  <si>
    <t>Bus /</t>
  </si>
  <si>
    <t>Years: 1994-98 and 1999-2003 averages and 1981 to 2003</t>
  </si>
  <si>
    <t>Years: 1994-98 and 1999-2003 averages and 1993 to 2003</t>
  </si>
  <si>
    <t>Table 44</t>
  </si>
  <si>
    <t>Table 45</t>
  </si>
  <si>
    <r>
      <t xml:space="preserve">Casualties aged up to 16 who were described as pupils on a journey to or from school 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,</t>
    </r>
  </si>
  <si>
    <r>
      <t xml:space="preserve">by severity and child casualties </t>
    </r>
    <r>
      <rPr>
        <b/>
        <vertAlign val="superscript"/>
        <sz val="14"/>
        <rFont val="Times New Roman"/>
        <family val="1"/>
      </rPr>
      <t xml:space="preserve">(2) </t>
    </r>
    <r>
      <rPr>
        <b/>
        <sz val="14"/>
        <rFont val="Times New Roman"/>
        <family val="1"/>
      </rPr>
      <t>, by severity</t>
    </r>
  </si>
  <si>
    <r>
      <t xml:space="preserve">Child casualties </t>
    </r>
    <r>
      <rPr>
        <b/>
        <vertAlign val="superscript"/>
        <sz val="12"/>
        <rFont val="Times New Roman"/>
        <family val="1"/>
      </rPr>
      <t>(2)</t>
    </r>
  </si>
  <si>
    <r>
      <t xml:space="preserve">who were on a journey to or from school </t>
    </r>
    <r>
      <rPr>
        <b/>
        <vertAlign val="superscript"/>
        <sz val="12"/>
        <rFont val="Times New Roman"/>
        <family val="1"/>
      </rPr>
      <t>(1)</t>
    </r>
  </si>
  <si>
    <r>
      <t xml:space="preserve">Casualties aged up to 16 who were described as pupils on a journey to or from school 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</t>
    </r>
  </si>
  <si>
    <t>This is the definition of "school pupil" casualty used in the road accident statistics returns.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</si>
</sst>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</numFmts>
  <fonts count="19">
    <font>
      <sz val="10"/>
      <name val="Arial"/>
      <family val="0"/>
    </font>
    <font>
      <sz val="8"/>
      <name val="Arial"/>
      <family val="0"/>
    </font>
    <font>
      <sz val="7.75"/>
      <name val="Arial"/>
      <family val="2"/>
    </font>
    <font>
      <b/>
      <sz val="19.75"/>
      <name val="Arial"/>
      <family val="0"/>
    </font>
    <font>
      <sz val="16.5"/>
      <name val="Arial"/>
      <family val="0"/>
    </font>
    <font>
      <sz val="18.25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vertAlign val="superscript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164" fontId="14" fillId="0" borderId="0" xfId="19" applyNumberFormat="1" applyFont="1" applyAlignment="1">
      <alignment/>
    </xf>
    <xf numFmtId="3" fontId="15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3" fontId="10" fillId="0" borderId="0" xfId="15" applyNumberFormat="1" applyFont="1" applyAlignment="1">
      <alignment/>
    </xf>
    <xf numFmtId="164" fontId="16" fillId="0" borderId="0" xfId="19" applyNumberFormat="1" applyFont="1" applyAlignment="1">
      <alignment/>
    </xf>
    <xf numFmtId="3" fontId="10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164" fontId="16" fillId="0" borderId="0" xfId="19" applyNumberFormat="1" applyFont="1" applyFill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164" fontId="14" fillId="0" borderId="1" xfId="19" applyNumberFormat="1" applyFont="1" applyFill="1" applyBorder="1" applyAlignment="1">
      <alignment/>
    </xf>
    <xf numFmtId="0" fontId="10" fillId="0" borderId="0" xfId="0" applyFont="1" applyAlignment="1" quotePrefix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10" fillId="0" borderId="0" xfId="0" applyFont="1" applyFill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"School pupil" casualties as % of all "child" casualties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45"/>
          <c:w val="0.967"/>
          <c:h val="0.8825"/>
        </c:manualLayout>
      </c:layout>
      <c:lineChart>
        <c:grouping val="standard"/>
        <c:varyColors val="0"/>
        <c:ser>
          <c:idx val="1"/>
          <c:order val="0"/>
          <c:tx>
            <c:strRef>
              <c:f>tables!$M$10</c:f>
              <c:strCache>
                <c:ptCount val="1"/>
                <c:pt idx="0">
                  <c:v>KSI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tables!$B$15:$B$37</c:f>
              <c:numCache>
                <c:ptCount val="2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</c:numCache>
            </c:numRef>
          </c:cat>
          <c:val>
            <c:numRef>
              <c:f>tables!$M$15:$M$37</c:f>
              <c:numCache>
                <c:ptCount val="23"/>
                <c:pt idx="0">
                  <c:v>20.452985586822237</c:v>
                </c:pt>
                <c:pt idx="1">
                  <c:v>20.830629461388707</c:v>
                </c:pt>
                <c:pt idx="2">
                  <c:v>21.376571806750498</c:v>
                </c:pt>
                <c:pt idx="3">
                  <c:v>17.399868680236377</c:v>
                </c:pt>
                <c:pt idx="4">
                  <c:v>18.068331143232587</c:v>
                </c:pt>
                <c:pt idx="5">
                  <c:v>18.640350877192983</c:v>
                </c:pt>
                <c:pt idx="6">
                  <c:v>17.346123101518785</c:v>
                </c:pt>
                <c:pt idx="7">
                  <c:v>15.711947626841244</c:v>
                </c:pt>
                <c:pt idx="8">
                  <c:v>18.25657894736842</c:v>
                </c:pt>
                <c:pt idx="9">
                  <c:v>17.595048629531387</c:v>
                </c:pt>
                <c:pt idx="10">
                  <c:v>17.33594515181195</c:v>
                </c:pt>
                <c:pt idx="11">
                  <c:v>15.384615384615385</c:v>
                </c:pt>
                <c:pt idx="12">
                  <c:v>14.175257731958762</c:v>
                </c:pt>
                <c:pt idx="13">
                  <c:v>18.561710398445094</c:v>
                </c:pt>
                <c:pt idx="14">
                  <c:v>15.263157894736842</c:v>
                </c:pt>
                <c:pt idx="15">
                  <c:v>21.39240506329114</c:v>
                </c:pt>
                <c:pt idx="16">
                  <c:v>15.436241610738255</c:v>
                </c:pt>
                <c:pt idx="17">
                  <c:v>15.759312320916905</c:v>
                </c:pt>
                <c:pt idx="18">
                  <c:v>14.4</c:v>
                </c:pt>
                <c:pt idx="19">
                  <c:v>21.74688057040998</c:v>
                </c:pt>
                <c:pt idx="20">
                  <c:v>19.301470588235293</c:v>
                </c:pt>
                <c:pt idx="21">
                  <c:v>21.821631878557874</c:v>
                </c:pt>
                <c:pt idx="22">
                  <c:v>16.937354988399072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tables!$N$10</c:f>
              <c:strCache>
                <c:ptCount val="1"/>
                <c:pt idx="0">
                  <c:v>All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tables!$B$15:$B$37</c:f>
              <c:numCache>
                <c:ptCount val="2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</c:numCache>
            </c:numRef>
          </c:cat>
          <c:val>
            <c:numRef>
              <c:f>tables!$N$15:$N$37</c:f>
              <c:numCache>
                <c:ptCount val="23"/>
                <c:pt idx="0">
                  <c:v>22.516964836520668</c:v>
                </c:pt>
                <c:pt idx="1">
                  <c:v>21.66631333474666</c:v>
                </c:pt>
                <c:pt idx="2">
                  <c:v>20.942192964410616</c:v>
                </c:pt>
                <c:pt idx="3">
                  <c:v>19.580277098614506</c:v>
                </c:pt>
                <c:pt idx="4">
                  <c:v>20.18584420719652</c:v>
                </c:pt>
                <c:pt idx="5">
                  <c:v>20.950742095074208</c:v>
                </c:pt>
                <c:pt idx="6">
                  <c:v>19.036954087346025</c:v>
                </c:pt>
                <c:pt idx="7">
                  <c:v>17.70999317095379</c:v>
                </c:pt>
                <c:pt idx="8">
                  <c:v>17.73191300488238</c:v>
                </c:pt>
                <c:pt idx="9">
                  <c:v>17.545001084363477</c:v>
                </c:pt>
                <c:pt idx="10">
                  <c:v>17.521058965102288</c:v>
                </c:pt>
                <c:pt idx="11">
                  <c:v>17.39560168025698</c:v>
                </c:pt>
                <c:pt idx="12">
                  <c:v>17.041452180980762</c:v>
                </c:pt>
                <c:pt idx="13">
                  <c:v>19.93754503963488</c:v>
                </c:pt>
                <c:pt idx="14">
                  <c:v>16.696315120711564</c:v>
                </c:pt>
                <c:pt idx="15">
                  <c:v>16.9845832244578</c:v>
                </c:pt>
                <c:pt idx="16">
                  <c:v>15.429173249078463</c:v>
                </c:pt>
                <c:pt idx="17">
                  <c:v>16.916548797736915</c:v>
                </c:pt>
                <c:pt idx="18">
                  <c:v>18.710888610763455</c:v>
                </c:pt>
                <c:pt idx="19">
                  <c:v>18.466666666666665</c:v>
                </c:pt>
                <c:pt idx="20">
                  <c:v>19.876838864180638</c:v>
                </c:pt>
                <c:pt idx="21">
                  <c:v>20.648215586307355</c:v>
                </c:pt>
                <c:pt idx="22">
                  <c:v>17.340339531123686</c:v>
                </c:pt>
              </c:numCache>
            </c:numRef>
          </c:val>
          <c:smooth val="0"/>
        </c:ser>
        <c:axId val="39233458"/>
        <c:axId val="17556803"/>
      </c:lineChart>
      <c:catAx>
        <c:axId val="3923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17556803"/>
        <c:crosses val="autoZero"/>
        <c:auto val="1"/>
        <c:lblOffset val="100"/>
        <c:noMultiLvlLbl val="0"/>
      </c:catAx>
      <c:valAx>
        <c:axId val="175568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334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25"/>
          <c:y val="0.973"/>
          <c:w val="0.704"/>
          <c:h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76200</xdr:rowOff>
    </xdr:from>
    <xdr:to>
      <xdr:col>13</xdr:col>
      <xdr:colOff>485775</xdr:colOff>
      <xdr:row>84</xdr:row>
      <xdr:rowOff>47625</xdr:rowOff>
    </xdr:to>
    <xdr:graphicFrame>
      <xdr:nvGraphicFramePr>
        <xdr:cNvPr id="1" name="Chart 1"/>
        <xdr:cNvGraphicFramePr/>
      </xdr:nvGraphicFramePr>
      <xdr:xfrm>
        <a:off x="361950" y="238125"/>
        <a:ext cx="7600950" cy="1341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zoomScale="75" zoomScaleNormal="75" workbookViewId="0" topLeftCell="A1">
      <selection activeCell="J66" sqref="J66"/>
    </sheetView>
  </sheetViews>
  <sheetFormatPr defaultColWidth="9.140625" defaultRowHeight="12.75"/>
  <cols>
    <col min="1" max="1" width="3.28125" style="4" customWidth="1"/>
    <col min="2" max="2" width="11.57421875" style="4" customWidth="1"/>
    <col min="3" max="7" width="10.7109375" style="4" customWidth="1"/>
    <col min="8" max="8" width="2.00390625" style="4" customWidth="1"/>
    <col min="9" max="11" width="10.7109375" style="4" customWidth="1"/>
    <col min="12" max="12" width="2.57421875" style="4" customWidth="1"/>
    <col min="13" max="14" width="10.7109375" style="4" customWidth="1"/>
    <col min="15" max="15" width="5.00390625" style="4" customWidth="1"/>
    <col min="16" max="16" width="10.57421875" style="4" customWidth="1"/>
    <col min="17" max="17" width="5.57421875" style="4" customWidth="1"/>
    <col min="18" max="18" width="5.7109375" style="4" customWidth="1"/>
    <col min="19" max="16384" width="9.140625" style="4" customWidth="1"/>
  </cols>
  <sheetData>
    <row r="1" spans="1:14" ht="18.7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21</v>
      </c>
    </row>
    <row r="2" spans="1:14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>
      <c r="A3" s="1" t="s">
        <v>43</v>
      </c>
      <c r="B3" s="2"/>
      <c r="C3" s="2"/>
      <c r="D3" s="2"/>
      <c r="E3" s="2"/>
      <c r="F3" s="2"/>
      <c r="G3" s="2"/>
      <c r="H3" s="2"/>
      <c r="I3" s="1"/>
      <c r="J3" s="2"/>
      <c r="K3" s="2"/>
      <c r="L3" s="2"/>
      <c r="M3" s="2"/>
      <c r="N3" s="2"/>
    </row>
    <row r="4" spans="1:14" ht="21.75">
      <c r="A4" s="1" t="s">
        <v>44</v>
      </c>
      <c r="B4" s="2"/>
      <c r="C4" s="2"/>
      <c r="D4" s="2"/>
      <c r="E4" s="2"/>
      <c r="F4" s="2"/>
      <c r="G4" s="2"/>
      <c r="H4" s="2"/>
      <c r="I4" s="1"/>
      <c r="J4" s="2"/>
      <c r="K4" s="2"/>
      <c r="L4" s="2"/>
      <c r="M4" s="2"/>
      <c r="N4" s="2"/>
    </row>
    <row r="5" spans="1:14" ht="18.75">
      <c r="A5" s="1" t="s">
        <v>39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6" customHeight="1" thickBot="1">
      <c r="A6" s="5"/>
      <c r="B6" s="5"/>
      <c r="C6" s="5"/>
      <c r="D6" s="5"/>
      <c r="E6" s="5"/>
      <c r="F6" s="5"/>
      <c r="G6" s="5"/>
      <c r="H6" s="6"/>
      <c r="I6" s="5"/>
      <c r="J6" s="5"/>
      <c r="K6" s="5"/>
      <c r="M6" s="5"/>
      <c r="N6" s="5"/>
    </row>
    <row r="7" spans="1:14" ht="18.75">
      <c r="A7" s="7"/>
      <c r="B7" s="8"/>
      <c r="C7" s="9" t="s">
        <v>28</v>
      </c>
      <c r="D7" s="7"/>
      <c r="E7" s="7"/>
      <c r="F7" s="7"/>
      <c r="G7" s="10"/>
      <c r="H7" s="7"/>
      <c r="I7" s="11" t="s">
        <v>45</v>
      </c>
      <c r="J7" s="12"/>
      <c r="K7" s="8"/>
      <c r="L7" s="8"/>
      <c r="M7" s="12" t="s">
        <v>29</v>
      </c>
      <c r="N7" s="12"/>
    </row>
    <row r="8" spans="1:14" ht="18.75">
      <c r="A8" s="7"/>
      <c r="B8" s="8"/>
      <c r="C8" s="13" t="s">
        <v>46</v>
      </c>
      <c r="D8" s="14"/>
      <c r="E8" s="14"/>
      <c r="F8" s="14"/>
      <c r="G8" s="14"/>
      <c r="H8" s="7"/>
      <c r="I8" s="13"/>
      <c r="J8" s="13"/>
      <c r="K8" s="14"/>
      <c r="L8" s="8"/>
      <c r="M8" s="12" t="s">
        <v>33</v>
      </c>
      <c r="N8" s="12"/>
    </row>
    <row r="9" spans="1:17" ht="15.75">
      <c r="A9" s="12"/>
      <c r="B9" s="8"/>
      <c r="C9" s="15" t="s">
        <v>1</v>
      </c>
      <c r="D9" s="15" t="s">
        <v>15</v>
      </c>
      <c r="E9" s="15" t="s">
        <v>17</v>
      </c>
      <c r="F9" s="15" t="s">
        <v>4</v>
      </c>
      <c r="G9" s="16" t="s">
        <v>0</v>
      </c>
      <c r="H9" s="16"/>
      <c r="I9" s="16" t="s">
        <v>1</v>
      </c>
      <c r="J9" s="15" t="s">
        <v>17</v>
      </c>
      <c r="K9" s="15" t="s">
        <v>0</v>
      </c>
      <c r="L9" s="8"/>
      <c r="M9" s="13" t="s">
        <v>34</v>
      </c>
      <c r="N9" s="13"/>
      <c r="Q9" s="4" t="s">
        <v>23</v>
      </c>
    </row>
    <row r="10" spans="1:17" ht="16.5" thickBot="1">
      <c r="A10" s="17"/>
      <c r="B10" s="17"/>
      <c r="C10" s="18"/>
      <c r="D10" s="18" t="s">
        <v>16</v>
      </c>
      <c r="E10" s="18" t="s">
        <v>2</v>
      </c>
      <c r="F10" s="18" t="s">
        <v>18</v>
      </c>
      <c r="G10" s="18" t="s">
        <v>7</v>
      </c>
      <c r="H10" s="16"/>
      <c r="I10" s="19"/>
      <c r="J10" s="19" t="s">
        <v>2</v>
      </c>
      <c r="K10" s="19"/>
      <c r="L10" s="8"/>
      <c r="M10" s="17" t="s">
        <v>3</v>
      </c>
      <c r="N10" s="17" t="s">
        <v>0</v>
      </c>
      <c r="Q10" s="4" t="s">
        <v>22</v>
      </c>
    </row>
    <row r="11" spans="1:14" ht="6" customHeight="1">
      <c r="A11" s="9"/>
      <c r="B11" s="8"/>
      <c r="C11" s="16"/>
      <c r="D11" s="16"/>
      <c r="E11" s="16"/>
      <c r="F11" s="16"/>
      <c r="G11" s="16"/>
      <c r="H11" s="16"/>
      <c r="I11" s="8"/>
      <c r="J11" s="20"/>
      <c r="K11" s="20"/>
      <c r="L11" s="8"/>
      <c r="M11" s="8"/>
      <c r="N11" s="8"/>
    </row>
    <row r="12" spans="1:14" ht="15.75">
      <c r="A12" s="9"/>
      <c r="B12" s="8"/>
      <c r="C12" s="16"/>
      <c r="D12" s="16"/>
      <c r="E12" s="16"/>
      <c r="F12" s="16"/>
      <c r="G12" s="21" t="s">
        <v>19</v>
      </c>
      <c r="H12" s="21"/>
      <c r="I12" s="8"/>
      <c r="J12" s="20"/>
      <c r="K12" s="22" t="s">
        <v>19</v>
      </c>
      <c r="L12" s="8"/>
      <c r="M12" s="8"/>
      <c r="N12" s="23" t="s">
        <v>20</v>
      </c>
    </row>
    <row r="13" spans="1:14" ht="6" customHeight="1">
      <c r="A13" s="9"/>
      <c r="B13" s="8"/>
      <c r="C13" s="16"/>
      <c r="D13" s="16"/>
      <c r="E13" s="16"/>
      <c r="F13" s="16"/>
      <c r="G13" s="16"/>
      <c r="H13" s="16"/>
      <c r="I13" s="8"/>
      <c r="J13" s="20"/>
      <c r="K13" s="20"/>
      <c r="L13" s="8"/>
      <c r="M13" s="8"/>
      <c r="N13" s="8"/>
    </row>
    <row r="14" spans="1:18" ht="15.75">
      <c r="A14" s="8"/>
      <c r="B14" s="24" t="s">
        <v>13</v>
      </c>
      <c r="C14" s="25">
        <v>3.2</v>
      </c>
      <c r="D14" s="25">
        <v>142.8</v>
      </c>
      <c r="E14" s="25">
        <v>146</v>
      </c>
      <c r="F14" s="25">
        <v>518.2</v>
      </c>
      <c r="G14" s="25">
        <v>664.2</v>
      </c>
      <c r="H14" s="25"/>
      <c r="I14" s="25">
        <v>30.4</v>
      </c>
      <c r="J14" s="25">
        <v>842.4</v>
      </c>
      <c r="K14" s="25">
        <v>3851.6</v>
      </c>
      <c r="L14" s="12"/>
      <c r="M14" s="26">
        <f>100*E14/J14</f>
        <v>17.331433998100664</v>
      </c>
      <c r="N14" s="26">
        <f>100*G14/K14</f>
        <v>17.244781389552394</v>
      </c>
      <c r="Q14" s="27">
        <f>E14-D14-C14</f>
        <v>-1.1546319456101628E-14</v>
      </c>
      <c r="R14" s="27">
        <f>G14-F14-E14</f>
        <v>0</v>
      </c>
    </row>
    <row r="15" spans="1:18" ht="15.75">
      <c r="A15" s="8"/>
      <c r="B15" s="28">
        <v>1981</v>
      </c>
      <c r="C15" s="29">
        <v>12</v>
      </c>
      <c r="D15" s="29">
        <v>286</v>
      </c>
      <c r="E15" s="29">
        <v>298</v>
      </c>
      <c r="F15" s="29">
        <v>797</v>
      </c>
      <c r="G15" s="29">
        <v>1095</v>
      </c>
      <c r="H15" s="29"/>
      <c r="I15" s="29">
        <v>61</v>
      </c>
      <c r="J15" s="29">
        <v>1457</v>
      </c>
      <c r="K15" s="29">
        <v>4863</v>
      </c>
      <c r="L15" s="8"/>
      <c r="M15" s="30">
        <f aca="true" t="shared" si="0" ref="M15:M38">100*E15/J15</f>
        <v>20.452985586822237</v>
      </c>
      <c r="N15" s="30">
        <f aca="true" t="shared" si="1" ref="N15:N38">100*G15/K15</f>
        <v>22.516964836520668</v>
      </c>
      <c r="Q15" s="27">
        <f aca="true" t="shared" si="2" ref="Q15:Q38">E15-D15-C15</f>
        <v>0</v>
      </c>
      <c r="R15" s="27">
        <f aca="true" t="shared" si="3" ref="R15:R38">G15-F15-E15</f>
        <v>0</v>
      </c>
    </row>
    <row r="16" spans="1:18" ht="15.75">
      <c r="A16" s="8"/>
      <c r="B16" s="28">
        <v>1982</v>
      </c>
      <c r="C16" s="29">
        <v>13</v>
      </c>
      <c r="D16" s="29">
        <v>308</v>
      </c>
      <c r="E16" s="29">
        <v>321</v>
      </c>
      <c r="F16" s="29">
        <v>701</v>
      </c>
      <c r="G16" s="29">
        <v>1022</v>
      </c>
      <c r="H16" s="29"/>
      <c r="I16" s="29">
        <v>66</v>
      </c>
      <c r="J16" s="29">
        <v>1541</v>
      </c>
      <c r="K16" s="29">
        <v>4717</v>
      </c>
      <c r="L16" s="8"/>
      <c r="M16" s="30">
        <f t="shared" si="0"/>
        <v>20.830629461388707</v>
      </c>
      <c r="N16" s="30">
        <f t="shared" si="1"/>
        <v>21.66631333474666</v>
      </c>
      <c r="Q16" s="27">
        <f t="shared" si="2"/>
        <v>0</v>
      </c>
      <c r="R16" s="27">
        <f t="shared" si="3"/>
        <v>0</v>
      </c>
    </row>
    <row r="17" spans="1:18" ht="15.75">
      <c r="A17" s="8"/>
      <c r="B17" s="28">
        <v>1983</v>
      </c>
      <c r="C17" s="29">
        <v>7</v>
      </c>
      <c r="D17" s="29">
        <v>316</v>
      </c>
      <c r="E17" s="29">
        <v>323</v>
      </c>
      <c r="F17" s="29">
        <v>695</v>
      </c>
      <c r="G17" s="29">
        <v>1018</v>
      </c>
      <c r="H17" s="29"/>
      <c r="I17" s="29">
        <v>73</v>
      </c>
      <c r="J17" s="29">
        <v>1511</v>
      </c>
      <c r="K17" s="29">
        <v>4861</v>
      </c>
      <c r="L17" s="8"/>
      <c r="M17" s="30">
        <f t="shared" si="0"/>
        <v>21.376571806750498</v>
      </c>
      <c r="N17" s="30">
        <f t="shared" si="1"/>
        <v>20.942192964410616</v>
      </c>
      <c r="Q17" s="27">
        <f t="shared" si="2"/>
        <v>0</v>
      </c>
      <c r="R17" s="27">
        <f t="shared" si="3"/>
        <v>0</v>
      </c>
    </row>
    <row r="18" spans="1:18" ht="15.75">
      <c r="A18" s="8"/>
      <c r="B18" s="28">
        <v>1984</v>
      </c>
      <c r="C18" s="29">
        <v>6</v>
      </c>
      <c r="D18" s="29">
        <v>259</v>
      </c>
      <c r="E18" s="29">
        <v>265</v>
      </c>
      <c r="F18" s="29">
        <v>696</v>
      </c>
      <c r="G18" s="29">
        <v>961</v>
      </c>
      <c r="H18" s="29"/>
      <c r="I18" s="29">
        <v>80</v>
      </c>
      <c r="J18" s="29">
        <v>1523</v>
      </c>
      <c r="K18" s="29">
        <v>4908</v>
      </c>
      <c r="L18" s="8"/>
      <c r="M18" s="30">
        <f t="shared" si="0"/>
        <v>17.399868680236377</v>
      </c>
      <c r="N18" s="30">
        <f t="shared" si="1"/>
        <v>19.580277098614506</v>
      </c>
      <c r="Q18" s="27">
        <f t="shared" si="2"/>
        <v>0</v>
      </c>
      <c r="R18" s="27">
        <f t="shared" si="3"/>
        <v>0</v>
      </c>
    </row>
    <row r="19" spans="1:18" ht="15.75">
      <c r="A19" s="8"/>
      <c r="B19" s="28">
        <v>1985</v>
      </c>
      <c r="C19" s="29">
        <v>14</v>
      </c>
      <c r="D19" s="29">
        <v>261</v>
      </c>
      <c r="E19" s="29">
        <v>275</v>
      </c>
      <c r="F19" s="29">
        <v>746</v>
      </c>
      <c r="G19" s="29">
        <v>1021</v>
      </c>
      <c r="H19" s="29"/>
      <c r="I19" s="29">
        <v>67</v>
      </c>
      <c r="J19" s="29">
        <v>1522</v>
      </c>
      <c r="K19" s="29">
        <v>5058</v>
      </c>
      <c r="L19" s="8"/>
      <c r="M19" s="30">
        <f t="shared" si="0"/>
        <v>18.068331143232587</v>
      </c>
      <c r="N19" s="30">
        <f t="shared" si="1"/>
        <v>20.18584420719652</v>
      </c>
      <c r="Q19" s="27">
        <f t="shared" si="2"/>
        <v>0</v>
      </c>
      <c r="R19" s="27">
        <f t="shared" si="3"/>
        <v>0</v>
      </c>
    </row>
    <row r="20" spans="1:18" ht="15.75">
      <c r="A20" s="8"/>
      <c r="B20" s="28">
        <v>1986</v>
      </c>
      <c r="C20" s="29">
        <v>9</v>
      </c>
      <c r="D20" s="29">
        <v>246</v>
      </c>
      <c r="E20" s="29">
        <v>255</v>
      </c>
      <c r="F20" s="29">
        <v>719</v>
      </c>
      <c r="G20" s="29">
        <v>974</v>
      </c>
      <c r="H20" s="29"/>
      <c r="I20" s="29">
        <v>65</v>
      </c>
      <c r="J20" s="29">
        <v>1368</v>
      </c>
      <c r="K20" s="29">
        <v>4649</v>
      </c>
      <c r="L20" s="8"/>
      <c r="M20" s="30">
        <f t="shared" si="0"/>
        <v>18.640350877192983</v>
      </c>
      <c r="N20" s="30">
        <f t="shared" si="1"/>
        <v>20.950742095074208</v>
      </c>
      <c r="Q20" s="27">
        <f t="shared" si="2"/>
        <v>0</v>
      </c>
      <c r="R20" s="27">
        <f t="shared" si="3"/>
        <v>0</v>
      </c>
    </row>
    <row r="21" spans="1:18" ht="15.75">
      <c r="A21" s="8"/>
      <c r="B21" s="28">
        <v>1987</v>
      </c>
      <c r="C21" s="29">
        <v>2</v>
      </c>
      <c r="D21" s="29">
        <v>215</v>
      </c>
      <c r="E21" s="29">
        <v>217</v>
      </c>
      <c r="F21" s="29">
        <v>633</v>
      </c>
      <c r="G21" s="29">
        <v>850</v>
      </c>
      <c r="H21" s="29"/>
      <c r="I21" s="29">
        <v>57</v>
      </c>
      <c r="J21" s="29">
        <v>1251</v>
      </c>
      <c r="K21" s="29">
        <v>4465</v>
      </c>
      <c r="L21" s="8"/>
      <c r="M21" s="30">
        <f t="shared" si="0"/>
        <v>17.346123101518785</v>
      </c>
      <c r="N21" s="30">
        <f t="shared" si="1"/>
        <v>19.036954087346025</v>
      </c>
      <c r="Q21" s="27">
        <f t="shared" si="2"/>
        <v>0</v>
      </c>
      <c r="R21" s="27">
        <f t="shared" si="3"/>
        <v>0</v>
      </c>
    </row>
    <row r="22" spans="1:18" ht="15.75">
      <c r="A22" s="8"/>
      <c r="B22" s="28">
        <v>1988</v>
      </c>
      <c r="C22" s="29">
        <v>9</v>
      </c>
      <c r="D22" s="29">
        <v>183</v>
      </c>
      <c r="E22" s="29">
        <v>192</v>
      </c>
      <c r="F22" s="29">
        <v>586</v>
      </c>
      <c r="G22" s="29">
        <v>778</v>
      </c>
      <c r="H22" s="29"/>
      <c r="I22" s="29">
        <v>51</v>
      </c>
      <c r="J22" s="29">
        <v>1222</v>
      </c>
      <c r="K22" s="29">
        <v>4393</v>
      </c>
      <c r="L22" s="8"/>
      <c r="M22" s="30">
        <f t="shared" si="0"/>
        <v>15.711947626841244</v>
      </c>
      <c r="N22" s="30">
        <f t="shared" si="1"/>
        <v>17.70999317095379</v>
      </c>
      <c r="Q22" s="27">
        <f t="shared" si="2"/>
        <v>0</v>
      </c>
      <c r="R22" s="27">
        <f t="shared" si="3"/>
        <v>0</v>
      </c>
    </row>
    <row r="23" spans="1:18" ht="15.75">
      <c r="A23" s="8"/>
      <c r="B23" s="28">
        <v>1989</v>
      </c>
      <c r="C23" s="29">
        <v>5</v>
      </c>
      <c r="D23" s="29">
        <v>217</v>
      </c>
      <c r="E23" s="29">
        <v>222</v>
      </c>
      <c r="F23" s="29">
        <v>577</v>
      </c>
      <c r="G23" s="29">
        <v>799</v>
      </c>
      <c r="H23" s="29"/>
      <c r="I23" s="29">
        <v>44</v>
      </c>
      <c r="J23" s="29">
        <v>1216</v>
      </c>
      <c r="K23" s="29">
        <v>4506</v>
      </c>
      <c r="L23" s="8"/>
      <c r="M23" s="30">
        <f t="shared" si="0"/>
        <v>18.25657894736842</v>
      </c>
      <c r="N23" s="30">
        <f t="shared" si="1"/>
        <v>17.73191300488238</v>
      </c>
      <c r="Q23" s="27">
        <f t="shared" si="2"/>
        <v>0</v>
      </c>
      <c r="R23" s="27">
        <f t="shared" si="3"/>
        <v>0</v>
      </c>
    </row>
    <row r="24" spans="1:18" ht="15.75">
      <c r="A24" s="8"/>
      <c r="B24" s="28">
        <v>1990</v>
      </c>
      <c r="C24" s="29">
        <v>5</v>
      </c>
      <c r="D24" s="29">
        <v>194</v>
      </c>
      <c r="E24" s="29">
        <v>199</v>
      </c>
      <c r="F24" s="29">
        <v>610</v>
      </c>
      <c r="G24" s="29">
        <v>809</v>
      </c>
      <c r="H24" s="29"/>
      <c r="I24" s="29">
        <v>48</v>
      </c>
      <c r="J24" s="29">
        <v>1131</v>
      </c>
      <c r="K24" s="29">
        <v>4611</v>
      </c>
      <c r="L24" s="8"/>
      <c r="M24" s="30">
        <f t="shared" si="0"/>
        <v>17.595048629531387</v>
      </c>
      <c r="N24" s="30">
        <f t="shared" si="1"/>
        <v>17.545001084363477</v>
      </c>
      <c r="Q24" s="27">
        <f t="shared" si="2"/>
        <v>0</v>
      </c>
      <c r="R24" s="27">
        <f t="shared" si="3"/>
        <v>0</v>
      </c>
    </row>
    <row r="25" spans="1:18" ht="15.75">
      <c r="A25" s="8"/>
      <c r="B25" s="28">
        <v>1991</v>
      </c>
      <c r="C25" s="29">
        <v>4</v>
      </c>
      <c r="D25" s="29">
        <v>173</v>
      </c>
      <c r="E25" s="29">
        <v>177</v>
      </c>
      <c r="F25" s="29">
        <v>551</v>
      </c>
      <c r="G25" s="29">
        <v>728</v>
      </c>
      <c r="H25" s="29"/>
      <c r="I25" s="29">
        <v>43</v>
      </c>
      <c r="J25" s="29">
        <v>1021</v>
      </c>
      <c r="K25" s="29">
        <v>4155</v>
      </c>
      <c r="L25" s="8"/>
      <c r="M25" s="30">
        <f t="shared" si="0"/>
        <v>17.33594515181195</v>
      </c>
      <c r="N25" s="30">
        <f t="shared" si="1"/>
        <v>17.521058965102288</v>
      </c>
      <c r="Q25" s="27">
        <f t="shared" si="2"/>
        <v>0</v>
      </c>
      <c r="R25" s="27">
        <f t="shared" si="3"/>
        <v>0</v>
      </c>
    </row>
    <row r="26" spans="1:18" ht="15.75">
      <c r="A26" s="8"/>
      <c r="B26" s="28">
        <v>1992</v>
      </c>
      <c r="C26" s="29">
        <v>3</v>
      </c>
      <c r="D26" s="29">
        <v>135</v>
      </c>
      <c r="E26" s="29">
        <v>138</v>
      </c>
      <c r="F26" s="29">
        <v>566</v>
      </c>
      <c r="G26" s="29">
        <v>704</v>
      </c>
      <c r="H26" s="29"/>
      <c r="I26" s="29">
        <v>41</v>
      </c>
      <c r="J26" s="29">
        <v>897</v>
      </c>
      <c r="K26" s="29">
        <v>4047</v>
      </c>
      <c r="L26" s="8"/>
      <c r="M26" s="30">
        <f t="shared" si="0"/>
        <v>15.384615384615385</v>
      </c>
      <c r="N26" s="30">
        <f t="shared" si="1"/>
        <v>17.39560168025698</v>
      </c>
      <c r="Q26" s="27">
        <f t="shared" si="2"/>
        <v>0</v>
      </c>
      <c r="R26" s="27">
        <f t="shared" si="3"/>
        <v>0</v>
      </c>
    </row>
    <row r="27" spans="1:18" ht="15.75">
      <c r="A27" s="8"/>
      <c r="B27" s="28">
        <v>1993</v>
      </c>
      <c r="C27" s="29">
        <v>2</v>
      </c>
      <c r="D27" s="29">
        <v>108</v>
      </c>
      <c r="E27" s="29">
        <v>110</v>
      </c>
      <c r="F27" s="29">
        <v>519</v>
      </c>
      <c r="G27" s="29">
        <v>629</v>
      </c>
      <c r="H27" s="29"/>
      <c r="I27" s="29">
        <v>39</v>
      </c>
      <c r="J27" s="29">
        <v>776</v>
      </c>
      <c r="K27" s="29">
        <v>3691</v>
      </c>
      <c r="L27" s="8"/>
      <c r="M27" s="30">
        <f t="shared" si="0"/>
        <v>14.175257731958762</v>
      </c>
      <c r="N27" s="30">
        <f t="shared" si="1"/>
        <v>17.041452180980762</v>
      </c>
      <c r="Q27" s="27">
        <f t="shared" si="2"/>
        <v>0</v>
      </c>
      <c r="R27" s="27">
        <f t="shared" si="3"/>
        <v>0</v>
      </c>
    </row>
    <row r="28" spans="1:18" ht="15.75">
      <c r="A28" s="8"/>
      <c r="B28" s="28">
        <v>1994</v>
      </c>
      <c r="C28" s="29">
        <v>4</v>
      </c>
      <c r="D28" s="29">
        <v>187</v>
      </c>
      <c r="E28" s="29">
        <v>191</v>
      </c>
      <c r="F28" s="29">
        <v>639</v>
      </c>
      <c r="G28" s="29">
        <v>830</v>
      </c>
      <c r="H28" s="29"/>
      <c r="I28" s="29">
        <v>37</v>
      </c>
      <c r="J28" s="29">
        <v>1029</v>
      </c>
      <c r="K28" s="29">
        <v>4163</v>
      </c>
      <c r="L28" s="8"/>
      <c r="M28" s="30">
        <f t="shared" si="0"/>
        <v>18.561710398445094</v>
      </c>
      <c r="N28" s="30">
        <f t="shared" si="1"/>
        <v>19.93754503963488</v>
      </c>
      <c r="Q28" s="27">
        <f t="shared" si="2"/>
        <v>0</v>
      </c>
      <c r="R28" s="27">
        <f t="shared" si="3"/>
        <v>0</v>
      </c>
    </row>
    <row r="29" spans="1:18" ht="15.75">
      <c r="A29" s="8"/>
      <c r="B29" s="28">
        <v>1995</v>
      </c>
      <c r="C29" s="29">
        <v>3</v>
      </c>
      <c r="D29" s="29">
        <v>142</v>
      </c>
      <c r="E29" s="29">
        <v>145</v>
      </c>
      <c r="F29" s="29">
        <v>512</v>
      </c>
      <c r="G29" s="29">
        <v>657</v>
      </c>
      <c r="H29" s="29"/>
      <c r="I29" s="29">
        <v>30</v>
      </c>
      <c r="J29" s="29">
        <v>950</v>
      </c>
      <c r="K29" s="29">
        <v>3935</v>
      </c>
      <c r="L29" s="8"/>
      <c r="M29" s="30">
        <f t="shared" si="0"/>
        <v>15.263157894736842</v>
      </c>
      <c r="N29" s="30">
        <f t="shared" si="1"/>
        <v>16.696315120711564</v>
      </c>
      <c r="Q29" s="27">
        <f t="shared" si="2"/>
        <v>0</v>
      </c>
      <c r="R29" s="27">
        <f t="shared" si="3"/>
        <v>0</v>
      </c>
    </row>
    <row r="30" spans="1:18" ht="15.75">
      <c r="A30" s="8"/>
      <c r="B30" s="28">
        <v>1996</v>
      </c>
      <c r="C30" s="29">
        <v>2</v>
      </c>
      <c r="D30" s="29">
        <v>167</v>
      </c>
      <c r="E30" s="29">
        <v>169</v>
      </c>
      <c r="F30" s="29">
        <v>481</v>
      </c>
      <c r="G30" s="29">
        <v>650</v>
      </c>
      <c r="H30" s="29"/>
      <c r="I30" s="29">
        <v>27</v>
      </c>
      <c r="J30" s="29">
        <v>790</v>
      </c>
      <c r="K30" s="29">
        <v>3827</v>
      </c>
      <c r="L30" s="8"/>
      <c r="M30" s="30">
        <f t="shared" si="0"/>
        <v>21.39240506329114</v>
      </c>
      <c r="N30" s="30">
        <f t="shared" si="1"/>
        <v>16.9845832244578</v>
      </c>
      <c r="Q30" s="27">
        <f t="shared" si="2"/>
        <v>0</v>
      </c>
      <c r="R30" s="27">
        <f t="shared" si="3"/>
        <v>0</v>
      </c>
    </row>
    <row r="31" spans="1:18" ht="15.75">
      <c r="A31" s="8"/>
      <c r="B31" s="28">
        <v>1997</v>
      </c>
      <c r="C31" s="29">
        <v>1</v>
      </c>
      <c r="D31" s="29">
        <v>114</v>
      </c>
      <c r="E31" s="29">
        <v>115</v>
      </c>
      <c r="F31" s="29">
        <v>471</v>
      </c>
      <c r="G31" s="29">
        <v>586</v>
      </c>
      <c r="H31" s="29"/>
      <c r="I31" s="29">
        <v>26</v>
      </c>
      <c r="J31" s="29">
        <v>745</v>
      </c>
      <c r="K31" s="29">
        <v>3798</v>
      </c>
      <c r="L31" s="8"/>
      <c r="M31" s="30">
        <f t="shared" si="0"/>
        <v>15.436241610738255</v>
      </c>
      <c r="N31" s="30">
        <f t="shared" si="1"/>
        <v>15.429173249078463</v>
      </c>
      <c r="Q31" s="27">
        <f t="shared" si="2"/>
        <v>0</v>
      </c>
      <c r="R31" s="27">
        <f t="shared" si="3"/>
        <v>0</v>
      </c>
    </row>
    <row r="32" spans="1:18" ht="15.75">
      <c r="A32" s="8"/>
      <c r="B32" s="28">
        <v>1998</v>
      </c>
      <c r="C32" s="29">
        <v>6</v>
      </c>
      <c r="D32" s="29">
        <v>104</v>
      </c>
      <c r="E32" s="29">
        <v>110</v>
      </c>
      <c r="F32" s="29">
        <v>488</v>
      </c>
      <c r="G32" s="29">
        <v>598</v>
      </c>
      <c r="H32" s="29"/>
      <c r="I32" s="29">
        <v>32</v>
      </c>
      <c r="J32" s="29">
        <v>698</v>
      </c>
      <c r="K32" s="29">
        <v>3535</v>
      </c>
      <c r="L32" s="8"/>
      <c r="M32" s="30">
        <f t="shared" si="0"/>
        <v>15.759312320916905</v>
      </c>
      <c r="N32" s="30">
        <f t="shared" si="1"/>
        <v>16.916548797736915</v>
      </c>
      <c r="Q32" s="27">
        <f t="shared" si="2"/>
        <v>0</v>
      </c>
      <c r="R32" s="27">
        <f t="shared" si="3"/>
        <v>0</v>
      </c>
    </row>
    <row r="33" spans="1:18" ht="15.75">
      <c r="A33" s="8"/>
      <c r="B33" s="28">
        <v>1999</v>
      </c>
      <c r="C33" s="31">
        <v>4</v>
      </c>
      <c r="D33" s="31">
        <v>86</v>
      </c>
      <c r="E33" s="31">
        <v>90</v>
      </c>
      <c r="F33" s="31">
        <v>508</v>
      </c>
      <c r="G33" s="31">
        <v>598</v>
      </c>
      <c r="H33" s="31"/>
      <c r="I33" s="31">
        <v>25</v>
      </c>
      <c r="J33" s="31">
        <v>625</v>
      </c>
      <c r="K33" s="31">
        <v>3196</v>
      </c>
      <c r="L33" s="32"/>
      <c r="M33" s="33">
        <f t="shared" si="0"/>
        <v>14.4</v>
      </c>
      <c r="N33" s="33">
        <f t="shared" si="1"/>
        <v>18.710888610763455</v>
      </c>
      <c r="Q33" s="27">
        <f t="shared" si="2"/>
        <v>0</v>
      </c>
      <c r="R33" s="27">
        <f t="shared" si="3"/>
        <v>0</v>
      </c>
    </row>
    <row r="34" spans="1:18" ht="15.75">
      <c r="A34" s="8"/>
      <c r="B34" s="28">
        <v>2000</v>
      </c>
      <c r="C34" s="31">
        <v>4</v>
      </c>
      <c r="D34" s="31">
        <v>118</v>
      </c>
      <c r="E34" s="31">
        <v>122</v>
      </c>
      <c r="F34" s="31">
        <v>432</v>
      </c>
      <c r="G34" s="31">
        <v>554</v>
      </c>
      <c r="H34" s="31"/>
      <c r="I34" s="31">
        <v>21</v>
      </c>
      <c r="J34" s="31">
        <v>561</v>
      </c>
      <c r="K34" s="31">
        <v>3000</v>
      </c>
      <c r="L34" s="32"/>
      <c r="M34" s="33">
        <f t="shared" si="0"/>
        <v>21.74688057040998</v>
      </c>
      <c r="N34" s="33">
        <f t="shared" si="1"/>
        <v>18.466666666666665</v>
      </c>
      <c r="Q34" s="27">
        <f t="shared" si="2"/>
        <v>0</v>
      </c>
      <c r="R34" s="27">
        <f t="shared" si="3"/>
        <v>0</v>
      </c>
    </row>
    <row r="35" spans="1:18" ht="15.75">
      <c r="A35" s="8"/>
      <c r="B35" s="28">
        <v>2001</v>
      </c>
      <c r="C35" s="31">
        <v>2</v>
      </c>
      <c r="D35" s="31">
        <v>103</v>
      </c>
      <c r="E35" s="31">
        <v>105</v>
      </c>
      <c r="F35" s="31">
        <v>476</v>
      </c>
      <c r="G35" s="31">
        <v>581</v>
      </c>
      <c r="H35" s="31"/>
      <c r="I35" s="31">
        <v>20</v>
      </c>
      <c r="J35" s="31">
        <v>544</v>
      </c>
      <c r="K35" s="31">
        <v>2923</v>
      </c>
      <c r="L35" s="32"/>
      <c r="M35" s="33">
        <f t="shared" si="0"/>
        <v>19.301470588235293</v>
      </c>
      <c r="N35" s="33">
        <f t="shared" si="1"/>
        <v>19.876838864180638</v>
      </c>
      <c r="Q35" s="27">
        <f t="shared" si="2"/>
        <v>0</v>
      </c>
      <c r="R35" s="27">
        <f t="shared" si="3"/>
        <v>0</v>
      </c>
    </row>
    <row r="36" spans="1:18" ht="15.75">
      <c r="A36" s="8"/>
      <c r="B36" s="28">
        <v>2002</v>
      </c>
      <c r="C36" s="31">
        <v>2</v>
      </c>
      <c r="D36" s="31">
        <v>113</v>
      </c>
      <c r="E36" s="31">
        <v>115</v>
      </c>
      <c r="F36" s="31">
        <v>452</v>
      </c>
      <c r="G36" s="31">
        <v>567</v>
      </c>
      <c r="H36" s="31"/>
      <c r="I36" s="31">
        <v>14</v>
      </c>
      <c r="J36" s="31">
        <v>527</v>
      </c>
      <c r="K36" s="31">
        <v>2746</v>
      </c>
      <c r="L36" s="32"/>
      <c r="M36" s="33">
        <f t="shared" si="0"/>
        <v>21.821631878557874</v>
      </c>
      <c r="N36" s="33">
        <f t="shared" si="1"/>
        <v>20.648215586307355</v>
      </c>
      <c r="Q36" s="27">
        <f t="shared" si="2"/>
        <v>0</v>
      </c>
      <c r="R36" s="27">
        <f t="shared" si="3"/>
        <v>0</v>
      </c>
    </row>
    <row r="37" spans="1:18" ht="15.75">
      <c r="A37" s="8"/>
      <c r="B37" s="28">
        <v>2003</v>
      </c>
      <c r="C37" s="31">
        <v>2</v>
      </c>
      <c r="D37" s="31">
        <v>71</v>
      </c>
      <c r="E37" s="31">
        <v>73</v>
      </c>
      <c r="F37" s="31">
        <v>356</v>
      </c>
      <c r="G37" s="31">
        <v>429</v>
      </c>
      <c r="H37" s="31"/>
      <c r="I37" s="31">
        <v>17</v>
      </c>
      <c r="J37" s="31">
        <v>431</v>
      </c>
      <c r="K37" s="31">
        <v>2474</v>
      </c>
      <c r="L37" s="32"/>
      <c r="M37" s="33">
        <f t="shared" si="0"/>
        <v>16.937354988399072</v>
      </c>
      <c r="N37" s="33">
        <f t="shared" si="1"/>
        <v>17.340339531123686</v>
      </c>
      <c r="Q37" s="27">
        <f t="shared" si="2"/>
        <v>0</v>
      </c>
      <c r="R37" s="27">
        <f t="shared" si="3"/>
        <v>0</v>
      </c>
    </row>
    <row r="38" spans="1:18" ht="16.5" thickBot="1">
      <c r="A38" s="34"/>
      <c r="B38" s="35" t="s">
        <v>14</v>
      </c>
      <c r="C38" s="36">
        <v>2.8</v>
      </c>
      <c r="D38" s="36">
        <v>98.2</v>
      </c>
      <c r="E38" s="36">
        <v>101</v>
      </c>
      <c r="F38" s="36">
        <v>444.8</v>
      </c>
      <c r="G38" s="36">
        <v>545.8</v>
      </c>
      <c r="H38" s="36"/>
      <c r="I38" s="36">
        <v>19.4</v>
      </c>
      <c r="J38" s="36">
        <v>537.6</v>
      </c>
      <c r="K38" s="36">
        <v>2867.8</v>
      </c>
      <c r="L38" s="37"/>
      <c r="M38" s="38">
        <f t="shared" si="0"/>
        <v>18.78720238095238</v>
      </c>
      <c r="N38" s="38">
        <f t="shared" si="1"/>
        <v>19.03201060046028</v>
      </c>
      <c r="Q38" s="27">
        <f t="shared" si="2"/>
        <v>0</v>
      </c>
      <c r="R38" s="27">
        <f t="shared" si="3"/>
        <v>0</v>
      </c>
    </row>
    <row r="39" spans="1:14" ht="6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.75">
      <c r="A40" s="39" t="s">
        <v>30</v>
      </c>
      <c r="B40" s="8" t="s">
        <v>48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.75">
      <c r="A41" s="39" t="s">
        <v>31</v>
      </c>
      <c r="B41" s="8" t="s">
        <v>35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>
      <c r="A42" s="8"/>
      <c r="B42" s="8" t="s">
        <v>36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.75">
      <c r="A43" s="8"/>
      <c r="B43" s="8" t="s">
        <v>37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6" spans="1:3" ht="18.75">
      <c r="A46" s="1" t="s">
        <v>42</v>
      </c>
      <c r="B46" s="2"/>
      <c r="C46" s="2"/>
    </row>
    <row r="47" spans="1:3" ht="18.75">
      <c r="A47" s="2"/>
      <c r="B47" s="2"/>
      <c r="C47" s="2"/>
    </row>
    <row r="48" spans="1:9" ht="21.75">
      <c r="A48" s="1" t="s">
        <v>47</v>
      </c>
      <c r="B48" s="1"/>
      <c r="C48" s="2"/>
      <c r="I48" s="40"/>
    </row>
    <row r="49" spans="1:9" ht="18.75">
      <c r="A49" s="1" t="s">
        <v>32</v>
      </c>
      <c r="B49" s="1"/>
      <c r="C49" s="2"/>
      <c r="I49" s="40"/>
    </row>
    <row r="50" spans="1:3" ht="18.75">
      <c r="A50" s="1" t="s">
        <v>40</v>
      </c>
      <c r="B50" s="2"/>
      <c r="C50" s="2"/>
    </row>
    <row r="51" spans="1:12" ht="6" customHeight="1" thickBot="1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</row>
    <row r="52" spans="1:18" ht="15.75">
      <c r="A52" s="8"/>
      <c r="B52" s="8"/>
      <c r="C52" s="15"/>
      <c r="D52" s="15"/>
      <c r="E52" s="15" t="s">
        <v>38</v>
      </c>
      <c r="F52" s="15" t="s">
        <v>9</v>
      </c>
      <c r="G52" s="15"/>
      <c r="H52" s="15"/>
      <c r="I52" s="15" t="s">
        <v>0</v>
      </c>
      <c r="J52" s="41"/>
      <c r="K52" s="41"/>
      <c r="L52" s="41"/>
      <c r="Q52" s="4" t="s">
        <v>24</v>
      </c>
      <c r="R52" s="4" t="s">
        <v>26</v>
      </c>
    </row>
    <row r="53" spans="1:18" ht="16.5" thickBot="1">
      <c r="A53" s="34"/>
      <c r="B53" s="34"/>
      <c r="C53" s="35" t="s">
        <v>8</v>
      </c>
      <c r="D53" s="18" t="s">
        <v>10</v>
      </c>
      <c r="E53" s="18" t="s">
        <v>12</v>
      </c>
      <c r="F53" s="18" t="s">
        <v>5</v>
      </c>
      <c r="G53" s="18" t="s">
        <v>11</v>
      </c>
      <c r="H53" s="18"/>
      <c r="I53" s="18" t="s">
        <v>6</v>
      </c>
      <c r="J53" s="41"/>
      <c r="K53" s="41"/>
      <c r="L53" s="41"/>
      <c r="Q53" s="4" t="s">
        <v>25</v>
      </c>
      <c r="R53" s="4" t="s">
        <v>27</v>
      </c>
    </row>
    <row r="54" spans="1:18" ht="15.75">
      <c r="A54" s="8"/>
      <c r="B54" s="24" t="s">
        <v>13</v>
      </c>
      <c r="C54" s="42">
        <v>493.2</v>
      </c>
      <c r="D54" s="42">
        <v>64.2</v>
      </c>
      <c r="E54" s="42">
        <v>67</v>
      </c>
      <c r="F54" s="42">
        <v>29.2</v>
      </c>
      <c r="G54" s="42">
        <v>10.6</v>
      </c>
      <c r="H54" s="42"/>
      <c r="I54" s="42">
        <v>664.2</v>
      </c>
      <c r="J54" s="6"/>
      <c r="K54" s="6"/>
      <c r="L54" s="6"/>
      <c r="Q54" s="43">
        <f>I54-SUM(C54:G54)</f>
        <v>0</v>
      </c>
      <c r="R54" s="43">
        <f>I54-G14</f>
        <v>0</v>
      </c>
    </row>
    <row r="55" spans="1:18" ht="15.75">
      <c r="A55" s="8"/>
      <c r="B55" s="8">
        <v>1993</v>
      </c>
      <c r="C55" s="8">
        <v>508</v>
      </c>
      <c r="D55" s="8">
        <v>38</v>
      </c>
      <c r="E55" s="8">
        <v>42</v>
      </c>
      <c r="F55" s="8">
        <v>29</v>
      </c>
      <c r="G55" s="8">
        <v>12</v>
      </c>
      <c r="H55" s="8"/>
      <c r="I55" s="8">
        <v>629</v>
      </c>
      <c r="J55" s="6"/>
      <c r="K55" s="6"/>
      <c r="L55" s="6"/>
      <c r="Q55" s="43">
        <f aca="true" t="shared" si="4" ref="Q55:Q66">I55-SUM(C55:G55)</f>
        <v>0</v>
      </c>
      <c r="R55" s="43">
        <f aca="true" t="shared" si="5" ref="R55:R66">I55-G27</f>
        <v>0</v>
      </c>
    </row>
    <row r="56" spans="1:18" ht="15.75">
      <c r="A56" s="8"/>
      <c r="B56" s="8">
        <v>1994</v>
      </c>
      <c r="C56" s="8">
        <v>568</v>
      </c>
      <c r="D56" s="8">
        <v>85</v>
      </c>
      <c r="E56" s="8">
        <v>114</v>
      </c>
      <c r="F56" s="8">
        <v>52</v>
      </c>
      <c r="G56" s="8">
        <v>11</v>
      </c>
      <c r="H56" s="8"/>
      <c r="I56" s="8">
        <v>830</v>
      </c>
      <c r="J56" s="6"/>
      <c r="K56" s="6"/>
      <c r="L56" s="6"/>
      <c r="Q56" s="43">
        <f t="shared" si="4"/>
        <v>0</v>
      </c>
      <c r="R56" s="43">
        <f t="shared" si="5"/>
        <v>0</v>
      </c>
    </row>
    <row r="57" spans="1:18" ht="15.75">
      <c r="A57" s="8"/>
      <c r="B57" s="8">
        <v>1995</v>
      </c>
      <c r="C57" s="8">
        <v>495</v>
      </c>
      <c r="D57" s="8">
        <v>66</v>
      </c>
      <c r="E57" s="8">
        <v>41</v>
      </c>
      <c r="F57" s="8">
        <v>39</v>
      </c>
      <c r="G57" s="8">
        <v>16</v>
      </c>
      <c r="H57" s="8"/>
      <c r="I57" s="8">
        <v>657</v>
      </c>
      <c r="J57" s="6"/>
      <c r="K57" s="6"/>
      <c r="L57" s="6"/>
      <c r="Q57" s="43">
        <f t="shared" si="4"/>
        <v>0</v>
      </c>
      <c r="R57" s="43">
        <f t="shared" si="5"/>
        <v>0</v>
      </c>
    </row>
    <row r="58" spans="1:18" ht="15.75">
      <c r="A58" s="8"/>
      <c r="B58" s="8">
        <v>1996</v>
      </c>
      <c r="C58" s="8">
        <v>491</v>
      </c>
      <c r="D58" s="8">
        <v>49</v>
      </c>
      <c r="E58" s="8">
        <v>70</v>
      </c>
      <c r="F58" s="8">
        <v>24</v>
      </c>
      <c r="G58" s="8">
        <v>16</v>
      </c>
      <c r="H58" s="8"/>
      <c r="I58" s="8">
        <v>650</v>
      </c>
      <c r="J58" s="6"/>
      <c r="K58" s="6"/>
      <c r="L58" s="6"/>
      <c r="Q58" s="43">
        <f t="shared" si="4"/>
        <v>0</v>
      </c>
      <c r="R58" s="43">
        <f t="shared" si="5"/>
        <v>0</v>
      </c>
    </row>
    <row r="59" spans="1:18" ht="15.75">
      <c r="A59" s="8"/>
      <c r="B59" s="8">
        <v>1997</v>
      </c>
      <c r="C59" s="8">
        <v>457</v>
      </c>
      <c r="D59" s="8">
        <v>50</v>
      </c>
      <c r="E59" s="8">
        <v>55</v>
      </c>
      <c r="F59" s="8">
        <v>19</v>
      </c>
      <c r="G59" s="8">
        <v>5</v>
      </c>
      <c r="H59" s="8"/>
      <c r="I59" s="8">
        <v>586</v>
      </c>
      <c r="J59" s="6"/>
      <c r="K59" s="6"/>
      <c r="L59" s="6"/>
      <c r="Q59" s="43">
        <f t="shared" si="4"/>
        <v>0</v>
      </c>
      <c r="R59" s="43">
        <f t="shared" si="5"/>
        <v>0</v>
      </c>
    </row>
    <row r="60" spans="1:18" ht="15.75">
      <c r="A60" s="8"/>
      <c r="B60" s="8">
        <v>1998</v>
      </c>
      <c r="C60" s="8">
        <v>455</v>
      </c>
      <c r="D60" s="8">
        <v>71</v>
      </c>
      <c r="E60" s="8">
        <v>55</v>
      </c>
      <c r="F60" s="8">
        <v>12</v>
      </c>
      <c r="G60" s="8">
        <v>5</v>
      </c>
      <c r="H60" s="8"/>
      <c r="I60" s="8">
        <v>598</v>
      </c>
      <c r="J60" s="6"/>
      <c r="K60" s="6"/>
      <c r="L60" s="6"/>
      <c r="Q60" s="43">
        <f t="shared" si="4"/>
        <v>0</v>
      </c>
      <c r="R60" s="43">
        <f t="shared" si="5"/>
        <v>0</v>
      </c>
    </row>
    <row r="61" spans="1:18" ht="15.75">
      <c r="A61" s="8"/>
      <c r="B61" s="8">
        <v>1999</v>
      </c>
      <c r="C61" s="32">
        <v>464</v>
      </c>
      <c r="D61" s="32">
        <v>50</v>
      </c>
      <c r="E61" s="32">
        <v>62</v>
      </c>
      <c r="F61" s="32">
        <v>15</v>
      </c>
      <c r="G61" s="32">
        <v>7</v>
      </c>
      <c r="H61" s="32"/>
      <c r="I61" s="32">
        <v>598</v>
      </c>
      <c r="J61" s="6"/>
      <c r="K61" s="6"/>
      <c r="L61" s="6"/>
      <c r="Q61" s="43">
        <f t="shared" si="4"/>
        <v>0</v>
      </c>
      <c r="R61" s="43">
        <f t="shared" si="5"/>
        <v>0</v>
      </c>
    </row>
    <row r="62" spans="1:18" ht="15.75">
      <c r="A62" s="8"/>
      <c r="B62" s="8">
        <v>2000</v>
      </c>
      <c r="C62" s="32">
        <v>448</v>
      </c>
      <c r="D62" s="32">
        <v>33</v>
      </c>
      <c r="E62" s="32">
        <v>55</v>
      </c>
      <c r="F62" s="32">
        <v>14</v>
      </c>
      <c r="G62" s="32">
        <v>4</v>
      </c>
      <c r="H62" s="32"/>
      <c r="I62" s="32">
        <v>554</v>
      </c>
      <c r="J62" s="6"/>
      <c r="K62" s="6"/>
      <c r="L62" s="6"/>
      <c r="Q62" s="43">
        <f t="shared" si="4"/>
        <v>0</v>
      </c>
      <c r="R62" s="43">
        <f t="shared" si="5"/>
        <v>0</v>
      </c>
    </row>
    <row r="63" spans="1:18" ht="15.75">
      <c r="A63" s="8"/>
      <c r="B63" s="8">
        <v>2001</v>
      </c>
      <c r="C63" s="32">
        <v>476</v>
      </c>
      <c r="D63" s="32">
        <v>51</v>
      </c>
      <c r="E63" s="32">
        <v>37</v>
      </c>
      <c r="F63" s="32">
        <v>13</v>
      </c>
      <c r="G63" s="32">
        <v>4</v>
      </c>
      <c r="H63" s="32"/>
      <c r="I63" s="32">
        <v>581</v>
      </c>
      <c r="J63" s="6"/>
      <c r="K63" s="6"/>
      <c r="L63" s="6"/>
      <c r="Q63" s="43">
        <f t="shared" si="4"/>
        <v>0</v>
      </c>
      <c r="R63" s="43">
        <f t="shared" si="5"/>
        <v>0</v>
      </c>
    </row>
    <row r="64" spans="1:18" ht="15.75">
      <c r="A64" s="8"/>
      <c r="B64" s="8">
        <v>2002</v>
      </c>
      <c r="C64" s="32">
        <v>404</v>
      </c>
      <c r="D64" s="32">
        <v>61</v>
      </c>
      <c r="E64" s="32">
        <v>69</v>
      </c>
      <c r="F64" s="32">
        <v>25</v>
      </c>
      <c r="G64" s="32">
        <v>8</v>
      </c>
      <c r="H64" s="32"/>
      <c r="I64" s="32">
        <v>567</v>
      </c>
      <c r="J64" s="6"/>
      <c r="K64" s="6"/>
      <c r="L64" s="6"/>
      <c r="Q64" s="43">
        <f t="shared" si="4"/>
        <v>0</v>
      </c>
      <c r="R64" s="43">
        <f t="shared" si="5"/>
        <v>0</v>
      </c>
    </row>
    <row r="65" spans="1:18" ht="15.75">
      <c r="A65" s="8"/>
      <c r="B65" s="8">
        <v>2003</v>
      </c>
      <c r="C65" s="44">
        <v>321</v>
      </c>
      <c r="D65" s="44">
        <v>35</v>
      </c>
      <c r="E65" s="44">
        <v>39</v>
      </c>
      <c r="F65" s="44">
        <v>20</v>
      </c>
      <c r="G65" s="44">
        <v>14</v>
      </c>
      <c r="H65" s="44"/>
      <c r="I65" s="44">
        <v>429</v>
      </c>
      <c r="J65" s="6"/>
      <c r="K65" s="6"/>
      <c r="L65" s="6"/>
      <c r="Q65" s="43">
        <f t="shared" si="4"/>
        <v>0</v>
      </c>
      <c r="R65" s="43">
        <f t="shared" si="5"/>
        <v>0</v>
      </c>
    </row>
    <row r="66" spans="1:18" ht="16.5" thickBot="1">
      <c r="A66" s="34"/>
      <c r="B66" s="35" t="s">
        <v>14</v>
      </c>
      <c r="C66" s="45">
        <v>422.6</v>
      </c>
      <c r="D66" s="45">
        <v>46</v>
      </c>
      <c r="E66" s="45">
        <v>52.4</v>
      </c>
      <c r="F66" s="45">
        <v>17.4</v>
      </c>
      <c r="G66" s="45">
        <v>7.4</v>
      </c>
      <c r="H66" s="45"/>
      <c r="I66" s="45">
        <v>545.8</v>
      </c>
      <c r="J66" s="6"/>
      <c r="K66" s="6"/>
      <c r="L66" s="6"/>
      <c r="Q66" s="43">
        <f t="shared" si="4"/>
        <v>0</v>
      </c>
      <c r="R66" s="43">
        <f t="shared" si="5"/>
        <v>0</v>
      </c>
    </row>
    <row r="67" spans="1:18" ht="6" customHeight="1">
      <c r="A67" s="6"/>
      <c r="B67" s="46"/>
      <c r="C67" s="47"/>
      <c r="D67" s="47"/>
      <c r="E67" s="47"/>
      <c r="F67" s="47"/>
      <c r="G67" s="47"/>
      <c r="H67" s="47"/>
      <c r="I67" s="47"/>
      <c r="J67" s="6"/>
      <c r="K67" s="6"/>
      <c r="L67" s="6"/>
      <c r="Q67" s="43"/>
      <c r="R67" s="43"/>
    </row>
    <row r="68" spans="1:18" ht="15.75">
      <c r="A68" s="39" t="s">
        <v>30</v>
      </c>
      <c r="B68" s="8" t="s">
        <v>48</v>
      </c>
      <c r="C68" s="47"/>
      <c r="D68" s="47"/>
      <c r="E68" s="47"/>
      <c r="F68" s="47"/>
      <c r="G68" s="47"/>
      <c r="H68" s="47"/>
      <c r="I68" s="47"/>
      <c r="J68" s="6"/>
      <c r="K68" s="6"/>
      <c r="L68" s="6"/>
      <c r="Q68" s="43"/>
      <c r="R68" s="43"/>
    </row>
    <row r="69" spans="10:12" ht="6" customHeight="1">
      <c r="J69" s="6"/>
      <c r="K69" s="6"/>
      <c r="L69" s="6"/>
    </row>
    <row r="70" ht="145.5" customHeight="1"/>
  </sheetData>
  <printOptions/>
  <pageMargins left="0.75" right="0.75" top="0.71" bottom="0.68" header="0.5" footer="0.5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R16" sqref="R16"/>
    </sheetView>
  </sheetViews>
  <sheetFormatPr defaultColWidth="9.140625" defaultRowHeight="12.75"/>
  <cols>
    <col min="1" max="1" width="2.421875" style="0" customWidth="1"/>
  </cols>
  <sheetData/>
  <printOptions/>
  <pageMargins left="0.75" right="0.75" top="1" bottom="1" header="0.5" footer="0.5"/>
  <pageSetup fitToHeight="1" fitToWidth="1"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Andrew Knight</cp:lastModifiedBy>
  <cp:lastPrinted>2004-10-14T14:46:57Z</cp:lastPrinted>
  <dcterms:created xsi:type="dcterms:W3CDTF">2004-03-31T10:46:34Z</dcterms:created>
  <dcterms:modified xsi:type="dcterms:W3CDTF">2004-10-29T13:04:19Z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333546297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