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6360" windowWidth="1920" windowHeight="1275" activeTab="0"/>
  </bookViews>
  <sheets>
    <sheet name="Table" sheetId="1" r:id="rId1"/>
  </sheets>
  <definedNames>
    <definedName name="_xlnm.Print_Area" localSheetId="0">'Table'!$A$1:$N$75</definedName>
  </definedNames>
  <calcPr fullCalcOnLoad="1"/>
</workbook>
</file>

<file path=xl/sharedStrings.xml><?xml version="1.0" encoding="utf-8"?>
<sst xmlns="http://schemas.openxmlformats.org/spreadsheetml/2006/main" count="58" uniqueCount="30">
  <si>
    <t>Table 4</t>
  </si>
  <si>
    <t>Accidents</t>
  </si>
  <si>
    <t xml:space="preserve">Trunk </t>
  </si>
  <si>
    <t>All</t>
  </si>
  <si>
    <t>Total</t>
  </si>
  <si>
    <t>Trunk %</t>
  </si>
  <si>
    <t>of total</t>
  </si>
  <si>
    <t>Fatal</t>
  </si>
  <si>
    <t>Fatal &amp; Serious</t>
  </si>
  <si>
    <t>All Severities</t>
  </si>
  <si>
    <t>Major roads</t>
  </si>
  <si>
    <t>Local Authority</t>
  </si>
  <si>
    <t>Minor roads</t>
  </si>
  <si>
    <t>Roads</t>
  </si>
  <si>
    <t>(a) numbers</t>
  </si>
  <si>
    <t xml:space="preserve">(b) annual averages </t>
  </si>
  <si>
    <t xml:space="preserve">(c) Per cent changes </t>
  </si>
  <si>
    <t>Severity/Year</t>
  </si>
  <si>
    <t>(1) based on the road network following the 1 April 1996 changes - see Annex E</t>
  </si>
  <si>
    <t>Non</t>
  </si>
  <si>
    <t>Built</t>
  </si>
  <si>
    <t>built</t>
  </si>
  <si>
    <t>up</t>
  </si>
  <si>
    <r>
      <t xml:space="preserve">      1994-98 average</t>
    </r>
    <r>
      <rPr>
        <vertAlign val="superscript"/>
        <sz val="14"/>
        <rFont val="Times New Roman"/>
        <family val="1"/>
      </rPr>
      <t>(1)</t>
    </r>
  </si>
  <si>
    <r>
      <t xml:space="preserve">Accidents by road type and severity </t>
    </r>
    <r>
      <rPr>
        <b/>
        <vertAlign val="superscript"/>
        <sz val="14"/>
        <rFont val="Times New Roman"/>
        <family val="1"/>
      </rPr>
      <t xml:space="preserve">(1)  </t>
    </r>
  </si>
  <si>
    <t>1994-98 and 2000-2004 averages, 2000 to 2004</t>
  </si>
  <si>
    <t xml:space="preserve">      2000-2004 average</t>
  </si>
  <si>
    <t>2004 on 2003</t>
  </si>
  <si>
    <t>2004 on 1994-98 average</t>
  </si>
  <si>
    <t>2000-2004 average on 1994-98 average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</si>
</sst>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_)"/>
    <numFmt numFmtId="165" formatCode="#,##0_);\(#,##0\)"/>
    <numFmt numFmtId="166" formatCode="0.0_)"/>
    <numFmt numFmtId="167" formatCode="0_)"/>
    <numFmt numFmtId="168" formatCode="0.0"/>
    <numFmt numFmtId="169" formatCode="0."/>
    <numFmt numFmtId="170" formatCode="_-* #,##0.0_-;\-* #,##0.0_-;_-* &quot;-&quot;??_-;_-@_-"/>
    <numFmt numFmtId="171" formatCode="_-* #,##0.000_-;\-* #,##0.000_-;_-* &quot;-&quot;??_-;_-@_-"/>
    <numFmt numFmtId="172" formatCode="_-* #,##0.0000_-;\-* #,##0.0000_-;_-* &quot;-&quot;??_-;_-@_-"/>
    <numFmt numFmtId="173" formatCode="_-* #,##0.00000_-;\-* #,##0.00000_-;_-* &quot;-&quot;??_-;_-@_-"/>
    <numFmt numFmtId="174" formatCode="_-* #,##0.000000_-;\-* #,##0.000000_-;_-* &quot;-&quot;??_-;_-@_-"/>
    <numFmt numFmtId="175" formatCode="_-* #,##0.0000000_-;\-* #,##0.0000000_-;_-* &quot;-&quot;??_-;_-@_-"/>
    <numFmt numFmtId="176" formatCode="_-* #,##0.00000000_-;\-* #,##0.00000000_-;_-* &quot;-&quot;??_-;_-@_-"/>
    <numFmt numFmtId="177" formatCode="_-* #,##0.000000000_-;\-* #,##0.000000000_-;_-* &quot;-&quot;??_-;_-@_-"/>
    <numFmt numFmtId="178" formatCode="_-* #,##0_-;\-* #,##0_-;_-* &quot;-&quot;??_-;_-@_-"/>
  </numFmts>
  <fonts count="15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12"/>
      <name val="Times New Roman"/>
      <family val="1"/>
    </font>
    <font>
      <b/>
      <sz val="14"/>
      <color indexed="12"/>
      <name val="Times New Roman"/>
      <family val="1"/>
    </font>
    <font>
      <vertAlign val="superscript"/>
      <sz val="14"/>
      <name val="Times New Roman"/>
      <family val="1"/>
    </font>
    <font>
      <b/>
      <i/>
      <sz val="14"/>
      <name val="Times New Roman"/>
      <family val="1"/>
    </font>
    <font>
      <b/>
      <vertAlign val="superscript"/>
      <sz val="14"/>
      <name val="Times New Roman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4"/>
      <color indexed="8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6" fillId="0" borderId="0" xfId="0" applyNumberFormat="1" applyFont="1" applyFill="1" applyAlignment="1" applyProtection="1">
      <alignment/>
      <protection/>
    </xf>
    <xf numFmtId="3" fontId="4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167" fontId="5" fillId="0" borderId="0" xfId="0" applyNumberFormat="1" applyFont="1" applyFill="1" applyAlignment="1" applyProtection="1">
      <alignment/>
      <protection/>
    </xf>
    <xf numFmtId="1" fontId="6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0" fontId="5" fillId="0" borderId="1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1" fontId="6" fillId="0" borderId="1" xfId="0" applyNumberFormat="1" applyFont="1" applyFill="1" applyBorder="1" applyAlignment="1">
      <alignment/>
    </xf>
    <xf numFmtId="0" fontId="5" fillId="0" borderId="0" xfId="0" applyFont="1" applyBorder="1" applyAlignment="1">
      <alignment horizontal="left"/>
    </xf>
    <xf numFmtId="1" fontId="6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3" fontId="5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Alignment="1" applyProtection="1">
      <alignment/>
      <protection/>
    </xf>
    <xf numFmtId="3" fontId="13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zoomScale="55" zoomScaleNormal="55" workbookViewId="0" topLeftCell="A1">
      <selection activeCell="J39" sqref="J39"/>
    </sheetView>
  </sheetViews>
  <sheetFormatPr defaultColWidth="8.5546875" defaultRowHeight="15"/>
  <cols>
    <col min="1" max="1" width="20.3359375" style="3" customWidth="1"/>
    <col min="2" max="2" width="11.5546875" style="3" customWidth="1"/>
    <col min="3" max="3" width="8.99609375" style="3" customWidth="1"/>
    <col min="4" max="4" width="7.4453125" style="3" customWidth="1"/>
    <col min="5" max="5" width="0.88671875" style="3" customWidth="1"/>
    <col min="6" max="6" width="11.77734375" style="3" customWidth="1"/>
    <col min="7" max="7" width="9.3359375" style="3" customWidth="1"/>
    <col min="8" max="8" width="11.6640625" style="3" customWidth="1"/>
    <col min="9" max="9" width="8.4453125" style="3" customWidth="1"/>
    <col min="10" max="10" width="7.4453125" style="3" customWidth="1"/>
    <col min="11" max="11" width="0.88671875" style="3" customWidth="1"/>
    <col min="12" max="12" width="6.99609375" style="3" customWidth="1"/>
    <col min="13" max="13" width="1.77734375" style="3" customWidth="1"/>
    <col min="14" max="14" width="8.6640625" style="3" customWidth="1"/>
    <col min="15" max="16384" width="8.5546875" style="3" customWidth="1"/>
  </cols>
  <sheetData>
    <row r="1" spans="1:14" ht="15" customHeight="1">
      <c r="A1" s="1" t="s">
        <v>0</v>
      </c>
      <c r="N1" s="2" t="s">
        <v>1</v>
      </c>
    </row>
    <row r="2" spans="1:14" ht="11.25" customHeight="1">
      <c r="A2" s="4"/>
      <c r="N2" s="4"/>
    </row>
    <row r="3" ht="21" customHeight="1">
      <c r="A3" s="1" t="s">
        <v>24</v>
      </c>
    </row>
    <row r="4" ht="17.25" customHeight="1">
      <c r="A4" s="1" t="s">
        <v>25</v>
      </c>
    </row>
    <row r="5" spans="1:14" ht="7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5" customHeight="1">
      <c r="A6" s="6" t="s">
        <v>17</v>
      </c>
      <c r="B6" s="7"/>
      <c r="C6" s="8" t="s">
        <v>2</v>
      </c>
      <c r="D6" s="7"/>
      <c r="E6" s="9"/>
      <c r="F6" s="7"/>
      <c r="G6" s="10" t="s">
        <v>11</v>
      </c>
      <c r="H6" s="10"/>
      <c r="I6" s="10"/>
      <c r="J6" s="7"/>
      <c r="K6" s="9"/>
      <c r="L6" s="6" t="s">
        <v>3</v>
      </c>
      <c r="M6" s="6"/>
      <c r="N6" s="6" t="s">
        <v>5</v>
      </c>
    </row>
    <row r="7" spans="2:14" ht="15" customHeight="1">
      <c r="B7" s="11"/>
      <c r="C7" s="11"/>
      <c r="D7" s="11"/>
      <c r="E7" s="2"/>
      <c r="F7" s="11" t="s">
        <v>10</v>
      </c>
      <c r="G7" s="11"/>
      <c r="H7" s="12" t="s">
        <v>12</v>
      </c>
      <c r="I7" s="12"/>
      <c r="J7" s="13"/>
      <c r="K7" s="9"/>
      <c r="L7" s="14" t="s">
        <v>13</v>
      </c>
      <c r="M7" s="14"/>
      <c r="N7" s="13" t="s">
        <v>6</v>
      </c>
    </row>
    <row r="8" spans="2:14" ht="15" customHeight="1">
      <c r="B8" s="6" t="s">
        <v>19</v>
      </c>
      <c r="C8" s="11" t="s">
        <v>20</v>
      </c>
      <c r="D8" s="11" t="s">
        <v>4</v>
      </c>
      <c r="E8" s="2"/>
      <c r="F8" s="6" t="s">
        <v>19</v>
      </c>
      <c r="G8" s="11" t="s">
        <v>20</v>
      </c>
      <c r="H8" s="6" t="s">
        <v>19</v>
      </c>
      <c r="I8" s="11" t="s">
        <v>20</v>
      </c>
      <c r="J8" s="6" t="s">
        <v>4</v>
      </c>
      <c r="K8" s="9"/>
      <c r="L8" s="14"/>
      <c r="M8" s="14"/>
      <c r="N8" s="13"/>
    </row>
    <row r="9" spans="2:14" ht="15" customHeight="1">
      <c r="B9" s="6" t="s">
        <v>21</v>
      </c>
      <c r="C9" s="6" t="s">
        <v>22</v>
      </c>
      <c r="D9" s="11"/>
      <c r="E9" s="2"/>
      <c r="F9" s="6" t="s">
        <v>21</v>
      </c>
      <c r="G9" s="6" t="s">
        <v>22</v>
      </c>
      <c r="H9" s="6" t="s">
        <v>21</v>
      </c>
      <c r="I9" s="6" t="s">
        <v>22</v>
      </c>
      <c r="J9" s="11"/>
      <c r="K9" s="9"/>
      <c r="L9" s="14"/>
      <c r="M9" s="14"/>
      <c r="N9" s="13"/>
    </row>
    <row r="10" spans="1:14" ht="15" customHeight="1" thickBot="1">
      <c r="A10" s="15"/>
      <c r="B10" s="16" t="s">
        <v>22</v>
      </c>
      <c r="C10" s="16"/>
      <c r="D10" s="16"/>
      <c r="E10" s="16"/>
      <c r="F10" s="16" t="s">
        <v>22</v>
      </c>
      <c r="G10" s="16"/>
      <c r="H10" s="16" t="s">
        <v>22</v>
      </c>
      <c r="I10" s="16"/>
      <c r="J10" s="5"/>
      <c r="K10" s="17"/>
      <c r="L10" s="5"/>
      <c r="M10" s="5"/>
      <c r="N10" s="5"/>
    </row>
    <row r="11" spans="1:14" ht="15" customHeight="1">
      <c r="A11" s="9"/>
      <c r="B11" s="42"/>
      <c r="C11" s="6"/>
      <c r="D11" s="11"/>
      <c r="E11" s="13"/>
      <c r="F11" s="13"/>
      <c r="G11" s="13"/>
      <c r="H11" s="13"/>
      <c r="I11" s="13"/>
      <c r="J11" s="21"/>
      <c r="K11" s="38"/>
      <c r="L11" s="21"/>
      <c r="M11" s="21"/>
      <c r="N11" s="21"/>
    </row>
    <row r="12" spans="1:14" ht="15" customHeight="1">
      <c r="A12" s="4" t="s">
        <v>14</v>
      </c>
      <c r="B12" s="18"/>
      <c r="C12" s="6"/>
      <c r="D12" s="6"/>
      <c r="E12" s="18"/>
      <c r="F12" s="18"/>
      <c r="G12" s="19"/>
      <c r="H12" s="19"/>
      <c r="I12" s="19"/>
      <c r="J12" s="19"/>
      <c r="K12" s="19"/>
      <c r="L12" s="19"/>
      <c r="M12" s="19"/>
      <c r="N12" s="19"/>
    </row>
    <row r="13" spans="1:14" ht="15" customHeight="1">
      <c r="A13" s="4"/>
      <c r="B13" s="18"/>
      <c r="C13" s="13"/>
      <c r="D13" s="13"/>
      <c r="E13" s="18"/>
      <c r="F13" s="18"/>
      <c r="G13" s="19"/>
      <c r="H13" s="19"/>
      <c r="I13" s="19"/>
      <c r="J13" s="19"/>
      <c r="K13" s="19"/>
      <c r="L13" s="19"/>
      <c r="M13" s="19"/>
      <c r="N13" s="19"/>
    </row>
    <row r="14" spans="1:14" ht="15" customHeight="1">
      <c r="A14" s="20" t="s">
        <v>7</v>
      </c>
      <c r="B14" s="18"/>
      <c r="C14" s="18"/>
      <c r="D14" s="18"/>
      <c r="E14" s="18"/>
      <c r="F14" s="18"/>
      <c r="G14" s="19"/>
      <c r="H14" s="19"/>
      <c r="I14" s="19"/>
      <c r="J14" s="19"/>
      <c r="K14" s="19"/>
      <c r="L14" s="19"/>
      <c r="M14" s="19"/>
      <c r="N14" s="19"/>
    </row>
    <row r="15" spans="1:14" ht="15" customHeight="1">
      <c r="A15" s="21">
        <v>2000</v>
      </c>
      <c r="B15" s="22">
        <v>96</v>
      </c>
      <c r="C15" s="22">
        <v>7</v>
      </c>
      <c r="D15" s="24">
        <v>103</v>
      </c>
      <c r="E15" s="24"/>
      <c r="F15" s="22">
        <v>69</v>
      </c>
      <c r="G15" s="22">
        <v>31</v>
      </c>
      <c r="H15" s="22">
        <v>39</v>
      </c>
      <c r="I15" s="45">
        <v>55</v>
      </c>
      <c r="J15" s="46">
        <f>SUM(F15:I15)</f>
        <v>194</v>
      </c>
      <c r="K15" s="24"/>
      <c r="L15" s="43">
        <v>297</v>
      </c>
      <c r="M15" s="25"/>
      <c r="N15" s="25">
        <f>(D15/L15)*100</f>
        <v>34.68013468013468</v>
      </c>
    </row>
    <row r="16" spans="1:14" ht="15" customHeight="1">
      <c r="A16" s="21">
        <v>2001</v>
      </c>
      <c r="B16" s="22">
        <v>74</v>
      </c>
      <c r="C16" s="22">
        <v>7</v>
      </c>
      <c r="D16" s="24">
        <v>81</v>
      </c>
      <c r="E16" s="24"/>
      <c r="F16" s="22">
        <v>95</v>
      </c>
      <c r="G16" s="22">
        <v>34</v>
      </c>
      <c r="H16" s="22">
        <v>49</v>
      </c>
      <c r="I16" s="45">
        <v>50</v>
      </c>
      <c r="J16" s="46">
        <f>SUM(F16:I16)</f>
        <v>228</v>
      </c>
      <c r="K16" s="24"/>
      <c r="L16" s="43">
        <v>309</v>
      </c>
      <c r="M16" s="25"/>
      <c r="N16" s="25">
        <f>(D16/L16)*100</f>
        <v>26.21359223300971</v>
      </c>
    </row>
    <row r="17" spans="1:14" ht="15" customHeight="1">
      <c r="A17" s="21">
        <v>2002</v>
      </c>
      <c r="B17" s="22">
        <v>87</v>
      </c>
      <c r="C17" s="22">
        <v>4</v>
      </c>
      <c r="D17" s="24">
        <v>91</v>
      </c>
      <c r="E17" s="21"/>
      <c r="F17" s="22">
        <v>71</v>
      </c>
      <c r="G17" s="22">
        <v>24</v>
      </c>
      <c r="H17" s="22">
        <v>45</v>
      </c>
      <c r="I17" s="45">
        <v>43</v>
      </c>
      <c r="J17" s="46">
        <f>SUM(F17:I17)</f>
        <v>183</v>
      </c>
      <c r="K17" s="21"/>
      <c r="L17" s="43">
        <v>274</v>
      </c>
      <c r="M17" s="25"/>
      <c r="N17" s="25">
        <f>(D17/L17)*100</f>
        <v>33.21167883211679</v>
      </c>
    </row>
    <row r="18" spans="1:14" ht="15" customHeight="1">
      <c r="A18" s="21">
        <v>2003</v>
      </c>
      <c r="B18" s="22">
        <v>80</v>
      </c>
      <c r="C18" s="22">
        <v>7</v>
      </c>
      <c r="D18" s="24">
        <v>87</v>
      </c>
      <c r="E18" s="21"/>
      <c r="F18" s="22">
        <v>74</v>
      </c>
      <c r="G18" s="22">
        <v>33</v>
      </c>
      <c r="H18" s="22">
        <v>59</v>
      </c>
      <c r="I18" s="45">
        <v>45</v>
      </c>
      <c r="J18" s="46">
        <f>SUM(F18:I18)</f>
        <v>211</v>
      </c>
      <c r="K18" s="21"/>
      <c r="L18" s="43">
        <v>298</v>
      </c>
      <c r="M18" s="25"/>
      <c r="N18" s="25">
        <f>(D18/L18)*100</f>
        <v>29.194630872483224</v>
      </c>
    </row>
    <row r="19" spans="1:14" ht="15" customHeight="1">
      <c r="A19" s="21">
        <v>2004</v>
      </c>
      <c r="B19" s="22">
        <v>76</v>
      </c>
      <c r="C19" s="22">
        <v>7</v>
      </c>
      <c r="D19" s="24">
        <v>83</v>
      </c>
      <c r="E19" s="21"/>
      <c r="F19" s="22">
        <v>70</v>
      </c>
      <c r="G19" s="22">
        <v>32</v>
      </c>
      <c r="H19" s="22">
        <v>46</v>
      </c>
      <c r="I19" s="45">
        <v>50</v>
      </c>
      <c r="J19" s="46">
        <f>SUM(F19:I19)</f>
        <v>198</v>
      </c>
      <c r="K19" s="21"/>
      <c r="L19" s="43">
        <v>281</v>
      </c>
      <c r="M19" s="25"/>
      <c r="N19" s="25">
        <f>(D19/L19)*100</f>
        <v>29.537366548042705</v>
      </c>
    </row>
    <row r="20" spans="1:14" ht="15" customHeight="1">
      <c r="A20" s="21"/>
      <c r="B20" s="22"/>
      <c r="C20" s="22"/>
      <c r="D20" s="24"/>
      <c r="E20" s="21"/>
      <c r="F20" s="22"/>
      <c r="G20" s="22"/>
      <c r="H20" s="22"/>
      <c r="I20" s="22"/>
      <c r="J20" s="23"/>
      <c r="K20" s="21"/>
      <c r="L20" s="43"/>
      <c r="M20" s="25"/>
      <c r="N20" s="25"/>
    </row>
    <row r="21" spans="1:14" ht="7.5" customHeight="1">
      <c r="A21" s="21"/>
      <c r="B21" s="24"/>
      <c r="C21" s="24"/>
      <c r="D21" s="24"/>
      <c r="E21" s="24"/>
      <c r="F21" s="24"/>
      <c r="G21" s="24"/>
      <c r="H21" s="24"/>
      <c r="I21" s="24"/>
      <c r="J21" s="23"/>
      <c r="K21" s="24"/>
      <c r="L21" s="43"/>
      <c r="M21" s="25"/>
      <c r="N21" s="25"/>
    </row>
    <row r="22" spans="1:14" ht="15" customHeight="1">
      <c r="A22" s="20" t="s">
        <v>8</v>
      </c>
      <c r="B22" s="24"/>
      <c r="C22" s="24"/>
      <c r="D22" s="24"/>
      <c r="E22" s="24"/>
      <c r="F22" s="24"/>
      <c r="G22" s="24"/>
      <c r="H22" s="24"/>
      <c r="I22" s="24"/>
      <c r="J22" s="23"/>
      <c r="K22" s="24"/>
      <c r="L22" s="43"/>
      <c r="M22" s="25"/>
      <c r="N22" s="25"/>
    </row>
    <row r="23" spans="1:14" ht="15" customHeight="1">
      <c r="A23" s="21">
        <v>2000</v>
      </c>
      <c r="B23" s="22">
        <v>552</v>
      </c>
      <c r="C23" s="22">
        <v>77</v>
      </c>
      <c r="D23" s="24">
        <v>629</v>
      </c>
      <c r="E23" s="24"/>
      <c r="F23" s="22">
        <v>526</v>
      </c>
      <c r="G23" s="22">
        <v>516</v>
      </c>
      <c r="H23" s="22">
        <v>459</v>
      </c>
      <c r="I23" s="45">
        <v>1173</v>
      </c>
      <c r="J23" s="46">
        <f>SUM(F23:I23)</f>
        <v>2674</v>
      </c>
      <c r="K23" s="24"/>
      <c r="L23" s="43">
        <v>3303</v>
      </c>
      <c r="M23" s="25"/>
      <c r="N23" s="25">
        <f>(D23/L23)*100</f>
        <v>19.043293975174084</v>
      </c>
    </row>
    <row r="24" spans="1:14" ht="15" customHeight="1">
      <c r="A24" s="21">
        <v>2001</v>
      </c>
      <c r="B24" s="22">
        <v>501</v>
      </c>
      <c r="C24" s="22">
        <v>76</v>
      </c>
      <c r="D24" s="24">
        <v>577</v>
      </c>
      <c r="E24" s="24"/>
      <c r="F24" s="22">
        <v>587</v>
      </c>
      <c r="G24" s="22">
        <v>454</v>
      </c>
      <c r="H24" s="22">
        <v>414</v>
      </c>
      <c r="I24" s="45">
        <v>1117</v>
      </c>
      <c r="J24" s="46">
        <f>SUM(F24:I24)</f>
        <v>2572</v>
      </c>
      <c r="K24" s="24"/>
      <c r="L24" s="43">
        <v>3149</v>
      </c>
      <c r="M24" s="25"/>
      <c r="N24" s="25">
        <f>(D24/L24)*100</f>
        <v>18.323277230866942</v>
      </c>
    </row>
    <row r="25" spans="1:14" ht="15" customHeight="1">
      <c r="A25" s="21">
        <v>2002</v>
      </c>
      <c r="B25" s="22">
        <v>429</v>
      </c>
      <c r="C25" s="22">
        <v>68</v>
      </c>
      <c r="D25" s="24">
        <v>497</v>
      </c>
      <c r="E25" s="21"/>
      <c r="F25" s="22">
        <v>513</v>
      </c>
      <c r="G25" s="22">
        <v>472</v>
      </c>
      <c r="H25" s="22">
        <v>413</v>
      </c>
      <c r="I25" s="45">
        <v>1055</v>
      </c>
      <c r="J25" s="46">
        <f>SUM(F25:I25)</f>
        <v>2453</v>
      </c>
      <c r="K25" s="24"/>
      <c r="L25" s="43">
        <v>2950</v>
      </c>
      <c r="M25" s="25"/>
      <c r="N25" s="25">
        <f>(D25/L25)*100</f>
        <v>16.847457627118644</v>
      </c>
    </row>
    <row r="26" spans="1:14" ht="15" customHeight="1">
      <c r="A26" s="21">
        <v>2003</v>
      </c>
      <c r="B26" s="22">
        <v>433</v>
      </c>
      <c r="C26" s="22">
        <v>78</v>
      </c>
      <c r="D26" s="24">
        <v>511</v>
      </c>
      <c r="E26" s="21"/>
      <c r="F26" s="22">
        <v>503</v>
      </c>
      <c r="G26" s="22">
        <v>426</v>
      </c>
      <c r="H26" s="22">
        <v>385</v>
      </c>
      <c r="I26" s="45">
        <v>966</v>
      </c>
      <c r="J26" s="46">
        <f>SUM(F26:I26)</f>
        <v>2280</v>
      </c>
      <c r="K26" s="24"/>
      <c r="L26" s="43">
        <v>2791</v>
      </c>
      <c r="M26" s="25"/>
      <c r="N26" s="25">
        <f>(D26/L26)*100</f>
        <v>18.30884987459692</v>
      </c>
    </row>
    <row r="27" spans="1:14" ht="15" customHeight="1">
      <c r="A27" s="21">
        <v>2004</v>
      </c>
      <c r="B27" s="22">
        <v>438</v>
      </c>
      <c r="C27" s="22">
        <v>71</v>
      </c>
      <c r="D27" s="24">
        <v>509</v>
      </c>
      <c r="E27" s="21"/>
      <c r="F27" s="22">
        <v>479</v>
      </c>
      <c r="G27" s="22">
        <v>401</v>
      </c>
      <c r="H27" s="22">
        <v>363</v>
      </c>
      <c r="I27" s="45">
        <v>842</v>
      </c>
      <c r="J27" s="46">
        <f>SUM(F27:I27)</f>
        <v>2085</v>
      </c>
      <c r="K27" s="24"/>
      <c r="L27" s="43">
        <v>2594</v>
      </c>
      <c r="M27" s="25"/>
      <c r="N27" s="25">
        <f>(D27/L27)*100</f>
        <v>19.622205088666153</v>
      </c>
    </row>
    <row r="28" spans="1:14" ht="15" customHeight="1">
      <c r="A28" s="21"/>
      <c r="B28" s="22"/>
      <c r="C28" s="22"/>
      <c r="D28" s="24"/>
      <c r="E28" s="21"/>
      <c r="F28" s="22"/>
      <c r="G28" s="22"/>
      <c r="H28" s="22"/>
      <c r="I28" s="22"/>
      <c r="J28" s="23"/>
      <c r="K28" s="24"/>
      <c r="L28" s="43"/>
      <c r="M28" s="25"/>
      <c r="N28" s="25"/>
    </row>
    <row r="29" spans="1:14" ht="7.5" customHeight="1">
      <c r="A29" s="21"/>
      <c r="B29" s="24"/>
      <c r="C29" s="24"/>
      <c r="D29" s="24"/>
      <c r="E29" s="24"/>
      <c r="F29" s="24"/>
      <c r="G29" s="24"/>
      <c r="H29" s="24"/>
      <c r="I29" s="24"/>
      <c r="J29" s="23"/>
      <c r="K29" s="24"/>
      <c r="L29" s="43"/>
      <c r="M29" s="25"/>
      <c r="N29" s="25"/>
    </row>
    <row r="30" spans="1:14" ht="15" customHeight="1">
      <c r="A30" s="3" t="s">
        <v>9</v>
      </c>
      <c r="B30" s="24"/>
      <c r="C30" s="24"/>
      <c r="D30" s="24"/>
      <c r="E30" s="24"/>
      <c r="F30" s="24"/>
      <c r="G30" s="24"/>
      <c r="H30" s="24"/>
      <c r="I30" s="24"/>
      <c r="J30" s="23"/>
      <c r="K30" s="24"/>
      <c r="L30" s="43"/>
      <c r="M30" s="25"/>
      <c r="N30" s="25"/>
    </row>
    <row r="31" spans="1:14" ht="15" customHeight="1">
      <c r="A31" s="21">
        <v>2000</v>
      </c>
      <c r="B31" s="26">
        <v>1875</v>
      </c>
      <c r="C31" s="26">
        <v>349</v>
      </c>
      <c r="D31" s="28">
        <v>2224</v>
      </c>
      <c r="E31" s="28"/>
      <c r="F31" s="26">
        <v>1826</v>
      </c>
      <c r="G31" s="26">
        <v>2866</v>
      </c>
      <c r="H31" s="26">
        <v>1656</v>
      </c>
      <c r="I31" s="24">
        <v>6553</v>
      </c>
      <c r="J31" s="46">
        <f>SUM(F31:I31)</f>
        <v>12901</v>
      </c>
      <c r="K31" s="28"/>
      <c r="L31" s="44">
        <v>15125</v>
      </c>
      <c r="M31" s="29"/>
      <c r="N31" s="29">
        <f>(D31/L31)*100</f>
        <v>14.704132231404959</v>
      </c>
    </row>
    <row r="32" spans="1:14" ht="15" customHeight="1">
      <c r="A32" s="21">
        <v>2001</v>
      </c>
      <c r="B32" s="26">
        <v>1888</v>
      </c>
      <c r="C32" s="26">
        <v>371</v>
      </c>
      <c r="D32" s="28">
        <v>2259</v>
      </c>
      <c r="E32" s="28"/>
      <c r="F32" s="26">
        <v>1858</v>
      </c>
      <c r="G32" s="26">
        <v>2682</v>
      </c>
      <c r="H32" s="26">
        <v>1545</v>
      </c>
      <c r="I32" s="24">
        <v>6382</v>
      </c>
      <c r="J32" s="46">
        <f>SUM(F32:I32)</f>
        <v>12467</v>
      </c>
      <c r="K32" s="28"/>
      <c r="L32" s="44">
        <v>14726</v>
      </c>
      <c r="M32" s="29"/>
      <c r="N32" s="29">
        <f>(D32/L32)*100</f>
        <v>15.340214586445741</v>
      </c>
    </row>
    <row r="33" spans="1:14" ht="15" customHeight="1">
      <c r="A33" s="21">
        <v>2002</v>
      </c>
      <c r="B33" s="26">
        <v>1782</v>
      </c>
      <c r="C33" s="26">
        <v>339</v>
      </c>
      <c r="D33" s="28">
        <v>2121</v>
      </c>
      <c r="F33" s="26">
        <v>1825</v>
      </c>
      <c r="G33" s="26">
        <v>2721</v>
      </c>
      <c r="H33" s="26">
        <v>1549</v>
      </c>
      <c r="I33" s="24">
        <v>6118</v>
      </c>
      <c r="J33" s="46">
        <f>SUM(F33:I33)</f>
        <v>12213</v>
      </c>
      <c r="L33" s="44">
        <v>14334</v>
      </c>
      <c r="M33" s="29"/>
      <c r="N33" s="29">
        <f>(D33/L33)*100</f>
        <v>14.79698618668899</v>
      </c>
    </row>
    <row r="34" spans="1:14" ht="15" customHeight="1">
      <c r="A34" s="21">
        <v>2003</v>
      </c>
      <c r="B34" s="26">
        <v>1752</v>
      </c>
      <c r="C34" s="26">
        <v>376</v>
      </c>
      <c r="D34" s="28">
        <v>2128</v>
      </c>
      <c r="F34" s="26">
        <v>1886</v>
      </c>
      <c r="G34" s="26">
        <v>2604</v>
      </c>
      <c r="H34" s="26">
        <v>1532</v>
      </c>
      <c r="I34" s="24">
        <v>5752</v>
      </c>
      <c r="J34" s="46">
        <f>SUM(F34:I34)</f>
        <v>11774</v>
      </c>
      <c r="L34" s="44">
        <v>13902</v>
      </c>
      <c r="M34" s="29"/>
      <c r="N34" s="29">
        <f>(D34/L34)*100</f>
        <v>15.307150050352467</v>
      </c>
    </row>
    <row r="35" spans="1:14" ht="15" customHeight="1">
      <c r="A35" s="21">
        <v>2004</v>
      </c>
      <c r="B35" s="26">
        <v>1841</v>
      </c>
      <c r="C35" s="26">
        <v>377</v>
      </c>
      <c r="D35" s="28">
        <v>2218</v>
      </c>
      <c r="F35" s="26">
        <v>1820</v>
      </c>
      <c r="G35" s="26">
        <v>2623</v>
      </c>
      <c r="H35" s="26">
        <v>1530</v>
      </c>
      <c r="I35" s="24">
        <v>5664</v>
      </c>
      <c r="J35" s="46">
        <f>SUM(F35:I35)</f>
        <v>11637</v>
      </c>
      <c r="L35" s="44">
        <v>13855</v>
      </c>
      <c r="M35" s="29"/>
      <c r="N35" s="29">
        <f>(D35/L35)*100</f>
        <v>16.00866113316492</v>
      </c>
    </row>
    <row r="36" spans="1:14" ht="15" customHeight="1">
      <c r="A36" s="21"/>
      <c r="B36" s="26"/>
      <c r="C36" s="26"/>
      <c r="D36" s="27"/>
      <c r="F36" s="26"/>
      <c r="G36" s="26"/>
      <c r="H36" s="26"/>
      <c r="I36" s="26"/>
      <c r="J36" s="27"/>
      <c r="L36" s="29"/>
      <c r="M36" s="29"/>
      <c r="N36" s="29"/>
    </row>
    <row r="37" spans="1:14" ht="7.5" customHeight="1">
      <c r="A37" s="9"/>
      <c r="B37" s="30"/>
      <c r="C37" s="30"/>
      <c r="D37" s="31"/>
      <c r="E37" s="30"/>
      <c r="F37" s="30"/>
      <c r="G37" s="30"/>
      <c r="H37" s="30"/>
      <c r="I37" s="30"/>
      <c r="J37" s="23"/>
      <c r="K37" s="32"/>
      <c r="L37" s="23"/>
      <c r="M37" s="23"/>
      <c r="N37" s="31"/>
    </row>
    <row r="38" spans="1:14" ht="15" customHeight="1">
      <c r="A38" s="4" t="s">
        <v>15</v>
      </c>
      <c r="B38" s="28"/>
      <c r="C38" s="28"/>
      <c r="D38" s="27"/>
      <c r="E38" s="28"/>
      <c r="F38" s="28"/>
      <c r="G38" s="28"/>
      <c r="H38" s="28"/>
      <c r="I38" s="28"/>
      <c r="J38" s="27"/>
      <c r="K38" s="28"/>
      <c r="L38" s="27"/>
      <c r="M38" s="27"/>
      <c r="N38" s="27"/>
    </row>
    <row r="39" spans="1:14" ht="15" customHeight="1">
      <c r="A39" s="4"/>
      <c r="B39" s="28"/>
      <c r="C39" s="28"/>
      <c r="D39" s="27"/>
      <c r="E39" s="28"/>
      <c r="F39" s="28"/>
      <c r="G39" s="28"/>
      <c r="H39" s="28"/>
      <c r="I39" s="28"/>
      <c r="J39" s="27"/>
      <c r="K39" s="28"/>
      <c r="L39" s="27"/>
      <c r="M39" s="27"/>
      <c r="N39" s="27"/>
    </row>
    <row r="40" spans="1:14" ht="15" customHeight="1">
      <c r="A40" s="20" t="s">
        <v>7</v>
      </c>
      <c r="B40" s="28"/>
      <c r="C40" s="28"/>
      <c r="D40" s="27"/>
      <c r="E40" s="28"/>
      <c r="F40" s="28"/>
      <c r="G40" s="28"/>
      <c r="H40" s="28"/>
      <c r="I40" s="28"/>
      <c r="J40" s="27"/>
      <c r="K40" s="28"/>
      <c r="L40" s="27"/>
      <c r="M40" s="27"/>
      <c r="N40" s="27"/>
    </row>
    <row r="41" spans="1:14" ht="19.5" customHeight="1">
      <c r="A41" s="20" t="s">
        <v>23</v>
      </c>
      <c r="B41" s="26">
        <v>95</v>
      </c>
      <c r="C41" s="26">
        <v>5.4</v>
      </c>
      <c r="D41" s="28">
        <v>100.4</v>
      </c>
      <c r="E41" s="28"/>
      <c r="F41" s="26">
        <v>81.6</v>
      </c>
      <c r="G41" s="26">
        <v>40.2</v>
      </c>
      <c r="H41" s="26">
        <v>50</v>
      </c>
      <c r="I41" s="26">
        <v>62.8</v>
      </c>
      <c r="J41" s="27">
        <f>SUM(F41:I41)</f>
        <v>234.60000000000002</v>
      </c>
      <c r="K41" s="28"/>
      <c r="L41" s="44">
        <v>335</v>
      </c>
      <c r="M41" s="29"/>
      <c r="N41" s="29">
        <f>(D41/L41)*100</f>
        <v>29.970149253731343</v>
      </c>
    </row>
    <row r="42" spans="1:14" ht="17.25" customHeight="1">
      <c r="A42" s="20" t="s">
        <v>26</v>
      </c>
      <c r="B42" s="47">
        <f>AVERAGE(B15:B19)</f>
        <v>82.6</v>
      </c>
      <c r="C42" s="47">
        <f aca="true" t="shared" si="0" ref="C42:I42">AVERAGE(C15:C19)</f>
        <v>6.4</v>
      </c>
      <c r="D42" s="47">
        <f t="shared" si="0"/>
        <v>89</v>
      </c>
      <c r="E42" s="47"/>
      <c r="F42" s="47">
        <f t="shared" si="0"/>
        <v>75.8</v>
      </c>
      <c r="G42" s="47">
        <f t="shared" si="0"/>
        <v>30.8</v>
      </c>
      <c r="H42" s="47">
        <f t="shared" si="0"/>
        <v>47.6</v>
      </c>
      <c r="I42" s="47">
        <f t="shared" si="0"/>
        <v>48.6</v>
      </c>
      <c r="J42" s="27">
        <f>SUM(F42:I42)</f>
        <v>202.79999999999998</v>
      </c>
      <c r="K42" s="28"/>
      <c r="L42" s="47">
        <f>AVERAGE(L15:L19)</f>
        <v>291.8</v>
      </c>
      <c r="M42" s="25"/>
      <c r="N42" s="29">
        <f>(D42/L42)*100</f>
        <v>30.50034270047978</v>
      </c>
    </row>
    <row r="43" spans="1:14" ht="15" customHeight="1">
      <c r="A43" s="18"/>
      <c r="B43" s="26"/>
      <c r="C43" s="26"/>
      <c r="D43" s="28"/>
      <c r="E43" s="28"/>
      <c r="F43" s="26"/>
      <c r="G43" s="26"/>
      <c r="H43" s="26"/>
      <c r="I43" s="26"/>
      <c r="J43" s="27"/>
      <c r="K43" s="28"/>
      <c r="L43" s="43"/>
      <c r="M43" s="25"/>
      <c r="N43" s="29"/>
    </row>
    <row r="44" spans="2:14" ht="7.5" customHeight="1">
      <c r="B44" s="26"/>
      <c r="C44" s="26"/>
      <c r="D44" s="28"/>
      <c r="E44" s="28"/>
      <c r="F44" s="26"/>
      <c r="G44" s="26"/>
      <c r="H44" s="26"/>
      <c r="I44" s="26"/>
      <c r="J44" s="27"/>
      <c r="K44" s="28"/>
      <c r="L44" s="44"/>
      <c r="M44" s="29"/>
      <c r="N44" s="29"/>
    </row>
    <row r="45" spans="1:14" ht="15" customHeight="1">
      <c r="A45" s="20" t="s">
        <v>8</v>
      </c>
      <c r="B45" s="26"/>
      <c r="C45" s="26"/>
      <c r="D45" s="28"/>
      <c r="E45" s="28"/>
      <c r="F45" s="26"/>
      <c r="G45" s="26"/>
      <c r="H45" s="26"/>
      <c r="I45" s="26"/>
      <c r="J45" s="27"/>
      <c r="K45" s="28"/>
      <c r="L45" s="44"/>
      <c r="M45" s="29"/>
      <c r="N45" s="29"/>
    </row>
    <row r="46" spans="1:14" ht="19.5" customHeight="1">
      <c r="A46" s="20" t="s">
        <v>23</v>
      </c>
      <c r="B46" s="26">
        <v>586.2</v>
      </c>
      <c r="C46" s="26">
        <v>90.4</v>
      </c>
      <c r="D46" s="28">
        <v>676.6</v>
      </c>
      <c r="E46" s="28"/>
      <c r="F46" s="26">
        <v>625.4</v>
      </c>
      <c r="G46" s="26">
        <v>705.2</v>
      </c>
      <c r="H46" s="26">
        <v>504.8</v>
      </c>
      <c r="I46" s="26">
        <v>1491</v>
      </c>
      <c r="J46" s="27">
        <f>SUM(F46:I46)</f>
        <v>3326.3999999999996</v>
      </c>
      <c r="K46" s="28"/>
      <c r="L46" s="44">
        <v>4003</v>
      </c>
      <c r="M46" s="29"/>
      <c r="N46" s="29">
        <f>(D46/L46)*100</f>
        <v>16.902323257556834</v>
      </c>
    </row>
    <row r="47" spans="1:14" ht="17.25" customHeight="1">
      <c r="A47" s="20" t="s">
        <v>26</v>
      </c>
      <c r="B47" s="47">
        <f>AVERAGE(B23:B27)</f>
        <v>470.6</v>
      </c>
      <c r="C47" s="47">
        <f aca="true" t="shared" si="1" ref="C47:I47">AVERAGE(C23:C27)</f>
        <v>74</v>
      </c>
      <c r="D47" s="47">
        <f t="shared" si="1"/>
        <v>544.6</v>
      </c>
      <c r="E47" s="47"/>
      <c r="F47" s="47">
        <f t="shared" si="1"/>
        <v>521.6</v>
      </c>
      <c r="G47" s="47">
        <f t="shared" si="1"/>
        <v>453.8</v>
      </c>
      <c r="H47" s="47">
        <f t="shared" si="1"/>
        <v>406.8</v>
      </c>
      <c r="I47" s="47">
        <f t="shared" si="1"/>
        <v>1030.6</v>
      </c>
      <c r="J47" s="27">
        <f>SUM(F47:I47)</f>
        <v>2412.8</v>
      </c>
      <c r="K47" s="28"/>
      <c r="L47" s="47">
        <f>AVERAGE(L23:L27)</f>
        <v>2957.4</v>
      </c>
      <c r="M47" s="29"/>
      <c r="N47" s="29">
        <f>(D47/L47)*100</f>
        <v>18.4148238317441</v>
      </c>
    </row>
    <row r="48" spans="1:14" ht="15" customHeight="1">
      <c r="A48" s="18"/>
      <c r="B48" s="26"/>
      <c r="C48" s="26"/>
      <c r="D48" s="28"/>
      <c r="E48" s="28"/>
      <c r="F48" s="26"/>
      <c r="G48" s="26"/>
      <c r="H48" s="26"/>
      <c r="I48" s="26"/>
      <c r="J48" s="27"/>
      <c r="K48" s="28"/>
      <c r="L48" s="44"/>
      <c r="M48" s="29"/>
      <c r="N48" s="29"/>
    </row>
    <row r="49" spans="2:14" ht="7.5" customHeight="1">
      <c r="B49" s="26"/>
      <c r="C49" s="26"/>
      <c r="D49" s="28"/>
      <c r="E49" s="28"/>
      <c r="F49" s="26"/>
      <c r="G49" s="26"/>
      <c r="H49" s="26"/>
      <c r="I49" s="26"/>
      <c r="J49" s="27"/>
      <c r="K49" s="28"/>
      <c r="L49" s="44"/>
      <c r="M49" s="29"/>
      <c r="N49" s="29"/>
    </row>
    <row r="50" spans="1:14" ht="15" customHeight="1">
      <c r="A50" s="20" t="s">
        <v>9</v>
      </c>
      <c r="B50" s="26"/>
      <c r="C50" s="26"/>
      <c r="D50" s="28"/>
      <c r="E50" s="28"/>
      <c r="F50" s="26"/>
      <c r="G50" s="26"/>
      <c r="H50" s="26"/>
      <c r="I50" s="26"/>
      <c r="J50" s="27"/>
      <c r="K50" s="28"/>
      <c r="L50" s="44"/>
      <c r="M50" s="29"/>
      <c r="N50" s="29"/>
    </row>
    <row r="51" spans="1:14" ht="21.75" customHeight="1">
      <c r="A51" s="20" t="s">
        <v>23</v>
      </c>
      <c r="B51" s="26">
        <v>1885.6</v>
      </c>
      <c r="C51" s="26">
        <v>424.4</v>
      </c>
      <c r="D51" s="28">
        <v>2310</v>
      </c>
      <c r="E51" s="28"/>
      <c r="F51" s="26">
        <v>1984</v>
      </c>
      <c r="G51" s="26">
        <v>3420.8</v>
      </c>
      <c r="H51" s="26">
        <v>1658.8</v>
      </c>
      <c r="I51" s="26">
        <v>7134.4</v>
      </c>
      <c r="J51" s="27">
        <f>SUM(F51:I51)</f>
        <v>14198</v>
      </c>
      <c r="K51" s="28"/>
      <c r="L51" s="44">
        <v>16508</v>
      </c>
      <c r="M51" s="29"/>
      <c r="N51" s="29">
        <f>(D51/L51)*100</f>
        <v>13.993215410709958</v>
      </c>
    </row>
    <row r="52" spans="1:14" ht="18" customHeight="1">
      <c r="A52" s="20" t="s">
        <v>26</v>
      </c>
      <c r="B52" s="47">
        <f>AVERAGE(B31:B35)</f>
        <v>1827.6</v>
      </c>
      <c r="C52" s="47">
        <f aca="true" t="shared" si="2" ref="C52:I52">AVERAGE(C31:C35)</f>
        <v>362.4</v>
      </c>
      <c r="D52" s="47">
        <f t="shared" si="2"/>
        <v>2190</v>
      </c>
      <c r="E52" s="47"/>
      <c r="F52" s="47">
        <f t="shared" si="2"/>
        <v>1843</v>
      </c>
      <c r="G52" s="47">
        <f t="shared" si="2"/>
        <v>2699.2</v>
      </c>
      <c r="H52" s="47">
        <f t="shared" si="2"/>
        <v>1562.4</v>
      </c>
      <c r="I52" s="47">
        <f t="shared" si="2"/>
        <v>6093.8</v>
      </c>
      <c r="J52" s="27">
        <f>SUM(F52:I52)</f>
        <v>12198.400000000001</v>
      </c>
      <c r="K52" s="28"/>
      <c r="L52" s="47">
        <f>AVERAGE(L31:L35)</f>
        <v>14388.4</v>
      </c>
      <c r="M52" s="29"/>
      <c r="N52" s="29">
        <f>(D52/L52)*100</f>
        <v>15.22059436768508</v>
      </c>
    </row>
    <row r="53" spans="1:14" ht="15" customHeight="1">
      <c r="A53" s="18"/>
      <c r="B53" s="26"/>
      <c r="C53" s="26"/>
      <c r="D53" s="27"/>
      <c r="E53" s="28"/>
      <c r="F53" s="26"/>
      <c r="G53" s="26"/>
      <c r="H53" s="26"/>
      <c r="I53" s="26"/>
      <c r="J53" s="27"/>
      <c r="K53" s="28"/>
      <c r="L53" s="29"/>
      <c r="M53" s="29"/>
      <c r="N53" s="29"/>
    </row>
    <row r="54" spans="2:14" ht="7.5" customHeight="1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4"/>
    </row>
    <row r="55" spans="1:14" ht="15" customHeight="1">
      <c r="A55" s="4" t="s">
        <v>16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4"/>
    </row>
    <row r="56" spans="1:14" ht="15" customHeight="1">
      <c r="A56" s="4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4"/>
    </row>
    <row r="57" spans="1:14" ht="18.75">
      <c r="A57" s="1" t="s">
        <v>27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4"/>
    </row>
    <row r="58" spans="1:14" ht="18.75">
      <c r="A58" s="20" t="s">
        <v>7</v>
      </c>
      <c r="B58" s="35">
        <f>(B19-B18)/B18*100</f>
        <v>-5</v>
      </c>
      <c r="C58" s="35">
        <f aca="true" t="shared" si="3" ref="C58:L58">(C19-C18)/C18*100</f>
        <v>0</v>
      </c>
      <c r="D58" s="35">
        <f t="shared" si="3"/>
        <v>-4.597701149425287</v>
      </c>
      <c r="E58" s="35"/>
      <c r="F58" s="35">
        <f t="shared" si="3"/>
        <v>-5.405405405405405</v>
      </c>
      <c r="G58" s="35">
        <f t="shared" si="3"/>
        <v>-3.0303030303030303</v>
      </c>
      <c r="H58" s="35">
        <f t="shared" si="3"/>
        <v>-22.033898305084744</v>
      </c>
      <c r="I58" s="35">
        <f t="shared" si="3"/>
        <v>11.11111111111111</v>
      </c>
      <c r="J58" s="35">
        <f t="shared" si="3"/>
        <v>-6.161137440758294</v>
      </c>
      <c r="K58" s="35"/>
      <c r="L58" s="35">
        <f t="shared" si="3"/>
        <v>-5.704697986577181</v>
      </c>
      <c r="M58" s="35"/>
      <c r="N58" s="36"/>
    </row>
    <row r="59" spans="1:14" ht="18.75">
      <c r="A59" s="20" t="s">
        <v>8</v>
      </c>
      <c r="B59" s="35">
        <f>(B27-B26)/B26*100</f>
        <v>1.1547344110854503</v>
      </c>
      <c r="C59" s="35">
        <f aca="true" t="shared" si="4" ref="C59:J59">(C27-C26)/C26*100</f>
        <v>-8.974358974358974</v>
      </c>
      <c r="D59" s="35">
        <f t="shared" si="4"/>
        <v>-0.3913894324853229</v>
      </c>
      <c r="E59" s="35"/>
      <c r="F59" s="35">
        <f t="shared" si="4"/>
        <v>-4.7713717693836974</v>
      </c>
      <c r="G59" s="35">
        <f t="shared" si="4"/>
        <v>-5.868544600938967</v>
      </c>
      <c r="H59" s="35">
        <f t="shared" si="4"/>
        <v>-5.714285714285714</v>
      </c>
      <c r="I59" s="35">
        <f t="shared" si="4"/>
        <v>-12.836438923395447</v>
      </c>
      <c r="J59" s="35">
        <f t="shared" si="4"/>
        <v>-8.552631578947368</v>
      </c>
      <c r="K59" s="35"/>
      <c r="L59" s="35">
        <f>(L27-L26)/L26*100</f>
        <v>-7.058402006449302</v>
      </c>
      <c r="M59" s="35"/>
      <c r="N59" s="36"/>
    </row>
    <row r="60" spans="1:14" ht="18.75">
      <c r="A60" s="20" t="s">
        <v>9</v>
      </c>
      <c r="B60" s="35">
        <f>(B35-B34)/B34*100</f>
        <v>5.079908675799087</v>
      </c>
      <c r="C60" s="35">
        <f aca="true" t="shared" si="5" ref="C60:L60">(C35-C34)/C34*100</f>
        <v>0.26595744680851063</v>
      </c>
      <c r="D60" s="35">
        <f t="shared" si="5"/>
        <v>4.2293233082706765</v>
      </c>
      <c r="E60" s="35"/>
      <c r="F60" s="35">
        <f t="shared" si="5"/>
        <v>-3.4994697773064685</v>
      </c>
      <c r="G60" s="35">
        <f t="shared" si="5"/>
        <v>0.7296466973886329</v>
      </c>
      <c r="H60" s="35">
        <f t="shared" si="5"/>
        <v>-0.13054830287206268</v>
      </c>
      <c r="I60" s="35">
        <f t="shared" si="5"/>
        <v>-1.52990264255911</v>
      </c>
      <c r="J60" s="35">
        <f t="shared" si="5"/>
        <v>-1.1635807711907593</v>
      </c>
      <c r="K60" s="35"/>
      <c r="L60" s="35">
        <f t="shared" si="5"/>
        <v>-0.3380808516760178</v>
      </c>
      <c r="M60" s="35"/>
      <c r="N60" s="36"/>
    </row>
    <row r="61" spans="2:14" ht="18.75"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6"/>
    </row>
    <row r="62" spans="2:14" ht="7.5" customHeight="1"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</row>
    <row r="63" spans="1:14" ht="18.75">
      <c r="A63" s="1" t="s">
        <v>28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</row>
    <row r="64" spans="1:14" ht="18.75">
      <c r="A64" s="20" t="s">
        <v>7</v>
      </c>
      <c r="B64" s="35">
        <f>(B19-B41)/B41*100</f>
        <v>-20</v>
      </c>
      <c r="C64" s="35">
        <f aca="true" t="shared" si="6" ref="C64:L64">(C19-C41)/C41*100</f>
        <v>29.629629629629623</v>
      </c>
      <c r="D64" s="35">
        <f t="shared" si="6"/>
        <v>-17.330677290836658</v>
      </c>
      <c r="E64" s="35"/>
      <c r="F64" s="35">
        <f t="shared" si="6"/>
        <v>-14.215686274509798</v>
      </c>
      <c r="G64" s="35">
        <f t="shared" si="6"/>
        <v>-20.39800995024876</v>
      </c>
      <c r="H64" s="35">
        <f t="shared" si="6"/>
        <v>-8</v>
      </c>
      <c r="I64" s="35">
        <f t="shared" si="6"/>
        <v>-20.382165605095537</v>
      </c>
      <c r="J64" s="35">
        <f t="shared" si="6"/>
        <v>-15.60102301790282</v>
      </c>
      <c r="K64" s="35"/>
      <c r="L64" s="35">
        <f t="shared" si="6"/>
        <v>-16.119402985074625</v>
      </c>
      <c r="M64" s="35"/>
      <c r="N64" s="28"/>
    </row>
    <row r="65" spans="1:14" ht="18.75">
      <c r="A65" s="20" t="s">
        <v>8</v>
      </c>
      <c r="B65" s="35">
        <f>(B27-B46)/B46*100</f>
        <v>-25.28147389969294</v>
      </c>
      <c r="C65" s="35">
        <f aca="true" t="shared" si="7" ref="C65:L65">(C27-C46)/C46*100</f>
        <v>-21.460176991150448</v>
      </c>
      <c r="D65" s="35">
        <f t="shared" si="7"/>
        <v>-24.770913390481823</v>
      </c>
      <c r="E65" s="35"/>
      <c r="F65" s="35">
        <f t="shared" si="7"/>
        <v>-23.409018228333863</v>
      </c>
      <c r="G65" s="35">
        <f t="shared" si="7"/>
        <v>-43.13669880884856</v>
      </c>
      <c r="H65" s="35">
        <f t="shared" si="7"/>
        <v>-28.090332805071316</v>
      </c>
      <c r="I65" s="35">
        <f t="shared" si="7"/>
        <v>-43.52783366867874</v>
      </c>
      <c r="J65" s="35">
        <f t="shared" si="7"/>
        <v>-37.31962481962481</v>
      </c>
      <c r="K65" s="35"/>
      <c r="L65" s="35">
        <f t="shared" si="7"/>
        <v>-35.19860104921309</v>
      </c>
      <c r="M65" s="35"/>
      <c r="N65" s="28"/>
    </row>
    <row r="66" spans="1:14" ht="18.75">
      <c r="A66" s="20" t="s">
        <v>9</v>
      </c>
      <c r="B66" s="35">
        <f>(B35-B51)/B51*100</f>
        <v>-2.3652948663555318</v>
      </c>
      <c r="C66" s="35">
        <f aca="true" t="shared" si="8" ref="C66:L66">(C35-C51)/C51*100</f>
        <v>-11.168708765315735</v>
      </c>
      <c r="D66" s="35">
        <f t="shared" si="8"/>
        <v>-3.982683982683983</v>
      </c>
      <c r="E66" s="35"/>
      <c r="F66" s="35">
        <f t="shared" si="8"/>
        <v>-8.266129032258064</v>
      </c>
      <c r="G66" s="35">
        <f t="shared" si="8"/>
        <v>-23.322029934518245</v>
      </c>
      <c r="H66" s="35">
        <f t="shared" si="8"/>
        <v>-7.764649143959486</v>
      </c>
      <c r="I66" s="35">
        <f t="shared" si="8"/>
        <v>-20.610002242655302</v>
      </c>
      <c r="J66" s="35">
        <f t="shared" si="8"/>
        <v>-18.03775179602761</v>
      </c>
      <c r="K66" s="35"/>
      <c r="L66" s="35">
        <f t="shared" si="8"/>
        <v>-16.070995880785073</v>
      </c>
      <c r="M66" s="35"/>
      <c r="N66" s="28"/>
    </row>
    <row r="67" spans="2:14" ht="18.75"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28"/>
    </row>
    <row r="68" spans="2:14" ht="7.5" customHeight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</row>
    <row r="69" spans="1:14" ht="18.75">
      <c r="A69" s="1" t="s">
        <v>29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</row>
    <row r="70" spans="1:14" ht="18.75">
      <c r="A70" s="20" t="s">
        <v>7</v>
      </c>
      <c r="B70" s="35">
        <f>(B42-B41)/B41*100</f>
        <v>-13.052631578947373</v>
      </c>
      <c r="C70" s="35">
        <f aca="true" t="shared" si="9" ref="C70:L70">(C42-C41)/C41*100</f>
        <v>18.51851851851852</v>
      </c>
      <c r="D70" s="35">
        <f t="shared" si="9"/>
        <v>-11.354581673306779</v>
      </c>
      <c r="E70" s="35"/>
      <c r="F70" s="35">
        <f t="shared" si="9"/>
        <v>-7.107843137254899</v>
      </c>
      <c r="G70" s="35">
        <f t="shared" si="9"/>
        <v>-23.38308457711443</v>
      </c>
      <c r="H70" s="35">
        <f t="shared" si="9"/>
        <v>-4.799999999999997</v>
      </c>
      <c r="I70" s="35">
        <f t="shared" si="9"/>
        <v>-22.611464968152863</v>
      </c>
      <c r="J70" s="35">
        <f t="shared" si="9"/>
        <v>-13.554987212276231</v>
      </c>
      <c r="K70" s="35"/>
      <c r="L70" s="35">
        <f t="shared" si="9"/>
        <v>-12.8955223880597</v>
      </c>
      <c r="M70" s="35"/>
      <c r="N70" s="28"/>
    </row>
    <row r="71" spans="1:14" ht="18.75">
      <c r="A71" s="20" t="s">
        <v>8</v>
      </c>
      <c r="B71" s="35">
        <f>(B47-B46)/B46*100</f>
        <v>-19.720232002729446</v>
      </c>
      <c r="C71" s="35">
        <f aca="true" t="shared" si="10" ref="C71:L71">(C47-C46)/C46*100</f>
        <v>-18.14159292035399</v>
      </c>
      <c r="D71" s="35">
        <f t="shared" si="10"/>
        <v>-19.509311262193318</v>
      </c>
      <c r="E71" s="35"/>
      <c r="F71" s="35">
        <f t="shared" si="10"/>
        <v>-16.59737767828589</v>
      </c>
      <c r="G71" s="35">
        <f t="shared" si="10"/>
        <v>-35.649461145774254</v>
      </c>
      <c r="H71" s="35">
        <f t="shared" si="10"/>
        <v>-19.41362916006339</v>
      </c>
      <c r="I71" s="35">
        <f t="shared" si="10"/>
        <v>-30.87860496311201</v>
      </c>
      <c r="J71" s="35">
        <f t="shared" si="10"/>
        <v>-27.465127465127452</v>
      </c>
      <c r="K71" s="35"/>
      <c r="L71" s="35">
        <f t="shared" si="10"/>
        <v>-26.12040969273045</v>
      </c>
      <c r="M71" s="35"/>
      <c r="N71" s="28"/>
    </row>
    <row r="72" spans="1:14" s="21" customFormat="1" ht="18.75">
      <c r="A72" s="40" t="s">
        <v>9</v>
      </c>
      <c r="B72" s="41">
        <f>(B52-B51)/B51*100</f>
        <v>-3.0759439966058553</v>
      </c>
      <c r="C72" s="41">
        <f aca="true" t="shared" si="11" ref="C72:L72">(C52-C51)/C51*100</f>
        <v>-14.60885956644675</v>
      </c>
      <c r="D72" s="41">
        <f t="shared" si="11"/>
        <v>-5.194805194805195</v>
      </c>
      <c r="E72" s="41"/>
      <c r="F72" s="41">
        <f t="shared" si="11"/>
        <v>-7.106854838709678</v>
      </c>
      <c r="G72" s="41">
        <f t="shared" si="11"/>
        <v>-21.09448082319926</v>
      </c>
      <c r="H72" s="41">
        <f t="shared" si="11"/>
        <v>-5.811429949360976</v>
      </c>
      <c r="I72" s="41">
        <f t="shared" si="11"/>
        <v>-14.585669432608201</v>
      </c>
      <c r="J72" s="41">
        <f t="shared" si="11"/>
        <v>-14.083673756867155</v>
      </c>
      <c r="K72" s="41"/>
      <c r="L72" s="41">
        <f t="shared" si="11"/>
        <v>-12.839835231402958</v>
      </c>
      <c r="M72" s="41"/>
      <c r="N72" s="24"/>
    </row>
    <row r="73" spans="1:14" ht="19.5" thickBot="1">
      <c r="A73" s="37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41"/>
      <c r="N73" s="28"/>
    </row>
    <row r="74" spans="1:14" ht="18.75">
      <c r="A74" s="40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28"/>
    </row>
    <row r="75" ht="18.75">
      <c r="A75" s="3" t="s">
        <v>18</v>
      </c>
    </row>
  </sheetData>
  <printOptions/>
  <pageMargins left="0.5511811023622047" right="0.5511811023622047" top="0.3937007874015748" bottom="0.3937007874015748" header="0.31496062992125984" footer="0.31496062992125984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Andrew Knight</cp:lastModifiedBy>
  <cp:lastPrinted>2004-08-30T10:08:54Z</cp:lastPrinted>
  <dcterms:created xsi:type="dcterms:W3CDTF">2001-10-11T12:38:03Z</dcterms:created>
  <dcterms:modified xsi:type="dcterms:W3CDTF">2006-01-25T14:45:04Z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-1409397510</vt:i4>
  </property>
  <property fmtid="{D5CDD505-2E9C-101B-9397-08002B2CF9AE}" pid="4" name="_EmailSubje">
    <vt:lpwstr>Road Transport Publication</vt:lpwstr>
  </property>
  <property fmtid="{D5CDD505-2E9C-101B-9397-08002B2CF9AE}" pid="5" name="_AuthorEma">
    <vt:lpwstr>Andrew.Knight@scotland.gsi.gov.uk</vt:lpwstr>
  </property>
  <property fmtid="{D5CDD505-2E9C-101B-9397-08002B2CF9AE}" pid="6" name="_AuthorEmailDisplayNa">
    <vt:lpwstr>Knight A (Andrew)</vt:lpwstr>
  </property>
</Properties>
</file>