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3" sheetId="1" r:id="rId1"/>
    <sheet name="Table4" sheetId="2" r:id="rId2"/>
    <sheet name="Table5a" sheetId="3" r:id="rId3"/>
    <sheet name="Table5b" sheetId="4" r:id="rId4"/>
    <sheet name="Table5c" sheetId="5" r:id="rId5"/>
    <sheet name="Table5c (1)" sheetId="6" r:id="rId6"/>
    <sheet name="Table6" sheetId="7" r:id="rId7"/>
    <sheet name="Chart for Table6" sheetId="8" r:id="rId8"/>
    <sheet name="Table 7" sheetId="9" r:id="rId9"/>
    <sheet name="Table8" sheetId="10" r:id="rId10"/>
    <sheet name="Chart for Table 8" sheetId="11" r:id="rId11"/>
    <sheet name="Chart Data for Table8" sheetId="12" r:id="rId12"/>
    <sheet name="Tables9_11" sheetId="13" r:id="rId13"/>
  </sheets>
  <definedNames>
    <definedName name="_Fill" hidden="1">'Table3'!#REF!</definedName>
    <definedName name="PAGE1">'Table3'!$A$3:$I$72</definedName>
    <definedName name="_xlnm.Print_Area" localSheetId="10">'Chart for Table 8'!$A$1:$M$78</definedName>
    <definedName name="_xlnm.Print_Area" localSheetId="7">'Chart for Table6'!$A$1:$Q$92</definedName>
    <definedName name="_xlnm.Print_Area" localSheetId="0">'Table3'!$A$1:$H$73</definedName>
    <definedName name="_xlnm.Print_Area" localSheetId="1">'Table4'!$A$1:$N$75</definedName>
    <definedName name="_xlnm.Print_Area" localSheetId="2">'Table5a'!$A$1:$O$59</definedName>
    <definedName name="_xlnm.Print_Area" localSheetId="3">'Table5b'!$A:$P</definedName>
    <definedName name="_xlnm.Print_Area" localSheetId="6">'Table6'!$A$1:$N$63</definedName>
    <definedName name="TEMP">'Table3'!$A$9:$A$72</definedName>
    <definedName name="WHOLE">'Table3'!$CM$252</definedName>
  </definedNames>
  <calcPr fullCalcOnLoad="1"/>
</workbook>
</file>

<file path=xl/sharedStrings.xml><?xml version="1.0" encoding="utf-8"?>
<sst xmlns="http://schemas.openxmlformats.org/spreadsheetml/2006/main" count="648" uniqueCount="244">
  <si>
    <t>reported injury Accidents</t>
  </si>
  <si>
    <t>Accidents by police force area and severity</t>
  </si>
  <si>
    <t>Years: 1994-98 and 2001-2005 averages, 2001 to 2005</t>
  </si>
  <si>
    <t>Police force area</t>
  </si>
  <si>
    <t>Year</t>
  </si>
  <si>
    <t>Fatal</t>
  </si>
  <si>
    <t>Serious</t>
  </si>
  <si>
    <t>Slight</t>
  </si>
  <si>
    <t>Fatal &amp;</t>
  </si>
  <si>
    <t xml:space="preserve">   All</t>
  </si>
  <si>
    <t>Severities</t>
  </si>
  <si>
    <t>Northern</t>
  </si>
  <si>
    <t>1994-98 average</t>
  </si>
  <si>
    <t>2001-2005 average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</si>
  <si>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</si>
  <si>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</si>
  <si>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</si>
  <si>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</si>
  <si>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</si>
  <si>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</si>
  <si>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</si>
  <si>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Table 4</t>
  </si>
  <si>
    <t>1994-98 and 2001-2005 averages, 2001 to 2005</t>
  </si>
  <si>
    <t>Severity/Year</t>
  </si>
  <si>
    <t xml:space="preserve">Trunk </t>
  </si>
  <si>
    <t>Local Authority</t>
  </si>
  <si>
    <t>All</t>
  </si>
  <si>
    <t>Trunk %</t>
  </si>
  <si>
    <t>Major roads</t>
  </si>
  <si>
    <t>Minor roads</t>
  </si>
  <si>
    <t>Roads</t>
  </si>
  <si>
    <t>of total</t>
  </si>
  <si>
    <t>Non</t>
  </si>
  <si>
    <t>Built</t>
  </si>
  <si>
    <t>Total</t>
  </si>
  <si>
    <t>built</t>
  </si>
  <si>
    <t>up</t>
  </si>
  <si>
    <t>(a) numbers</t>
  </si>
  <si>
    <t>Fatal &amp; Serious</t>
  </si>
  <si>
    <t xml:space="preserve"> </t>
  </si>
  <si>
    <t>All Severities</t>
  </si>
  <si>
    <t xml:space="preserve">(b) annual averages </t>
  </si>
  <si>
    <t xml:space="preserve">      2001-2005 average</t>
  </si>
  <si>
    <t xml:space="preserve">(c) Per cent changes </t>
  </si>
  <si>
    <t>2005 on 2004</t>
  </si>
  <si>
    <t>2005 on 1994-98 average</t>
  </si>
  <si>
    <t>2001-2005 average on 1994-98 average</t>
  </si>
  <si>
    <t>(1) based on the road network following the 1 April 1996 changes - see Annex E</t>
  </si>
  <si>
    <r>
      <t xml:space="preserve">Accidents by road type and severity </t>
    </r>
    <r>
      <rPr>
        <b/>
        <vertAlign val="superscript"/>
        <sz val="14"/>
        <rFont val="Times New Roman"/>
        <family val="1"/>
      </rPr>
      <t xml:space="preserve">(1)  </t>
    </r>
  </si>
  <si>
    <r>
      <t xml:space="preserve">      1994-98 average</t>
    </r>
    <r>
      <rPr>
        <vertAlign val="superscript"/>
        <sz val="14"/>
        <rFont val="Times New Roman"/>
        <family val="1"/>
      </rPr>
      <t>(1)</t>
    </r>
  </si>
  <si>
    <t>Table 5</t>
  </si>
  <si>
    <t xml:space="preserve">      reported injury Accidents</t>
  </si>
  <si>
    <r>
      <t xml:space="preserve">(a)  Accidents by severity and road class for built-up and non built-up roads </t>
    </r>
    <r>
      <rPr>
        <b/>
        <vertAlign val="superscript"/>
        <sz val="14"/>
        <rFont val="Times New Roman"/>
        <family val="1"/>
      </rPr>
      <t>(1)</t>
    </r>
  </si>
  <si>
    <t xml:space="preserve">       Years: 1994-98 and 2001-2005 averages, 1995 to 2005</t>
  </si>
  <si>
    <t>Motor-</t>
  </si>
  <si>
    <t xml:space="preserve">Trunk A </t>
  </si>
  <si>
    <t xml:space="preserve">LA A </t>
  </si>
  <si>
    <t>B roads</t>
  </si>
  <si>
    <t>C &amp; Unclassified</t>
  </si>
  <si>
    <t>roads</t>
  </si>
  <si>
    <t>ways</t>
  </si>
  <si>
    <t>major</t>
  </si>
  <si>
    <t>minor</t>
  </si>
  <si>
    <t xml:space="preserve">Built </t>
  </si>
  <si>
    <t>1994-98 ave</t>
  </si>
  <si>
    <t>2001-2005 ave</t>
  </si>
  <si>
    <t>All severities</t>
  </si>
  <si>
    <t xml:space="preserve">(1) The figures for the earlier years are based on the road network following the 1 April 1996 changes, </t>
  </si>
  <si>
    <t xml:space="preserve"> rather than the road network at the time of the accident (see Annex E).  </t>
  </si>
  <si>
    <t xml:space="preserve">  reported injury Accidents</t>
  </si>
  <si>
    <t>(b)  Accident rates by severity and road class for built-up and non built-up roads</t>
  </si>
  <si>
    <t xml:space="preserve">       rates per 100 million vehicle km</t>
  </si>
  <si>
    <r>
      <t>roads</t>
    </r>
    <r>
      <rPr>
        <b/>
        <vertAlign val="superscript"/>
        <sz val="14"/>
        <rFont val="Times New Roman"/>
        <family val="1"/>
      </rPr>
      <t xml:space="preserve"> </t>
    </r>
  </si>
  <si>
    <t xml:space="preserve">              roads </t>
  </si>
  <si>
    <t xml:space="preserve">roads </t>
  </si>
  <si>
    <r>
      <t>up</t>
    </r>
    <r>
      <rPr>
        <b/>
        <vertAlign val="superscript"/>
        <sz val="14"/>
        <rFont val="Times New Roman"/>
        <family val="1"/>
      </rPr>
      <t>(1)</t>
    </r>
  </si>
  <si>
    <t xml:space="preserve">1994-98 ave </t>
  </si>
  <si>
    <t>1. Traffic estimates are based on an "urban/rural" split which differs slightly from the "built-up/non built-up" classification used</t>
  </si>
  <si>
    <t>for the number of accidents.  Therefore, these rates are approximations: the "non-built up" rate is the number of accidents</t>
  </si>
  <si>
    <t xml:space="preserve"> on "non-built up" roads divided by the estimated volume of traffic on "rural" roads, for example.  The figures given in this</t>
  </si>
  <si>
    <t>table take account of revisions to the traffic estimates for previous years.</t>
  </si>
  <si>
    <r>
      <t xml:space="preserve">roads </t>
    </r>
    <r>
      <rPr>
        <b/>
        <vertAlign val="superscript"/>
        <sz val="12"/>
        <rFont val="Times New Roman"/>
        <family val="1"/>
      </rPr>
      <t>(1)</t>
    </r>
  </si>
  <si>
    <t>(c) Accident rates on all roads by police force area and severity</t>
  </si>
  <si>
    <t xml:space="preserve">     Years: 1994-98 and 2001-2005 averages</t>
  </si>
  <si>
    <t>Severity/</t>
  </si>
  <si>
    <t>Trunk</t>
  </si>
  <si>
    <t xml:space="preserve">     Local Authority </t>
  </si>
  <si>
    <t xml:space="preserve">    All</t>
  </si>
  <si>
    <t>Minor</t>
  </si>
  <si>
    <t>Motorways</t>
  </si>
  <si>
    <t>A roads</t>
  </si>
  <si>
    <t>A roads(1)</t>
  </si>
  <si>
    <t xml:space="preserve"> Major</t>
  </si>
  <si>
    <t>Accident rate per 100 million vehicle km - for 1994-98 average</t>
  </si>
  <si>
    <t>-</t>
  </si>
  <si>
    <t>Scotland</t>
  </si>
  <si>
    <t>Percentage above/below Scottish average - for 1994-98 average</t>
  </si>
  <si>
    <t>n/a</t>
  </si>
  <si>
    <t>(c) Accident rates on all roads by police force area and severity - continued</t>
  </si>
  <si>
    <t xml:space="preserve">   Local Authority </t>
  </si>
  <si>
    <t xml:space="preserve"> All</t>
  </si>
  <si>
    <t xml:space="preserve">  A roads(1)</t>
  </si>
  <si>
    <t xml:space="preserve">  Major</t>
  </si>
  <si>
    <t>Accident rate per 100 million vehicle km - for 2001-2005 average</t>
  </si>
  <si>
    <t>Percentage above/below Scottish average - for 2001-2005 average</t>
  </si>
  <si>
    <t>Table 6</t>
  </si>
  <si>
    <t>Accidents by severity, month and road type</t>
  </si>
  <si>
    <t>Years:  2001-2005 average</t>
  </si>
  <si>
    <t>(figures adjusted to standard 30 day month)</t>
  </si>
  <si>
    <t>Non Built-up</t>
  </si>
  <si>
    <t>Built-up</t>
  </si>
  <si>
    <t xml:space="preserve">All </t>
  </si>
  <si>
    <t>Major</t>
  </si>
  <si>
    <t>numbers</t>
  </si>
  <si>
    <t>percentages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</si>
  <si>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</si>
  <si>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</si>
  <si>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</si>
  <si>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</si>
  <si>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</si>
  <si>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</si>
  <si>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</si>
  <si>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</si>
  <si>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</si>
  <si>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</si>
  <si>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</si>
  <si>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</si>
  <si>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</si>
  <si>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 xml:space="preserve">Note: As figures in this table have been adjusted to be 30 day months, they may not be comparable with other tables in </t>
  </si>
  <si>
    <t>this publication.</t>
  </si>
  <si>
    <t>Fatal and serious accidents by month, separately for each road type</t>
  </si>
  <si>
    <t>Years: 2001-2005 average</t>
  </si>
  <si>
    <t>(Months adjusted to 30 day standard)</t>
  </si>
  <si>
    <t>Trunk roads</t>
  </si>
  <si>
    <t>LA non built-up major roads</t>
  </si>
  <si>
    <t>LA non built-up minor roads</t>
  </si>
  <si>
    <t>LA built-up major roads</t>
  </si>
  <si>
    <t>LA built-up minor roads</t>
  </si>
  <si>
    <t>All roads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</si>
  <si>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</si>
  <si>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</si>
  <si>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</si>
  <si>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</si>
  <si>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</si>
  <si>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</si>
  <si>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</si>
  <si>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</si>
  <si>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</si>
  <si>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</si>
  <si>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</si>
  <si>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7</t>
  </si>
  <si>
    <t xml:space="preserve">Accidents by light condition, road surface condition(1), severity </t>
  </si>
  <si>
    <t>Built-up and non built-up roads</t>
  </si>
  <si>
    <t>Years:  1994-98 and 2001-2005 averages, 2001 to 2005</t>
  </si>
  <si>
    <t>Non built-up</t>
  </si>
  <si>
    <t xml:space="preserve">Light and Road </t>
  </si>
  <si>
    <t xml:space="preserve">Fatal </t>
  </si>
  <si>
    <t>Surface Condition</t>
  </si>
  <si>
    <t>Light Condition</t>
  </si>
  <si>
    <t>Daylight</t>
  </si>
  <si>
    <t>Darkness</t>
  </si>
  <si>
    <t>Road Surface Condition</t>
  </si>
  <si>
    <t>Dry</t>
  </si>
  <si>
    <t>Wet/Damp/Flood</t>
  </si>
  <si>
    <t>Snow/Frost/Ice</t>
  </si>
  <si>
    <t>All conditions(1)</t>
  </si>
  <si>
    <t xml:space="preserve">1. Separate codes for the road surface conditions 'Oil or Diesel' and 'Mud' were used between 1999 and 2004, inclusive. With effect </t>
  </si>
  <si>
    <t xml:space="preserve">from 2005, 'Oil or diesel' and 'mud' have been recorded under "Special Conditions at Site". </t>
  </si>
  <si>
    <t>The accidents for which these codes were used are included in the 'All conditions' figures, but not under any of the other categories</t>
  </si>
  <si>
    <t xml:space="preserve"> "Dry", "Wet/Damp/Flood" or "Snow/Frost/Ice", so these changes should have had very little or no effect on the time series.</t>
  </si>
  <si>
    <t>Table 8</t>
  </si>
  <si>
    <t>Accidents by junction detail and severity</t>
  </si>
  <si>
    <t>Separately for built-up and non built-up roads</t>
  </si>
  <si>
    <t>Year: 2001 to 2005 average</t>
  </si>
  <si>
    <t>percentage of total</t>
  </si>
  <si>
    <t xml:space="preserve">More than 20m from </t>
  </si>
  <si>
    <t xml:space="preserve">   junction</t>
  </si>
  <si>
    <t>Roundabout</t>
  </si>
  <si>
    <t>Mini-roundabout</t>
  </si>
  <si>
    <t>T/Y/staggered junction</t>
  </si>
  <si>
    <t>Slip road</t>
  </si>
  <si>
    <t>Cross roads</t>
  </si>
  <si>
    <t>Multiple junction</t>
  </si>
  <si>
    <t>Private drive</t>
  </si>
  <si>
    <t>Other junction</t>
  </si>
  <si>
    <t>More than 20m from</t>
  </si>
  <si>
    <t>Built-up roads</t>
  </si>
  <si>
    <t>Non built-up roads</t>
  </si>
  <si>
    <t xml:space="preserve">Data for chart </t>
  </si>
  <si>
    <t>Built-up Roads</t>
  </si>
  <si>
    <t>Non Built-up Roads</t>
  </si>
  <si>
    <t>More than 20m from junction</t>
  </si>
  <si>
    <t xml:space="preserve">Table 9 </t>
  </si>
  <si>
    <t>Accident Costs</t>
  </si>
  <si>
    <t>(a)  Cost per casualty by severity: average costs for Great Britain (£) at 2005 prices</t>
  </si>
  <si>
    <t>Killed</t>
  </si>
  <si>
    <t>Seriously</t>
  </si>
  <si>
    <t>Slightly</t>
  </si>
  <si>
    <t xml:space="preserve">Average </t>
  </si>
  <si>
    <t>Injured</t>
  </si>
  <si>
    <t>all casualties</t>
  </si>
  <si>
    <t>Average cost per casualty for Great Britain</t>
  </si>
  <si>
    <t>(b)  Costs per accident by element of cost and severity</t>
  </si>
  <si>
    <t>Accident Severity</t>
  </si>
  <si>
    <t xml:space="preserve">Damage </t>
  </si>
  <si>
    <t>only</t>
  </si>
  <si>
    <t>Casualty related costs for GB:</t>
  </si>
  <si>
    <t xml:space="preserve">     Lost output</t>
  </si>
  <si>
    <t xml:space="preserve">     Medical/ambulance</t>
  </si>
  <si>
    <t xml:space="preserve">     Pain, grief, suffering</t>
  </si>
  <si>
    <t>Police and damage to property costs for GB:</t>
  </si>
  <si>
    <t xml:space="preserve">     Police/administration</t>
  </si>
  <si>
    <t xml:space="preserve">     Damage to property</t>
  </si>
  <si>
    <t>- Motorways</t>
  </si>
  <si>
    <t>- Non built-up roads</t>
  </si>
  <si>
    <t>- Built-up roads</t>
  </si>
  <si>
    <t>Total costs per accident for GB</t>
  </si>
  <si>
    <t>Table 10</t>
  </si>
  <si>
    <t>Cost per accident by road type and severity in Scotland (£) for 2005 at 2005 prices</t>
  </si>
  <si>
    <t>Average</t>
  </si>
  <si>
    <t>Damage</t>
  </si>
  <si>
    <t>Category of road</t>
  </si>
  <si>
    <t>for all</t>
  </si>
  <si>
    <t>injury</t>
  </si>
  <si>
    <t>accidents</t>
  </si>
  <si>
    <t>Trunk roads only</t>
  </si>
  <si>
    <t>Table 11</t>
  </si>
  <si>
    <t>Total estimated accident costs in Scotland (£ million) at 2005 prices, by severity</t>
  </si>
  <si>
    <t>Years: 1995 to 2005</t>
  </si>
  <si>
    <t>Injury Road Accidents</t>
  </si>
  <si>
    <t>All injury</t>
  </si>
  <si>
    <t>Motorway</t>
  </si>
  <si>
    <t>built-up</t>
  </si>
  <si>
    <t>1995</t>
  </si>
  <si>
    <t>1996</t>
  </si>
  <si>
    <t>1997</t>
  </si>
  <si>
    <t>1999</t>
  </si>
  <si>
    <t>2000</t>
  </si>
  <si>
    <t>2001</t>
  </si>
  <si>
    <t>2002</t>
  </si>
  <si>
    <t>2003</t>
  </si>
  <si>
    <t>2004</t>
  </si>
  <si>
    <t>2005</t>
  </si>
  <si>
    <t xml:space="preserve">Table 3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</si>
</sst>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_)"/>
    <numFmt numFmtId="166" formatCode="General_)"/>
    <numFmt numFmtId="167" formatCode="#,##0.0"/>
    <numFmt numFmtId="168" formatCode="0.0"/>
    <numFmt numFmtId="169" formatCode="#,##0_);\(#,##0\)"/>
    <numFmt numFmtId="170" formatCode="0."/>
    <numFmt numFmtId="171" formatCode="_-* #,##0.0_-;\-* #,##0.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_-;\-* #,##0_-;_-* &quot;-&quot;??_-;_-@_-"/>
    <numFmt numFmtId="180" formatCode="#,##0_ ;\-#,##0\ "/>
    <numFmt numFmtId="181" formatCode="0.000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_-* #,##0.0_-;\-* #,##0.0_-;_-* &quot;-&quot;_-;_-@_-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36"/>
      <name val="Courier"/>
      <family val="0"/>
    </font>
    <font>
      <u val="single"/>
      <sz val="8.5"/>
      <color indexed="12"/>
      <name val="Courie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b/>
      <sz val="14"/>
      <name val="Arial"/>
      <family val="2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i/>
      <sz val="12"/>
      <name val="Arial"/>
      <family val="2"/>
    </font>
    <font>
      <sz val="10"/>
      <color indexed="12"/>
      <name val="Arial"/>
      <family val="2"/>
    </font>
    <font>
      <sz val="12"/>
      <name val="Arial MT"/>
      <family val="0"/>
    </font>
    <font>
      <sz val="8"/>
      <name val="Arial MT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.25"/>
      <name val="Arial"/>
      <family val="0"/>
    </font>
    <font>
      <sz val="10.25"/>
      <name val="Times New Roman"/>
      <family val="1"/>
    </font>
    <font>
      <sz val="10.5"/>
      <name val="Arial"/>
      <family val="0"/>
    </font>
    <font>
      <sz val="10.5"/>
      <name val="Times New Roman"/>
      <family val="1"/>
    </font>
    <font>
      <sz val="20"/>
      <name val="Times New Roman"/>
      <family val="1"/>
    </font>
    <font>
      <sz val="17"/>
      <name val="Arial"/>
      <family val="0"/>
    </font>
    <font>
      <sz val="16.75"/>
      <name val="Arial"/>
      <family val="0"/>
    </font>
    <font>
      <b/>
      <sz val="10"/>
      <name val="Times New Roman"/>
      <family val="1"/>
    </font>
    <font>
      <sz val="10"/>
      <color indexed="5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166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0">
    <xf numFmtId="166" fontId="0" fillId="0" borderId="0" xfId="0" applyAlignment="1">
      <alignment/>
    </xf>
    <xf numFmtId="166" fontId="7" fillId="0" borderId="0" xfId="0" applyFont="1" applyAlignment="1">
      <alignment horizontal="left"/>
    </xf>
    <xf numFmtId="166" fontId="8" fillId="0" borderId="0" xfId="0" applyFont="1" applyAlignment="1">
      <alignment/>
    </xf>
    <xf numFmtId="166" fontId="7" fillId="0" borderId="0" xfId="0" applyFont="1" applyAlignment="1">
      <alignment horizontal="right"/>
    </xf>
    <xf numFmtId="166" fontId="9" fillId="0" borderId="0" xfId="0" applyFont="1" applyAlignment="1">
      <alignment/>
    </xf>
    <xf numFmtId="166" fontId="9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66" fontId="8" fillId="0" borderId="1" xfId="0" applyFont="1" applyBorder="1" applyAlignment="1">
      <alignment/>
    </xf>
    <xf numFmtId="166" fontId="8" fillId="0" borderId="0" xfId="0" applyFont="1" applyBorder="1" applyAlignment="1">
      <alignment/>
    </xf>
    <xf numFmtId="166" fontId="9" fillId="0" borderId="0" xfId="0" applyFont="1" applyBorder="1" applyAlignment="1">
      <alignment horizontal="left"/>
    </xf>
    <xf numFmtId="166" fontId="9" fillId="0" borderId="0" xfId="0" applyFont="1" applyBorder="1" applyAlignment="1">
      <alignment horizontal="center"/>
    </xf>
    <xf numFmtId="166" fontId="9" fillId="0" borderId="0" xfId="0" applyFont="1" applyBorder="1" applyAlignment="1">
      <alignment/>
    </xf>
    <xf numFmtId="166" fontId="9" fillId="0" borderId="0" xfId="0" applyFont="1" applyBorder="1" applyAlignment="1">
      <alignment horizontal="right"/>
    </xf>
    <xf numFmtId="166" fontId="9" fillId="0" borderId="1" xfId="0" applyFont="1" applyBorder="1" applyAlignment="1">
      <alignment horizontal="left"/>
    </xf>
    <xf numFmtId="166" fontId="9" fillId="0" borderId="1" xfId="0" applyFont="1" applyBorder="1" applyAlignment="1">
      <alignment horizontal="center"/>
    </xf>
    <xf numFmtId="166" fontId="9" fillId="0" borderId="1" xfId="0" applyFont="1" applyBorder="1" applyAlignment="1">
      <alignment/>
    </xf>
    <xf numFmtId="166" fontId="9" fillId="0" borderId="1" xfId="0" applyFont="1" applyBorder="1" applyAlignment="1">
      <alignment horizontal="right"/>
    </xf>
    <xf numFmtId="166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166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166" fontId="9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166" fontId="8" fillId="0" borderId="0" xfId="0" applyFont="1" applyAlignment="1">
      <alignment horizontal="left"/>
    </xf>
    <xf numFmtId="164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0" fontId="7" fillId="0" borderId="0" xfId="21" applyFont="1" applyAlignment="1">
      <alignment horizontal="left"/>
      <protection/>
    </xf>
    <xf numFmtId="0" fontId="14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14" fillId="0" borderId="1" xfId="21" applyFont="1" applyBorder="1">
      <alignment/>
      <protection/>
    </xf>
    <xf numFmtId="0" fontId="7" fillId="0" borderId="0" xfId="21" applyFont="1" applyAlignment="1">
      <alignment horizontal="center"/>
      <protection/>
    </xf>
    <xf numFmtId="0" fontId="7" fillId="0" borderId="2" xfId="21" applyFont="1" applyBorder="1">
      <alignment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2" xfId="21" applyFont="1" applyBorder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1" xfId="21" applyFont="1" applyBorder="1" applyAlignment="1">
      <alignment horizontal="right"/>
      <protection/>
    </xf>
    <xf numFmtId="0" fontId="16" fillId="0" borderId="0" xfId="21" applyFont="1" applyBorder="1" applyAlignment="1">
      <alignment horizontal="center"/>
      <protection/>
    </xf>
    <xf numFmtId="0" fontId="14" fillId="0" borderId="0" xfId="2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 applyAlignment="1">
      <alignment horizontal="right"/>
      <protection/>
    </xf>
    <xf numFmtId="0" fontId="14" fillId="0" borderId="0" xfId="21" applyFont="1" applyAlignment="1">
      <alignment horizontal="left"/>
      <protection/>
    </xf>
    <xf numFmtId="3" fontId="14" fillId="0" borderId="0" xfId="21" applyNumberFormat="1" applyFont="1" applyBorder="1" applyAlignment="1">
      <alignment horizontal="right"/>
      <protection/>
    </xf>
    <xf numFmtId="3" fontId="14" fillId="0" borderId="0" xfId="21" applyNumberFormat="1" applyFont="1" applyFill="1" applyBorder="1">
      <alignment/>
      <protection/>
    </xf>
    <xf numFmtId="3" fontId="17" fillId="0" borderId="0" xfId="21" applyNumberFormat="1" applyFont="1" applyFill="1" applyBorder="1">
      <alignment/>
      <protection/>
    </xf>
    <xf numFmtId="3" fontId="18" fillId="0" borderId="0" xfId="21" applyNumberFormat="1" applyFont="1">
      <alignment/>
      <protection/>
    </xf>
    <xf numFmtId="3" fontId="14" fillId="0" borderId="0" xfId="21" applyNumberFormat="1" applyFont="1" applyFill="1" applyBorder="1" applyProtection="1">
      <alignment/>
      <protection/>
    </xf>
    <xf numFmtId="3" fontId="18" fillId="0" borderId="0" xfId="21" applyNumberFormat="1" applyFont="1" applyFill="1" applyBorder="1" applyProtection="1">
      <alignment/>
      <protection/>
    </xf>
    <xf numFmtId="3" fontId="18" fillId="0" borderId="0" xfId="21" applyNumberFormat="1" applyFont="1" applyFill="1" applyBorder="1">
      <alignment/>
      <protection/>
    </xf>
    <xf numFmtId="3" fontId="14" fillId="0" borderId="0" xfId="21" applyNumberFormat="1" applyFont="1" applyAlignment="1">
      <alignment horizontal="right"/>
      <protection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 applyFill="1" applyProtection="1">
      <alignment/>
      <protection/>
    </xf>
    <xf numFmtId="3" fontId="18" fillId="0" borderId="0" xfId="21" applyNumberFormat="1" applyFont="1" applyFill="1" applyProtection="1">
      <alignment/>
      <protection/>
    </xf>
    <xf numFmtId="3" fontId="18" fillId="0" borderId="0" xfId="21" applyNumberFormat="1" applyFont="1" applyFill="1">
      <alignment/>
      <protection/>
    </xf>
    <xf numFmtId="3" fontId="7" fillId="0" borderId="0" xfId="21" applyNumberFormat="1" applyFont="1" applyFill="1" applyBorder="1" applyAlignment="1">
      <alignment horizontal="center"/>
      <protection/>
    </xf>
    <xf numFmtId="3" fontId="19" fillId="0" borderId="0" xfId="21" applyNumberFormat="1" applyFont="1" applyFill="1" applyBorder="1" applyAlignment="1">
      <alignment horizontal="center"/>
      <protection/>
    </xf>
    <xf numFmtId="3" fontId="7" fillId="0" borderId="0" xfId="21" applyNumberFormat="1" applyFont="1" applyFill="1" applyBorder="1" applyAlignment="1">
      <alignment horizontal="right"/>
      <protection/>
    </xf>
    <xf numFmtId="3" fontId="18" fillId="0" borderId="0" xfId="21" applyNumberFormat="1" applyFont="1" applyAlignment="1">
      <alignment horizontal="right"/>
      <protection/>
    </xf>
    <xf numFmtId="0" fontId="14" fillId="0" borderId="0" xfId="21" applyFont="1" applyFill="1">
      <alignment/>
      <protection/>
    </xf>
    <xf numFmtId="164" fontId="14" fillId="0" borderId="0" xfId="21" applyNumberFormat="1" applyFont="1" applyFill="1" applyProtection="1">
      <alignment/>
      <protection/>
    </xf>
    <xf numFmtId="1" fontId="18" fillId="0" borderId="0" xfId="21" applyNumberFormat="1" applyFont="1" applyFill="1">
      <alignment/>
      <protection/>
    </xf>
    <xf numFmtId="1" fontId="14" fillId="0" borderId="0" xfId="21" applyNumberFormat="1" applyFont="1" applyFill="1">
      <alignment/>
      <protection/>
    </xf>
    <xf numFmtId="0" fontId="14" fillId="0" borderId="0" xfId="21" applyFont="1" applyBorder="1" applyAlignment="1">
      <alignment horizontal="left"/>
      <protection/>
    </xf>
    <xf numFmtId="1" fontId="18" fillId="0" borderId="0" xfId="21" applyNumberFormat="1" applyFont="1" applyFill="1" applyBorder="1">
      <alignment/>
      <protection/>
    </xf>
    <xf numFmtId="0" fontId="14" fillId="0" borderId="1" xfId="21" applyFont="1" applyBorder="1" applyAlignment="1">
      <alignment horizontal="left"/>
      <protection/>
    </xf>
    <xf numFmtId="1" fontId="18" fillId="0" borderId="1" xfId="21" applyNumberFormat="1" applyFont="1" applyFill="1" applyBorder="1">
      <alignment/>
      <protection/>
    </xf>
    <xf numFmtId="0" fontId="7" fillId="0" borderId="0" xfId="22" applyFont="1">
      <alignment/>
      <protection/>
    </xf>
    <xf numFmtId="0" fontId="4" fillId="0" borderId="0" xfId="22">
      <alignment/>
      <protection/>
    </xf>
    <xf numFmtId="0" fontId="9" fillId="0" borderId="0" xfId="22" applyFont="1" applyBorder="1" applyAlignment="1">
      <alignment/>
      <protection/>
    </xf>
    <xf numFmtId="0" fontId="21" fillId="0" borderId="0" xfId="22" applyFont="1" applyAlignment="1">
      <alignment horizontal="right"/>
      <protection/>
    </xf>
    <xf numFmtId="0" fontId="21" fillId="0" borderId="0" xfId="22" applyFont="1">
      <alignment/>
      <protection/>
    </xf>
    <xf numFmtId="0" fontId="1" fillId="0" borderId="0" xfId="22" applyFont="1" applyAlignment="1">
      <alignment horizontal="right"/>
      <protection/>
    </xf>
    <xf numFmtId="0" fontId="7" fillId="0" borderId="1" xfId="22" applyFont="1" applyBorder="1">
      <alignment/>
      <protection/>
    </xf>
    <xf numFmtId="0" fontId="4" fillId="0" borderId="1" xfId="22" applyBorder="1">
      <alignment/>
      <protection/>
    </xf>
    <xf numFmtId="0" fontId="9" fillId="0" borderId="0" xfId="22" applyFont="1" applyBorder="1">
      <alignment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"/>
      <protection/>
    </xf>
    <xf numFmtId="0" fontId="8" fillId="0" borderId="0" xfId="22" applyFont="1" applyBorder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center"/>
      <protection/>
    </xf>
    <xf numFmtId="0" fontId="8" fillId="0" borderId="1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 applyBorder="1" applyAlignment="1">
      <alignment horizontal="center"/>
      <protection/>
    </xf>
    <xf numFmtId="0" fontId="4" fillId="0" borderId="0" xfId="22" applyBorder="1">
      <alignment/>
      <protection/>
    </xf>
    <xf numFmtId="0" fontId="9" fillId="0" borderId="0" xfId="22" applyFont="1" applyBorder="1" applyAlignment="1">
      <alignment horizontal="right"/>
      <protection/>
    </xf>
    <xf numFmtId="41" fontId="9" fillId="0" borderId="0" xfId="22" applyNumberFormat="1" applyFont="1" applyFill="1" applyBorder="1" applyAlignment="1">
      <alignment horizontal="right"/>
      <protection/>
    </xf>
    <xf numFmtId="41" fontId="9" fillId="0" borderId="0" xfId="22" applyNumberFormat="1" applyFont="1" applyFill="1">
      <alignment/>
      <protection/>
    </xf>
    <xf numFmtId="0" fontId="1" fillId="0" borderId="0" xfId="22" applyFont="1">
      <alignment/>
      <protection/>
    </xf>
    <xf numFmtId="41" fontId="8" fillId="0" borderId="0" xfId="22" applyNumberFormat="1" applyFont="1" applyFill="1">
      <alignment/>
      <protection/>
    </xf>
    <xf numFmtId="3" fontId="8" fillId="0" borderId="0" xfId="22" applyNumberFormat="1" applyFont="1">
      <alignment/>
      <protection/>
    </xf>
    <xf numFmtId="41" fontId="8" fillId="0" borderId="0" xfId="22" applyNumberFormat="1" applyFont="1" applyFill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>
      <alignment/>
      <protection/>
    </xf>
    <xf numFmtId="0" fontId="8" fillId="0" borderId="0" xfId="22" applyFont="1" applyBorder="1" applyAlignment="1">
      <alignment horizontal="right"/>
      <protection/>
    </xf>
    <xf numFmtId="0" fontId="9" fillId="0" borderId="0" xfId="22" applyFont="1">
      <alignment/>
      <protection/>
    </xf>
    <xf numFmtId="0" fontId="8" fillId="0" borderId="0" xfId="22" applyFont="1" applyBorder="1" applyAlignment="1" quotePrefix="1">
      <alignment horizontal="right"/>
      <protection/>
    </xf>
    <xf numFmtId="41" fontId="8" fillId="0" borderId="0" xfId="22" applyNumberFormat="1" applyFont="1" applyFill="1" applyBorder="1" applyAlignment="1">
      <alignment horizontal="center"/>
      <protection/>
    </xf>
    <xf numFmtId="0" fontId="9" fillId="0" borderId="1" xfId="22" applyFont="1" applyBorder="1" applyAlignment="1">
      <alignment horizontal="right"/>
      <protection/>
    </xf>
    <xf numFmtId="41" fontId="9" fillId="0" borderId="1" xfId="22" applyNumberFormat="1" applyFont="1" applyFill="1" applyBorder="1" applyAlignment="1">
      <alignment horizontal="center"/>
      <protection/>
    </xf>
    <xf numFmtId="3" fontId="9" fillId="0" borderId="0" xfId="22" applyNumberFormat="1" applyFont="1" applyBorder="1">
      <alignment/>
      <protection/>
    </xf>
    <xf numFmtId="3" fontId="9" fillId="0" borderId="0" xfId="22" applyNumberFormat="1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3" fontId="23" fillId="0" borderId="0" xfId="22" applyNumberFormat="1" applyFont="1" applyBorder="1" applyAlignment="1">
      <alignment horizontal="right"/>
      <protection/>
    </xf>
    <xf numFmtId="0" fontId="4" fillId="0" borderId="0" xfId="22" applyFont="1" applyBorder="1" applyAlignment="1">
      <alignment horizontal="left"/>
      <protection/>
    </xf>
    <xf numFmtId="3" fontId="11" fillId="0" borderId="0" xfId="22" applyNumberFormat="1" applyFont="1" applyBorder="1">
      <alignment/>
      <protection/>
    </xf>
    <xf numFmtId="0" fontId="4" fillId="0" borderId="0" xfId="22" applyFont="1">
      <alignment/>
      <protection/>
    </xf>
    <xf numFmtId="0" fontId="24" fillId="0" borderId="0" xfId="22" applyFont="1">
      <alignment/>
      <protection/>
    </xf>
    <xf numFmtId="0" fontId="25" fillId="0" borderId="0" xfId="22" applyFont="1">
      <alignment/>
      <protection/>
    </xf>
    <xf numFmtId="0" fontId="24" fillId="0" borderId="0" xfId="22" applyFont="1" applyBorder="1" applyAlignment="1">
      <alignment horizontal="center"/>
      <protection/>
    </xf>
    <xf numFmtId="0" fontId="26" fillId="0" borderId="0" xfId="22" applyFont="1">
      <alignment/>
      <protection/>
    </xf>
    <xf numFmtId="0" fontId="26" fillId="0" borderId="0" xfId="22" applyFont="1" applyAlignment="1">
      <alignment horizontal="right"/>
      <protection/>
    </xf>
    <xf numFmtId="0" fontId="24" fillId="0" borderId="1" xfId="22" applyFont="1" applyBorder="1">
      <alignment/>
      <protection/>
    </xf>
    <xf numFmtId="0" fontId="25" fillId="0" borderId="1" xfId="22" applyFont="1" applyBorder="1">
      <alignment/>
      <protection/>
    </xf>
    <xf numFmtId="0" fontId="14" fillId="0" borderId="0" xfId="22" applyFont="1">
      <alignment/>
      <protection/>
    </xf>
    <xf numFmtId="0" fontId="7" fillId="0" borderId="2" xfId="22" applyFont="1" applyBorder="1" applyAlignment="1">
      <alignment horizontal="centerContinuous"/>
      <protection/>
    </xf>
    <xf numFmtId="0" fontId="7" fillId="0" borderId="0" xfId="22" applyFont="1" applyBorder="1">
      <alignment/>
      <protection/>
    </xf>
    <xf numFmtId="0" fontId="7" fillId="0" borderId="0" xfId="22" applyFont="1" applyBorder="1" applyAlignment="1">
      <alignment horizontal="center"/>
      <protection/>
    </xf>
    <xf numFmtId="0" fontId="14" fillId="0" borderId="0" xfId="22" applyFont="1" applyBorder="1" applyAlignment="1">
      <alignment/>
      <protection/>
    </xf>
    <xf numFmtId="0" fontId="7" fillId="0" borderId="1" xfId="22" applyFont="1" applyBorder="1" applyAlignment="1">
      <alignment horizontal="center"/>
      <protection/>
    </xf>
    <xf numFmtId="0" fontId="14" fillId="0" borderId="0" xfId="22" applyFont="1" applyBorder="1">
      <alignment/>
      <protection/>
    </xf>
    <xf numFmtId="0" fontId="14" fillId="0" borderId="1" xfId="22" applyFont="1" applyBorder="1" applyAlignment="1">
      <alignment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0" fontId="27" fillId="0" borderId="0" xfId="22" applyFont="1" applyBorder="1">
      <alignment/>
      <protection/>
    </xf>
    <xf numFmtId="0" fontId="7" fillId="0" borderId="0" xfId="22" applyFont="1" applyBorder="1" applyAlignment="1">
      <alignment horizontal="left"/>
      <protection/>
    </xf>
    <xf numFmtId="0" fontId="7" fillId="0" borderId="0" xfId="22" applyFont="1" applyBorder="1" applyAlignment="1">
      <alignment/>
      <protection/>
    </xf>
    <xf numFmtId="2" fontId="7" fillId="0" borderId="0" xfId="22" applyNumberFormat="1" applyFont="1" applyFill="1" applyBorder="1" applyAlignment="1">
      <alignment horizontal="right"/>
      <protection/>
    </xf>
    <xf numFmtId="0" fontId="14" fillId="0" borderId="0" xfId="22" applyFont="1" applyBorder="1" applyAlignment="1">
      <alignment horizontal="right"/>
      <protection/>
    </xf>
    <xf numFmtId="0" fontId="15" fillId="0" borderId="0" xfId="22" applyFont="1" applyBorder="1" applyAlignment="1">
      <alignment horizontal="left"/>
      <protection/>
    </xf>
    <xf numFmtId="2" fontId="14" fillId="0" borderId="0" xfId="22" applyNumberFormat="1" applyFont="1" applyFill="1" applyBorder="1" applyAlignment="1">
      <alignment horizontal="right"/>
      <protection/>
    </xf>
    <xf numFmtId="0" fontId="4" fillId="0" borderId="3" xfId="22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center"/>
      <protection/>
    </xf>
    <xf numFmtId="0" fontId="14" fillId="0" borderId="0" xfId="22" applyFont="1" applyFill="1" applyBorder="1">
      <alignment/>
      <protection/>
    </xf>
    <xf numFmtId="0" fontId="7" fillId="0" borderId="0" xfId="22" applyFont="1" applyBorder="1" applyAlignment="1">
      <alignment horizontal="right"/>
      <protection/>
    </xf>
    <xf numFmtId="0" fontId="8" fillId="0" borderId="3" xfId="22" applyFont="1" applyBorder="1">
      <alignment/>
      <protection/>
    </xf>
    <xf numFmtId="0" fontId="7" fillId="0" borderId="4" xfId="22" applyFont="1" applyBorder="1" applyAlignment="1">
      <alignment/>
      <protection/>
    </xf>
    <xf numFmtId="0" fontId="19" fillId="0" borderId="4" xfId="22" applyFont="1" applyBorder="1">
      <alignment/>
      <protection/>
    </xf>
    <xf numFmtId="2" fontId="7" fillId="0" borderId="4" xfId="22" applyNumberFormat="1" applyFont="1" applyFill="1" applyBorder="1">
      <alignment/>
      <protection/>
    </xf>
    <xf numFmtId="168" fontId="11" fillId="0" borderId="0" xfId="22" applyNumberFormat="1" applyFont="1" applyBorder="1" applyAlignment="1">
      <alignment horizontal="right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12" fillId="0" borderId="0" xfId="22" applyFont="1" applyBorder="1">
      <alignment/>
      <protection/>
    </xf>
    <xf numFmtId="0" fontId="28" fillId="0" borderId="0" xfId="22" applyFont="1" applyBorder="1" applyAlignment="1">
      <alignment horizontal="right"/>
      <protection/>
    </xf>
    <xf numFmtId="0" fontId="8" fillId="0" borderId="0" xfId="22" applyFont="1" applyBorder="1" applyAlignment="1">
      <alignment horizontal="left"/>
      <protection/>
    </xf>
    <xf numFmtId="168" fontId="29" fillId="0" borderId="0" xfId="22" applyNumberFormat="1" applyFont="1" applyBorder="1">
      <alignment/>
      <protection/>
    </xf>
    <xf numFmtId="41" fontId="4" fillId="0" borderId="0" xfId="22" applyNumberFormat="1" applyBorder="1">
      <alignment/>
      <protection/>
    </xf>
    <xf numFmtId="166" fontId="7" fillId="0" borderId="0" xfId="23" applyFont="1">
      <alignment/>
      <protection/>
    </xf>
    <xf numFmtId="166" fontId="8" fillId="0" borderId="0" xfId="23" applyFont="1">
      <alignment/>
      <protection/>
    </xf>
    <xf numFmtId="166" fontId="8" fillId="0" borderId="0" xfId="23" applyFont="1" applyAlignment="1">
      <alignment horizontal="right"/>
      <protection/>
    </xf>
    <xf numFmtId="166" fontId="7" fillId="0" borderId="0" xfId="23" applyFont="1" applyAlignment="1">
      <alignment horizontal="right"/>
      <protection/>
    </xf>
    <xf numFmtId="166" fontId="9" fillId="0" borderId="0" xfId="23" applyFont="1">
      <alignment/>
      <protection/>
    </xf>
    <xf numFmtId="166" fontId="7" fillId="0" borderId="0" xfId="23" applyFont="1" applyAlignment="1">
      <alignment horizontal="left"/>
      <protection/>
    </xf>
    <xf numFmtId="166" fontId="7" fillId="0" borderId="1" xfId="23" applyFont="1" applyBorder="1" applyAlignment="1">
      <alignment horizontal="left"/>
      <protection/>
    </xf>
    <xf numFmtId="166" fontId="9" fillId="0" borderId="1" xfId="23" applyFont="1" applyBorder="1">
      <alignment/>
      <protection/>
    </xf>
    <xf numFmtId="166" fontId="8" fillId="0" borderId="1" xfId="23" applyFont="1" applyBorder="1">
      <alignment/>
      <protection/>
    </xf>
    <xf numFmtId="166" fontId="8" fillId="0" borderId="1" xfId="23" applyFont="1" applyBorder="1" applyAlignment="1">
      <alignment horizontal="right"/>
      <protection/>
    </xf>
    <xf numFmtId="166" fontId="9" fillId="0" borderId="0" xfId="23" applyFont="1" applyBorder="1" applyAlignment="1">
      <alignment horizontal="left"/>
      <protection/>
    </xf>
    <xf numFmtId="166" fontId="9" fillId="0" borderId="0" xfId="23" applyFont="1" applyBorder="1" applyAlignment="1">
      <alignment horizontal="center"/>
      <protection/>
    </xf>
    <xf numFmtId="166" fontId="9" fillId="0" borderId="3" xfId="23" applyFont="1" applyBorder="1" applyAlignment="1">
      <alignment horizontal="center"/>
      <protection/>
    </xf>
    <xf numFmtId="166" fontId="9" fillId="0" borderId="0" xfId="23" applyFont="1" applyBorder="1" applyAlignment="1">
      <alignment horizontal="right"/>
      <protection/>
    </xf>
    <xf numFmtId="166" fontId="9" fillId="0" borderId="0" xfId="23" applyFont="1" applyAlignment="1">
      <alignment horizontal="right"/>
      <protection/>
    </xf>
    <xf numFmtId="166" fontId="8" fillId="0" borderId="0" xfId="23" applyFont="1" applyAlignment="1">
      <alignment horizontal="center"/>
      <protection/>
    </xf>
    <xf numFmtId="166" fontId="9" fillId="0" borderId="1" xfId="23" applyFont="1" applyBorder="1" applyAlignment="1">
      <alignment horizontal="right"/>
      <protection/>
    </xf>
    <xf numFmtId="166" fontId="8" fillId="0" borderId="0" xfId="23" applyFont="1" applyBorder="1">
      <alignment/>
      <protection/>
    </xf>
    <xf numFmtId="166" fontId="9" fillId="0" borderId="0" xfId="23" applyFont="1" applyAlignment="1">
      <alignment horizontal="left"/>
      <protection/>
    </xf>
    <xf numFmtId="166" fontId="8" fillId="0" borderId="0" xfId="23" applyFont="1" applyAlignment="1">
      <alignment horizontal="left" indent="1"/>
      <protection/>
    </xf>
    <xf numFmtId="167" fontId="8" fillId="0" borderId="0" xfId="23" applyNumberFormat="1" applyFont="1" applyFill="1" applyBorder="1" applyAlignment="1">
      <alignment horizontal="right"/>
      <protection/>
    </xf>
    <xf numFmtId="168" fontId="8" fillId="0" borderId="0" xfId="23" applyNumberFormat="1" applyFont="1" applyFill="1" applyBorder="1" applyAlignment="1" quotePrefix="1">
      <alignment horizontal="right"/>
      <protection/>
    </xf>
    <xf numFmtId="168" fontId="8" fillId="0" borderId="0" xfId="23" applyNumberFormat="1" applyFont="1" applyFill="1">
      <alignment/>
      <protection/>
    </xf>
    <xf numFmtId="3" fontId="8" fillId="0" borderId="0" xfId="23" applyNumberFormat="1" applyFont="1">
      <alignment/>
      <protection/>
    </xf>
    <xf numFmtId="166" fontId="9" fillId="0" borderId="0" xfId="23" applyFont="1" applyAlignment="1">
      <alignment horizontal="left" indent="1"/>
      <protection/>
    </xf>
    <xf numFmtId="167" fontId="9" fillId="0" borderId="0" xfId="23" applyNumberFormat="1" applyFont="1" applyFill="1" applyBorder="1" applyAlignment="1">
      <alignment horizontal="right"/>
      <protection/>
    </xf>
    <xf numFmtId="168" fontId="9" fillId="0" borderId="0" xfId="23" applyNumberFormat="1" applyFont="1" applyFill="1" applyBorder="1" applyAlignment="1" quotePrefix="1">
      <alignment horizontal="right"/>
      <protection/>
    </xf>
    <xf numFmtId="168" fontId="9" fillId="0" borderId="0" xfId="23" applyNumberFormat="1" applyFont="1" applyFill="1">
      <alignment/>
      <protection/>
    </xf>
    <xf numFmtId="182" fontId="8" fillId="0" borderId="0" xfId="23" applyNumberFormat="1" applyFont="1" applyFill="1" applyAlignment="1" applyProtection="1" quotePrefix="1">
      <alignment horizontal="right"/>
      <protection/>
    </xf>
    <xf numFmtId="165" fontId="8" fillId="0" borderId="0" xfId="23" applyNumberFormat="1" applyFont="1" applyFill="1" applyProtection="1">
      <alignment/>
      <protection/>
    </xf>
    <xf numFmtId="166" fontId="8" fillId="0" borderId="0" xfId="23" applyFont="1" applyFill="1">
      <alignment/>
      <protection/>
    </xf>
    <xf numFmtId="168" fontId="8" fillId="0" borderId="0" xfId="23" applyNumberFormat="1" applyFont="1" applyFill="1" applyAlignment="1">
      <alignment horizontal="right"/>
      <protection/>
    </xf>
    <xf numFmtId="41" fontId="8" fillId="0" borderId="0" xfId="23" applyNumberFormat="1" applyFont="1" applyFill="1" applyAlignment="1" applyProtection="1" quotePrefix="1">
      <alignment horizontal="right"/>
      <protection/>
    </xf>
    <xf numFmtId="166" fontId="8" fillId="0" borderId="0" xfId="23" applyFont="1" applyBorder="1" applyAlignment="1" quotePrefix="1">
      <alignment horizontal="righ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11" fillId="0" borderId="0" xfId="23" applyNumberFormat="1" applyFont="1" applyFill="1" applyBorder="1" applyAlignment="1">
      <alignment horizontal="right"/>
      <protection/>
    </xf>
    <xf numFmtId="164" fontId="8" fillId="0" borderId="0" xfId="23" applyNumberFormat="1" applyFont="1" applyFill="1" applyProtection="1">
      <alignment/>
      <protection/>
    </xf>
    <xf numFmtId="166" fontId="8" fillId="0" borderId="0" xfId="23" applyFont="1" applyBorder="1" applyAlignment="1">
      <alignment horizontal="left" indent="1"/>
      <protection/>
    </xf>
    <xf numFmtId="166" fontId="8" fillId="0" borderId="1" xfId="23" applyFont="1" applyBorder="1" applyAlignment="1">
      <alignment horizontal="left" indent="1"/>
      <protection/>
    </xf>
    <xf numFmtId="3" fontId="8" fillId="0" borderId="1" xfId="23" applyNumberFormat="1" applyFont="1" applyBorder="1" applyAlignment="1">
      <alignment horizontal="right"/>
      <protection/>
    </xf>
    <xf numFmtId="3" fontId="8" fillId="0" borderId="0" xfId="23" applyNumberFormat="1" applyFont="1" applyBorder="1" applyAlignment="1">
      <alignment horizontal="right"/>
      <protection/>
    </xf>
    <xf numFmtId="166" fontId="8" fillId="0" borderId="0" xfId="23" applyFont="1" applyBorder="1" applyAlignment="1">
      <alignment horizontal="right"/>
      <protection/>
    </xf>
    <xf numFmtId="166" fontId="9" fillId="0" borderId="1" xfId="23" applyFont="1" applyBorder="1" applyAlignment="1">
      <alignment horizontal="left"/>
      <protection/>
    </xf>
    <xf numFmtId="167" fontId="8" fillId="0" borderId="0" xfId="23" applyNumberFormat="1" applyFont="1" applyBorder="1" applyAlignment="1">
      <alignment horizontal="right"/>
      <protection/>
    </xf>
    <xf numFmtId="168" fontId="8" fillId="0" borderId="0" xfId="23" applyNumberFormat="1" applyFont="1" applyBorder="1" applyAlignment="1" quotePrefix="1">
      <alignment horizontal="right"/>
      <protection/>
    </xf>
    <xf numFmtId="168" fontId="8" fillId="0" borderId="0" xfId="23" applyNumberFormat="1" applyFont="1">
      <alignment/>
      <protection/>
    </xf>
    <xf numFmtId="167" fontId="9" fillId="0" borderId="0" xfId="23" applyNumberFormat="1" applyFont="1" applyBorder="1" applyAlignment="1">
      <alignment horizontal="right"/>
      <protection/>
    </xf>
    <xf numFmtId="168" fontId="9" fillId="0" borderId="0" xfId="23" applyNumberFormat="1" applyFont="1" applyBorder="1" applyAlignment="1" quotePrefix="1">
      <alignment horizontal="right"/>
      <protection/>
    </xf>
    <xf numFmtId="168" fontId="9" fillId="0" borderId="0" xfId="23" applyNumberFormat="1" applyFont="1">
      <alignment/>
      <protection/>
    </xf>
    <xf numFmtId="168" fontId="8" fillId="0" borderId="0" xfId="23" applyNumberFormat="1" applyFont="1" applyAlignment="1">
      <alignment horizontal="right"/>
      <protection/>
    </xf>
    <xf numFmtId="3" fontId="11" fillId="0" borderId="0" xfId="23" applyNumberFormat="1" applyFont="1" applyBorder="1" applyAlignment="1">
      <alignment horizontal="right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7" fillId="0" borderId="0" xfId="24" applyFont="1" applyAlignment="1">
      <alignment horizontal="right"/>
      <protection/>
    </xf>
    <xf numFmtId="0" fontId="14" fillId="0" borderId="0" xfId="24" applyFont="1">
      <alignment/>
      <protection/>
    </xf>
    <xf numFmtId="0" fontId="32" fillId="0" borderId="0" xfId="24" applyFont="1" applyAlignment="1">
      <alignment horizontal="center"/>
      <protection/>
    </xf>
    <xf numFmtId="0" fontId="8" fillId="0" borderId="1" xfId="24" applyFont="1" applyBorder="1">
      <alignment/>
      <protection/>
    </xf>
    <xf numFmtId="0" fontId="8" fillId="0" borderId="0" xfId="24" applyFont="1" applyBorder="1">
      <alignment/>
      <protection/>
    </xf>
    <xf numFmtId="0" fontId="9" fillId="0" borderId="0" xfId="24" applyFont="1" applyAlignment="1">
      <alignment horizontal="center"/>
      <protection/>
    </xf>
    <xf numFmtId="0" fontId="9" fillId="0" borderId="2" xfId="24" applyFont="1" applyBorder="1" applyAlignment="1">
      <alignment horizontal="centerContinuous"/>
      <protection/>
    </xf>
    <xf numFmtId="0" fontId="9" fillId="0" borderId="0" xfId="24" applyFont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1" xfId="24" applyFont="1" applyBorder="1" applyAlignment="1">
      <alignment horizontal="center"/>
      <protection/>
    </xf>
    <xf numFmtId="0" fontId="32" fillId="0" borderId="1" xfId="24" applyFont="1" applyBorder="1" applyAlignment="1">
      <alignment horizontal="center"/>
      <protection/>
    </xf>
    <xf numFmtId="0" fontId="9" fillId="0" borderId="1" xfId="24" applyFont="1" applyBorder="1" applyAlignment="1">
      <alignment horizontal="center"/>
      <protection/>
    </xf>
    <xf numFmtId="0" fontId="8" fillId="0" borderId="0" xfId="24" applyFont="1" applyBorder="1" applyAlignment="1">
      <alignment horizontal="center"/>
      <protection/>
    </xf>
    <xf numFmtId="0" fontId="9" fillId="0" borderId="0" xfId="24" applyFont="1" applyBorder="1">
      <alignment/>
      <protection/>
    </xf>
    <xf numFmtId="0" fontId="33" fillId="0" borderId="0" xfId="24" applyFont="1" applyBorder="1" applyAlignment="1">
      <alignment horizontal="right"/>
      <protection/>
    </xf>
    <xf numFmtId="0" fontId="33" fillId="0" borderId="0" xfId="24" applyFont="1" applyAlignment="1">
      <alignment horizontal="right"/>
      <protection/>
    </xf>
    <xf numFmtId="0" fontId="9" fillId="0" borderId="0" xfId="24" applyFont="1">
      <alignment/>
      <protection/>
    </xf>
    <xf numFmtId="0" fontId="8" fillId="0" borderId="0" xfId="24" applyFont="1" applyFill="1">
      <alignment/>
      <protection/>
    </xf>
    <xf numFmtId="3" fontId="8" fillId="0" borderId="0" xfId="24" applyNumberFormat="1" applyFont="1">
      <alignment/>
      <protection/>
    </xf>
    <xf numFmtId="3" fontId="8" fillId="0" borderId="0" xfId="24" applyNumberFormat="1" applyFont="1" applyFill="1">
      <alignment/>
      <protection/>
    </xf>
    <xf numFmtId="167" fontId="8" fillId="0" borderId="0" xfId="24" applyNumberFormat="1" applyFont="1">
      <alignment/>
      <protection/>
    </xf>
    <xf numFmtId="0" fontId="9" fillId="0" borderId="0" xfId="24" applyFont="1" applyFill="1">
      <alignment/>
      <protection/>
    </xf>
    <xf numFmtId="3" fontId="9" fillId="0" borderId="0" xfId="24" applyNumberFormat="1" applyFont="1">
      <alignment/>
      <protection/>
    </xf>
    <xf numFmtId="3" fontId="9" fillId="0" borderId="0" xfId="24" applyNumberFormat="1" applyFont="1" applyFill="1">
      <alignment/>
      <protection/>
    </xf>
    <xf numFmtId="167" fontId="9" fillId="0" borderId="0" xfId="24" applyNumberFormat="1" applyFont="1">
      <alignment/>
      <protection/>
    </xf>
    <xf numFmtId="167" fontId="8" fillId="0" borderId="0" xfId="24" applyNumberFormat="1" applyFont="1" applyFill="1">
      <alignment/>
      <protection/>
    </xf>
    <xf numFmtId="0" fontId="7" fillId="0" borderId="0" xfId="24" applyFont="1" applyFill="1">
      <alignment/>
      <protection/>
    </xf>
    <xf numFmtId="0" fontId="9" fillId="0" borderId="1" xfId="24" applyFont="1" applyFill="1" applyBorder="1">
      <alignment/>
      <protection/>
    </xf>
    <xf numFmtId="3" fontId="9" fillId="0" borderId="1" xfId="24" applyNumberFormat="1" applyFont="1" applyBorder="1">
      <alignment/>
      <protection/>
    </xf>
    <xf numFmtId="3" fontId="9" fillId="0" borderId="1" xfId="24" applyNumberFormat="1" applyFont="1" applyFill="1" applyBorder="1">
      <alignment/>
      <protection/>
    </xf>
    <xf numFmtId="167" fontId="9" fillId="0" borderId="1" xfId="24" applyNumberFormat="1" applyFont="1" applyBorder="1">
      <alignment/>
      <protection/>
    </xf>
    <xf numFmtId="0" fontId="34" fillId="0" borderId="0" xfId="24" applyFont="1">
      <alignment/>
      <protection/>
    </xf>
    <xf numFmtId="0" fontId="35" fillId="0" borderId="0" xfId="24" applyFont="1">
      <alignment/>
      <protection/>
    </xf>
    <xf numFmtId="0" fontId="36" fillId="0" borderId="0" xfId="24" applyFont="1">
      <alignment/>
      <protection/>
    </xf>
    <xf numFmtId="0" fontId="37" fillId="0" borderId="0" xfId="24" applyFont="1">
      <alignment/>
      <protection/>
    </xf>
    <xf numFmtId="0" fontId="38" fillId="0" borderId="0" xfId="24" applyFont="1">
      <alignment/>
      <protection/>
    </xf>
    <xf numFmtId="0" fontId="39" fillId="0" borderId="0" xfId="24" applyFont="1">
      <alignment/>
      <protection/>
    </xf>
    <xf numFmtId="0" fontId="7" fillId="0" borderId="0" xfId="25" applyFont="1">
      <alignment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Border="1">
      <alignment/>
      <protection/>
    </xf>
    <xf numFmtId="0" fontId="9" fillId="0" borderId="1" xfId="25" applyFont="1" applyBorder="1">
      <alignment/>
      <protection/>
    </xf>
    <xf numFmtId="0" fontId="9" fillId="0" borderId="0" xfId="25" applyFont="1">
      <alignment/>
      <protection/>
    </xf>
    <xf numFmtId="0" fontId="9" fillId="0" borderId="2" xfId="25" applyFont="1" applyBorder="1" applyAlignment="1">
      <alignment horizontal="centerContinuous"/>
      <protection/>
    </xf>
    <xf numFmtId="0" fontId="9" fillId="0" borderId="0" xfId="25" applyFont="1" applyBorder="1" applyAlignment="1">
      <alignment horizontal="centerContinuous"/>
      <protection/>
    </xf>
    <xf numFmtId="0" fontId="32" fillId="0" borderId="0" xfId="25" applyFont="1" applyAlignment="1">
      <alignment horizontal="right"/>
      <protection/>
    </xf>
    <xf numFmtId="0" fontId="32" fillId="0" borderId="0" xfId="25" applyFont="1" applyAlignment="1">
      <alignment horizontal="center"/>
      <protection/>
    </xf>
    <xf numFmtId="0" fontId="34" fillId="0" borderId="1" xfId="25" applyFont="1" applyBorder="1">
      <alignment/>
      <protection/>
    </xf>
    <xf numFmtId="0" fontId="32" fillId="0" borderId="1" xfId="25" applyFont="1" applyBorder="1" applyAlignment="1">
      <alignment horizontal="right"/>
      <protection/>
    </xf>
    <xf numFmtId="0" fontId="32" fillId="0" borderId="1" xfId="25" applyFont="1" applyBorder="1" applyAlignment="1">
      <alignment horizontal="center"/>
      <protection/>
    </xf>
    <xf numFmtId="0" fontId="8" fillId="0" borderId="0" xfId="25" applyFont="1">
      <alignment/>
      <protection/>
    </xf>
    <xf numFmtId="0" fontId="8" fillId="0" borderId="0" xfId="25" applyFont="1" applyBorder="1">
      <alignment/>
      <protection/>
    </xf>
    <xf numFmtId="0" fontId="9" fillId="0" borderId="0" xfId="25" applyFont="1" applyAlignment="1">
      <alignment horizontal="right"/>
      <protection/>
    </xf>
    <xf numFmtId="3" fontId="9" fillId="0" borderId="0" xfId="25" applyNumberFormat="1" applyFont="1">
      <alignment/>
      <protection/>
    </xf>
    <xf numFmtId="3" fontId="9" fillId="0" borderId="0" xfId="25" applyNumberFormat="1" applyFont="1" applyFill="1">
      <alignment/>
      <protection/>
    </xf>
    <xf numFmtId="3" fontId="8" fillId="0" borderId="0" xfId="25" applyNumberFormat="1" applyFont="1">
      <alignment/>
      <protection/>
    </xf>
    <xf numFmtId="0" fontId="8" fillId="0" borderId="0" xfId="25" applyFont="1" applyFill="1">
      <alignment/>
      <protection/>
    </xf>
    <xf numFmtId="0" fontId="8" fillId="0" borderId="0" xfId="25" applyFont="1" applyAlignment="1">
      <alignment horizontal="right"/>
      <protection/>
    </xf>
    <xf numFmtId="3" fontId="8" fillId="0" borderId="0" xfId="25" applyNumberFormat="1" applyFont="1" applyFill="1">
      <alignment/>
      <protection/>
    </xf>
    <xf numFmtId="0" fontId="9" fillId="0" borderId="0" xfId="25" applyFont="1" applyFill="1">
      <alignment/>
      <protection/>
    </xf>
    <xf numFmtId="0" fontId="9" fillId="0" borderId="1" xfId="25" applyFont="1" applyBorder="1" applyAlignment="1">
      <alignment horizontal="right"/>
      <protection/>
    </xf>
    <xf numFmtId="3" fontId="9" fillId="0" borderId="1" xfId="25" applyNumberFormat="1" applyFont="1" applyBorder="1">
      <alignment/>
      <protection/>
    </xf>
    <xf numFmtId="0" fontId="8" fillId="0" borderId="0" xfId="25" applyFont="1" applyAlignment="1">
      <alignment horizontal="left"/>
      <protection/>
    </xf>
    <xf numFmtId="0" fontId="7" fillId="0" borderId="0" xfId="26" applyFont="1">
      <alignment/>
      <protection/>
    </xf>
    <xf numFmtId="0" fontId="14" fillId="0" borderId="0" xfId="26" applyFont="1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>
      <alignment/>
      <protection/>
    </xf>
    <xf numFmtId="0" fontId="8" fillId="0" borderId="0" xfId="26" applyFont="1">
      <alignment/>
      <protection/>
    </xf>
    <xf numFmtId="0" fontId="8" fillId="0" borderId="1" xfId="26" applyFont="1" applyBorder="1">
      <alignment/>
      <protection/>
    </xf>
    <xf numFmtId="0" fontId="9" fillId="0" borderId="5" xfId="26" applyFont="1" applyBorder="1">
      <alignment/>
      <protection/>
    </xf>
    <xf numFmtId="0" fontId="9" fillId="0" borderId="5" xfId="26" applyFont="1" applyBorder="1" applyAlignment="1">
      <alignment horizontal="right"/>
      <protection/>
    </xf>
    <xf numFmtId="0" fontId="9" fillId="0" borderId="5" xfId="26" applyFont="1" applyBorder="1" applyAlignment="1">
      <alignment horizontal="center" wrapText="1"/>
      <protection/>
    </xf>
    <xf numFmtId="0" fontId="9" fillId="0" borderId="0" xfId="26" applyFont="1">
      <alignment/>
      <protection/>
    </xf>
    <xf numFmtId="0" fontId="33" fillId="0" borderId="0" xfId="26" applyFont="1" applyAlignment="1">
      <alignment horizontal="right"/>
      <protection/>
    </xf>
    <xf numFmtId="0" fontId="33" fillId="0" borderId="0" xfId="26" applyFont="1">
      <alignment/>
      <protection/>
    </xf>
    <xf numFmtId="41" fontId="8" fillId="0" borderId="0" xfId="26" applyNumberFormat="1" applyFont="1">
      <alignment/>
      <protection/>
    </xf>
    <xf numFmtId="3" fontId="8" fillId="0" borderId="0" xfId="26" applyNumberFormat="1" applyFont="1">
      <alignment/>
      <protection/>
    </xf>
    <xf numFmtId="188" fontId="8" fillId="0" borderId="0" xfId="26" applyNumberFormat="1" applyFont="1">
      <alignment/>
      <protection/>
    </xf>
    <xf numFmtId="41" fontId="9" fillId="0" borderId="0" xfId="26" applyNumberFormat="1" applyFont="1">
      <alignment/>
      <protection/>
    </xf>
    <xf numFmtId="3" fontId="9" fillId="0" borderId="0" xfId="26" applyNumberFormat="1" applyFont="1">
      <alignment/>
      <protection/>
    </xf>
    <xf numFmtId="188" fontId="9" fillId="0" borderId="0" xfId="26" applyNumberFormat="1" applyFont="1">
      <alignment/>
      <protection/>
    </xf>
    <xf numFmtId="3" fontId="9" fillId="0" borderId="0" xfId="26" applyNumberFormat="1" applyFont="1" applyFill="1" applyAlignment="1">
      <alignment horizontal="right"/>
      <protection/>
    </xf>
    <xf numFmtId="3" fontId="8" fillId="0" borderId="0" xfId="26" applyNumberFormat="1" applyFont="1" applyFill="1" applyAlignment="1">
      <alignment horizontal="right"/>
      <protection/>
    </xf>
    <xf numFmtId="0" fontId="9" fillId="0" borderId="1" xfId="26" applyFont="1" applyBorder="1">
      <alignment/>
      <protection/>
    </xf>
    <xf numFmtId="41" fontId="9" fillId="0" borderId="1" xfId="26" applyNumberFormat="1" applyFont="1" applyBorder="1">
      <alignment/>
      <protection/>
    </xf>
    <xf numFmtId="3" fontId="9" fillId="0" borderId="1" xfId="26" applyNumberFormat="1" applyFont="1" applyBorder="1">
      <alignment/>
      <protection/>
    </xf>
    <xf numFmtId="188" fontId="9" fillId="0" borderId="1" xfId="26" applyNumberFormat="1" applyFont="1" applyBorder="1">
      <alignment/>
      <protection/>
    </xf>
    <xf numFmtId="0" fontId="8" fillId="0" borderId="0" xfId="26" applyFont="1" applyFill="1">
      <alignment/>
      <protection/>
    </xf>
    <xf numFmtId="0" fontId="24" fillId="0" borderId="0" xfId="26" applyFont="1">
      <alignment/>
      <protection/>
    </xf>
    <xf numFmtId="0" fontId="44" fillId="0" borderId="0" xfId="26" applyFont="1">
      <alignment/>
      <protection/>
    </xf>
    <xf numFmtId="0" fontId="24" fillId="0" borderId="0" xfId="26" applyFont="1" applyAlignment="1">
      <alignment horizontal="right"/>
      <protection/>
    </xf>
    <xf numFmtId="0" fontId="37" fillId="0" borderId="0" xfId="26" applyFont="1">
      <alignment/>
      <protection/>
    </xf>
    <xf numFmtId="0" fontId="47" fillId="0" borderId="2" xfId="26" applyFont="1" applyBorder="1">
      <alignment/>
      <protection/>
    </xf>
    <xf numFmtId="0" fontId="37" fillId="0" borderId="2" xfId="26" applyFont="1" applyBorder="1">
      <alignment/>
      <protection/>
    </xf>
    <xf numFmtId="0" fontId="37" fillId="0" borderId="0" xfId="26" applyFont="1" applyBorder="1">
      <alignment/>
      <protection/>
    </xf>
    <xf numFmtId="0" fontId="47" fillId="0" borderId="6" xfId="26" applyFont="1" applyBorder="1">
      <alignment/>
      <protection/>
    </xf>
    <xf numFmtId="3" fontId="47" fillId="0" borderId="6" xfId="26" applyNumberFormat="1" applyFont="1" applyBorder="1">
      <alignment/>
      <protection/>
    </xf>
    <xf numFmtId="3" fontId="37" fillId="0" borderId="0" xfId="26" applyNumberFormat="1" applyFont="1">
      <alignment/>
      <protection/>
    </xf>
    <xf numFmtId="3" fontId="48" fillId="0" borderId="0" xfId="26" applyNumberFormat="1" applyFont="1">
      <alignment/>
      <protection/>
    </xf>
    <xf numFmtId="0" fontId="48" fillId="0" borderId="0" xfId="26" applyFont="1">
      <alignment/>
      <protection/>
    </xf>
    <xf numFmtId="0" fontId="7" fillId="0" borderId="0" xfId="27" applyFont="1">
      <alignment/>
      <protection/>
    </xf>
    <xf numFmtId="0" fontId="14" fillId="0" borderId="0" xfId="27" applyFont="1">
      <alignment/>
      <protection/>
    </xf>
    <xf numFmtId="0" fontId="7" fillId="0" borderId="0" xfId="27" applyFont="1" applyAlignment="1">
      <alignment horizontal="right"/>
      <protection/>
    </xf>
    <xf numFmtId="0" fontId="14" fillId="0" borderId="0" xfId="27" applyFont="1" applyBorder="1">
      <alignment/>
      <protection/>
    </xf>
    <xf numFmtId="0" fontId="7" fillId="0" borderId="1" xfId="27" applyFont="1" applyBorder="1" applyAlignment="1">
      <alignment vertical="top"/>
      <protection/>
    </xf>
    <xf numFmtId="0" fontId="14" fillId="0" borderId="1" xfId="27" applyFont="1" applyBorder="1">
      <alignment/>
      <protection/>
    </xf>
    <xf numFmtId="0" fontId="8" fillId="0" borderId="0" xfId="27" applyFont="1">
      <alignment/>
      <protection/>
    </xf>
    <xf numFmtId="0" fontId="9" fillId="0" borderId="0" xfId="27" applyFont="1" applyAlignment="1">
      <alignment horizontal="right"/>
      <protection/>
    </xf>
    <xf numFmtId="0" fontId="9" fillId="0" borderId="0" xfId="27" applyFont="1">
      <alignment/>
      <protection/>
    </xf>
    <xf numFmtId="0" fontId="8" fillId="0" borderId="0" xfId="27" applyFont="1" applyBorder="1">
      <alignment/>
      <protection/>
    </xf>
    <xf numFmtId="0" fontId="37" fillId="0" borderId="1" xfId="27" applyFont="1" applyBorder="1">
      <alignment/>
      <protection/>
    </xf>
    <xf numFmtId="0" fontId="37" fillId="0" borderId="0" xfId="27" applyFont="1" applyBorder="1">
      <alignment/>
      <protection/>
    </xf>
    <xf numFmtId="0" fontId="37" fillId="0" borderId="0" xfId="27" applyFont="1">
      <alignment/>
      <protection/>
    </xf>
    <xf numFmtId="0" fontId="8" fillId="0" borderId="1" xfId="27" applyFont="1" applyBorder="1">
      <alignment/>
      <protection/>
    </xf>
    <xf numFmtId="3" fontId="8" fillId="0" borderId="1" xfId="27" applyNumberFormat="1" applyFont="1" applyBorder="1">
      <alignment/>
      <protection/>
    </xf>
    <xf numFmtId="0" fontId="47" fillId="0" borderId="0" xfId="27" applyFont="1" applyBorder="1" applyAlignment="1">
      <alignment horizontal="center"/>
      <protection/>
    </xf>
    <xf numFmtId="3" fontId="8" fillId="0" borderId="0" xfId="27" applyNumberFormat="1" applyFont="1" applyBorder="1">
      <alignment/>
      <protection/>
    </xf>
    <xf numFmtId="0" fontId="14" fillId="0" borderId="0" xfId="27" applyFont="1" applyBorder="1" applyAlignment="1">
      <alignment horizontal="center"/>
      <protection/>
    </xf>
    <xf numFmtId="0" fontId="9" fillId="0" borderId="7" xfId="27" applyFont="1" applyBorder="1">
      <alignment/>
      <protection/>
    </xf>
    <xf numFmtId="168" fontId="9" fillId="0" borderId="0" xfId="27" applyNumberFormat="1" applyFont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168" fontId="37" fillId="0" borderId="0" xfId="27" applyNumberFormat="1" applyFont="1" applyBorder="1" applyAlignment="1">
      <alignment horizontal="center"/>
      <protection/>
    </xf>
    <xf numFmtId="0" fontId="37" fillId="0" borderId="0" xfId="27" applyFont="1" applyBorder="1" applyAlignment="1">
      <alignment horizontal="left"/>
      <protection/>
    </xf>
    <xf numFmtId="0" fontId="9" fillId="0" borderId="0" xfId="27" applyFont="1" applyBorder="1" applyAlignment="1">
      <alignment horizontal="left"/>
      <protection/>
    </xf>
    <xf numFmtId="168" fontId="8" fillId="0" borderId="0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left"/>
      <protection/>
    </xf>
    <xf numFmtId="3" fontId="8" fillId="0" borderId="0" xfId="27" applyNumberFormat="1" applyFont="1" applyBorder="1" applyAlignment="1">
      <alignment horizontal="right"/>
      <protection/>
    </xf>
    <xf numFmtId="3" fontId="8" fillId="0" borderId="0" xfId="27" applyNumberFormat="1" applyFont="1" applyBorder="1" applyAlignment="1">
      <alignment horizontal="center"/>
      <protection/>
    </xf>
    <xf numFmtId="3" fontId="8" fillId="0" borderId="0" xfId="27" applyNumberFormat="1" applyFont="1">
      <alignment/>
      <protection/>
    </xf>
    <xf numFmtId="0" fontId="8" fillId="0" borderId="0" xfId="27" applyFont="1" quotePrefix="1">
      <alignment/>
      <protection/>
    </xf>
    <xf numFmtId="3" fontId="8" fillId="0" borderId="0" xfId="27" applyNumberFormat="1" applyFont="1" quotePrefix="1">
      <alignment/>
      <protection/>
    </xf>
    <xf numFmtId="0" fontId="9" fillId="0" borderId="1" xfId="27" applyFont="1" applyBorder="1">
      <alignment/>
      <protection/>
    </xf>
    <xf numFmtId="0" fontId="9" fillId="0" borderId="1" xfId="27" applyFont="1" applyBorder="1" quotePrefix="1">
      <alignment/>
      <protection/>
    </xf>
    <xf numFmtId="3" fontId="9" fillId="0" borderId="1" xfId="27" applyNumberFormat="1" applyFont="1" applyBorder="1">
      <alignment/>
      <protection/>
    </xf>
    <xf numFmtId="0" fontId="37" fillId="0" borderId="0" xfId="27" applyFont="1" quotePrefix="1">
      <alignment/>
      <protection/>
    </xf>
    <xf numFmtId="0" fontId="7" fillId="0" borderId="0" xfId="27" applyFont="1" applyBorder="1">
      <alignment/>
      <protection/>
    </xf>
    <xf numFmtId="0" fontId="7" fillId="0" borderId="1" xfId="27" applyFont="1" applyBorder="1">
      <alignment/>
      <protection/>
    </xf>
    <xf numFmtId="0" fontId="9" fillId="0" borderId="0" xfId="27" applyFont="1" applyBorder="1" applyAlignment="1">
      <alignment horizontal="center"/>
      <protection/>
    </xf>
    <xf numFmtId="0" fontId="9" fillId="0" borderId="1" xfId="27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3" fontId="8" fillId="0" borderId="0" xfId="27" applyNumberFormat="1" applyFont="1" applyAlignment="1">
      <alignment horizontal="right"/>
      <protection/>
    </xf>
    <xf numFmtId="3" fontId="9" fillId="0" borderId="0" xfId="27" applyNumberFormat="1" applyFont="1" applyAlignment="1">
      <alignment horizontal="right"/>
      <protection/>
    </xf>
    <xf numFmtId="0" fontId="8" fillId="0" borderId="1" xfId="27" applyFont="1" applyBorder="1" applyAlignment="1">
      <alignment horizontal="left"/>
      <protection/>
    </xf>
    <xf numFmtId="168" fontId="8" fillId="0" borderId="1" xfId="27" applyNumberFormat="1" applyFont="1" applyBorder="1" applyAlignment="1">
      <alignment horizontal="center"/>
      <protection/>
    </xf>
    <xf numFmtId="49" fontId="7" fillId="0" borderId="0" xfId="27" applyNumberFormat="1" applyFont="1">
      <alignment/>
      <protection/>
    </xf>
    <xf numFmtId="49" fontId="7" fillId="0" borderId="1" xfId="27" applyNumberFormat="1" applyFont="1" applyBorder="1">
      <alignment/>
      <protection/>
    </xf>
    <xf numFmtId="49" fontId="37" fillId="0" borderId="0" xfId="27" applyNumberFormat="1" applyFont="1" applyBorder="1">
      <alignment/>
      <protection/>
    </xf>
    <xf numFmtId="0" fontId="37" fillId="0" borderId="2" xfId="27" applyFont="1" applyBorder="1">
      <alignment/>
      <protection/>
    </xf>
    <xf numFmtId="0" fontId="9" fillId="0" borderId="2" xfId="27" applyFont="1" applyBorder="1">
      <alignment/>
      <protection/>
    </xf>
    <xf numFmtId="0" fontId="9" fillId="0" borderId="0" xfId="27" applyFont="1" applyBorder="1" applyAlignment="1">
      <alignment horizontal="right"/>
      <protection/>
    </xf>
    <xf numFmtId="0" fontId="32" fillId="0" borderId="0" xfId="27" applyFont="1" applyAlignment="1">
      <alignment horizontal="right"/>
      <protection/>
    </xf>
    <xf numFmtId="0" fontId="32" fillId="0" borderId="1" xfId="27" applyFont="1" applyBorder="1" applyAlignment="1">
      <alignment horizontal="right"/>
      <protection/>
    </xf>
    <xf numFmtId="0" fontId="9" fillId="0" borderId="1" xfId="27" applyFont="1" applyBorder="1" applyAlignment="1">
      <alignment horizontal="right"/>
      <protection/>
    </xf>
    <xf numFmtId="49" fontId="8" fillId="0" borderId="0" xfId="27" applyNumberFormat="1" applyFont="1" applyFill="1">
      <alignment/>
      <protection/>
    </xf>
    <xf numFmtId="167" fontId="8" fillId="0" borderId="0" xfId="27" applyNumberFormat="1" applyFont="1" applyAlignment="1">
      <alignment horizontal="right"/>
      <protection/>
    </xf>
    <xf numFmtId="167" fontId="8" fillId="0" borderId="0" xfId="27" applyNumberFormat="1" applyFont="1">
      <alignment/>
      <protection/>
    </xf>
    <xf numFmtId="0" fontId="8" fillId="0" borderId="0" xfId="27" applyFont="1" applyFill="1" applyBorder="1" applyAlignment="1">
      <alignment horizontal="left"/>
      <protection/>
    </xf>
    <xf numFmtId="49" fontId="8" fillId="0" borderId="0" xfId="27" applyNumberFormat="1" applyFont="1" applyFill="1" applyBorder="1">
      <alignment/>
      <protection/>
    </xf>
    <xf numFmtId="167" fontId="8" fillId="0" borderId="0" xfId="27" applyNumberFormat="1" applyFont="1" applyBorder="1" applyAlignment="1">
      <alignment horizontal="right"/>
      <protection/>
    </xf>
    <xf numFmtId="167" fontId="8" fillId="0" borderId="0" xfId="27" applyNumberFormat="1" applyFont="1" applyBorder="1">
      <alignment/>
      <protection/>
    </xf>
    <xf numFmtId="49" fontId="8" fillId="0" borderId="1" xfId="27" applyNumberFormat="1" applyFont="1" applyFill="1" applyBorder="1">
      <alignment/>
      <protection/>
    </xf>
    <xf numFmtId="167" fontId="8" fillId="0" borderId="1" xfId="27" applyNumberFormat="1" applyFont="1" applyBorder="1" applyAlignment="1">
      <alignment horizontal="right"/>
      <protection/>
    </xf>
    <xf numFmtId="167" fontId="37" fillId="0" borderId="0" xfId="27" applyNumberFormat="1" applyFont="1">
      <alignment/>
      <protection/>
    </xf>
    <xf numFmtId="3" fontId="37" fillId="0" borderId="0" xfId="27" applyNumberFormat="1" applyFont="1">
      <alignment/>
      <protection/>
    </xf>
    <xf numFmtId="0" fontId="9" fillId="0" borderId="8" xfId="22" applyFont="1" applyBorder="1" applyAlignment="1">
      <alignment horizontal="center"/>
      <protection/>
    </xf>
    <xf numFmtId="0" fontId="9" fillId="0" borderId="1" xfId="22" applyFont="1" applyBorder="1" applyAlignment="1">
      <alignment horizontal="left"/>
      <protection/>
    </xf>
    <xf numFmtId="0" fontId="9" fillId="0" borderId="9" xfId="22" applyFont="1" applyBorder="1" applyAlignment="1">
      <alignment horizontal="left"/>
      <protection/>
    </xf>
    <xf numFmtId="0" fontId="8" fillId="0" borderId="8" xfId="22" applyFont="1" applyBorder="1" applyAlignment="1">
      <alignment/>
      <protection/>
    </xf>
    <xf numFmtId="0" fontId="24" fillId="0" borderId="0" xfId="22" applyFont="1" applyBorder="1" applyAlignment="1">
      <alignment horizontal="center"/>
      <protection/>
    </xf>
    <xf numFmtId="0" fontId="7" fillId="0" borderId="1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14" fillId="0" borderId="8" xfId="22" applyFont="1" applyBorder="1" applyAlignment="1">
      <alignment/>
      <protection/>
    </xf>
    <xf numFmtId="0" fontId="32" fillId="0" borderId="6" xfId="24" applyFont="1" applyBorder="1" applyAlignment="1">
      <alignment horizontal="center"/>
      <protection/>
    </xf>
    <xf numFmtId="0" fontId="9" fillId="0" borderId="7" xfId="27" applyFont="1" applyBorder="1" applyAlignment="1">
      <alignment horizontal="center"/>
      <protection/>
    </xf>
    <xf numFmtId="0" fontId="9" fillId="0" borderId="2" xfId="27" applyFont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04" xfId="21"/>
    <cellStyle name="Normal_rast05ab" xfId="22"/>
    <cellStyle name="Normal_rast05c" xfId="23"/>
    <cellStyle name="Normal_rast06" xfId="24"/>
    <cellStyle name="Normal_rast07" xfId="25"/>
    <cellStyle name="Normal_rast08" xfId="26"/>
    <cellStyle name="Normal_rast9_1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Table6!$I$31:$I$42</c:f>
              <c:numCache>
                <c:ptCount val="12"/>
                <c:pt idx="0">
                  <c:v>7.8</c:v>
                </c:pt>
                <c:pt idx="1">
                  <c:v>7.4</c:v>
                </c:pt>
                <c:pt idx="2">
                  <c:v>7.2</c:v>
                </c:pt>
                <c:pt idx="3">
                  <c:v>8</c:v>
                </c:pt>
                <c:pt idx="4">
                  <c:v>7.8</c:v>
                </c:pt>
                <c:pt idx="5">
                  <c:v>9</c:v>
                </c:pt>
                <c:pt idx="6">
                  <c:v>9.4</c:v>
                </c:pt>
                <c:pt idx="7">
                  <c:v>9.7</c:v>
                </c:pt>
                <c:pt idx="8">
                  <c:v>8.6</c:v>
                </c:pt>
                <c:pt idx="9">
                  <c:v>8.6</c:v>
                </c:pt>
                <c:pt idx="10">
                  <c:v>7.6</c:v>
                </c:pt>
                <c:pt idx="11">
                  <c:v>9</c:v>
                </c:pt>
              </c:numCache>
            </c:numRef>
          </c:val>
        </c:ser>
        <c:axId val="60692767"/>
        <c:axId val="9363992"/>
      </c:bar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692767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175"/>
          <c:w val="0.981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Table6!$J$31:$J$42</c:f>
              <c:numCache>
                <c:ptCount val="12"/>
                <c:pt idx="0">
                  <c:v>6.1</c:v>
                </c:pt>
                <c:pt idx="1">
                  <c:v>7.8</c:v>
                </c:pt>
                <c:pt idx="2">
                  <c:v>6.9</c:v>
                </c:pt>
                <c:pt idx="3">
                  <c:v>7.2</c:v>
                </c:pt>
                <c:pt idx="4">
                  <c:v>8.9</c:v>
                </c:pt>
                <c:pt idx="5">
                  <c:v>11.1</c:v>
                </c:pt>
                <c:pt idx="6">
                  <c:v>9.4</c:v>
                </c:pt>
                <c:pt idx="7">
                  <c:v>9.8</c:v>
                </c:pt>
                <c:pt idx="8">
                  <c:v>8.7</c:v>
                </c:pt>
                <c:pt idx="9">
                  <c:v>8.6</c:v>
                </c:pt>
                <c:pt idx="10">
                  <c:v>8</c:v>
                </c:pt>
                <c:pt idx="11">
                  <c:v>7.4</c:v>
                </c:pt>
              </c:numCache>
            </c:numRef>
          </c:val>
        </c:ser>
        <c:axId val="17167065"/>
        <c:axId val="20285858"/>
      </c:bar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16706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Table6!$L$31:$L$42</c:f>
              <c:numCache>
                <c:ptCount val="12"/>
                <c:pt idx="0">
                  <c:v>7.4</c:v>
                </c:pt>
                <c:pt idx="1">
                  <c:v>8.9</c:v>
                </c:pt>
                <c:pt idx="2">
                  <c:v>7.3</c:v>
                </c:pt>
                <c:pt idx="3">
                  <c:v>7.9</c:v>
                </c:pt>
                <c:pt idx="4">
                  <c:v>8.1</c:v>
                </c:pt>
                <c:pt idx="5">
                  <c:v>7.8</c:v>
                </c:pt>
                <c:pt idx="6">
                  <c:v>7</c:v>
                </c:pt>
                <c:pt idx="7">
                  <c:v>7.8</c:v>
                </c:pt>
                <c:pt idx="8">
                  <c:v>8.4</c:v>
                </c:pt>
                <c:pt idx="9">
                  <c:v>9.5</c:v>
                </c:pt>
                <c:pt idx="10">
                  <c:v>9.6</c:v>
                </c:pt>
                <c:pt idx="11">
                  <c:v>10.5</c:v>
                </c:pt>
              </c:numCache>
            </c:numRef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8354995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Table6!$K$31:$K$42</c:f>
              <c:numCache>
                <c:ptCount val="12"/>
                <c:pt idx="0">
                  <c:v>7.1</c:v>
                </c:pt>
                <c:pt idx="1">
                  <c:v>6.9</c:v>
                </c:pt>
                <c:pt idx="2">
                  <c:v>6.2</c:v>
                </c:pt>
                <c:pt idx="3">
                  <c:v>7.6</c:v>
                </c:pt>
                <c:pt idx="4">
                  <c:v>7.4</c:v>
                </c:pt>
                <c:pt idx="5">
                  <c:v>8.9</c:v>
                </c:pt>
                <c:pt idx="6">
                  <c:v>9</c:v>
                </c:pt>
                <c:pt idx="7">
                  <c:v>11</c:v>
                </c:pt>
                <c:pt idx="8">
                  <c:v>9.9</c:v>
                </c:pt>
                <c:pt idx="9">
                  <c:v>8.6</c:v>
                </c:pt>
                <c:pt idx="10">
                  <c:v>8.8</c:v>
                </c:pt>
                <c:pt idx="11">
                  <c:v>8.5</c:v>
                </c:pt>
              </c:numCache>
            </c:numRef>
          </c:val>
        </c:ser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440493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Table6!$N$31:$N$42</c:f>
              <c:numCache>
                <c:ptCount val="12"/>
                <c:pt idx="0">
                  <c:v>7.1</c:v>
                </c:pt>
                <c:pt idx="1">
                  <c:v>7.9</c:v>
                </c:pt>
                <c:pt idx="2">
                  <c:v>7.1</c:v>
                </c:pt>
                <c:pt idx="3">
                  <c:v>7.7</c:v>
                </c:pt>
                <c:pt idx="4">
                  <c:v>8.1</c:v>
                </c:pt>
                <c:pt idx="5">
                  <c:v>8.9</c:v>
                </c:pt>
                <c:pt idx="6">
                  <c:v>8.3</c:v>
                </c:pt>
                <c:pt idx="7">
                  <c:v>9.4</c:v>
                </c:pt>
                <c:pt idx="8">
                  <c:v>9.1</c:v>
                </c:pt>
                <c:pt idx="9">
                  <c:v>8.7</c:v>
                </c:pt>
                <c:pt idx="10">
                  <c:v>8.7</c:v>
                </c:pt>
                <c:pt idx="11">
                  <c:v>8.9</c:v>
                </c:pt>
              </c:numCache>
            </c:numRef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3522887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'Chart for Table6'!$T$1:$T$12</c:f>
              <c:strCache/>
            </c:strRef>
          </c:cat>
          <c:val>
            <c:numRef>
              <c:f>Table6!$M$31:$M$42</c:f>
              <c:numCache>
                <c:ptCount val="12"/>
                <c:pt idx="0">
                  <c:v>7.3</c:v>
                </c:pt>
                <c:pt idx="1">
                  <c:v>8.2</c:v>
                </c:pt>
                <c:pt idx="2">
                  <c:v>7.5</c:v>
                </c:pt>
                <c:pt idx="3">
                  <c:v>7.8</c:v>
                </c:pt>
                <c:pt idx="4">
                  <c:v>8.2</c:v>
                </c:pt>
                <c:pt idx="5">
                  <c:v>8.2</c:v>
                </c:pt>
                <c:pt idx="6">
                  <c:v>7.5</c:v>
                </c:pt>
                <c:pt idx="7">
                  <c:v>9.1</c:v>
                </c:pt>
                <c:pt idx="8">
                  <c:v>9.6</c:v>
                </c:pt>
                <c:pt idx="9">
                  <c:v>8.5</c:v>
                </c:pt>
                <c:pt idx="10">
                  <c:v>9.1</c:v>
                </c:pt>
                <c:pt idx="11">
                  <c:v>9</c:v>
                </c:pt>
              </c:numCache>
            </c:numRef>
          </c:val>
        </c:ser>
        <c:axId val="30999297"/>
        <c:axId val="10558218"/>
      </c:bar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999297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52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 for Table8'!$B$3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Table8'!$B$4:$B$12</c:f>
              <c:numCache>
                <c:ptCount val="9"/>
                <c:pt idx="0">
                  <c:v>3.5</c:v>
                </c:pt>
                <c:pt idx="1">
                  <c:v>1</c:v>
                </c:pt>
                <c:pt idx="2">
                  <c:v>1.7</c:v>
                </c:pt>
                <c:pt idx="3">
                  <c:v>11.6</c:v>
                </c:pt>
                <c:pt idx="4">
                  <c:v>0.9</c:v>
                </c:pt>
                <c:pt idx="5">
                  <c:v>35.1</c:v>
                </c:pt>
                <c:pt idx="6">
                  <c:v>0.6</c:v>
                </c:pt>
                <c:pt idx="7">
                  <c:v>7.1</c:v>
                </c:pt>
                <c:pt idx="8">
                  <c:v>38.6</c:v>
                </c:pt>
              </c:numCache>
            </c:numRef>
          </c:val>
        </c:ser>
        <c:ser>
          <c:idx val="1"/>
          <c:order val="1"/>
          <c:tx>
            <c:strRef>
              <c:f>'Chart Data for Table8'!$C$3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Table8'!$C$4:$C$12</c:f>
              <c:numCache>
                <c:ptCount val="9"/>
                <c:pt idx="0">
                  <c:v>3.4</c:v>
                </c:pt>
                <c:pt idx="1">
                  <c:v>0.9</c:v>
                </c:pt>
                <c:pt idx="2">
                  <c:v>1.4</c:v>
                </c:pt>
                <c:pt idx="3">
                  <c:v>9.4</c:v>
                </c:pt>
                <c:pt idx="4">
                  <c:v>0.4</c:v>
                </c:pt>
                <c:pt idx="5">
                  <c:v>33.2</c:v>
                </c:pt>
                <c:pt idx="6">
                  <c:v>0.5</c:v>
                </c:pt>
                <c:pt idx="7">
                  <c:v>4.2</c:v>
                </c:pt>
                <c:pt idx="8">
                  <c:v>46.7</c:v>
                </c:pt>
              </c:numCache>
            </c:numRef>
          </c:val>
        </c:ser>
        <c:ser>
          <c:idx val="2"/>
          <c:order val="2"/>
          <c:tx>
            <c:strRef>
              <c:f>'Chart Data for Table8'!$D$3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Table8'!$D$4:$D$12</c:f>
              <c:numCache>
                <c:ptCount val="9"/>
                <c:pt idx="0">
                  <c:v>2.7</c:v>
                </c:pt>
                <c:pt idx="1">
                  <c:v>1</c:v>
                </c:pt>
                <c:pt idx="2">
                  <c:v>0.2</c:v>
                </c:pt>
                <c:pt idx="3">
                  <c:v>9.2</c:v>
                </c:pt>
                <c:pt idx="4">
                  <c:v>0</c:v>
                </c:pt>
                <c:pt idx="5">
                  <c:v>30.8</c:v>
                </c:pt>
                <c:pt idx="6">
                  <c:v>0.5</c:v>
                </c:pt>
                <c:pt idx="7">
                  <c:v>3.4</c:v>
                </c:pt>
                <c:pt idx="8">
                  <c:v>52.2</c:v>
                </c:pt>
              </c:numCache>
            </c:numRef>
          </c:val>
        </c:ser>
        <c:axId val="27915099"/>
        <c:axId val="49909300"/>
      </c:barChart>
      <c:catAx>
        <c:axId val="27915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9150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7525"/>
          <c:w val="0.10675"/>
          <c:h val="0.1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2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 for Table8'!$B$3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Table8'!$F$4:$F$12</c:f>
              <c:numCache>
                <c:ptCount val="9"/>
                <c:pt idx="0">
                  <c:v>2.2</c:v>
                </c:pt>
                <c:pt idx="1">
                  <c:v>2.4</c:v>
                </c:pt>
                <c:pt idx="2">
                  <c:v>0.4</c:v>
                </c:pt>
                <c:pt idx="3">
                  <c:v>2.1</c:v>
                </c:pt>
                <c:pt idx="4">
                  <c:v>3.9</c:v>
                </c:pt>
                <c:pt idx="5">
                  <c:v>13.8</c:v>
                </c:pt>
                <c:pt idx="6">
                  <c:v>0</c:v>
                </c:pt>
                <c:pt idx="7">
                  <c:v>5.1</c:v>
                </c:pt>
                <c:pt idx="8">
                  <c:v>70.2</c:v>
                </c:pt>
              </c:numCache>
            </c:numRef>
          </c:val>
        </c:ser>
        <c:ser>
          <c:idx val="1"/>
          <c:order val="1"/>
          <c:tx>
            <c:strRef>
              <c:f>'Chart Data for Table8'!$C$3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Table8'!$G$4:$G$12</c:f>
              <c:numCache>
                <c:ptCount val="9"/>
                <c:pt idx="0">
                  <c:v>2.1</c:v>
                </c:pt>
                <c:pt idx="1">
                  <c:v>2.7</c:v>
                </c:pt>
                <c:pt idx="2">
                  <c:v>0.4</c:v>
                </c:pt>
                <c:pt idx="3">
                  <c:v>2.3</c:v>
                </c:pt>
                <c:pt idx="4">
                  <c:v>2.6</c:v>
                </c:pt>
                <c:pt idx="5">
                  <c:v>14.3</c:v>
                </c:pt>
                <c:pt idx="6">
                  <c:v>0.1</c:v>
                </c:pt>
                <c:pt idx="7">
                  <c:v>2.2</c:v>
                </c:pt>
                <c:pt idx="8">
                  <c:v>73.4</c:v>
                </c:pt>
              </c:numCache>
            </c:numRef>
          </c:val>
        </c:ser>
        <c:ser>
          <c:idx val="2"/>
          <c:order val="2"/>
          <c:tx>
            <c:strRef>
              <c:f>'Chart Data for Table8'!$D$3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 for Table8'!$A$4:$A$12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'Chart Data for Table8'!$H$4:$H$12</c:f>
              <c:numCache>
                <c:ptCount val="9"/>
                <c:pt idx="0">
                  <c:v>2.3</c:v>
                </c:pt>
                <c:pt idx="1">
                  <c:v>1.8</c:v>
                </c:pt>
                <c:pt idx="2">
                  <c:v>0.1</c:v>
                </c:pt>
                <c:pt idx="3">
                  <c:v>2.1</c:v>
                </c:pt>
                <c:pt idx="4">
                  <c:v>2.2</c:v>
                </c:pt>
                <c:pt idx="5">
                  <c:v>14.9</c:v>
                </c:pt>
                <c:pt idx="6">
                  <c:v>0</c:v>
                </c:pt>
                <c:pt idx="7">
                  <c:v>0.2</c:v>
                </c:pt>
                <c:pt idx="8">
                  <c:v>76.5</c:v>
                </c:pt>
              </c:numCache>
            </c:numRef>
          </c:val>
        </c:ser>
        <c:axId val="46530517"/>
        <c:axId val="16121470"/>
      </c:barChart>
      <c:catAx>
        <c:axId val="46530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530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046"/>
          <c:w val="0.085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8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781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381000</xdr:colOff>
      <xdr:row>8</xdr:row>
      <xdr:rowOff>152400</xdr:rowOff>
    </xdr:from>
    <xdr:to>
      <xdr:col>16</xdr:col>
      <xdr:colOff>400050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5257800" y="1971675"/>
        <a:ext cx="4895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54864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409575</xdr:colOff>
      <xdr:row>36</xdr:row>
      <xdr:rowOff>104775</xdr:rowOff>
    </xdr:from>
    <xdr:to>
      <xdr:col>16</xdr:col>
      <xdr:colOff>447675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5286375" y="6505575"/>
        <a:ext cx="4914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</xdr:colOff>
      <xdr:row>60</xdr:row>
      <xdr:rowOff>152400</xdr:rowOff>
    </xdr:to>
    <xdr:graphicFrame>
      <xdr:nvGraphicFramePr>
        <xdr:cNvPr id="6" name="Chart 6"/>
        <xdr:cNvGraphicFramePr/>
      </xdr:nvGraphicFramePr>
      <xdr:xfrm>
        <a:off x="161925" y="6562725"/>
        <a:ext cx="47910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35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54864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485775</xdr:colOff>
      <xdr:row>66</xdr:row>
      <xdr:rowOff>0</xdr:rowOff>
    </xdr:from>
    <xdr:to>
      <xdr:col>16</xdr:col>
      <xdr:colOff>438150</xdr:colOff>
      <xdr:row>88</xdr:row>
      <xdr:rowOff>142875</xdr:rowOff>
    </xdr:to>
    <xdr:graphicFrame>
      <xdr:nvGraphicFramePr>
        <xdr:cNvPr id="9" name="Chart 9"/>
        <xdr:cNvGraphicFramePr/>
      </xdr:nvGraphicFramePr>
      <xdr:xfrm>
        <a:off x="5362575" y="11306175"/>
        <a:ext cx="4829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28575</xdr:rowOff>
    </xdr:from>
    <xdr:to>
      <xdr:col>8</xdr:col>
      <xdr:colOff>9525</xdr:colOff>
      <xdr:row>88</xdr:row>
      <xdr:rowOff>142875</xdr:rowOff>
    </xdr:to>
    <xdr:graphicFrame>
      <xdr:nvGraphicFramePr>
        <xdr:cNvPr id="10" name="Chart 10"/>
        <xdr:cNvGraphicFramePr/>
      </xdr:nvGraphicFramePr>
      <xdr:xfrm>
        <a:off x="171450" y="11334750"/>
        <a:ext cx="47148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64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64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5486400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152400</xdr:rowOff>
    </xdr:from>
    <xdr:to>
      <xdr:col>12</xdr:col>
      <xdr:colOff>533400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9050" y="2047875"/>
        <a:ext cx="7829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142875</xdr:rowOff>
    </xdr:from>
    <xdr:to>
      <xdr:col>12</xdr:col>
      <xdr:colOff>533400</xdr:colOff>
      <xdr:row>77</xdr:row>
      <xdr:rowOff>142875</xdr:rowOff>
    </xdr:to>
    <xdr:graphicFrame>
      <xdr:nvGraphicFramePr>
        <xdr:cNvPr id="2" name="Chart 2"/>
        <xdr:cNvGraphicFramePr/>
      </xdr:nvGraphicFramePr>
      <xdr:xfrm>
        <a:off x="19050" y="7943850"/>
        <a:ext cx="7829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114300</xdr:colOff>
      <xdr:row>39</xdr:row>
      <xdr:rowOff>66675</xdr:rowOff>
    </xdr:from>
    <xdr:ext cx="2362200" cy="247650"/>
    <xdr:sp>
      <xdr:nvSpPr>
        <xdr:cNvPr id="3" name="TextBox 3"/>
        <xdr:cNvSpPr txBox="1">
          <a:spLocks noChangeArrowheads="1"/>
        </xdr:cNvSpPr>
      </xdr:nvSpPr>
      <xdr:spPr>
        <a:xfrm>
          <a:off x="4381500" y="7143750"/>
          <a:ext cx="2362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built-up roads</a:t>
          </a:r>
        </a:p>
      </xdr:txBody>
    </xdr:sp>
    <xdr:clientData/>
  </xdr:oneCellAnchor>
  <xdr:oneCellAnchor>
    <xdr:from>
      <xdr:col>7</xdr:col>
      <xdr:colOff>219075</xdr:colOff>
      <xdr:row>76</xdr:row>
      <xdr:rowOff>28575</xdr:rowOff>
    </xdr:from>
    <xdr:ext cx="2628900" cy="247650"/>
    <xdr:sp>
      <xdr:nvSpPr>
        <xdr:cNvPr id="4" name="TextBox 4"/>
        <xdr:cNvSpPr txBox="1">
          <a:spLocks noChangeArrowheads="1"/>
        </xdr:cNvSpPr>
      </xdr:nvSpPr>
      <xdr:spPr>
        <a:xfrm>
          <a:off x="4486275" y="13173075"/>
          <a:ext cx="2628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non built-up roads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03"/>
  <sheetViews>
    <sheetView tabSelected="1" zoomScale="70" zoomScaleNormal="70" workbookViewId="0" topLeftCell="A1">
      <selection activeCell="A1" sqref="A1"/>
    </sheetView>
  </sheetViews>
  <sheetFormatPr defaultColWidth="10.875" defaultRowHeight="12.75"/>
  <cols>
    <col min="1" max="1" width="24.625" style="2" customWidth="1"/>
    <col min="2" max="2" width="16.625" style="2" customWidth="1"/>
    <col min="3" max="3" width="4.75390625" style="2" customWidth="1"/>
    <col min="4" max="8" width="14.625" style="2" customWidth="1"/>
    <col min="9" max="16384" width="10.875" style="2" customWidth="1"/>
  </cols>
  <sheetData>
    <row r="1" spans="1:8" ht="18.75">
      <c r="A1" s="1" t="s">
        <v>243</v>
      </c>
      <c r="H1" s="3" t="s">
        <v>0</v>
      </c>
    </row>
    <row r="2" spans="1:8" ht="18.75">
      <c r="A2" s="1"/>
      <c r="B2" s="4"/>
      <c r="H2" s="5"/>
    </row>
    <row r="3" spans="1:5" ht="18.75">
      <c r="A3" s="1" t="s">
        <v>1</v>
      </c>
      <c r="E3" s="6"/>
    </row>
    <row r="4" ht="18.75">
      <c r="A4" s="1" t="s">
        <v>2</v>
      </c>
    </row>
    <row r="5" spans="1:11" ht="7.5" customHeight="1" thickBot="1">
      <c r="A5" s="7"/>
      <c r="B5" s="7"/>
      <c r="C5" s="7"/>
      <c r="D5" s="7"/>
      <c r="E5" s="7"/>
      <c r="F5" s="7"/>
      <c r="G5" s="7"/>
      <c r="H5" s="7"/>
      <c r="I5" s="8"/>
      <c r="J5" s="8"/>
      <c r="K5" s="8"/>
    </row>
    <row r="6" spans="1:8" ht="15.75">
      <c r="A6" s="9" t="s">
        <v>3</v>
      </c>
      <c r="B6" s="10" t="s">
        <v>4</v>
      </c>
      <c r="C6" s="11"/>
      <c r="D6" s="12" t="s">
        <v>5</v>
      </c>
      <c r="E6" s="12" t="s">
        <v>6</v>
      </c>
      <c r="F6" s="12" t="s">
        <v>7</v>
      </c>
      <c r="G6" s="12" t="s">
        <v>8</v>
      </c>
      <c r="H6" s="10" t="s">
        <v>9</v>
      </c>
    </row>
    <row r="7" spans="1:8" ht="16.5" thickBot="1">
      <c r="A7" s="13"/>
      <c r="B7" s="14"/>
      <c r="C7" s="15"/>
      <c r="D7" s="16"/>
      <c r="E7" s="16"/>
      <c r="F7" s="16"/>
      <c r="G7" s="16" t="s">
        <v>6</v>
      </c>
      <c r="H7" s="14" t="s">
        <v>10</v>
      </c>
    </row>
    <row r="8" spans="1:8" ht="7.5" customHeight="1">
      <c r="A8" s="11"/>
      <c r="B8" s="11"/>
      <c r="C8" s="11"/>
      <c r="D8" s="11"/>
      <c r="E8" s="11"/>
      <c r="F8" s="11"/>
      <c r="G8" s="12"/>
      <c r="H8" s="12"/>
    </row>
    <row r="9" spans="1:8" s="4" customFormat="1" ht="15.75">
      <c r="A9" s="4" t="s">
        <v>11</v>
      </c>
      <c r="B9" s="17" t="s">
        <v>12</v>
      </c>
      <c r="D9" s="18">
        <v>33.8</v>
      </c>
      <c r="E9" s="18">
        <v>265.8</v>
      </c>
      <c r="F9" s="18">
        <v>577.4</v>
      </c>
      <c r="G9" s="19">
        <f aca="true" t="shared" si="0" ref="G9:G15">D9+E9</f>
        <v>299.6</v>
      </c>
      <c r="H9" s="18">
        <v>877</v>
      </c>
    </row>
    <row r="10" spans="1:8" ht="15.75">
      <c r="A10" s="4"/>
      <c r="B10" s="20">
        <v>2001</v>
      </c>
      <c r="D10" s="21">
        <v>31</v>
      </c>
      <c r="E10" s="21">
        <v>257</v>
      </c>
      <c r="F10" s="21">
        <v>526</v>
      </c>
      <c r="G10" s="22">
        <f t="shared" si="0"/>
        <v>288</v>
      </c>
      <c r="H10" s="21">
        <v>814</v>
      </c>
    </row>
    <row r="11" spans="1:8" ht="15.75">
      <c r="A11" s="4"/>
      <c r="B11" s="20">
        <v>2002</v>
      </c>
      <c r="D11" s="21">
        <v>25</v>
      </c>
      <c r="E11" s="21">
        <v>176</v>
      </c>
      <c r="F11" s="21">
        <v>543</v>
      </c>
      <c r="G11" s="22">
        <f t="shared" si="0"/>
        <v>201</v>
      </c>
      <c r="H11" s="21">
        <v>744</v>
      </c>
    </row>
    <row r="12" spans="1:8" ht="15.75">
      <c r="A12" s="4"/>
      <c r="B12" s="20">
        <v>2003</v>
      </c>
      <c r="D12" s="21">
        <v>32</v>
      </c>
      <c r="E12" s="21">
        <v>186</v>
      </c>
      <c r="F12" s="21">
        <v>582</v>
      </c>
      <c r="G12" s="22">
        <f t="shared" si="0"/>
        <v>218</v>
      </c>
      <c r="H12" s="21">
        <v>800</v>
      </c>
    </row>
    <row r="13" spans="1:8" ht="15.75">
      <c r="A13" s="4"/>
      <c r="B13" s="20">
        <v>2004</v>
      </c>
      <c r="D13" s="21">
        <v>29</v>
      </c>
      <c r="E13" s="21">
        <v>185</v>
      </c>
      <c r="F13" s="21">
        <v>585</v>
      </c>
      <c r="G13" s="22">
        <f t="shared" si="0"/>
        <v>214</v>
      </c>
      <c r="H13" s="21">
        <v>799</v>
      </c>
    </row>
    <row r="14" spans="1:8" ht="15.75">
      <c r="A14" s="4"/>
      <c r="B14" s="20">
        <v>2005</v>
      </c>
      <c r="D14" s="21">
        <v>24</v>
      </c>
      <c r="E14" s="21">
        <v>171</v>
      </c>
      <c r="F14" s="21">
        <v>588</v>
      </c>
      <c r="G14" s="22">
        <f t="shared" si="0"/>
        <v>195</v>
      </c>
      <c r="H14" s="21">
        <v>783</v>
      </c>
    </row>
    <row r="15" spans="2:8" s="4" customFormat="1" ht="15.75">
      <c r="B15" s="17" t="s">
        <v>13</v>
      </c>
      <c r="D15" s="23">
        <f>AVERAGE(D10:D14)</f>
        <v>28.2</v>
      </c>
      <c r="E15" s="23">
        <f>AVERAGE(E10:E14)</f>
        <v>195</v>
      </c>
      <c r="F15" s="23">
        <f>AVERAGE(F10:F14)</f>
        <v>564.8</v>
      </c>
      <c r="G15" s="19">
        <f t="shared" si="0"/>
        <v>223.2</v>
      </c>
      <c r="H15" s="23">
        <f>AVERAGE(H10:H14)</f>
        <v>788</v>
      </c>
    </row>
    <row r="16" spans="1:8" ht="6" customHeight="1">
      <c r="A16" s="4"/>
      <c r="B16" s="20"/>
      <c r="D16" s="21"/>
      <c r="E16" s="21"/>
      <c r="F16" s="21"/>
      <c r="G16" s="22"/>
      <c r="H16" s="21"/>
    </row>
    <row r="17" spans="1:8" s="4" customFormat="1" ht="15.75">
      <c r="A17" s="4" t="s">
        <v>14</v>
      </c>
      <c r="B17" s="17" t="s">
        <v>12</v>
      </c>
      <c r="C17" s="17"/>
      <c r="D17" s="18">
        <v>44.2</v>
      </c>
      <c r="E17" s="18">
        <v>280.2</v>
      </c>
      <c r="F17" s="18">
        <v>1168.2</v>
      </c>
      <c r="G17" s="19">
        <f aca="true" t="shared" si="1" ref="G17:G23">D17+E17</f>
        <v>324.4</v>
      </c>
      <c r="H17" s="18">
        <v>1492.6</v>
      </c>
    </row>
    <row r="18" spans="1:8" ht="15.75">
      <c r="A18" s="4"/>
      <c r="B18" s="20">
        <v>2001</v>
      </c>
      <c r="D18" s="21">
        <v>46</v>
      </c>
      <c r="E18" s="21">
        <v>225</v>
      </c>
      <c r="F18" s="21">
        <v>877</v>
      </c>
      <c r="G18" s="22">
        <f t="shared" si="1"/>
        <v>271</v>
      </c>
      <c r="H18" s="21">
        <v>1148</v>
      </c>
    </row>
    <row r="19" spans="1:8" ht="15.75">
      <c r="A19" s="4"/>
      <c r="B19" s="20">
        <v>2002</v>
      </c>
      <c r="D19" s="21">
        <v>44</v>
      </c>
      <c r="E19" s="21">
        <v>211</v>
      </c>
      <c r="F19" s="21">
        <v>902</v>
      </c>
      <c r="G19" s="22">
        <f t="shared" si="1"/>
        <v>255</v>
      </c>
      <c r="H19" s="21">
        <v>1157</v>
      </c>
    </row>
    <row r="20" spans="1:8" ht="15.75">
      <c r="A20" s="4"/>
      <c r="B20" s="20">
        <v>2003</v>
      </c>
      <c r="D20" s="21">
        <v>44</v>
      </c>
      <c r="E20" s="21">
        <v>226</v>
      </c>
      <c r="F20" s="21">
        <v>831</v>
      </c>
      <c r="G20" s="22">
        <f t="shared" si="1"/>
        <v>270</v>
      </c>
      <c r="H20" s="21">
        <v>1101</v>
      </c>
    </row>
    <row r="21" spans="1:8" ht="15.75">
      <c r="A21" s="4"/>
      <c r="B21" s="20">
        <v>2004</v>
      </c>
      <c r="D21" s="21">
        <v>40</v>
      </c>
      <c r="E21" s="21">
        <v>235</v>
      </c>
      <c r="F21" s="21">
        <v>828</v>
      </c>
      <c r="G21" s="22">
        <f t="shared" si="1"/>
        <v>275</v>
      </c>
      <c r="H21" s="21">
        <v>1103</v>
      </c>
    </row>
    <row r="22" spans="1:8" ht="15.75">
      <c r="A22" s="4"/>
      <c r="B22" s="20">
        <v>2005</v>
      </c>
      <c r="D22" s="21">
        <v>48</v>
      </c>
      <c r="E22" s="21">
        <v>221</v>
      </c>
      <c r="F22" s="21">
        <v>931</v>
      </c>
      <c r="G22" s="22">
        <f t="shared" si="1"/>
        <v>269</v>
      </c>
      <c r="H22" s="21">
        <v>1200</v>
      </c>
    </row>
    <row r="23" spans="1:8" ht="15.75">
      <c r="A23" s="4"/>
      <c r="B23" s="17" t="s">
        <v>13</v>
      </c>
      <c r="C23" s="4"/>
      <c r="D23" s="23">
        <f>AVERAGE(D18:D22)</f>
        <v>44.4</v>
      </c>
      <c r="E23" s="23">
        <f>AVERAGE(E18:E22)</f>
        <v>223.6</v>
      </c>
      <c r="F23" s="23">
        <f>AVERAGE(F18:F22)</f>
        <v>873.8</v>
      </c>
      <c r="G23" s="19">
        <f t="shared" si="1"/>
        <v>268</v>
      </c>
      <c r="H23" s="23">
        <f>AVERAGE(H18:H22)</f>
        <v>1141.8</v>
      </c>
    </row>
    <row r="24" spans="1:8" ht="6" customHeight="1">
      <c r="A24" s="4"/>
      <c r="B24" s="20"/>
      <c r="D24" s="21"/>
      <c r="E24" s="21"/>
      <c r="F24" s="21"/>
      <c r="G24" s="22"/>
      <c r="H24" s="21"/>
    </row>
    <row r="25" spans="1:8" s="4" customFormat="1" ht="15.75">
      <c r="A25" s="4" t="s">
        <v>15</v>
      </c>
      <c r="B25" s="17" t="s">
        <v>12</v>
      </c>
      <c r="D25" s="18">
        <v>31.6</v>
      </c>
      <c r="E25" s="18">
        <v>385</v>
      </c>
      <c r="F25" s="18">
        <v>887.6</v>
      </c>
      <c r="G25" s="19">
        <f aca="true" t="shared" si="2" ref="G25:G31">D25+E25</f>
        <v>416.6</v>
      </c>
      <c r="H25" s="18">
        <v>1304.2</v>
      </c>
    </row>
    <row r="26" spans="1:8" ht="15.75">
      <c r="A26" s="4"/>
      <c r="B26" s="20">
        <v>2001</v>
      </c>
      <c r="D26" s="21">
        <v>42</v>
      </c>
      <c r="E26" s="21">
        <v>298</v>
      </c>
      <c r="F26" s="21">
        <v>893</v>
      </c>
      <c r="G26" s="22">
        <f t="shared" si="2"/>
        <v>340</v>
      </c>
      <c r="H26" s="21">
        <v>1233</v>
      </c>
    </row>
    <row r="27" spans="1:8" ht="15.75">
      <c r="A27" s="4"/>
      <c r="B27" s="20">
        <v>2002</v>
      </c>
      <c r="D27" s="21">
        <v>23</v>
      </c>
      <c r="E27" s="21">
        <v>255</v>
      </c>
      <c r="F27" s="21">
        <v>890</v>
      </c>
      <c r="G27" s="22">
        <f t="shared" si="2"/>
        <v>278</v>
      </c>
      <c r="H27" s="21">
        <v>1168</v>
      </c>
    </row>
    <row r="28" spans="1:8" ht="15.75">
      <c r="A28" s="4"/>
      <c r="B28" s="20">
        <v>2003</v>
      </c>
      <c r="D28" s="21">
        <v>29</v>
      </c>
      <c r="E28" s="21">
        <v>241</v>
      </c>
      <c r="F28" s="21">
        <v>777</v>
      </c>
      <c r="G28" s="22">
        <f t="shared" si="2"/>
        <v>270</v>
      </c>
      <c r="H28" s="21">
        <v>1047</v>
      </c>
    </row>
    <row r="29" spans="1:8" ht="15.75">
      <c r="A29" s="4"/>
      <c r="B29" s="20">
        <v>2004</v>
      </c>
      <c r="D29" s="21">
        <v>31</v>
      </c>
      <c r="E29" s="21">
        <v>259</v>
      </c>
      <c r="F29" s="21">
        <v>782</v>
      </c>
      <c r="G29" s="22">
        <f t="shared" si="2"/>
        <v>290</v>
      </c>
      <c r="H29" s="21">
        <v>1072</v>
      </c>
    </row>
    <row r="30" spans="1:8" ht="15.75">
      <c r="A30" s="4"/>
      <c r="B30" s="20">
        <v>2005</v>
      </c>
      <c r="D30" s="21">
        <v>29</v>
      </c>
      <c r="E30" s="21">
        <v>232</v>
      </c>
      <c r="F30" s="21">
        <v>716</v>
      </c>
      <c r="G30" s="22">
        <f t="shared" si="2"/>
        <v>261</v>
      </c>
      <c r="H30" s="21">
        <v>977</v>
      </c>
    </row>
    <row r="31" spans="1:8" ht="15.75">
      <c r="A31" s="4"/>
      <c r="B31" s="17" t="s">
        <v>13</v>
      </c>
      <c r="C31" s="4"/>
      <c r="D31" s="23">
        <f>AVERAGE(D26:D30)</f>
        <v>30.8</v>
      </c>
      <c r="E31" s="23">
        <f>AVERAGE(E26:E30)</f>
        <v>257</v>
      </c>
      <c r="F31" s="23">
        <f>AVERAGE(F26:F30)</f>
        <v>811.6</v>
      </c>
      <c r="G31" s="19">
        <f t="shared" si="2"/>
        <v>287.8</v>
      </c>
      <c r="H31" s="23">
        <f>AVERAGE(H26:H30)</f>
        <v>1099.4</v>
      </c>
    </row>
    <row r="32" spans="1:8" ht="6" customHeight="1">
      <c r="A32" s="4"/>
      <c r="B32" s="20"/>
      <c r="D32" s="21"/>
      <c r="E32" s="21"/>
      <c r="F32" s="21"/>
      <c r="G32" s="22"/>
      <c r="H32" s="21"/>
    </row>
    <row r="33" spans="1:8" s="4" customFormat="1" ht="15.75">
      <c r="A33" s="4" t="s">
        <v>16</v>
      </c>
      <c r="B33" s="17" t="s">
        <v>12</v>
      </c>
      <c r="D33" s="18">
        <v>17.6</v>
      </c>
      <c r="E33" s="18">
        <v>191.4</v>
      </c>
      <c r="F33" s="18">
        <v>556.8</v>
      </c>
      <c r="G33" s="19">
        <f aca="true" t="shared" si="3" ref="G33:G39">D33+E33</f>
        <v>209</v>
      </c>
      <c r="H33" s="18">
        <v>765.8</v>
      </c>
    </row>
    <row r="34" spans="1:8" ht="15.75">
      <c r="A34" s="4"/>
      <c r="B34" s="20">
        <v>2001</v>
      </c>
      <c r="D34" s="21">
        <v>19</v>
      </c>
      <c r="E34" s="21">
        <v>178</v>
      </c>
      <c r="F34" s="21">
        <v>537</v>
      </c>
      <c r="G34" s="22">
        <f t="shared" si="3"/>
        <v>197</v>
      </c>
      <c r="H34" s="21">
        <v>734</v>
      </c>
    </row>
    <row r="35" spans="1:8" ht="15.75">
      <c r="A35" s="4"/>
      <c r="B35" s="20">
        <v>2002</v>
      </c>
      <c r="D35" s="21">
        <v>26</v>
      </c>
      <c r="E35" s="21">
        <v>187</v>
      </c>
      <c r="F35" s="21">
        <v>527</v>
      </c>
      <c r="G35" s="22">
        <f t="shared" si="3"/>
        <v>213</v>
      </c>
      <c r="H35" s="21">
        <v>740</v>
      </c>
    </row>
    <row r="36" spans="1:8" ht="15.75">
      <c r="A36" s="4"/>
      <c r="B36" s="20">
        <v>2003</v>
      </c>
      <c r="D36" s="21">
        <v>17</v>
      </c>
      <c r="E36" s="21">
        <v>147</v>
      </c>
      <c r="F36" s="21">
        <v>555</v>
      </c>
      <c r="G36" s="22">
        <f t="shared" si="3"/>
        <v>164</v>
      </c>
      <c r="H36" s="21">
        <v>719</v>
      </c>
    </row>
    <row r="37" spans="1:8" ht="15.75">
      <c r="A37" s="4"/>
      <c r="B37" s="20">
        <v>2004</v>
      </c>
      <c r="D37" s="21">
        <v>24</v>
      </c>
      <c r="E37" s="21">
        <v>151</v>
      </c>
      <c r="F37" s="21">
        <v>579</v>
      </c>
      <c r="G37" s="22">
        <f t="shared" si="3"/>
        <v>175</v>
      </c>
      <c r="H37" s="21">
        <v>754</v>
      </c>
    </row>
    <row r="38" spans="1:8" ht="15.75">
      <c r="A38" s="4"/>
      <c r="B38" s="20">
        <v>2005</v>
      </c>
      <c r="D38" s="21">
        <v>11</v>
      </c>
      <c r="E38" s="21">
        <v>143</v>
      </c>
      <c r="F38" s="21">
        <v>547</v>
      </c>
      <c r="G38" s="22">
        <f t="shared" si="3"/>
        <v>154</v>
      </c>
      <c r="H38" s="21">
        <v>701</v>
      </c>
    </row>
    <row r="39" spans="1:8" ht="15.75">
      <c r="A39" s="4"/>
      <c r="B39" s="17" t="s">
        <v>13</v>
      </c>
      <c r="C39" s="4"/>
      <c r="D39" s="23">
        <f>AVERAGE(D34:D38)</f>
        <v>19.4</v>
      </c>
      <c r="E39" s="23">
        <f>AVERAGE(E34:E38)</f>
        <v>161.2</v>
      </c>
      <c r="F39" s="23">
        <f>AVERAGE(F34:F38)</f>
        <v>549</v>
      </c>
      <c r="G39" s="19">
        <f t="shared" si="3"/>
        <v>180.6</v>
      </c>
      <c r="H39" s="23">
        <f>AVERAGE(H34:H38)</f>
        <v>729.6</v>
      </c>
    </row>
    <row r="40" spans="1:8" ht="6" customHeight="1">
      <c r="A40" s="4"/>
      <c r="B40" s="20"/>
      <c r="D40" s="21"/>
      <c r="E40" s="21"/>
      <c r="F40" s="21"/>
      <c r="G40" s="22"/>
      <c r="H40" s="21"/>
    </row>
    <row r="41" spans="1:8" s="4" customFormat="1" ht="15.75">
      <c r="A41" s="4" t="s">
        <v>17</v>
      </c>
      <c r="B41" s="17" t="s">
        <v>12</v>
      </c>
      <c r="D41" s="18">
        <v>52.8</v>
      </c>
      <c r="E41" s="18">
        <v>485.4</v>
      </c>
      <c r="F41" s="18">
        <v>2904</v>
      </c>
      <c r="G41" s="19">
        <f aca="true" t="shared" si="4" ref="G41:G47">D41+E41</f>
        <v>538.1999999999999</v>
      </c>
      <c r="H41" s="18">
        <v>3442.2</v>
      </c>
    </row>
    <row r="42" spans="1:8" ht="15.75">
      <c r="A42" s="4"/>
      <c r="B42" s="20">
        <v>2001</v>
      </c>
      <c r="D42" s="21">
        <v>36</v>
      </c>
      <c r="E42" s="21">
        <v>449</v>
      </c>
      <c r="F42" s="21">
        <v>2715</v>
      </c>
      <c r="G42" s="22">
        <f t="shared" si="4"/>
        <v>485</v>
      </c>
      <c r="H42" s="21">
        <v>3200</v>
      </c>
    </row>
    <row r="43" spans="1:8" ht="15.75">
      <c r="A43" s="4"/>
      <c r="B43" s="20">
        <v>2002</v>
      </c>
      <c r="D43" s="21">
        <v>33</v>
      </c>
      <c r="E43" s="21">
        <v>425</v>
      </c>
      <c r="F43" s="21">
        <v>2593</v>
      </c>
      <c r="G43" s="22">
        <f t="shared" si="4"/>
        <v>458</v>
      </c>
      <c r="H43" s="21">
        <v>3051</v>
      </c>
    </row>
    <row r="44" spans="1:8" ht="15.75">
      <c r="A44" s="4"/>
      <c r="B44" s="20">
        <v>2003</v>
      </c>
      <c r="D44" s="21">
        <v>44</v>
      </c>
      <c r="E44" s="21">
        <v>335</v>
      </c>
      <c r="F44" s="21">
        <v>2451</v>
      </c>
      <c r="G44" s="22">
        <f t="shared" si="4"/>
        <v>379</v>
      </c>
      <c r="H44" s="21">
        <v>2830</v>
      </c>
    </row>
    <row r="45" spans="1:8" ht="15.75">
      <c r="A45" s="4"/>
      <c r="B45" s="20">
        <v>2004</v>
      </c>
      <c r="D45" s="21">
        <v>34</v>
      </c>
      <c r="E45" s="21">
        <v>348</v>
      </c>
      <c r="F45" s="21">
        <v>2534</v>
      </c>
      <c r="G45" s="22">
        <f t="shared" si="4"/>
        <v>382</v>
      </c>
      <c r="H45" s="21">
        <v>2916</v>
      </c>
    </row>
    <row r="46" spans="1:8" ht="15.75">
      <c r="A46" s="4"/>
      <c r="B46" s="20">
        <v>2005</v>
      </c>
      <c r="D46" s="21">
        <v>35</v>
      </c>
      <c r="E46" s="21">
        <v>446</v>
      </c>
      <c r="F46" s="21">
        <v>2295</v>
      </c>
      <c r="G46" s="22">
        <f t="shared" si="4"/>
        <v>481</v>
      </c>
      <c r="H46" s="21">
        <v>2776</v>
      </c>
    </row>
    <row r="47" spans="1:8" ht="15.75">
      <c r="A47" s="4"/>
      <c r="B47" s="17" t="s">
        <v>13</v>
      </c>
      <c r="C47" s="4"/>
      <c r="D47" s="23">
        <f>AVERAGE(D42:D46)</f>
        <v>36.4</v>
      </c>
      <c r="E47" s="23">
        <f>AVERAGE(E42:E46)</f>
        <v>400.6</v>
      </c>
      <c r="F47" s="23">
        <f>AVERAGE(F42:F46)</f>
        <v>2517.6</v>
      </c>
      <c r="G47" s="19">
        <f t="shared" si="4"/>
        <v>437</v>
      </c>
      <c r="H47" s="23">
        <f>AVERAGE(H42:H46)</f>
        <v>2954.6</v>
      </c>
    </row>
    <row r="48" spans="1:8" ht="6" customHeight="1">
      <c r="A48" s="4"/>
      <c r="B48" s="20"/>
      <c r="D48" s="21"/>
      <c r="E48" s="21"/>
      <c r="F48" s="21"/>
      <c r="G48" s="22"/>
      <c r="H48" s="21"/>
    </row>
    <row r="49" spans="1:8" s="4" customFormat="1" ht="15.75">
      <c r="A49" s="4" t="s">
        <v>18</v>
      </c>
      <c r="B49" s="17" t="s">
        <v>12</v>
      </c>
      <c r="D49" s="18">
        <v>18.4</v>
      </c>
      <c r="E49" s="18">
        <v>225.8</v>
      </c>
      <c r="F49" s="18">
        <v>547.8</v>
      </c>
      <c r="G49" s="19">
        <f aca="true" t="shared" si="5" ref="G49:G55">D49+E49</f>
        <v>244.20000000000002</v>
      </c>
      <c r="H49" s="18">
        <v>792</v>
      </c>
    </row>
    <row r="50" spans="1:8" ht="15.75">
      <c r="A50" s="4"/>
      <c r="B50" s="20">
        <v>2001</v>
      </c>
      <c r="D50" s="21">
        <v>16</v>
      </c>
      <c r="E50" s="21">
        <v>178</v>
      </c>
      <c r="F50" s="21">
        <v>442</v>
      </c>
      <c r="G50" s="22">
        <f t="shared" si="5"/>
        <v>194</v>
      </c>
      <c r="H50" s="21">
        <v>636</v>
      </c>
    </row>
    <row r="51" spans="1:8" ht="15.75">
      <c r="A51" s="4"/>
      <c r="B51" s="20">
        <v>2002</v>
      </c>
      <c r="D51" s="21">
        <v>21</v>
      </c>
      <c r="E51" s="21">
        <v>193</v>
      </c>
      <c r="F51" s="21">
        <v>528</v>
      </c>
      <c r="G51" s="22">
        <f t="shared" si="5"/>
        <v>214</v>
      </c>
      <c r="H51" s="21">
        <v>742</v>
      </c>
    </row>
    <row r="52" spans="1:8" ht="15.75">
      <c r="A52" s="4"/>
      <c r="B52" s="20">
        <v>2003</v>
      </c>
      <c r="D52" s="21">
        <v>17</v>
      </c>
      <c r="E52" s="21">
        <v>183</v>
      </c>
      <c r="F52" s="21">
        <v>552</v>
      </c>
      <c r="G52" s="22">
        <f t="shared" si="5"/>
        <v>200</v>
      </c>
      <c r="H52" s="21">
        <v>752</v>
      </c>
    </row>
    <row r="53" spans="1:8" ht="15.75">
      <c r="A53" s="4"/>
      <c r="B53" s="20">
        <v>2004</v>
      </c>
      <c r="D53" s="21">
        <v>14</v>
      </c>
      <c r="E53" s="21">
        <v>145</v>
      </c>
      <c r="F53" s="21">
        <v>500</v>
      </c>
      <c r="G53" s="22">
        <f t="shared" si="5"/>
        <v>159</v>
      </c>
      <c r="H53" s="21">
        <v>659</v>
      </c>
    </row>
    <row r="54" spans="1:8" ht="15.75">
      <c r="A54" s="4"/>
      <c r="B54" s="20">
        <v>2005</v>
      </c>
      <c r="D54" s="21">
        <v>18</v>
      </c>
      <c r="E54" s="21">
        <v>142</v>
      </c>
      <c r="F54" s="21">
        <v>469</v>
      </c>
      <c r="G54" s="22">
        <f t="shared" si="5"/>
        <v>160</v>
      </c>
      <c r="H54" s="21">
        <v>629</v>
      </c>
    </row>
    <row r="55" spans="1:8" ht="15.75">
      <c r="A55" s="4"/>
      <c r="B55" s="17" t="s">
        <v>13</v>
      </c>
      <c r="C55" s="4"/>
      <c r="D55" s="23">
        <f>AVERAGE(D50:D54)</f>
        <v>17.2</v>
      </c>
      <c r="E55" s="23">
        <f>AVERAGE(E50:E54)</f>
        <v>168.2</v>
      </c>
      <c r="F55" s="23">
        <f>AVERAGE(F50:F54)</f>
        <v>498.2</v>
      </c>
      <c r="G55" s="19">
        <f t="shared" si="5"/>
        <v>185.39999999999998</v>
      </c>
      <c r="H55" s="23">
        <f>AVERAGE(H50:H54)</f>
        <v>683.6</v>
      </c>
    </row>
    <row r="56" spans="1:8" ht="6" customHeight="1">
      <c r="A56" s="4"/>
      <c r="B56" s="20"/>
      <c r="D56" s="21"/>
      <c r="E56" s="21"/>
      <c r="F56" s="21"/>
      <c r="G56" s="22"/>
      <c r="H56" s="21"/>
    </row>
    <row r="57" spans="1:8" s="4" customFormat="1" ht="15.75">
      <c r="A57" s="4" t="s">
        <v>19</v>
      </c>
      <c r="B57" s="17" t="s">
        <v>12</v>
      </c>
      <c r="D57" s="18">
        <v>118.6</v>
      </c>
      <c r="E57" s="18">
        <v>1695.2</v>
      </c>
      <c r="F57" s="18">
        <v>5587.6</v>
      </c>
      <c r="G57" s="19">
        <f aca="true" t="shared" si="6" ref="G57:G63">D57+E57</f>
        <v>1813.8</v>
      </c>
      <c r="H57" s="18">
        <v>7401.4</v>
      </c>
    </row>
    <row r="58" spans="1:8" ht="15.75">
      <c r="A58" s="4"/>
      <c r="B58" s="20">
        <v>2001</v>
      </c>
      <c r="D58" s="21">
        <v>106</v>
      </c>
      <c r="E58" s="21">
        <v>1160</v>
      </c>
      <c r="F58" s="21">
        <v>5259</v>
      </c>
      <c r="G58" s="22">
        <f t="shared" si="6"/>
        <v>1266</v>
      </c>
      <c r="H58" s="21">
        <v>6525</v>
      </c>
    </row>
    <row r="59" spans="1:8" ht="15.75">
      <c r="A59" s="4"/>
      <c r="B59" s="20">
        <v>2002</v>
      </c>
      <c r="D59" s="21">
        <v>88</v>
      </c>
      <c r="E59" s="21">
        <v>1149</v>
      </c>
      <c r="F59" s="21">
        <v>5076</v>
      </c>
      <c r="G59" s="22">
        <f t="shared" si="6"/>
        <v>1237</v>
      </c>
      <c r="H59" s="21">
        <v>6313</v>
      </c>
    </row>
    <row r="60" spans="1:8" ht="15.75">
      <c r="A60" s="4"/>
      <c r="B60" s="20">
        <v>2003</v>
      </c>
      <c r="D60" s="21">
        <v>104</v>
      </c>
      <c r="E60" s="21">
        <v>1088</v>
      </c>
      <c r="F60" s="21">
        <v>5022</v>
      </c>
      <c r="G60" s="22">
        <f t="shared" si="6"/>
        <v>1192</v>
      </c>
      <c r="H60" s="21">
        <v>6214</v>
      </c>
    </row>
    <row r="61" spans="1:8" ht="15.75">
      <c r="A61" s="4"/>
      <c r="B61" s="20">
        <v>2004</v>
      </c>
      <c r="D61" s="21">
        <v>101</v>
      </c>
      <c r="E61" s="21">
        <v>911</v>
      </c>
      <c r="F61" s="21">
        <v>5131</v>
      </c>
      <c r="G61" s="22">
        <f t="shared" si="6"/>
        <v>1012</v>
      </c>
      <c r="H61" s="21">
        <v>6143</v>
      </c>
    </row>
    <row r="62" spans="1:8" ht="15.75">
      <c r="A62" s="4"/>
      <c r="B62" s="20">
        <v>2005</v>
      </c>
      <c r="D62" s="21">
        <v>85</v>
      </c>
      <c r="E62" s="21">
        <v>788</v>
      </c>
      <c r="F62" s="21">
        <v>4962</v>
      </c>
      <c r="G62" s="22">
        <f t="shared" si="6"/>
        <v>873</v>
      </c>
      <c r="H62" s="21">
        <v>5835</v>
      </c>
    </row>
    <row r="63" spans="1:8" ht="15.75">
      <c r="A63" s="4"/>
      <c r="B63" s="17" t="s">
        <v>13</v>
      </c>
      <c r="C63" s="4"/>
      <c r="D63" s="23">
        <f>AVERAGE(D58:D62)</f>
        <v>96.8</v>
      </c>
      <c r="E63" s="23">
        <f>AVERAGE(E58:E62)</f>
        <v>1019.2</v>
      </c>
      <c r="F63" s="23">
        <f>AVERAGE(F58:F62)</f>
        <v>5090</v>
      </c>
      <c r="G63" s="19">
        <f t="shared" si="6"/>
        <v>1116</v>
      </c>
      <c r="H63" s="23">
        <f>AVERAGE(H58:H62)</f>
        <v>6206</v>
      </c>
    </row>
    <row r="64" spans="1:8" ht="6" customHeight="1">
      <c r="A64" s="4"/>
      <c r="B64" s="20"/>
      <c r="D64" s="21"/>
      <c r="E64" s="21"/>
      <c r="F64" s="21"/>
      <c r="G64" s="22"/>
      <c r="H64" s="21"/>
    </row>
    <row r="65" spans="1:8" s="4" customFormat="1" ht="15.75">
      <c r="A65" s="4" t="s">
        <v>20</v>
      </c>
      <c r="B65" s="17" t="s">
        <v>12</v>
      </c>
      <c r="D65" s="18">
        <v>18</v>
      </c>
      <c r="E65" s="18">
        <v>139.2</v>
      </c>
      <c r="F65" s="18">
        <v>275.6</v>
      </c>
      <c r="G65" s="19">
        <f aca="true" t="shared" si="7" ref="G65:G71">D65+E65</f>
        <v>157.2</v>
      </c>
      <c r="H65" s="18">
        <v>432.8</v>
      </c>
    </row>
    <row r="66" spans="1:8" ht="15.75">
      <c r="A66" s="4"/>
      <c r="B66" s="20">
        <v>2001</v>
      </c>
      <c r="D66" s="21">
        <v>13</v>
      </c>
      <c r="E66" s="21">
        <v>95</v>
      </c>
      <c r="F66" s="21">
        <v>328</v>
      </c>
      <c r="G66" s="22">
        <f t="shared" si="7"/>
        <v>108</v>
      </c>
      <c r="H66" s="21">
        <v>436</v>
      </c>
    </row>
    <row r="67" spans="1:8" ht="15.75">
      <c r="A67" s="4"/>
      <c r="B67" s="20">
        <v>2002</v>
      </c>
      <c r="D67" s="21">
        <v>14</v>
      </c>
      <c r="E67" s="21">
        <v>80</v>
      </c>
      <c r="F67" s="21">
        <v>331</v>
      </c>
      <c r="G67" s="22">
        <f t="shared" si="7"/>
        <v>94</v>
      </c>
      <c r="H67" s="21">
        <v>425</v>
      </c>
    </row>
    <row r="68" spans="1:8" ht="15.75">
      <c r="A68" s="4"/>
      <c r="B68" s="20">
        <v>2003</v>
      </c>
      <c r="D68" s="21">
        <v>10</v>
      </c>
      <c r="E68" s="21">
        <v>90</v>
      </c>
      <c r="F68" s="21">
        <v>347</v>
      </c>
      <c r="G68" s="22">
        <f t="shared" si="7"/>
        <v>100</v>
      </c>
      <c r="H68" s="21">
        <v>447</v>
      </c>
    </row>
    <row r="69" spans="1:8" ht="15.75">
      <c r="A69" s="4"/>
      <c r="B69" s="20">
        <v>2004</v>
      </c>
      <c r="D69" s="21">
        <v>8</v>
      </c>
      <c r="E69" s="21">
        <v>88</v>
      </c>
      <c r="F69" s="21">
        <v>344</v>
      </c>
      <c r="G69" s="22">
        <f t="shared" si="7"/>
        <v>96</v>
      </c>
      <c r="H69" s="21">
        <v>440</v>
      </c>
    </row>
    <row r="70" spans="1:8" ht="15.75">
      <c r="A70" s="4"/>
      <c r="B70" s="20">
        <v>2005</v>
      </c>
      <c r="D70" s="21">
        <v>14</v>
      </c>
      <c r="E70" s="21">
        <v>102</v>
      </c>
      <c r="F70" s="21">
        <v>380</v>
      </c>
      <c r="G70" s="22">
        <f t="shared" si="7"/>
        <v>116</v>
      </c>
      <c r="H70" s="21">
        <v>496</v>
      </c>
    </row>
    <row r="71" spans="1:8" ht="16.5" thickBot="1">
      <c r="A71" s="15"/>
      <c r="B71" s="24" t="s">
        <v>13</v>
      </c>
      <c r="C71" s="15"/>
      <c r="D71" s="25">
        <f>AVERAGE(D66:D70)</f>
        <v>11.8</v>
      </c>
      <c r="E71" s="25">
        <f>AVERAGE(E66:E70)</f>
        <v>91</v>
      </c>
      <c r="F71" s="25">
        <f>AVERAGE(F66:F70)</f>
        <v>346</v>
      </c>
      <c r="G71" s="26">
        <f t="shared" si="7"/>
        <v>102.8</v>
      </c>
      <c r="H71" s="25">
        <f>AVERAGE(H66:H70)</f>
        <v>448.8</v>
      </c>
    </row>
    <row r="72" spans="4:8" ht="15.75">
      <c r="D72" s="21"/>
      <c r="E72" s="21"/>
      <c r="F72" s="21"/>
      <c r="G72" s="21"/>
      <c r="H72" s="21"/>
    </row>
    <row r="73" ht="15.75">
      <c r="A73" s="27"/>
    </row>
    <row r="79" ht="7.5" customHeight="1"/>
    <row r="82" ht="7.5" customHeight="1"/>
    <row r="93" ht="7.5" customHeight="1"/>
    <row r="94" s="4" customFormat="1" ht="15.75"/>
    <row r="106" ht="7.5" customHeight="1"/>
    <row r="107" s="4" customFormat="1" ht="15.75"/>
    <row r="118" ht="7.5" customHeight="1"/>
    <row r="119" s="4" customFormat="1" ht="15.75"/>
    <row r="122" spans="4:8" ht="15.75">
      <c r="D122" s="28"/>
      <c r="E122" s="29"/>
      <c r="F122" s="28"/>
      <c r="G122" s="29"/>
      <c r="H122" s="29"/>
    </row>
    <row r="123" spans="4:8" ht="15.75">
      <c r="D123" s="28"/>
      <c r="E123" s="28"/>
      <c r="F123" s="28"/>
      <c r="G123" s="28"/>
      <c r="H123" s="28"/>
    </row>
    <row r="126" spans="4:8" ht="15.75">
      <c r="D126" s="28"/>
      <c r="E126" s="28"/>
      <c r="F126" s="28"/>
      <c r="G126" s="28"/>
      <c r="H126" s="28"/>
    </row>
    <row r="128" spans="4:8" ht="15.75">
      <c r="D128" s="28"/>
      <c r="E128" s="28"/>
      <c r="F128" s="28"/>
      <c r="G128" s="28"/>
      <c r="H128" s="28"/>
    </row>
    <row r="129" spans="4:8" ht="15.75">
      <c r="D129" s="28"/>
      <c r="E129" s="28"/>
      <c r="F129" s="28"/>
      <c r="G129" s="28"/>
      <c r="H129" s="28"/>
    </row>
    <row r="133" spans="4:8" ht="15.75">
      <c r="D133" s="29"/>
      <c r="E133" s="29"/>
      <c r="F133" s="29"/>
      <c r="G133" s="29"/>
      <c r="H133" s="29"/>
    </row>
    <row r="134" spans="4:8" ht="15.75">
      <c r="D134" s="28"/>
      <c r="E134" s="28"/>
      <c r="F134" s="29"/>
      <c r="G134" s="28"/>
      <c r="H134" s="28"/>
    </row>
    <row r="137" spans="4:8" ht="15.75">
      <c r="D137" s="28"/>
      <c r="E137" s="28"/>
      <c r="F137" s="28"/>
      <c r="G137" s="28"/>
      <c r="H137" s="28"/>
    </row>
    <row r="139" spans="4:8" ht="15.75">
      <c r="D139" s="28"/>
      <c r="E139" s="28"/>
      <c r="F139" s="28"/>
      <c r="G139" s="28"/>
      <c r="H139" s="28"/>
    </row>
    <row r="140" spans="4:8" ht="15.75">
      <c r="D140" s="28"/>
      <c r="E140" s="28"/>
      <c r="F140" s="28"/>
      <c r="G140" s="28"/>
      <c r="H140" s="28"/>
    </row>
    <row r="144" spans="4:8" ht="15.75">
      <c r="D144" s="28"/>
      <c r="E144" s="29"/>
      <c r="F144" s="29"/>
      <c r="G144" s="29"/>
      <c r="H144" s="29"/>
    </row>
    <row r="145" spans="4:8" ht="15.75">
      <c r="D145" s="28"/>
      <c r="E145" s="28"/>
      <c r="F145" s="29"/>
      <c r="G145" s="28"/>
      <c r="H145" s="28"/>
    </row>
    <row r="151" spans="4:8" ht="15.75">
      <c r="D151" s="28"/>
      <c r="E151" s="28"/>
      <c r="F151" s="29"/>
      <c r="G151" s="28"/>
      <c r="H151" s="29"/>
    </row>
    <row r="153" spans="4:8" ht="15.75">
      <c r="D153" s="28"/>
      <c r="E153" s="29"/>
      <c r="F153" s="28"/>
      <c r="G153" s="29"/>
      <c r="H153" s="29"/>
    </row>
    <row r="155" spans="4:6" ht="15.75">
      <c r="D155" s="28"/>
      <c r="E155" s="28"/>
      <c r="F155" s="28"/>
    </row>
    <row r="160" spans="4:8" ht="15.75">
      <c r="D160" s="29"/>
      <c r="E160" s="29"/>
      <c r="F160" s="28"/>
      <c r="G160" s="29"/>
      <c r="H160" s="29"/>
    </row>
    <row r="161" spans="4:8" ht="15.75">
      <c r="D161" s="28"/>
      <c r="E161" s="28"/>
      <c r="F161" s="28"/>
      <c r="G161" s="28"/>
      <c r="H161" s="28"/>
    </row>
    <row r="164" spans="4:8" ht="15.75">
      <c r="D164" s="28"/>
      <c r="E164" s="28"/>
      <c r="F164" s="28"/>
      <c r="H164" s="28"/>
    </row>
    <row r="171" spans="4:8" ht="15.75">
      <c r="D171" s="29"/>
      <c r="E171" s="29"/>
      <c r="F171" s="29"/>
      <c r="G171" s="29"/>
      <c r="H171" s="29"/>
    </row>
    <row r="172" spans="4:8" ht="15.75">
      <c r="D172" s="28"/>
      <c r="E172" s="28"/>
      <c r="F172" s="29"/>
      <c r="G172" s="28"/>
      <c r="H172" s="28"/>
    </row>
    <row r="178" spans="4:8" ht="15.75">
      <c r="D178" s="28"/>
      <c r="E178" s="28"/>
      <c r="F178" s="28"/>
      <c r="H178" s="28"/>
    </row>
    <row r="185" spans="4:8" ht="15.75">
      <c r="D185" s="29"/>
      <c r="E185" s="29"/>
      <c r="F185" s="29"/>
      <c r="G185" s="29"/>
      <c r="H185" s="29"/>
    </row>
    <row r="187" spans="4:8" ht="15.75">
      <c r="D187" s="28"/>
      <c r="E187" s="28"/>
      <c r="F187" s="28"/>
      <c r="H187" s="28"/>
    </row>
    <row r="194" spans="4:8" ht="15.75">
      <c r="D194" s="29"/>
      <c r="E194" s="29"/>
      <c r="F194" s="29"/>
      <c r="G194" s="29"/>
      <c r="H194" s="29"/>
    </row>
    <row r="196" spans="4:8" ht="15.75">
      <c r="D196" s="28"/>
      <c r="E196" s="28"/>
      <c r="F196" s="28"/>
      <c r="H196" s="28"/>
    </row>
    <row r="203" spans="4:8" ht="15.75">
      <c r="D203" s="29"/>
      <c r="E203" s="29"/>
      <c r="F203" s="29"/>
      <c r="G203" s="29"/>
      <c r="H203" s="29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8" r:id="rId1"/>
  <rowBreaks count="1" manualBreakCount="1">
    <brk id="7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0.125" style="281" customWidth="1"/>
    <col min="2" max="3" width="9.375" style="281" customWidth="1"/>
    <col min="4" max="4" width="10.125" style="281" customWidth="1"/>
    <col min="5" max="5" width="10.375" style="281" customWidth="1"/>
    <col min="6" max="6" width="2.625" style="281" customWidth="1"/>
    <col min="7" max="8" width="9.375" style="281" customWidth="1"/>
    <col min="9" max="9" width="10.125" style="281" customWidth="1"/>
    <col min="10" max="10" width="10.50390625" style="281" customWidth="1"/>
    <col min="11" max="16384" width="8.00390625" style="281" customWidth="1"/>
  </cols>
  <sheetData>
    <row r="1" spans="1:10" s="277" customFormat="1" ht="18.75">
      <c r="A1" s="276" t="s">
        <v>170</v>
      </c>
      <c r="J1" s="278" t="s">
        <v>0</v>
      </c>
    </row>
    <row r="2" s="277" customFormat="1" ht="18.75">
      <c r="B2" s="276"/>
    </row>
    <row r="3" spans="1:4" s="277" customFormat="1" ht="18.75">
      <c r="A3" s="276" t="s">
        <v>171</v>
      </c>
      <c r="B3" s="276"/>
      <c r="C3" s="276"/>
      <c r="D3" s="276"/>
    </row>
    <row r="4" spans="1:4" s="277" customFormat="1" ht="18.75">
      <c r="A4" s="276" t="s">
        <v>172</v>
      </c>
      <c r="B4" s="276"/>
      <c r="C4" s="279"/>
      <c r="D4" s="276"/>
    </row>
    <row r="5" spans="1:4" s="277" customFormat="1" ht="18.75">
      <c r="A5" s="280" t="s">
        <v>173</v>
      </c>
      <c r="B5" s="276"/>
      <c r="C5" s="279"/>
      <c r="D5" s="276"/>
    </row>
    <row r="6" spans="2:10" ht="16.5" thickBot="1">
      <c r="B6" s="282"/>
      <c r="C6" s="282"/>
      <c r="D6" s="282"/>
      <c r="E6" s="282"/>
      <c r="F6" s="282"/>
      <c r="G6" s="282"/>
      <c r="H6" s="282"/>
      <c r="I6" s="282"/>
      <c r="J6" s="282"/>
    </row>
    <row r="7" spans="1:10" s="286" customFormat="1" ht="40.5" customHeight="1" thickBot="1">
      <c r="A7" s="283"/>
      <c r="B7" s="284" t="s">
        <v>5</v>
      </c>
      <c r="C7" s="284" t="s">
        <v>6</v>
      </c>
      <c r="D7" s="284" t="s">
        <v>7</v>
      </c>
      <c r="E7" s="285" t="s">
        <v>40</v>
      </c>
      <c r="F7" s="284"/>
      <c r="G7" s="284" t="s">
        <v>5</v>
      </c>
      <c r="H7" s="284" t="s">
        <v>6</v>
      </c>
      <c r="I7" s="284" t="s">
        <v>7</v>
      </c>
      <c r="J7" s="285" t="s">
        <v>40</v>
      </c>
    </row>
    <row r="8" spans="5:10" ht="15.75">
      <c r="E8" s="287" t="s">
        <v>113</v>
      </c>
      <c r="F8" s="288"/>
      <c r="J8" s="287" t="s">
        <v>174</v>
      </c>
    </row>
    <row r="9" spans="1:10" ht="15.75">
      <c r="A9" s="286" t="s">
        <v>110</v>
      </c>
      <c r="E9" s="288"/>
      <c r="F9" s="288"/>
      <c r="J9" s="287"/>
    </row>
    <row r="10" ht="15.75">
      <c r="A10" s="281" t="s">
        <v>175</v>
      </c>
    </row>
    <row r="11" spans="1:10" ht="15.75">
      <c r="A11" s="281" t="s">
        <v>176</v>
      </c>
      <c r="B11" s="289">
        <v>43</v>
      </c>
      <c r="C11" s="289">
        <v>646</v>
      </c>
      <c r="D11" s="289">
        <v>2860</v>
      </c>
      <c r="E11" s="289">
        <v>3549</v>
      </c>
      <c r="F11" s="290"/>
      <c r="G11" s="291">
        <v>52.2</v>
      </c>
      <c r="H11" s="291">
        <v>46.7</v>
      </c>
      <c r="I11" s="291">
        <v>38.6</v>
      </c>
      <c r="J11" s="291">
        <v>40</v>
      </c>
    </row>
    <row r="12" spans="1:10" ht="15.75">
      <c r="A12" s="281" t="s">
        <v>177</v>
      </c>
      <c r="B12" s="289">
        <v>3</v>
      </c>
      <c r="C12" s="289">
        <v>59</v>
      </c>
      <c r="D12" s="289">
        <v>530</v>
      </c>
      <c r="E12" s="289">
        <v>591</v>
      </c>
      <c r="F12" s="290"/>
      <c r="G12" s="291">
        <v>3.4</v>
      </c>
      <c r="H12" s="291">
        <v>4.2</v>
      </c>
      <c r="I12" s="291">
        <v>7.1</v>
      </c>
      <c r="J12" s="291">
        <v>6.7</v>
      </c>
    </row>
    <row r="13" spans="1:10" ht="15.75">
      <c r="A13" s="281" t="s">
        <v>178</v>
      </c>
      <c r="B13" s="289">
        <v>0</v>
      </c>
      <c r="C13" s="289">
        <v>6</v>
      </c>
      <c r="D13" s="289">
        <v>45</v>
      </c>
      <c r="E13" s="289">
        <v>52</v>
      </c>
      <c r="F13" s="290"/>
      <c r="G13" s="291">
        <v>0.5</v>
      </c>
      <c r="H13" s="291">
        <v>0.5</v>
      </c>
      <c r="I13" s="291">
        <v>0.6</v>
      </c>
      <c r="J13" s="291">
        <v>0.6</v>
      </c>
    </row>
    <row r="14" spans="1:10" ht="15.75">
      <c r="A14" s="281" t="s">
        <v>179</v>
      </c>
      <c r="B14" s="289">
        <v>25</v>
      </c>
      <c r="C14" s="289">
        <v>459</v>
      </c>
      <c r="D14" s="289">
        <v>2604</v>
      </c>
      <c r="E14" s="289">
        <v>3088</v>
      </c>
      <c r="F14" s="290"/>
      <c r="G14" s="291">
        <v>30.8</v>
      </c>
      <c r="H14" s="291">
        <v>33.2</v>
      </c>
      <c r="I14" s="291">
        <v>35.1</v>
      </c>
      <c r="J14" s="291">
        <v>34.8</v>
      </c>
    </row>
    <row r="15" spans="1:10" ht="15.75">
      <c r="A15" s="281" t="s">
        <v>180</v>
      </c>
      <c r="B15" s="289">
        <v>0</v>
      </c>
      <c r="C15" s="289">
        <v>6</v>
      </c>
      <c r="D15" s="289">
        <v>65</v>
      </c>
      <c r="E15" s="289">
        <v>71</v>
      </c>
      <c r="F15" s="290"/>
      <c r="G15" s="291">
        <v>0</v>
      </c>
      <c r="H15" s="291">
        <v>0.4</v>
      </c>
      <c r="I15" s="291">
        <v>0.9</v>
      </c>
      <c r="J15" s="291">
        <v>0.8</v>
      </c>
    </row>
    <row r="16" spans="1:10" ht="15.75">
      <c r="A16" s="281" t="s">
        <v>181</v>
      </c>
      <c r="B16" s="289">
        <v>8</v>
      </c>
      <c r="C16" s="289">
        <v>130</v>
      </c>
      <c r="D16" s="289">
        <v>857</v>
      </c>
      <c r="E16" s="289">
        <v>995</v>
      </c>
      <c r="F16" s="290"/>
      <c r="G16" s="291">
        <v>9.2</v>
      </c>
      <c r="H16" s="291">
        <v>9.4</v>
      </c>
      <c r="I16" s="291">
        <v>11.6</v>
      </c>
      <c r="J16" s="291">
        <v>11.2</v>
      </c>
    </row>
    <row r="17" spans="1:10" ht="15.75">
      <c r="A17" s="281" t="s">
        <v>182</v>
      </c>
      <c r="B17" s="289">
        <v>0</v>
      </c>
      <c r="C17" s="289">
        <v>19</v>
      </c>
      <c r="D17" s="289">
        <v>123</v>
      </c>
      <c r="E17" s="289">
        <v>142</v>
      </c>
      <c r="F17" s="290"/>
      <c r="G17" s="291">
        <v>0.2</v>
      </c>
      <c r="H17" s="291">
        <v>1.4</v>
      </c>
      <c r="I17" s="291">
        <v>1.7</v>
      </c>
      <c r="J17" s="291">
        <v>1.6</v>
      </c>
    </row>
    <row r="18" spans="1:10" ht="15.75">
      <c r="A18" s="281" t="s">
        <v>183</v>
      </c>
      <c r="B18" s="289">
        <v>1</v>
      </c>
      <c r="C18" s="289">
        <v>12</v>
      </c>
      <c r="D18" s="289">
        <v>73</v>
      </c>
      <c r="E18" s="289">
        <v>86</v>
      </c>
      <c r="F18" s="290"/>
      <c r="G18" s="291">
        <v>1</v>
      </c>
      <c r="H18" s="291">
        <v>0.9</v>
      </c>
      <c r="I18" s="291">
        <v>1</v>
      </c>
      <c r="J18" s="291">
        <v>1</v>
      </c>
    </row>
    <row r="19" spans="1:10" ht="15.75">
      <c r="A19" s="281" t="s">
        <v>184</v>
      </c>
      <c r="B19" s="289">
        <v>2</v>
      </c>
      <c r="C19" s="289">
        <v>47</v>
      </c>
      <c r="D19" s="289">
        <v>259</v>
      </c>
      <c r="E19" s="289">
        <v>307</v>
      </c>
      <c r="F19" s="290"/>
      <c r="G19" s="291">
        <v>2.7</v>
      </c>
      <c r="H19" s="291">
        <v>3.4</v>
      </c>
      <c r="I19" s="291">
        <v>3.5</v>
      </c>
      <c r="J19" s="291">
        <v>3.5</v>
      </c>
    </row>
    <row r="20" spans="1:10" s="286" customFormat="1" ht="15.75">
      <c r="A20" s="286" t="s">
        <v>34</v>
      </c>
      <c r="B20" s="292">
        <v>82</v>
      </c>
      <c r="C20" s="292">
        <v>1383</v>
      </c>
      <c r="D20" s="292">
        <v>7416</v>
      </c>
      <c r="E20" s="292">
        <v>8881</v>
      </c>
      <c r="F20" s="293"/>
      <c r="G20" s="294">
        <v>100</v>
      </c>
      <c r="H20" s="294">
        <v>100</v>
      </c>
      <c r="I20" s="294">
        <v>100</v>
      </c>
      <c r="J20" s="294">
        <v>100</v>
      </c>
    </row>
    <row r="21" spans="2:10" s="286" customFormat="1" ht="15.75">
      <c r="B21" s="295"/>
      <c r="C21" s="295"/>
      <c r="D21" s="295"/>
      <c r="E21" s="295"/>
      <c r="F21" s="295"/>
      <c r="G21" s="295"/>
      <c r="H21" s="295"/>
      <c r="I21" s="295"/>
      <c r="J21" s="295"/>
    </row>
    <row r="22" spans="2:10" s="286" customFormat="1" ht="15.75">
      <c r="B22" s="295"/>
      <c r="C22" s="295"/>
      <c r="D22" s="295"/>
      <c r="E22" s="295"/>
      <c r="F22" s="295"/>
      <c r="G22" s="295"/>
      <c r="H22" s="295"/>
      <c r="I22" s="295"/>
      <c r="J22" s="295"/>
    </row>
    <row r="23" spans="1:10" s="286" customFormat="1" ht="15.75">
      <c r="A23" s="286" t="s">
        <v>154</v>
      </c>
      <c r="B23" s="295"/>
      <c r="C23" s="295"/>
      <c r="D23" s="295"/>
      <c r="E23" s="295"/>
      <c r="F23" s="295"/>
      <c r="G23" s="295"/>
      <c r="H23" s="295"/>
      <c r="I23" s="295"/>
      <c r="J23" s="295"/>
    </row>
    <row r="24" spans="1:10" ht="15.75">
      <c r="A24" s="281" t="s">
        <v>185</v>
      </c>
      <c r="B24" s="296"/>
      <c r="C24" s="296"/>
      <c r="D24" s="296"/>
      <c r="E24" s="296"/>
      <c r="F24" s="296"/>
      <c r="G24" s="296"/>
      <c r="H24" s="296"/>
      <c r="I24" s="296"/>
      <c r="J24" s="296"/>
    </row>
    <row r="25" spans="1:10" ht="15.75">
      <c r="A25" s="281" t="s">
        <v>176</v>
      </c>
      <c r="B25" s="289">
        <v>155</v>
      </c>
      <c r="C25" s="289">
        <v>832</v>
      </c>
      <c r="D25" s="289">
        <v>2694</v>
      </c>
      <c r="E25" s="289">
        <v>3681</v>
      </c>
      <c r="F25" s="290"/>
      <c r="G25" s="291">
        <v>76.5</v>
      </c>
      <c r="H25" s="291">
        <v>73.4</v>
      </c>
      <c r="I25" s="291">
        <v>70.2</v>
      </c>
      <c r="J25" s="291">
        <v>71.2</v>
      </c>
    </row>
    <row r="26" spans="1:10" ht="15.75">
      <c r="A26" s="281" t="s">
        <v>177</v>
      </c>
      <c r="B26" s="289">
        <v>0</v>
      </c>
      <c r="C26" s="289">
        <v>25</v>
      </c>
      <c r="D26" s="289">
        <v>195</v>
      </c>
      <c r="E26" s="289">
        <v>220</v>
      </c>
      <c r="F26" s="290"/>
      <c r="G26" s="291">
        <v>0.2</v>
      </c>
      <c r="H26" s="291">
        <v>2.2</v>
      </c>
      <c r="I26" s="291">
        <v>5.1</v>
      </c>
      <c r="J26" s="291">
        <v>4.3</v>
      </c>
    </row>
    <row r="27" spans="1:10" ht="15.75">
      <c r="A27" s="281" t="s">
        <v>178</v>
      </c>
      <c r="B27" s="289">
        <v>0</v>
      </c>
      <c r="C27" s="289">
        <v>1</v>
      </c>
      <c r="D27" s="289">
        <v>2</v>
      </c>
      <c r="E27" s="289">
        <v>2</v>
      </c>
      <c r="F27" s="290"/>
      <c r="G27" s="291">
        <v>0</v>
      </c>
      <c r="H27" s="291">
        <v>0.1</v>
      </c>
      <c r="I27" s="291">
        <v>0</v>
      </c>
      <c r="J27" s="291">
        <v>0</v>
      </c>
    </row>
    <row r="28" spans="1:10" ht="15.75">
      <c r="A28" s="281" t="s">
        <v>179</v>
      </c>
      <c r="B28" s="289">
        <v>30</v>
      </c>
      <c r="C28" s="289">
        <v>162</v>
      </c>
      <c r="D28" s="289">
        <v>527</v>
      </c>
      <c r="E28" s="289">
        <v>719</v>
      </c>
      <c r="F28" s="290"/>
      <c r="G28" s="291">
        <v>14.9</v>
      </c>
      <c r="H28" s="291">
        <v>14.3</v>
      </c>
      <c r="I28" s="291">
        <v>13.8</v>
      </c>
      <c r="J28" s="291">
        <v>13.9</v>
      </c>
    </row>
    <row r="29" spans="1:10" ht="15.75">
      <c r="A29" s="281" t="s">
        <v>180</v>
      </c>
      <c r="B29" s="289">
        <v>4</v>
      </c>
      <c r="C29" s="289">
        <v>30</v>
      </c>
      <c r="D29" s="289">
        <v>149</v>
      </c>
      <c r="E29" s="289">
        <v>184</v>
      </c>
      <c r="F29" s="290"/>
      <c r="G29" s="291">
        <v>2.2</v>
      </c>
      <c r="H29" s="291">
        <v>2.6</v>
      </c>
      <c r="I29" s="291">
        <v>3.9</v>
      </c>
      <c r="J29" s="291">
        <v>3.6</v>
      </c>
    </row>
    <row r="30" spans="1:10" ht="15.75">
      <c r="A30" s="281" t="s">
        <v>181</v>
      </c>
      <c r="B30" s="289">
        <v>4</v>
      </c>
      <c r="C30" s="289">
        <v>26</v>
      </c>
      <c r="D30" s="289">
        <v>79</v>
      </c>
      <c r="E30" s="289">
        <v>110</v>
      </c>
      <c r="F30" s="290"/>
      <c r="G30" s="291">
        <v>2.1</v>
      </c>
      <c r="H30" s="291">
        <v>2.3</v>
      </c>
      <c r="I30" s="291">
        <v>2.1</v>
      </c>
      <c r="J30" s="291">
        <v>2.1</v>
      </c>
    </row>
    <row r="31" spans="1:10" ht="15.75">
      <c r="A31" s="281" t="s">
        <v>182</v>
      </c>
      <c r="B31" s="289">
        <v>0</v>
      </c>
      <c r="C31" s="289">
        <v>4</v>
      </c>
      <c r="D31" s="289">
        <v>14</v>
      </c>
      <c r="E31" s="289">
        <v>18</v>
      </c>
      <c r="F31" s="290"/>
      <c r="G31" s="291">
        <v>0.1</v>
      </c>
      <c r="H31" s="291">
        <v>0.4</v>
      </c>
      <c r="I31" s="291">
        <v>0.4</v>
      </c>
      <c r="J31" s="291">
        <v>0.4</v>
      </c>
    </row>
    <row r="32" spans="1:10" ht="15.75">
      <c r="A32" s="281" t="s">
        <v>183</v>
      </c>
      <c r="B32" s="289">
        <v>4</v>
      </c>
      <c r="C32" s="289">
        <v>30</v>
      </c>
      <c r="D32" s="289">
        <v>91</v>
      </c>
      <c r="E32" s="289">
        <v>125</v>
      </c>
      <c r="F32" s="290"/>
      <c r="G32" s="291">
        <v>1.8</v>
      </c>
      <c r="H32" s="291">
        <v>2.7</v>
      </c>
      <c r="I32" s="291">
        <v>2.4</v>
      </c>
      <c r="J32" s="291">
        <v>2.4</v>
      </c>
    </row>
    <row r="33" spans="1:10" ht="15.75">
      <c r="A33" s="281" t="s">
        <v>184</v>
      </c>
      <c r="B33" s="289">
        <v>5</v>
      </c>
      <c r="C33" s="289">
        <v>24</v>
      </c>
      <c r="D33" s="289">
        <v>84</v>
      </c>
      <c r="E33" s="289">
        <v>112</v>
      </c>
      <c r="F33" s="290"/>
      <c r="G33" s="291">
        <v>2.3</v>
      </c>
      <c r="H33" s="291">
        <v>2.1</v>
      </c>
      <c r="I33" s="291">
        <v>2.2</v>
      </c>
      <c r="J33" s="291">
        <v>2.2</v>
      </c>
    </row>
    <row r="34" spans="1:10" s="286" customFormat="1" ht="15.75">
      <c r="A34" s="286" t="s">
        <v>34</v>
      </c>
      <c r="B34" s="292">
        <v>203</v>
      </c>
      <c r="C34" s="292">
        <v>1133</v>
      </c>
      <c r="D34" s="292">
        <v>3835</v>
      </c>
      <c r="E34" s="292">
        <v>5171</v>
      </c>
      <c r="F34" s="293"/>
      <c r="G34" s="294">
        <v>100</v>
      </c>
      <c r="H34" s="294">
        <v>100</v>
      </c>
      <c r="I34" s="294">
        <v>100</v>
      </c>
      <c r="J34" s="294">
        <v>100</v>
      </c>
    </row>
    <row r="35" spans="2:10" s="286" customFormat="1" ht="15.75">
      <c r="B35" s="295"/>
      <c r="C35" s="295"/>
      <c r="D35" s="295"/>
      <c r="E35" s="295"/>
      <c r="F35" s="295"/>
      <c r="G35" s="295"/>
      <c r="H35" s="295"/>
      <c r="I35" s="295"/>
      <c r="J35" s="295"/>
    </row>
    <row r="36" spans="2:10" s="286" customFormat="1" ht="15.75">
      <c r="B36" s="295"/>
      <c r="C36" s="295"/>
      <c r="D36" s="295"/>
      <c r="E36" s="295"/>
      <c r="F36" s="295"/>
      <c r="G36" s="295"/>
      <c r="H36" s="295"/>
      <c r="I36" s="295"/>
      <c r="J36" s="295"/>
    </row>
    <row r="37" spans="1:10" s="286" customFormat="1" ht="15.75">
      <c r="A37" s="286" t="s">
        <v>34</v>
      </c>
      <c r="B37" s="295"/>
      <c r="C37" s="295"/>
      <c r="D37" s="295"/>
      <c r="E37" s="295"/>
      <c r="F37" s="295"/>
      <c r="G37" s="295"/>
      <c r="H37" s="295"/>
      <c r="I37" s="295"/>
      <c r="J37" s="295"/>
    </row>
    <row r="38" spans="1:10" ht="15.75">
      <c r="A38" s="281" t="s">
        <v>185</v>
      </c>
      <c r="B38" s="296"/>
      <c r="C38" s="296"/>
      <c r="D38" s="296"/>
      <c r="E38" s="296"/>
      <c r="F38" s="296"/>
      <c r="G38" s="296"/>
      <c r="H38" s="296"/>
      <c r="I38" s="296"/>
      <c r="J38" s="296"/>
    </row>
    <row r="39" spans="1:10" ht="15.75">
      <c r="A39" s="281" t="s">
        <v>176</v>
      </c>
      <c r="B39" s="289">
        <v>198</v>
      </c>
      <c r="C39" s="289">
        <v>1478</v>
      </c>
      <c r="D39" s="289">
        <v>5554</v>
      </c>
      <c r="E39" s="289">
        <v>7229</v>
      </c>
      <c r="F39" s="290"/>
      <c r="G39" s="291">
        <v>69.5</v>
      </c>
      <c r="H39" s="291">
        <v>58.7</v>
      </c>
      <c r="I39" s="291">
        <v>49.4</v>
      </c>
      <c r="J39" s="291">
        <v>51.4</v>
      </c>
    </row>
    <row r="40" spans="1:10" ht="15.75">
      <c r="A40" s="281" t="s">
        <v>177</v>
      </c>
      <c r="B40" s="289">
        <v>3</v>
      </c>
      <c r="C40" s="289">
        <v>83</v>
      </c>
      <c r="D40" s="289">
        <v>724</v>
      </c>
      <c r="E40" s="289">
        <v>811</v>
      </c>
      <c r="F40" s="290"/>
      <c r="G40" s="291">
        <v>1.1</v>
      </c>
      <c r="H40" s="291">
        <v>3.3</v>
      </c>
      <c r="I40" s="291">
        <v>6.4</v>
      </c>
      <c r="J40" s="291">
        <v>5.8</v>
      </c>
    </row>
    <row r="41" spans="1:10" ht="15.75">
      <c r="A41" s="281" t="s">
        <v>178</v>
      </c>
      <c r="B41" s="289">
        <v>0</v>
      </c>
      <c r="C41" s="289">
        <v>7</v>
      </c>
      <c r="D41" s="289">
        <v>47</v>
      </c>
      <c r="E41" s="289">
        <v>54</v>
      </c>
      <c r="F41" s="290"/>
      <c r="G41" s="291">
        <v>0.1</v>
      </c>
      <c r="H41" s="291">
        <v>0.3</v>
      </c>
      <c r="I41" s="291">
        <v>0.4</v>
      </c>
      <c r="J41" s="291">
        <v>0.4</v>
      </c>
    </row>
    <row r="42" spans="1:10" ht="15.75">
      <c r="A42" s="281" t="s">
        <v>179</v>
      </c>
      <c r="B42" s="289">
        <v>56</v>
      </c>
      <c r="C42" s="289">
        <v>620</v>
      </c>
      <c r="D42" s="289">
        <v>3131</v>
      </c>
      <c r="E42" s="289">
        <v>3807</v>
      </c>
      <c r="F42" s="290"/>
      <c r="G42" s="291">
        <v>19.5</v>
      </c>
      <c r="H42" s="291">
        <v>24.7</v>
      </c>
      <c r="I42" s="291">
        <v>27.8</v>
      </c>
      <c r="J42" s="291">
        <v>27.1</v>
      </c>
    </row>
    <row r="43" spans="1:10" ht="15.75">
      <c r="A43" s="281" t="s">
        <v>180</v>
      </c>
      <c r="B43" s="289">
        <v>4</v>
      </c>
      <c r="C43" s="289">
        <v>36</v>
      </c>
      <c r="D43" s="289">
        <v>214</v>
      </c>
      <c r="E43" s="289">
        <v>254</v>
      </c>
      <c r="F43" s="290"/>
      <c r="G43" s="291">
        <v>1.5</v>
      </c>
      <c r="H43" s="291">
        <v>1.4</v>
      </c>
      <c r="I43" s="291">
        <v>1.9</v>
      </c>
      <c r="J43" s="291">
        <v>1.8</v>
      </c>
    </row>
    <row r="44" spans="1:10" ht="15.75">
      <c r="A44" s="281" t="s">
        <v>181</v>
      </c>
      <c r="B44" s="289">
        <v>12</v>
      </c>
      <c r="C44" s="289">
        <v>156</v>
      </c>
      <c r="D44" s="289">
        <v>937</v>
      </c>
      <c r="E44" s="289">
        <v>1104</v>
      </c>
      <c r="F44" s="290"/>
      <c r="G44" s="291">
        <v>4.1</v>
      </c>
      <c r="H44" s="291">
        <v>6.2</v>
      </c>
      <c r="I44" s="291">
        <v>8.3</v>
      </c>
      <c r="J44" s="291">
        <v>7.9</v>
      </c>
    </row>
    <row r="45" spans="1:10" ht="15.75">
      <c r="A45" s="281" t="s">
        <v>182</v>
      </c>
      <c r="B45" s="289">
        <v>0</v>
      </c>
      <c r="C45" s="289">
        <v>23</v>
      </c>
      <c r="D45" s="289">
        <v>137</v>
      </c>
      <c r="E45" s="289">
        <v>161</v>
      </c>
      <c r="F45" s="290"/>
      <c r="G45" s="291">
        <v>0.1</v>
      </c>
      <c r="H45" s="291">
        <v>0.9</v>
      </c>
      <c r="I45" s="291">
        <v>1.2</v>
      </c>
      <c r="J45" s="291">
        <v>1.1</v>
      </c>
    </row>
    <row r="46" spans="1:10" ht="15.75">
      <c r="A46" s="281" t="s">
        <v>183</v>
      </c>
      <c r="B46" s="289">
        <v>4</v>
      </c>
      <c r="C46" s="289">
        <v>42</v>
      </c>
      <c r="D46" s="289">
        <v>164</v>
      </c>
      <c r="E46" s="289">
        <v>211</v>
      </c>
      <c r="F46" s="290"/>
      <c r="G46" s="291">
        <v>1.5</v>
      </c>
      <c r="H46" s="291">
        <v>1.7</v>
      </c>
      <c r="I46" s="291">
        <v>1.5</v>
      </c>
      <c r="J46" s="291">
        <v>1.5</v>
      </c>
    </row>
    <row r="47" spans="1:10" ht="15.75">
      <c r="A47" s="281" t="s">
        <v>184</v>
      </c>
      <c r="B47" s="289">
        <v>7</v>
      </c>
      <c r="C47" s="289">
        <v>70</v>
      </c>
      <c r="D47" s="289">
        <v>343</v>
      </c>
      <c r="E47" s="289">
        <v>420</v>
      </c>
      <c r="F47" s="290"/>
      <c r="G47" s="291">
        <v>2.4</v>
      </c>
      <c r="H47" s="291">
        <v>2.8</v>
      </c>
      <c r="I47" s="291">
        <v>3</v>
      </c>
      <c r="J47" s="291">
        <v>3</v>
      </c>
    </row>
    <row r="48" spans="1:10" s="286" customFormat="1" ht="16.5" thickBot="1">
      <c r="A48" s="297" t="s">
        <v>34</v>
      </c>
      <c r="B48" s="298">
        <v>285</v>
      </c>
      <c r="C48" s="298">
        <v>2516</v>
      </c>
      <c r="D48" s="298">
        <v>11251</v>
      </c>
      <c r="E48" s="298">
        <v>14052</v>
      </c>
      <c r="F48" s="299"/>
      <c r="G48" s="300">
        <v>100</v>
      </c>
      <c r="H48" s="300">
        <v>100</v>
      </c>
      <c r="I48" s="300">
        <v>100</v>
      </c>
      <c r="J48" s="300">
        <v>100</v>
      </c>
    </row>
    <row r="49" spans="2:10" ht="15.75">
      <c r="B49" s="301"/>
      <c r="C49" s="301"/>
      <c r="D49" s="301"/>
      <c r="E49" s="301"/>
      <c r="F49" s="301"/>
      <c r="G49" s="301"/>
      <c r="H49" s="301"/>
      <c r="I49" s="301"/>
      <c r="J49" s="301"/>
    </row>
    <row r="50" spans="2:10" ht="15.75">
      <c r="B50" s="301"/>
      <c r="C50" s="301"/>
      <c r="D50" s="301"/>
      <c r="E50" s="301"/>
      <c r="F50" s="301"/>
      <c r="G50" s="301"/>
      <c r="H50" s="301"/>
      <c r="I50" s="301"/>
      <c r="J50" s="301"/>
    </row>
    <row r="51" spans="2:10" ht="15.75">
      <c r="B51" s="301"/>
      <c r="C51" s="301"/>
      <c r="D51" s="301"/>
      <c r="E51" s="301"/>
      <c r="F51" s="301"/>
      <c r="G51" s="301"/>
      <c r="H51" s="301"/>
      <c r="I51" s="301"/>
      <c r="J51" s="301"/>
    </row>
    <row r="52" spans="2:10" ht="15.75">
      <c r="B52" s="301"/>
      <c r="C52" s="301"/>
      <c r="D52" s="301"/>
      <c r="E52" s="301"/>
      <c r="F52" s="301"/>
      <c r="G52" s="301"/>
      <c r="H52" s="301"/>
      <c r="I52" s="301"/>
      <c r="J52" s="301"/>
    </row>
    <row r="53" spans="2:10" ht="15.75">
      <c r="B53" s="301"/>
      <c r="C53" s="301"/>
      <c r="D53" s="301"/>
      <c r="E53" s="301"/>
      <c r="F53" s="301"/>
      <c r="G53" s="301"/>
      <c r="H53" s="301"/>
      <c r="I53" s="301"/>
      <c r="J53" s="301"/>
    </row>
    <row r="54" spans="2:10" ht="15.75">
      <c r="B54" s="301"/>
      <c r="C54" s="301"/>
      <c r="D54" s="301"/>
      <c r="E54" s="301"/>
      <c r="F54" s="301"/>
      <c r="G54" s="301"/>
      <c r="H54" s="301"/>
      <c r="I54" s="301"/>
      <c r="J54" s="301"/>
    </row>
    <row r="55" spans="2:10" ht="15.75">
      <c r="B55" s="301"/>
      <c r="C55" s="301"/>
      <c r="D55" s="301"/>
      <c r="E55" s="301"/>
      <c r="F55" s="301"/>
      <c r="G55" s="301"/>
      <c r="H55" s="301"/>
      <c r="I55" s="301"/>
      <c r="J55" s="301"/>
    </row>
    <row r="56" spans="2:10" ht="15.75">
      <c r="B56" s="301"/>
      <c r="C56" s="301"/>
      <c r="D56" s="301"/>
      <c r="E56" s="301"/>
      <c r="F56" s="301"/>
      <c r="G56" s="301"/>
      <c r="H56" s="301"/>
      <c r="I56" s="301"/>
      <c r="J56" s="301"/>
    </row>
    <row r="57" spans="2:10" ht="15.75">
      <c r="B57" s="301"/>
      <c r="C57" s="301"/>
      <c r="D57" s="301"/>
      <c r="E57" s="301"/>
      <c r="F57" s="301"/>
      <c r="G57" s="301"/>
      <c r="H57" s="301"/>
      <c r="I57" s="301"/>
      <c r="J57" s="301"/>
    </row>
    <row r="58" spans="2:10" ht="15.75">
      <c r="B58" s="301"/>
      <c r="C58" s="301"/>
      <c r="D58" s="301"/>
      <c r="E58" s="301"/>
      <c r="F58" s="301"/>
      <c r="G58" s="301"/>
      <c r="H58" s="301"/>
      <c r="I58" s="301"/>
      <c r="J58" s="301"/>
    </row>
    <row r="59" spans="2:10" ht="15.75">
      <c r="B59" s="301"/>
      <c r="C59" s="301"/>
      <c r="D59" s="301"/>
      <c r="E59" s="301"/>
      <c r="F59" s="301"/>
      <c r="G59" s="301"/>
      <c r="H59" s="301"/>
      <c r="I59" s="301"/>
      <c r="J59" s="301"/>
    </row>
    <row r="60" spans="2:10" ht="15.75">
      <c r="B60" s="301"/>
      <c r="C60" s="301"/>
      <c r="D60" s="301"/>
      <c r="E60" s="301"/>
      <c r="F60" s="301"/>
      <c r="G60" s="301"/>
      <c r="H60" s="301"/>
      <c r="I60" s="301"/>
      <c r="J60" s="301"/>
    </row>
    <row r="61" spans="2:10" ht="15.75">
      <c r="B61" s="301"/>
      <c r="C61" s="301"/>
      <c r="D61" s="301"/>
      <c r="E61" s="301"/>
      <c r="F61" s="301"/>
      <c r="G61" s="301"/>
      <c r="H61" s="301"/>
      <c r="I61" s="301"/>
      <c r="J61" s="301"/>
    </row>
    <row r="62" spans="2:10" ht="15.75">
      <c r="B62" s="301"/>
      <c r="C62" s="301"/>
      <c r="D62" s="301"/>
      <c r="E62" s="301"/>
      <c r="F62" s="301"/>
      <c r="G62" s="301"/>
      <c r="H62" s="301"/>
      <c r="I62" s="301"/>
      <c r="J62" s="301"/>
    </row>
    <row r="63" spans="2:10" ht="15.75">
      <c r="B63" s="301"/>
      <c r="C63" s="301"/>
      <c r="D63" s="301"/>
      <c r="E63" s="301"/>
      <c r="F63" s="301"/>
      <c r="G63" s="301"/>
      <c r="H63" s="301"/>
      <c r="I63" s="301"/>
      <c r="J63" s="301"/>
    </row>
    <row r="64" spans="2:10" ht="15.75">
      <c r="B64" s="301"/>
      <c r="C64" s="301"/>
      <c r="D64" s="301"/>
      <c r="E64" s="301"/>
      <c r="F64" s="301"/>
      <c r="G64" s="301"/>
      <c r="H64" s="301"/>
      <c r="I64" s="301"/>
      <c r="J64" s="301"/>
    </row>
    <row r="65" spans="2:10" ht="15.75">
      <c r="B65" s="301"/>
      <c r="C65" s="301"/>
      <c r="D65" s="301"/>
      <c r="E65" s="301"/>
      <c r="F65" s="301"/>
      <c r="G65" s="301"/>
      <c r="H65" s="301"/>
      <c r="I65" s="301"/>
      <c r="J65" s="301"/>
    </row>
    <row r="66" spans="2:10" ht="15.75">
      <c r="B66" s="301"/>
      <c r="C66" s="301"/>
      <c r="D66" s="301"/>
      <c r="E66" s="301"/>
      <c r="F66" s="301"/>
      <c r="G66" s="301"/>
      <c r="H66" s="301"/>
      <c r="I66" s="301"/>
      <c r="J66" s="301"/>
    </row>
    <row r="67" spans="2:10" ht="15.75">
      <c r="B67" s="301"/>
      <c r="C67" s="301"/>
      <c r="D67" s="301"/>
      <c r="E67" s="301"/>
      <c r="F67" s="301"/>
      <c r="G67" s="301"/>
      <c r="H67" s="301"/>
      <c r="I67" s="301"/>
      <c r="J67" s="301"/>
    </row>
    <row r="68" spans="2:10" ht="15.75">
      <c r="B68" s="301"/>
      <c r="C68" s="301"/>
      <c r="D68" s="301"/>
      <c r="E68" s="301"/>
      <c r="F68" s="301"/>
      <c r="G68" s="301"/>
      <c r="H68" s="301"/>
      <c r="I68" s="301"/>
      <c r="J68" s="301"/>
    </row>
    <row r="69" spans="2:10" ht="15.75">
      <c r="B69" s="301"/>
      <c r="C69" s="301"/>
      <c r="D69" s="301"/>
      <c r="E69" s="301"/>
      <c r="F69" s="301"/>
      <c r="G69" s="301"/>
      <c r="H69" s="301"/>
      <c r="I69" s="301"/>
      <c r="J69" s="301"/>
    </row>
    <row r="70" spans="2:10" ht="15.75">
      <c r="B70" s="301"/>
      <c r="C70" s="301"/>
      <c r="D70" s="301"/>
      <c r="E70" s="301"/>
      <c r="F70" s="301"/>
      <c r="G70" s="301"/>
      <c r="H70" s="301"/>
      <c r="I70" s="301"/>
      <c r="J70" s="301"/>
    </row>
    <row r="71" spans="2:10" ht="15.75">
      <c r="B71" s="301"/>
      <c r="C71" s="301"/>
      <c r="D71" s="301"/>
      <c r="E71" s="301"/>
      <c r="F71" s="301"/>
      <c r="G71" s="301"/>
      <c r="H71" s="301"/>
      <c r="I71" s="301"/>
      <c r="J71" s="301"/>
    </row>
    <row r="72" spans="2:10" ht="15.75">
      <c r="B72" s="301"/>
      <c r="C72" s="301"/>
      <c r="D72" s="301"/>
      <c r="E72" s="301"/>
      <c r="F72" s="301"/>
      <c r="G72" s="301"/>
      <c r="H72" s="301"/>
      <c r="I72" s="301"/>
      <c r="J72" s="301"/>
    </row>
    <row r="73" spans="2:10" ht="15.75">
      <c r="B73" s="301"/>
      <c r="C73" s="301"/>
      <c r="D73" s="301"/>
      <c r="E73" s="301"/>
      <c r="F73" s="301"/>
      <c r="G73" s="301"/>
      <c r="H73" s="301"/>
      <c r="I73" s="301"/>
      <c r="J73" s="301"/>
    </row>
    <row r="74" spans="2:10" ht="15.75">
      <c r="B74" s="301"/>
      <c r="C74" s="301"/>
      <c r="D74" s="301"/>
      <c r="E74" s="301"/>
      <c r="F74" s="301"/>
      <c r="G74" s="301"/>
      <c r="H74" s="301"/>
      <c r="I74" s="301"/>
      <c r="J74" s="301"/>
    </row>
    <row r="75" spans="2:10" ht="15.75">
      <c r="B75" s="301"/>
      <c r="C75" s="301"/>
      <c r="D75" s="301"/>
      <c r="E75" s="301"/>
      <c r="F75" s="301"/>
      <c r="G75" s="301"/>
      <c r="H75" s="301"/>
      <c r="I75" s="301"/>
      <c r="J75" s="301"/>
    </row>
    <row r="76" spans="2:10" ht="15.75">
      <c r="B76" s="301"/>
      <c r="C76" s="301"/>
      <c r="D76" s="301"/>
      <c r="E76" s="301"/>
      <c r="F76" s="301"/>
      <c r="G76" s="301"/>
      <c r="H76" s="301"/>
      <c r="I76" s="301"/>
      <c r="J76" s="301"/>
    </row>
    <row r="77" spans="2:10" ht="15.75">
      <c r="B77" s="301"/>
      <c r="C77" s="301"/>
      <c r="D77" s="301"/>
      <c r="E77" s="301"/>
      <c r="F77" s="301"/>
      <c r="G77" s="301"/>
      <c r="H77" s="301"/>
      <c r="I77" s="301"/>
      <c r="J77" s="301"/>
    </row>
    <row r="78" spans="2:10" ht="15.75">
      <c r="B78" s="301"/>
      <c r="C78" s="301"/>
      <c r="D78" s="301"/>
      <c r="E78" s="301"/>
      <c r="F78" s="301"/>
      <c r="G78" s="301"/>
      <c r="H78" s="301"/>
      <c r="I78" s="301"/>
      <c r="J78" s="301"/>
    </row>
    <row r="79" spans="2:10" ht="15.75">
      <c r="B79" s="301"/>
      <c r="C79" s="301"/>
      <c r="D79" s="301"/>
      <c r="E79" s="301"/>
      <c r="F79" s="301"/>
      <c r="G79" s="301"/>
      <c r="H79" s="301"/>
      <c r="I79" s="301"/>
      <c r="J79" s="301"/>
    </row>
    <row r="80" spans="2:10" ht="15.75">
      <c r="B80" s="301"/>
      <c r="C80" s="301"/>
      <c r="D80" s="301"/>
      <c r="E80" s="301"/>
      <c r="F80" s="301"/>
      <c r="G80" s="301"/>
      <c r="H80" s="301"/>
      <c r="I80" s="301"/>
      <c r="J80" s="301"/>
    </row>
    <row r="81" spans="2:10" ht="15.75">
      <c r="B81" s="301"/>
      <c r="C81" s="301"/>
      <c r="D81" s="301"/>
      <c r="E81" s="301"/>
      <c r="F81" s="301"/>
      <c r="G81" s="301"/>
      <c r="H81" s="301"/>
      <c r="I81" s="301"/>
      <c r="J81" s="301"/>
    </row>
    <row r="82" spans="2:10" ht="15.75">
      <c r="B82" s="301"/>
      <c r="C82" s="301"/>
      <c r="D82" s="301"/>
      <c r="E82" s="301"/>
      <c r="F82" s="301"/>
      <c r="G82" s="301"/>
      <c r="H82" s="301"/>
      <c r="I82" s="301"/>
      <c r="J82" s="301"/>
    </row>
    <row r="83" spans="2:10" ht="15.75">
      <c r="B83" s="301"/>
      <c r="C83" s="301"/>
      <c r="D83" s="301"/>
      <c r="E83" s="301"/>
      <c r="F83" s="301"/>
      <c r="G83" s="301"/>
      <c r="H83" s="301"/>
      <c r="I83" s="301"/>
      <c r="J83" s="301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8.00390625" style="305" customWidth="1"/>
  </cols>
  <sheetData>
    <row r="1" spans="1:18" ht="26.25">
      <c r="A1" s="302" t="s">
        <v>170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 t="s">
        <v>0</v>
      </c>
      <c r="N1" s="303"/>
      <c r="O1" s="303"/>
      <c r="P1" s="303"/>
      <c r="Q1" s="303"/>
      <c r="R1" s="303"/>
    </row>
    <row r="2" spans="1:19" ht="26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1:19" ht="26.25">
      <c r="A3" s="302" t="s">
        <v>171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1:19" ht="26.25">
      <c r="A4" s="302" t="s">
        <v>173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6" ht="18.75">
      <c r="G6" s="276" t="s">
        <v>186</v>
      </c>
    </row>
    <row r="43" ht="18.75">
      <c r="G43" s="276" t="s">
        <v>187</v>
      </c>
    </row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2.75"/>
  <cols>
    <col min="1" max="1" width="22.375" style="305" customWidth="1"/>
    <col min="2" max="16384" width="8.00390625" style="305" customWidth="1"/>
  </cols>
  <sheetData>
    <row r="1" spans="1:8" ht="12.75">
      <c r="A1" s="306" t="s">
        <v>188</v>
      </c>
      <c r="B1" s="307"/>
      <c r="C1" s="307"/>
      <c r="D1" s="307"/>
      <c r="E1" s="307"/>
      <c r="F1" s="307"/>
      <c r="G1" s="307"/>
      <c r="H1" s="307"/>
    </row>
    <row r="2" spans="2:8" ht="12.75">
      <c r="B2" s="306" t="s">
        <v>189</v>
      </c>
      <c r="C2" s="307"/>
      <c r="D2" s="307"/>
      <c r="E2" s="308"/>
      <c r="F2" s="306" t="s">
        <v>190</v>
      </c>
      <c r="G2" s="307"/>
      <c r="H2" s="307"/>
    </row>
    <row r="3" spans="1:8" ht="12.75">
      <c r="A3" s="307"/>
      <c r="B3" s="309" t="str">
        <f>Table8!I7</f>
        <v>Slight</v>
      </c>
      <c r="C3" s="309" t="str">
        <f>Table8!H7</f>
        <v>Serious</v>
      </c>
      <c r="D3" s="309" t="str">
        <f>Table8!G7</f>
        <v>Fatal</v>
      </c>
      <c r="E3" s="306"/>
      <c r="F3" s="310" t="str">
        <f>Table8!I7</f>
        <v>Slight</v>
      </c>
      <c r="G3" s="309" t="str">
        <f>Table8!H7</f>
        <v>Serious</v>
      </c>
      <c r="H3" s="309" t="str">
        <f>Table8!G7</f>
        <v>Fatal</v>
      </c>
    </row>
    <row r="4" spans="1:8" ht="12.75">
      <c r="A4" s="311" t="str">
        <f>Table8!A19</f>
        <v>Other junction</v>
      </c>
      <c r="B4" s="312">
        <f>Table8!I19</f>
        <v>3.5</v>
      </c>
      <c r="C4" s="312">
        <f>Table8!H19</f>
        <v>3.4</v>
      </c>
      <c r="D4" s="312">
        <f>Table8!G19</f>
        <v>2.7</v>
      </c>
      <c r="E4" s="313"/>
      <c r="F4" s="312">
        <f>Table8!I33</f>
        <v>2.2</v>
      </c>
      <c r="G4" s="312">
        <f>Table8!H33</f>
        <v>2.1</v>
      </c>
      <c r="H4" s="312">
        <f>Table8!G33</f>
        <v>2.3</v>
      </c>
    </row>
    <row r="5" spans="1:8" ht="12.75">
      <c r="A5" s="311" t="str">
        <f>Table8!A18</f>
        <v>Private drive</v>
      </c>
      <c r="B5" s="312">
        <f>Table8!I18</f>
        <v>1</v>
      </c>
      <c r="C5" s="312">
        <f>Table8!H18</f>
        <v>0.9</v>
      </c>
      <c r="D5" s="312">
        <f>Table8!G18</f>
        <v>1</v>
      </c>
      <c r="E5" s="313"/>
      <c r="F5" s="312">
        <f>Table8!I32</f>
        <v>2.4</v>
      </c>
      <c r="G5" s="312">
        <f>Table8!H32</f>
        <v>2.7</v>
      </c>
      <c r="H5" s="312">
        <f>Table8!G32</f>
        <v>1.8</v>
      </c>
    </row>
    <row r="6" spans="1:8" ht="12.75">
      <c r="A6" s="311" t="str">
        <f>Table8!A17</f>
        <v>Multiple junction</v>
      </c>
      <c r="B6" s="312">
        <f>Table8!I17</f>
        <v>1.7</v>
      </c>
      <c r="C6" s="312">
        <f>Table8!H17</f>
        <v>1.4</v>
      </c>
      <c r="D6" s="312">
        <f>Table8!G17</f>
        <v>0.2</v>
      </c>
      <c r="E6" s="313"/>
      <c r="F6" s="312">
        <f>Table8!I31</f>
        <v>0.4</v>
      </c>
      <c r="G6" s="312">
        <f>Table8!H31</f>
        <v>0.4</v>
      </c>
      <c r="H6" s="312">
        <f>Table8!G31</f>
        <v>0.1</v>
      </c>
    </row>
    <row r="7" spans="1:8" ht="12.75">
      <c r="A7" s="311" t="str">
        <f>Table8!A16</f>
        <v>Cross roads</v>
      </c>
      <c r="B7" s="312">
        <f>Table8!I16</f>
        <v>11.6</v>
      </c>
      <c r="C7" s="312">
        <f>Table8!H16</f>
        <v>9.4</v>
      </c>
      <c r="D7" s="312">
        <f>Table8!G16</f>
        <v>9.2</v>
      </c>
      <c r="E7" s="313"/>
      <c r="F7" s="312">
        <f>Table8!I30</f>
        <v>2.1</v>
      </c>
      <c r="G7" s="312">
        <f>Table8!H30</f>
        <v>2.3</v>
      </c>
      <c r="H7" s="312">
        <f>Table8!G30</f>
        <v>2.1</v>
      </c>
    </row>
    <row r="8" spans="1:8" ht="12.75">
      <c r="A8" s="311" t="str">
        <f>Table8!A15</f>
        <v>Slip road</v>
      </c>
      <c r="B8" s="312">
        <f>Table8!I15</f>
        <v>0.9</v>
      </c>
      <c r="C8" s="312">
        <f>Table8!H15</f>
        <v>0.4</v>
      </c>
      <c r="D8" s="312">
        <f>Table8!G15</f>
        <v>0</v>
      </c>
      <c r="E8" s="313"/>
      <c r="F8" s="312">
        <f>Table8!I29</f>
        <v>3.9</v>
      </c>
      <c r="G8" s="312">
        <f>Table8!H29</f>
        <v>2.6</v>
      </c>
      <c r="H8" s="312">
        <f>Table8!G29</f>
        <v>2.2</v>
      </c>
    </row>
    <row r="9" spans="1:8" ht="12.75">
      <c r="A9" s="311" t="str">
        <f>Table8!A14</f>
        <v>T/Y/staggered junction</v>
      </c>
      <c r="B9" s="312">
        <f>Table8!I14</f>
        <v>35.1</v>
      </c>
      <c r="C9" s="312">
        <f>Table8!H14</f>
        <v>33.2</v>
      </c>
      <c r="D9" s="312">
        <f>Table8!G14</f>
        <v>30.8</v>
      </c>
      <c r="E9" s="313"/>
      <c r="F9" s="312">
        <f>Table8!I28</f>
        <v>13.8</v>
      </c>
      <c r="G9" s="312">
        <f>Table8!H28</f>
        <v>14.3</v>
      </c>
      <c r="H9" s="312">
        <f>Table8!G28</f>
        <v>14.9</v>
      </c>
    </row>
    <row r="10" spans="1:8" ht="12.75">
      <c r="A10" s="311" t="str">
        <f>Table8!A13</f>
        <v>Mini-roundabout</v>
      </c>
      <c r="B10" s="312">
        <f>Table8!I13</f>
        <v>0.6</v>
      </c>
      <c r="C10" s="312">
        <f>Table8!H13</f>
        <v>0.5</v>
      </c>
      <c r="D10" s="312">
        <f>Table8!G13</f>
        <v>0.5</v>
      </c>
      <c r="E10" s="313"/>
      <c r="F10" s="312">
        <f>Table8!I27</f>
        <v>0</v>
      </c>
      <c r="G10" s="312">
        <f>Table8!H27</f>
        <v>0.1</v>
      </c>
      <c r="H10" s="312">
        <f>Table8!G27</f>
        <v>0</v>
      </c>
    </row>
    <row r="11" spans="1:8" ht="12.75">
      <c r="A11" s="311" t="str">
        <f>Table8!A12</f>
        <v>Roundabout</v>
      </c>
      <c r="B11" s="312">
        <f>Table8!I12</f>
        <v>7.1</v>
      </c>
      <c r="C11" s="312">
        <f>Table8!H12</f>
        <v>4.2</v>
      </c>
      <c r="D11" s="312">
        <f>Table8!G12</f>
        <v>3.4</v>
      </c>
      <c r="E11" s="313"/>
      <c r="F11" s="312">
        <f>Table8!I26</f>
        <v>5.1</v>
      </c>
      <c r="G11" s="312">
        <f>Table8!H26</f>
        <v>2.2</v>
      </c>
      <c r="H11" s="312">
        <f>Table8!G26</f>
        <v>0.2</v>
      </c>
    </row>
    <row r="12" spans="1:8" ht="12.75">
      <c r="A12" s="311" t="s">
        <v>191</v>
      </c>
      <c r="B12" s="312">
        <f>Table8!I11</f>
        <v>38.6</v>
      </c>
      <c r="C12" s="312">
        <f>Table8!H11</f>
        <v>46.7</v>
      </c>
      <c r="D12" s="312">
        <f>Table8!G11</f>
        <v>52.2</v>
      </c>
      <c r="E12" s="313"/>
      <c r="F12" s="312">
        <f>Table8!I25</f>
        <v>70.2</v>
      </c>
      <c r="G12" s="312">
        <f>Table8!H25</f>
        <v>73.4</v>
      </c>
      <c r="H12" s="312">
        <f>Table8!G25</f>
        <v>76.5</v>
      </c>
    </row>
    <row r="13" spans="2:3" ht="12.75">
      <c r="B13" s="311"/>
      <c r="C13" s="311"/>
    </row>
  </sheetData>
  <printOptions/>
  <pageMargins left="0.75" right="0.75" top="1" bottom="1" header="0.5" footer="0.5"/>
  <pageSetup horizontalDpi="1200" verticalDpi="12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5.00390625" style="326" customWidth="1"/>
    <col min="2" max="2" width="10.00390625" style="326" customWidth="1"/>
    <col min="3" max="3" width="8.00390625" style="326" customWidth="1"/>
    <col min="4" max="4" width="10.00390625" style="326" bestFit="1" customWidth="1"/>
    <col min="5" max="5" width="9.375" style="326" bestFit="1" customWidth="1"/>
    <col min="6" max="6" width="8.50390625" style="326" bestFit="1" customWidth="1"/>
    <col min="7" max="7" width="8.125" style="326" bestFit="1" customWidth="1"/>
    <col min="8" max="8" width="8.375" style="326" bestFit="1" customWidth="1"/>
    <col min="9" max="9" width="8.125" style="326" bestFit="1" customWidth="1"/>
    <col min="10" max="10" width="9.625" style="326" customWidth="1"/>
    <col min="11" max="16384" width="8.00390625" style="326" customWidth="1"/>
  </cols>
  <sheetData>
    <row r="1" spans="1:12" s="315" customFormat="1" ht="18.75">
      <c r="A1" s="314" t="s">
        <v>192</v>
      </c>
      <c r="J1" s="316" t="s">
        <v>193</v>
      </c>
      <c r="K1" s="317"/>
      <c r="L1" s="317"/>
    </row>
    <row r="2" spans="1:12" s="315" customFormat="1" ht="18.75">
      <c r="A2" s="314"/>
      <c r="K2" s="317"/>
      <c r="L2" s="317"/>
    </row>
    <row r="3" spans="1:12" s="315" customFormat="1" ht="27" customHeight="1" thickBot="1">
      <c r="A3" s="318" t="s">
        <v>194</v>
      </c>
      <c r="B3" s="319"/>
      <c r="C3" s="319"/>
      <c r="D3" s="319"/>
      <c r="E3" s="319"/>
      <c r="F3" s="319"/>
      <c r="G3" s="319"/>
      <c r="H3" s="319"/>
      <c r="I3" s="319"/>
      <c r="J3" s="319"/>
      <c r="K3" s="317"/>
      <c r="L3" s="317"/>
    </row>
    <row r="4" spans="4:12" s="320" customFormat="1" ht="15.75">
      <c r="D4" s="321" t="s">
        <v>195</v>
      </c>
      <c r="F4" s="321" t="s">
        <v>196</v>
      </c>
      <c r="H4" s="321" t="s">
        <v>197</v>
      </c>
      <c r="J4" s="322" t="s">
        <v>198</v>
      </c>
      <c r="K4" s="323"/>
      <c r="L4" s="323"/>
    </row>
    <row r="5" spans="6:12" s="320" customFormat="1" ht="15.75">
      <c r="F5" s="321" t="s">
        <v>199</v>
      </c>
      <c r="H5" s="321" t="s">
        <v>199</v>
      </c>
      <c r="J5" s="321" t="s">
        <v>200</v>
      </c>
      <c r="K5" s="323"/>
      <c r="L5" s="323"/>
    </row>
    <row r="6" spans="1:12" ht="13.5" thickBo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5"/>
      <c r="L6" s="325"/>
    </row>
    <row r="7" spans="11:12" ht="12.75">
      <c r="K7" s="325"/>
      <c r="L7" s="325"/>
    </row>
    <row r="8" spans="1:12" ht="16.5" thickBot="1">
      <c r="A8" s="327" t="s">
        <v>201</v>
      </c>
      <c r="B8" s="324"/>
      <c r="C8" s="324"/>
      <c r="D8" s="328">
        <v>1428461</v>
      </c>
      <c r="E8" s="328"/>
      <c r="F8" s="328">
        <v>160510</v>
      </c>
      <c r="G8" s="328"/>
      <c r="H8" s="328">
        <v>12375</v>
      </c>
      <c r="I8" s="328"/>
      <c r="J8" s="328">
        <v>44927</v>
      </c>
      <c r="K8" s="329"/>
      <c r="L8" s="329"/>
    </row>
    <row r="9" spans="1:12" ht="15.75">
      <c r="A9" s="323"/>
      <c r="B9" s="325"/>
      <c r="C9" s="325"/>
      <c r="D9" s="330"/>
      <c r="E9" s="330"/>
      <c r="F9" s="330"/>
      <c r="G9" s="330"/>
      <c r="H9" s="330"/>
      <c r="I9" s="330"/>
      <c r="J9" s="330"/>
      <c r="K9" s="329"/>
      <c r="L9" s="329"/>
    </row>
    <row r="10" spans="11:12" ht="12.75">
      <c r="K10" s="329"/>
      <c r="L10" s="329"/>
    </row>
    <row r="11" spans="1:12" s="315" customFormat="1" ht="27" customHeight="1" thickBot="1">
      <c r="A11" s="318" t="s">
        <v>202</v>
      </c>
      <c r="B11" s="319"/>
      <c r="C11" s="319"/>
      <c r="I11" s="319"/>
      <c r="J11" s="319"/>
      <c r="K11" s="331"/>
      <c r="L11" s="331"/>
    </row>
    <row r="12" spans="4:12" s="322" customFormat="1" ht="15.75">
      <c r="D12" s="388" t="s">
        <v>203</v>
      </c>
      <c r="E12" s="388"/>
      <c r="F12" s="388"/>
      <c r="G12" s="388"/>
      <c r="H12" s="388"/>
      <c r="I12" s="332"/>
      <c r="J12" s="332"/>
      <c r="K12" s="333"/>
      <c r="L12" s="333"/>
    </row>
    <row r="13" spans="4:12" s="322" customFormat="1" ht="15.75">
      <c r="D13" s="334" t="s">
        <v>156</v>
      </c>
      <c r="E13" s="334"/>
      <c r="F13" s="334" t="s">
        <v>6</v>
      </c>
      <c r="G13" s="334"/>
      <c r="H13" s="334" t="s">
        <v>7</v>
      </c>
      <c r="I13" s="334"/>
      <c r="J13" s="334" t="s">
        <v>204</v>
      </c>
      <c r="K13" s="333"/>
      <c r="L13" s="333"/>
    </row>
    <row r="14" spans="2:12" s="322" customFormat="1" ht="15.75">
      <c r="B14" s="321"/>
      <c r="C14" s="321"/>
      <c r="D14" s="334"/>
      <c r="E14" s="334"/>
      <c r="F14" s="334"/>
      <c r="G14" s="334"/>
      <c r="H14" s="334"/>
      <c r="I14" s="334"/>
      <c r="J14" s="334" t="s">
        <v>205</v>
      </c>
      <c r="K14" s="333"/>
      <c r="L14" s="333"/>
    </row>
    <row r="15" spans="1:12" ht="13.5" thickBo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35"/>
      <c r="L15" s="335"/>
    </row>
    <row r="16" spans="1:12" ht="12.75">
      <c r="A16" s="336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</row>
    <row r="17" spans="1:12" s="320" customFormat="1" ht="15.75">
      <c r="A17" s="337" t="s">
        <v>206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</row>
    <row r="18" spans="1:12" s="320" customFormat="1" ht="15.75">
      <c r="A18" s="339" t="s">
        <v>207</v>
      </c>
      <c r="B18" s="338"/>
      <c r="C18" s="338"/>
      <c r="D18" s="340">
        <v>547399</v>
      </c>
      <c r="E18" s="340"/>
      <c r="F18" s="340">
        <v>21920</v>
      </c>
      <c r="G18" s="340"/>
      <c r="H18" s="340">
        <v>2659</v>
      </c>
      <c r="I18" s="341"/>
      <c r="J18" s="341"/>
      <c r="K18" s="338"/>
      <c r="L18" s="338"/>
    </row>
    <row r="19" spans="1:12" s="320" customFormat="1" ht="15.75">
      <c r="A19" s="339" t="s">
        <v>208</v>
      </c>
      <c r="B19" s="338"/>
      <c r="C19" s="338"/>
      <c r="D19" s="342">
        <v>5453</v>
      </c>
      <c r="E19" s="341"/>
      <c r="F19" s="340">
        <v>13131</v>
      </c>
      <c r="G19" s="340"/>
      <c r="H19" s="340">
        <v>1128</v>
      </c>
      <c r="I19" s="341"/>
      <c r="J19" s="341"/>
      <c r="K19" s="338"/>
      <c r="L19" s="338"/>
    </row>
    <row r="20" spans="1:12" s="320" customFormat="1" ht="15.75">
      <c r="A20" s="339" t="s">
        <v>209</v>
      </c>
      <c r="B20" s="338"/>
      <c r="C20" s="338"/>
      <c r="D20" s="342">
        <v>1080499</v>
      </c>
      <c r="E20" s="341"/>
      <c r="F20" s="340">
        <v>149055</v>
      </c>
      <c r="G20" s="341"/>
      <c r="H20" s="340">
        <v>12666</v>
      </c>
      <c r="I20" s="341"/>
      <c r="J20" s="341"/>
      <c r="K20" s="338"/>
      <c r="L20" s="338"/>
    </row>
    <row r="21" spans="1:12" s="320" customFormat="1" ht="15.75">
      <c r="A21" s="337" t="s">
        <v>210</v>
      </c>
      <c r="B21" s="338"/>
      <c r="C21" s="338"/>
      <c r="D21" s="341"/>
      <c r="E21" s="341"/>
      <c r="F21" s="341"/>
      <c r="G21" s="341"/>
      <c r="H21" s="341"/>
      <c r="I21" s="341"/>
      <c r="J21" s="341"/>
      <c r="K21" s="338"/>
      <c r="L21" s="338"/>
    </row>
    <row r="22" spans="1:10" s="320" customFormat="1" ht="15.75">
      <c r="A22" s="320" t="s">
        <v>211</v>
      </c>
      <c r="D22" s="342">
        <v>1665</v>
      </c>
      <c r="E22" s="342"/>
      <c r="F22" s="342">
        <v>225</v>
      </c>
      <c r="G22" s="342"/>
      <c r="H22" s="342">
        <v>51</v>
      </c>
      <c r="I22" s="342"/>
      <c r="J22" s="342">
        <v>3</v>
      </c>
    </row>
    <row r="23" spans="1:10" s="320" customFormat="1" ht="15.75">
      <c r="A23" s="320" t="s">
        <v>212</v>
      </c>
      <c r="B23" s="343" t="s">
        <v>213</v>
      </c>
      <c r="C23" s="343"/>
      <c r="D23" s="344">
        <v>14736</v>
      </c>
      <c r="E23" s="342"/>
      <c r="F23" s="342">
        <v>12574</v>
      </c>
      <c r="G23" s="342"/>
      <c r="H23" s="342">
        <v>6301</v>
      </c>
      <c r="I23" s="342"/>
      <c r="J23" s="342">
        <v>2218</v>
      </c>
    </row>
    <row r="24" spans="2:10" s="320" customFormat="1" ht="15.75">
      <c r="B24" s="343" t="s">
        <v>214</v>
      </c>
      <c r="C24" s="343"/>
      <c r="D24" s="344">
        <v>11584</v>
      </c>
      <c r="E24" s="342"/>
      <c r="F24" s="342">
        <v>5281</v>
      </c>
      <c r="G24" s="342"/>
      <c r="H24" s="342">
        <v>3501</v>
      </c>
      <c r="I24" s="342"/>
      <c r="J24" s="342">
        <v>2308</v>
      </c>
    </row>
    <row r="25" spans="2:10" s="320" customFormat="1" ht="15.75">
      <c r="B25" s="343" t="s">
        <v>215</v>
      </c>
      <c r="C25" s="343"/>
      <c r="D25" s="344">
        <v>6831</v>
      </c>
      <c r="E25" s="342"/>
      <c r="F25" s="342">
        <v>3661</v>
      </c>
      <c r="G25" s="342"/>
      <c r="H25" s="342">
        <v>2160</v>
      </c>
      <c r="I25" s="342"/>
      <c r="J25" s="342">
        <v>1545</v>
      </c>
    </row>
    <row r="26" spans="1:10" s="322" customFormat="1" ht="16.5" thickBot="1">
      <c r="A26" s="345" t="s">
        <v>216</v>
      </c>
      <c r="B26" s="346"/>
      <c r="C26" s="346"/>
      <c r="D26" s="347">
        <v>1645111</v>
      </c>
      <c r="E26" s="347"/>
      <c r="F26" s="347">
        <v>188956</v>
      </c>
      <c r="G26" s="347"/>
      <c r="H26" s="347">
        <v>19252</v>
      </c>
      <c r="I26" s="347"/>
      <c r="J26" s="347">
        <v>1707</v>
      </c>
    </row>
    <row r="27" spans="2:4" ht="12.75">
      <c r="B27" s="348"/>
      <c r="C27" s="348"/>
      <c r="D27" s="348"/>
    </row>
    <row r="28" spans="2:4" ht="12.75">
      <c r="B28" s="348"/>
      <c r="C28" s="348"/>
      <c r="D28" s="348"/>
    </row>
    <row r="29" spans="2:4" ht="12.75">
      <c r="B29" s="348"/>
      <c r="C29" s="348"/>
      <c r="D29" s="348"/>
    </row>
    <row r="30" spans="1:10" s="315" customFormat="1" ht="18.75">
      <c r="A30" s="349" t="s">
        <v>217</v>
      </c>
      <c r="B30" s="317"/>
      <c r="C30" s="317"/>
      <c r="D30" s="317"/>
      <c r="E30" s="317"/>
      <c r="F30" s="317"/>
      <c r="G30" s="317"/>
      <c r="H30" s="317"/>
      <c r="I30" s="317"/>
      <c r="J30" s="317"/>
    </row>
    <row r="31" spans="1:10" s="315" customFormat="1" ht="18.75">
      <c r="A31" s="317"/>
      <c r="B31" s="317"/>
      <c r="C31" s="317"/>
      <c r="D31" s="317"/>
      <c r="E31" s="317"/>
      <c r="F31" s="317"/>
      <c r="G31" s="317"/>
      <c r="H31" s="317"/>
      <c r="I31" s="317"/>
      <c r="J31" s="317"/>
    </row>
    <row r="32" spans="1:11" s="315" customFormat="1" ht="19.5" thickBot="1">
      <c r="A32" s="350" t="s">
        <v>218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7"/>
    </row>
    <row r="33" spans="1:10" s="320" customFormat="1" ht="15.75">
      <c r="A33" s="323"/>
      <c r="B33" s="323"/>
      <c r="C33" s="323"/>
      <c r="D33" s="389" t="s">
        <v>203</v>
      </c>
      <c r="E33" s="389"/>
      <c r="F33" s="389"/>
      <c r="G33" s="351" t="s">
        <v>219</v>
      </c>
      <c r="I33" s="351" t="s">
        <v>220</v>
      </c>
      <c r="J33" s="351" t="s">
        <v>219</v>
      </c>
    </row>
    <row r="34" spans="1:10" s="320" customFormat="1" ht="15.75">
      <c r="A34" s="351" t="s">
        <v>221</v>
      </c>
      <c r="B34" s="351"/>
      <c r="C34" s="351"/>
      <c r="D34" s="351" t="s">
        <v>5</v>
      </c>
      <c r="E34" s="351" t="s">
        <v>6</v>
      </c>
      <c r="F34" s="351" t="s">
        <v>7</v>
      </c>
      <c r="G34" s="351" t="s">
        <v>222</v>
      </c>
      <c r="I34" s="351" t="s">
        <v>205</v>
      </c>
      <c r="J34" s="351" t="s">
        <v>222</v>
      </c>
    </row>
    <row r="35" spans="1:10" s="320" customFormat="1" ht="15.75">
      <c r="A35" s="351"/>
      <c r="B35" s="351"/>
      <c r="C35" s="351"/>
      <c r="D35" s="351"/>
      <c r="E35" s="351"/>
      <c r="F35" s="351"/>
      <c r="G35" s="351" t="s">
        <v>223</v>
      </c>
      <c r="I35" s="351"/>
      <c r="J35" s="351" t="s">
        <v>224</v>
      </c>
    </row>
    <row r="36" spans="1:12" s="320" customFormat="1" ht="16.5" thickBot="1">
      <c r="A36" s="352"/>
      <c r="B36" s="352"/>
      <c r="C36" s="352"/>
      <c r="D36" s="352"/>
      <c r="E36" s="352"/>
      <c r="F36" s="352"/>
      <c r="G36" s="352" t="s">
        <v>224</v>
      </c>
      <c r="H36" s="352"/>
      <c r="I36" s="327"/>
      <c r="J36" s="352"/>
      <c r="L36" s="351"/>
    </row>
    <row r="37" spans="1:12" s="320" customFormat="1" ht="15.75">
      <c r="A37" s="337"/>
      <c r="B37" s="351"/>
      <c r="C37" s="351"/>
      <c r="D37" s="351"/>
      <c r="E37" s="351"/>
      <c r="F37" s="351"/>
      <c r="G37" s="351"/>
      <c r="H37" s="351"/>
      <c r="J37" s="351"/>
      <c r="L37" s="351"/>
    </row>
    <row r="38" spans="1:12" s="320" customFormat="1" ht="15.75">
      <c r="A38" s="339" t="s">
        <v>187</v>
      </c>
      <c r="B38" s="353"/>
      <c r="C38" s="353"/>
      <c r="D38" s="354">
        <v>1658987</v>
      </c>
      <c r="E38" s="354">
        <v>211654</v>
      </c>
      <c r="F38" s="354">
        <v>20652</v>
      </c>
      <c r="G38" s="354">
        <v>124336</v>
      </c>
      <c r="I38" s="354">
        <v>2311</v>
      </c>
      <c r="J38" s="354">
        <v>16177</v>
      </c>
      <c r="L38" s="330"/>
    </row>
    <row r="39" spans="1:12" s="320" customFormat="1" ht="15.75">
      <c r="A39" s="339" t="s">
        <v>186</v>
      </c>
      <c r="B39" s="353"/>
      <c r="C39" s="353"/>
      <c r="D39" s="354">
        <v>1530559</v>
      </c>
      <c r="E39" s="354">
        <v>178302</v>
      </c>
      <c r="F39" s="354">
        <v>17234</v>
      </c>
      <c r="G39" s="354">
        <v>54443</v>
      </c>
      <c r="I39" s="354">
        <v>1548</v>
      </c>
      <c r="J39" s="354">
        <v>4377</v>
      </c>
      <c r="L39" s="330"/>
    </row>
    <row r="40" spans="1:12" s="320" customFormat="1" ht="15.75">
      <c r="A40" s="339" t="s">
        <v>89</v>
      </c>
      <c r="B40" s="338"/>
      <c r="C40" s="338"/>
      <c r="D40" s="354">
        <v>1526355</v>
      </c>
      <c r="E40" s="354">
        <v>202063</v>
      </c>
      <c r="F40" s="354">
        <v>23471</v>
      </c>
      <c r="G40" s="354">
        <v>81856</v>
      </c>
      <c r="I40" s="354">
        <v>2221</v>
      </c>
      <c r="J40" s="354">
        <v>11481</v>
      </c>
      <c r="L40" s="330"/>
    </row>
    <row r="41" spans="1:12" s="320" customFormat="1" ht="15.75">
      <c r="A41" s="337" t="s">
        <v>138</v>
      </c>
      <c r="B41" s="333"/>
      <c r="C41" s="333"/>
      <c r="D41" s="355">
        <v>1616991</v>
      </c>
      <c r="E41" s="355">
        <v>193313</v>
      </c>
      <c r="F41" s="355">
        <v>18531</v>
      </c>
      <c r="G41" s="355">
        <v>79319</v>
      </c>
      <c r="H41" s="322"/>
      <c r="I41" s="355">
        <v>1706</v>
      </c>
      <c r="J41" s="355">
        <v>6891</v>
      </c>
      <c r="L41" s="330"/>
    </row>
    <row r="42" spans="1:12" s="320" customFormat="1" ht="15.75">
      <c r="A42" s="339"/>
      <c r="B42" s="338"/>
      <c r="C42" s="338"/>
      <c r="D42" s="340"/>
      <c r="E42" s="340"/>
      <c r="F42" s="340"/>
      <c r="G42" s="340"/>
      <c r="J42" s="340"/>
      <c r="L42" s="340"/>
    </row>
    <row r="43" spans="1:12" s="320" customFormat="1" ht="15.75">
      <c r="A43" s="339" t="s">
        <v>225</v>
      </c>
      <c r="B43" s="338"/>
      <c r="C43" s="338"/>
      <c r="D43" s="340">
        <v>1652835</v>
      </c>
      <c r="E43" s="340">
        <v>213428</v>
      </c>
      <c r="F43" s="340">
        <v>21284</v>
      </c>
      <c r="G43" s="340">
        <v>118676</v>
      </c>
      <c r="I43" s="342">
        <v>2076</v>
      </c>
      <c r="J43" s="340">
        <v>13458</v>
      </c>
      <c r="L43" s="340"/>
    </row>
    <row r="44" spans="1:12" s="320" customFormat="1" ht="16.5" thickBot="1">
      <c r="A44" s="356"/>
      <c r="B44" s="357"/>
      <c r="C44" s="357"/>
      <c r="D44" s="357"/>
      <c r="E44" s="357"/>
      <c r="F44" s="357"/>
      <c r="G44" s="357"/>
      <c r="H44" s="357"/>
      <c r="I44" s="327"/>
      <c r="J44" s="357"/>
      <c r="L44" s="338"/>
    </row>
    <row r="45" ht="12.75">
      <c r="L45" s="325"/>
    </row>
    <row r="46" ht="12.75">
      <c r="L46" s="325"/>
    </row>
    <row r="47" ht="12.75">
      <c r="L47" s="325"/>
    </row>
    <row r="48" s="315" customFormat="1" ht="18.75">
      <c r="A48" s="358" t="s">
        <v>226</v>
      </c>
    </row>
    <row r="49" s="315" customFormat="1" ht="18.75">
      <c r="A49" s="358"/>
    </row>
    <row r="50" s="315" customFormat="1" ht="18.75">
      <c r="A50" s="358" t="s">
        <v>227</v>
      </c>
    </row>
    <row r="51" spans="1:12" s="315" customFormat="1" ht="19.5" thickBot="1">
      <c r="A51" s="359" t="s">
        <v>228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7"/>
      <c r="L51" s="317"/>
    </row>
    <row r="52" spans="1:12" ht="15.75">
      <c r="A52" s="360"/>
      <c r="B52" s="361"/>
      <c r="C52" s="361"/>
      <c r="D52" s="362" t="s">
        <v>229</v>
      </c>
      <c r="E52" s="362"/>
      <c r="F52" s="361"/>
      <c r="G52" s="361"/>
      <c r="H52" s="361"/>
      <c r="I52" s="363" t="s">
        <v>220</v>
      </c>
      <c r="J52" s="334" t="s">
        <v>26</v>
      </c>
      <c r="K52" s="325"/>
      <c r="L52" s="325"/>
    </row>
    <row r="53" spans="2:10" ht="15.75">
      <c r="B53" s="364"/>
      <c r="C53" s="364" t="s">
        <v>32</v>
      </c>
      <c r="D53" s="364"/>
      <c r="E53" s="364" t="s">
        <v>230</v>
      </c>
      <c r="F53" s="364"/>
      <c r="G53" s="364"/>
      <c r="H53" s="364"/>
      <c r="I53" s="351" t="s">
        <v>205</v>
      </c>
      <c r="J53" s="363" t="s">
        <v>224</v>
      </c>
    </row>
    <row r="54" spans="1:10" ht="16.5" thickBot="1">
      <c r="A54" s="324"/>
      <c r="B54" s="365" t="s">
        <v>231</v>
      </c>
      <c r="C54" s="365" t="s">
        <v>232</v>
      </c>
      <c r="D54" s="365" t="s">
        <v>110</v>
      </c>
      <c r="E54" s="365" t="s">
        <v>224</v>
      </c>
      <c r="F54" s="365" t="s">
        <v>5</v>
      </c>
      <c r="G54" s="365" t="s">
        <v>6</v>
      </c>
      <c r="H54" s="365" t="s">
        <v>7</v>
      </c>
      <c r="I54" s="352"/>
      <c r="J54" s="366"/>
    </row>
    <row r="55" spans="1:13" s="320" customFormat="1" ht="15.75">
      <c r="A55" s="367" t="s">
        <v>233</v>
      </c>
      <c r="B55" s="368">
        <v>42.3</v>
      </c>
      <c r="C55" s="368">
        <v>814.7</v>
      </c>
      <c r="D55" s="368">
        <v>782.5</v>
      </c>
      <c r="E55" s="368">
        <v>1639.6</v>
      </c>
      <c r="F55" s="368">
        <v>624.7</v>
      </c>
      <c r="G55" s="368">
        <v>794.3</v>
      </c>
      <c r="H55" s="368">
        <v>220.6</v>
      </c>
      <c r="I55" s="368">
        <v>401.9</v>
      </c>
      <c r="J55" s="368">
        <v>2041.5</v>
      </c>
      <c r="M55" s="369"/>
    </row>
    <row r="56" spans="1:13" s="320" customFormat="1" ht="15.75">
      <c r="A56" s="367" t="s">
        <v>234</v>
      </c>
      <c r="B56" s="368">
        <v>27.4</v>
      </c>
      <c r="C56" s="368">
        <v>729.3</v>
      </c>
      <c r="D56" s="368">
        <v>668.6</v>
      </c>
      <c r="E56" s="368">
        <v>1425.4</v>
      </c>
      <c r="F56" s="368">
        <v>536.3</v>
      </c>
      <c r="G56" s="368">
        <v>659</v>
      </c>
      <c r="H56" s="368">
        <v>230</v>
      </c>
      <c r="I56" s="368">
        <v>389.8</v>
      </c>
      <c r="J56" s="368">
        <v>1815.1</v>
      </c>
      <c r="M56" s="369"/>
    </row>
    <row r="57" spans="1:13" s="320" customFormat="1" ht="15.75">
      <c r="A57" s="367" t="s">
        <v>235</v>
      </c>
      <c r="B57" s="368">
        <v>47.1</v>
      </c>
      <c r="C57" s="368">
        <v>795.3</v>
      </c>
      <c r="D57" s="368">
        <v>625.9</v>
      </c>
      <c r="E57" s="368">
        <v>1468.3</v>
      </c>
      <c r="F57" s="368">
        <v>573</v>
      </c>
      <c r="G57" s="368">
        <v>653.9</v>
      </c>
      <c r="H57" s="368">
        <v>241.4</v>
      </c>
      <c r="I57" s="368">
        <v>402</v>
      </c>
      <c r="J57" s="368">
        <v>1870.3</v>
      </c>
      <c r="M57" s="369"/>
    </row>
    <row r="58" spans="1:13" s="320" customFormat="1" ht="15.75">
      <c r="A58" s="370">
        <v>1998</v>
      </c>
      <c r="B58" s="368">
        <v>34</v>
      </c>
      <c r="C58" s="368">
        <v>773.3</v>
      </c>
      <c r="D58" s="368">
        <v>673.7</v>
      </c>
      <c r="E58" s="368">
        <v>1481</v>
      </c>
      <c r="F58" s="368">
        <v>582.5</v>
      </c>
      <c r="G58" s="368">
        <v>659.7</v>
      </c>
      <c r="H58" s="368">
        <v>238.8</v>
      </c>
      <c r="I58" s="368">
        <v>398</v>
      </c>
      <c r="J58" s="368">
        <v>1879</v>
      </c>
      <c r="M58" s="369"/>
    </row>
    <row r="59" spans="1:13" s="320" customFormat="1" ht="15.75">
      <c r="A59" s="367" t="s">
        <v>236</v>
      </c>
      <c r="B59" s="368">
        <v>36.3</v>
      </c>
      <c r="C59" s="368">
        <v>657.9</v>
      </c>
      <c r="D59" s="368">
        <v>613.5</v>
      </c>
      <c r="E59" s="368">
        <v>1307.7</v>
      </c>
      <c r="F59" s="368">
        <v>464.4</v>
      </c>
      <c r="G59" s="368">
        <v>619.2</v>
      </c>
      <c r="H59" s="368">
        <v>224</v>
      </c>
      <c r="I59" s="368">
        <v>371</v>
      </c>
      <c r="J59" s="368">
        <v>1678.7</v>
      </c>
      <c r="M59" s="369"/>
    </row>
    <row r="60" spans="1:13" s="320" customFormat="1" ht="15.75">
      <c r="A60" s="371" t="s">
        <v>237</v>
      </c>
      <c r="B60" s="372">
        <v>48.3</v>
      </c>
      <c r="C60" s="372">
        <v>667.4</v>
      </c>
      <c r="D60" s="372">
        <v>578.3</v>
      </c>
      <c r="E60" s="372">
        <v>1294</v>
      </c>
      <c r="F60" s="372">
        <v>492.1</v>
      </c>
      <c r="G60" s="372">
        <v>579.7</v>
      </c>
      <c r="H60" s="372">
        <v>222.2</v>
      </c>
      <c r="I60" s="372">
        <v>363.7</v>
      </c>
      <c r="J60" s="372">
        <v>1657.7</v>
      </c>
      <c r="M60" s="369"/>
    </row>
    <row r="61" spans="1:13" s="323" customFormat="1" ht="15.75">
      <c r="A61" s="371" t="s">
        <v>238</v>
      </c>
      <c r="B61" s="372">
        <v>39.3</v>
      </c>
      <c r="C61" s="372">
        <v>702.4</v>
      </c>
      <c r="D61" s="372">
        <v>551.8</v>
      </c>
      <c r="E61" s="372">
        <v>1293.5</v>
      </c>
      <c r="F61" s="372">
        <v>524.6</v>
      </c>
      <c r="G61" s="372">
        <v>552.6</v>
      </c>
      <c r="H61" s="372">
        <v>216.3</v>
      </c>
      <c r="I61" s="372">
        <v>353.3</v>
      </c>
      <c r="J61" s="372">
        <v>1646.8</v>
      </c>
      <c r="M61" s="373"/>
    </row>
    <row r="62" spans="1:13" s="323" customFormat="1" ht="15.75">
      <c r="A62" s="371" t="s">
        <v>239</v>
      </c>
      <c r="B62" s="372">
        <v>56.6</v>
      </c>
      <c r="C62" s="372">
        <v>624.5</v>
      </c>
      <c r="D62" s="372">
        <v>512.3</v>
      </c>
      <c r="E62" s="372">
        <v>1193.4</v>
      </c>
      <c r="F62" s="372">
        <v>462.2</v>
      </c>
      <c r="G62" s="372">
        <v>518.9</v>
      </c>
      <c r="H62" s="372">
        <v>212.3</v>
      </c>
      <c r="I62" s="372">
        <v>344</v>
      </c>
      <c r="J62" s="372">
        <v>1537.4</v>
      </c>
      <c r="M62" s="373"/>
    </row>
    <row r="63" spans="1:13" s="320" customFormat="1" ht="15.75">
      <c r="A63" s="371" t="s">
        <v>240</v>
      </c>
      <c r="B63" s="372">
        <v>39.2</v>
      </c>
      <c r="C63" s="372">
        <v>643.1</v>
      </c>
      <c r="D63" s="372">
        <v>502.1</v>
      </c>
      <c r="E63" s="372">
        <v>1184.4</v>
      </c>
      <c r="F63" s="372">
        <v>498</v>
      </c>
      <c r="G63" s="372">
        <v>479</v>
      </c>
      <c r="H63" s="372">
        <v>207.5</v>
      </c>
      <c r="I63" s="372">
        <v>332.2</v>
      </c>
      <c r="J63" s="372">
        <v>1516.6</v>
      </c>
      <c r="M63" s="369"/>
    </row>
    <row r="64" spans="1:13" s="320" customFormat="1" ht="15.75">
      <c r="A64" s="371" t="s">
        <v>241</v>
      </c>
      <c r="B64" s="372">
        <v>32.6</v>
      </c>
      <c r="C64" s="372">
        <v>603</v>
      </c>
      <c r="D64" s="372">
        <v>479.8</v>
      </c>
      <c r="E64" s="372">
        <v>1115.4</v>
      </c>
      <c r="F64" s="372">
        <v>461.2</v>
      </c>
      <c r="G64" s="372">
        <v>445.4</v>
      </c>
      <c r="H64" s="372">
        <v>208.7</v>
      </c>
      <c r="I64" s="372">
        <v>331.2</v>
      </c>
      <c r="J64" s="372">
        <v>1446.6</v>
      </c>
      <c r="M64" s="369"/>
    </row>
    <row r="65" spans="1:10" ht="16.5" thickBot="1">
      <c r="A65" s="374" t="s">
        <v>242</v>
      </c>
      <c r="B65" s="375">
        <v>36.3</v>
      </c>
      <c r="C65" s="375">
        <v>571.2</v>
      </c>
      <c r="D65" s="375">
        <v>455.1</v>
      </c>
      <c r="E65" s="375">
        <v>1062.6</v>
      </c>
      <c r="F65" s="375">
        <v>426.9</v>
      </c>
      <c r="G65" s="375">
        <v>434</v>
      </c>
      <c r="H65" s="375">
        <v>201.8</v>
      </c>
      <c r="I65" s="375">
        <v>319.3</v>
      </c>
      <c r="J65" s="375">
        <v>1382</v>
      </c>
    </row>
    <row r="66" ht="12.75">
      <c r="D66" s="376"/>
    </row>
    <row r="67" ht="12.75">
      <c r="D67" s="376"/>
    </row>
    <row r="68" ht="12.75">
      <c r="D68" s="376"/>
    </row>
    <row r="69" ht="12.75">
      <c r="D69" s="376"/>
    </row>
    <row r="70" ht="12.75">
      <c r="D70" s="376"/>
    </row>
    <row r="71" ht="12.75">
      <c r="D71" s="376"/>
    </row>
    <row r="72" ht="12.75">
      <c r="D72" s="376"/>
    </row>
    <row r="73" spans="4:9" ht="12.75">
      <c r="D73" s="376"/>
      <c r="E73" s="377"/>
      <c r="F73" s="377"/>
      <c r="G73" s="377"/>
      <c r="H73" s="377"/>
      <c r="I73" s="377"/>
    </row>
    <row r="74" ht="12.75">
      <c r="D74" s="376"/>
    </row>
    <row r="75" ht="12.75">
      <c r="D75" s="376"/>
    </row>
    <row r="76" ht="12.75">
      <c r="D76" s="376"/>
    </row>
  </sheetData>
  <mergeCells count="2">
    <mergeCell ref="D12:H12"/>
    <mergeCell ref="D33:F33"/>
  </mergeCells>
  <printOptions/>
  <pageMargins left="0.7480314960629921" right="0.7480314960629921" top="0.3937007874015748" bottom="0.984251968503937" header="0.31496062992125984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55" zoomScaleNormal="55" workbookViewId="0" topLeftCell="A1">
      <selection activeCell="A1" sqref="A1"/>
    </sheetView>
  </sheetViews>
  <sheetFormatPr defaultColWidth="9.625" defaultRowHeight="12.75"/>
  <cols>
    <col min="1" max="1" width="22.875" style="31" customWidth="1"/>
    <col min="2" max="2" width="13.00390625" style="31" customWidth="1"/>
    <col min="3" max="3" width="10.125" style="31" customWidth="1"/>
    <col min="4" max="4" width="8.375" style="31" customWidth="1"/>
    <col min="5" max="5" width="1.00390625" style="31" customWidth="1"/>
    <col min="6" max="6" width="13.25390625" style="31" customWidth="1"/>
    <col min="7" max="7" width="10.50390625" style="31" customWidth="1"/>
    <col min="8" max="8" width="13.125" style="31" customWidth="1"/>
    <col min="9" max="9" width="9.50390625" style="31" customWidth="1"/>
    <col min="10" max="10" width="8.375" style="31" customWidth="1"/>
    <col min="11" max="11" width="1.00390625" style="31" customWidth="1"/>
    <col min="12" max="12" width="7.875" style="31" customWidth="1"/>
    <col min="13" max="13" width="2.00390625" style="31" customWidth="1"/>
    <col min="14" max="14" width="9.75390625" style="31" customWidth="1"/>
    <col min="15" max="16384" width="9.625" style="31" customWidth="1"/>
  </cols>
  <sheetData>
    <row r="1" spans="1:14" ht="15" customHeight="1">
      <c r="A1" s="30" t="s">
        <v>21</v>
      </c>
      <c r="N1" s="32" t="s">
        <v>0</v>
      </c>
    </row>
    <row r="2" spans="1:14" ht="11.25" customHeight="1">
      <c r="A2" s="33"/>
      <c r="N2" s="33"/>
    </row>
    <row r="3" ht="21" customHeight="1">
      <c r="A3" s="30" t="s">
        <v>48</v>
      </c>
    </row>
    <row r="4" ht="17.25" customHeight="1">
      <c r="A4" s="30" t="s">
        <v>22</v>
      </c>
    </row>
    <row r="5" spans="1:14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 customHeight="1">
      <c r="A6" s="35" t="s">
        <v>23</v>
      </c>
      <c r="B6" s="36"/>
      <c r="C6" s="37" t="s">
        <v>24</v>
      </c>
      <c r="D6" s="36"/>
      <c r="E6" s="38"/>
      <c r="F6" s="36"/>
      <c r="G6" s="39" t="s">
        <v>25</v>
      </c>
      <c r="H6" s="39"/>
      <c r="I6" s="39"/>
      <c r="J6" s="36"/>
      <c r="K6" s="38"/>
      <c r="L6" s="35" t="s">
        <v>26</v>
      </c>
      <c r="M6" s="35"/>
      <c r="N6" s="35" t="s">
        <v>27</v>
      </c>
    </row>
    <row r="7" spans="2:14" ht="15" customHeight="1">
      <c r="B7" s="40"/>
      <c r="C7" s="40"/>
      <c r="D7" s="40"/>
      <c r="E7" s="32"/>
      <c r="F7" s="40" t="s">
        <v>28</v>
      </c>
      <c r="G7" s="40"/>
      <c r="H7" s="41" t="s">
        <v>29</v>
      </c>
      <c r="I7" s="41"/>
      <c r="J7" s="42"/>
      <c r="K7" s="38"/>
      <c r="L7" s="43" t="s">
        <v>30</v>
      </c>
      <c r="M7" s="43"/>
      <c r="N7" s="42" t="s">
        <v>31</v>
      </c>
    </row>
    <row r="8" spans="2:14" ht="15" customHeight="1">
      <c r="B8" s="35" t="s">
        <v>32</v>
      </c>
      <c r="C8" s="40" t="s">
        <v>33</v>
      </c>
      <c r="D8" s="40" t="s">
        <v>34</v>
      </c>
      <c r="E8" s="32"/>
      <c r="F8" s="35" t="s">
        <v>32</v>
      </c>
      <c r="G8" s="40" t="s">
        <v>33</v>
      </c>
      <c r="H8" s="35" t="s">
        <v>32</v>
      </c>
      <c r="I8" s="40" t="s">
        <v>33</v>
      </c>
      <c r="J8" s="35" t="s">
        <v>34</v>
      </c>
      <c r="K8" s="38"/>
      <c r="L8" s="43"/>
      <c r="M8" s="43"/>
      <c r="N8" s="42"/>
    </row>
    <row r="9" spans="2:14" ht="15" customHeight="1">
      <c r="B9" s="35" t="s">
        <v>35</v>
      </c>
      <c r="C9" s="35" t="s">
        <v>36</v>
      </c>
      <c r="D9" s="40"/>
      <c r="E9" s="32"/>
      <c r="F9" s="35" t="s">
        <v>35</v>
      </c>
      <c r="G9" s="35" t="s">
        <v>36</v>
      </c>
      <c r="H9" s="35" t="s">
        <v>35</v>
      </c>
      <c r="I9" s="35" t="s">
        <v>36</v>
      </c>
      <c r="J9" s="40"/>
      <c r="K9" s="38"/>
      <c r="L9" s="43"/>
      <c r="M9" s="43"/>
      <c r="N9" s="42"/>
    </row>
    <row r="10" spans="1:14" ht="15" customHeight="1" thickBot="1">
      <c r="A10" s="44"/>
      <c r="B10" s="45" t="s">
        <v>36</v>
      </c>
      <c r="C10" s="45"/>
      <c r="D10" s="45"/>
      <c r="E10" s="45"/>
      <c r="F10" s="45" t="s">
        <v>36</v>
      </c>
      <c r="G10" s="45"/>
      <c r="H10" s="45" t="s">
        <v>36</v>
      </c>
      <c r="I10" s="45"/>
      <c r="J10" s="34"/>
      <c r="K10" s="46"/>
      <c r="L10" s="34"/>
      <c r="M10" s="34"/>
      <c r="N10" s="34"/>
    </row>
    <row r="11" spans="1:14" ht="15" customHeight="1">
      <c r="A11" s="38"/>
      <c r="B11" s="47"/>
      <c r="C11" s="35"/>
      <c r="D11" s="40"/>
      <c r="E11" s="42"/>
      <c r="F11" s="42"/>
      <c r="G11" s="42"/>
      <c r="H11" s="42"/>
      <c r="I11" s="42"/>
      <c r="J11" s="48"/>
      <c r="K11" s="49"/>
      <c r="L11" s="48"/>
      <c r="M11" s="48"/>
      <c r="N11" s="48"/>
    </row>
    <row r="12" spans="1:14" ht="15" customHeight="1">
      <c r="A12" s="33" t="s">
        <v>37</v>
      </c>
      <c r="B12" s="50"/>
      <c r="C12" s="35"/>
      <c r="D12" s="35"/>
      <c r="E12" s="50"/>
      <c r="F12" s="50"/>
      <c r="G12" s="51"/>
      <c r="H12" s="51"/>
      <c r="I12" s="51"/>
      <c r="J12" s="51"/>
      <c r="K12" s="51"/>
      <c r="L12" s="51"/>
      <c r="M12" s="51"/>
      <c r="N12" s="51"/>
    </row>
    <row r="13" spans="1:14" ht="15" customHeight="1">
      <c r="A13" s="33"/>
      <c r="B13" s="50"/>
      <c r="C13" s="42"/>
      <c r="D13" s="42"/>
      <c r="E13" s="50"/>
      <c r="F13" s="50"/>
      <c r="G13" s="51"/>
      <c r="H13" s="51"/>
      <c r="I13" s="51"/>
      <c r="J13" s="51"/>
      <c r="K13" s="51"/>
      <c r="L13" s="51"/>
      <c r="M13" s="51"/>
      <c r="N13" s="51"/>
    </row>
    <row r="14" spans="1:14" ht="15" customHeight="1">
      <c r="A14" s="52" t="s">
        <v>5</v>
      </c>
      <c r="B14" s="50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</row>
    <row r="15" spans="1:14" ht="15" customHeight="1">
      <c r="A15" s="48">
        <v>2001</v>
      </c>
      <c r="B15" s="53">
        <v>74</v>
      </c>
      <c r="C15" s="53">
        <v>7</v>
      </c>
      <c r="D15" s="54">
        <v>81</v>
      </c>
      <c r="E15" s="54"/>
      <c r="F15" s="53">
        <v>95</v>
      </c>
      <c r="G15" s="53">
        <v>33</v>
      </c>
      <c r="H15" s="53">
        <v>49</v>
      </c>
      <c r="I15" s="55">
        <v>51</v>
      </c>
      <c r="J15" s="56">
        <f>SUM(F15:I15)</f>
        <v>228</v>
      </c>
      <c r="K15" s="54"/>
      <c r="L15" s="57">
        <v>309</v>
      </c>
      <c r="M15" s="58"/>
      <c r="N15" s="58">
        <f>(D15/L15)*100</f>
        <v>26.21359223300971</v>
      </c>
    </row>
    <row r="16" spans="1:14" ht="15" customHeight="1">
      <c r="A16" s="48">
        <v>2002</v>
      </c>
      <c r="B16" s="53">
        <v>87</v>
      </c>
      <c r="C16" s="53">
        <v>4</v>
      </c>
      <c r="D16" s="54">
        <v>91</v>
      </c>
      <c r="E16" s="48"/>
      <c r="F16" s="53">
        <v>71</v>
      </c>
      <c r="G16" s="53">
        <v>24</v>
      </c>
      <c r="H16" s="53">
        <v>45</v>
      </c>
      <c r="I16" s="55">
        <v>43</v>
      </c>
      <c r="J16" s="56">
        <f>SUM(F16:I16)</f>
        <v>183</v>
      </c>
      <c r="K16" s="48"/>
      <c r="L16" s="57">
        <v>274</v>
      </c>
      <c r="M16" s="58"/>
      <c r="N16" s="58">
        <f>(D16/L16)*100</f>
        <v>33.21167883211679</v>
      </c>
    </row>
    <row r="17" spans="1:14" ht="15" customHeight="1">
      <c r="A17" s="48">
        <v>2003</v>
      </c>
      <c r="B17" s="53">
        <v>80</v>
      </c>
      <c r="C17" s="53">
        <v>7</v>
      </c>
      <c r="D17" s="54">
        <v>87</v>
      </c>
      <c r="E17" s="48"/>
      <c r="F17" s="53">
        <v>73</v>
      </c>
      <c r="G17" s="53">
        <v>33</v>
      </c>
      <c r="H17" s="53">
        <v>59</v>
      </c>
      <c r="I17" s="55">
        <v>45</v>
      </c>
      <c r="J17" s="56">
        <f>SUM(F17:I17)</f>
        <v>210</v>
      </c>
      <c r="K17" s="48"/>
      <c r="L17" s="57">
        <v>297</v>
      </c>
      <c r="M17" s="58"/>
      <c r="N17" s="58">
        <f>(D17/L17)*100</f>
        <v>29.292929292929294</v>
      </c>
    </row>
    <row r="18" spans="1:14" ht="15" customHeight="1">
      <c r="A18" s="48">
        <v>2004</v>
      </c>
      <c r="B18" s="53">
        <v>76</v>
      </c>
      <c r="C18" s="53">
        <v>7</v>
      </c>
      <c r="D18" s="54">
        <v>83</v>
      </c>
      <c r="E18" s="48"/>
      <c r="F18" s="53">
        <v>70</v>
      </c>
      <c r="G18" s="53">
        <v>32</v>
      </c>
      <c r="H18" s="53">
        <v>46</v>
      </c>
      <c r="I18" s="55">
        <v>50</v>
      </c>
      <c r="J18" s="56">
        <f>SUM(F18:I18)</f>
        <v>198</v>
      </c>
      <c r="K18" s="48"/>
      <c r="L18" s="57">
        <v>281</v>
      </c>
      <c r="M18" s="58"/>
      <c r="N18" s="58">
        <f>(D18/L18)*100</f>
        <v>29.537366548042705</v>
      </c>
    </row>
    <row r="19" spans="1:14" ht="15" customHeight="1">
      <c r="A19" s="48">
        <v>2005</v>
      </c>
      <c r="B19" s="53">
        <v>73</v>
      </c>
      <c r="C19" s="53">
        <v>4</v>
      </c>
      <c r="D19" s="54">
        <v>77</v>
      </c>
      <c r="E19" s="48"/>
      <c r="F19" s="53">
        <v>65</v>
      </c>
      <c r="G19" s="53">
        <v>31</v>
      </c>
      <c r="H19" s="53">
        <v>50</v>
      </c>
      <c r="I19" s="55">
        <v>41</v>
      </c>
      <c r="J19" s="56">
        <f>SUM(F19:I19)</f>
        <v>187</v>
      </c>
      <c r="K19" s="48"/>
      <c r="L19" s="57">
        <v>264</v>
      </c>
      <c r="M19" s="58"/>
      <c r="N19" s="58">
        <f>(D19/L19)*100</f>
        <v>29.166666666666668</v>
      </c>
    </row>
    <row r="20" spans="1:14" ht="15" customHeight="1">
      <c r="A20" s="48"/>
      <c r="B20" s="53"/>
      <c r="C20" s="53"/>
      <c r="D20" s="54"/>
      <c r="E20" s="48"/>
      <c r="F20" s="53"/>
      <c r="G20" s="53"/>
      <c r="H20" s="53"/>
      <c r="I20" s="53"/>
      <c r="J20" s="59"/>
      <c r="K20" s="48"/>
      <c r="L20" s="57"/>
      <c r="M20" s="58"/>
      <c r="N20" s="58"/>
    </row>
    <row r="21" spans="1:14" ht="7.5" customHeight="1">
      <c r="A21" s="48"/>
      <c r="B21" s="54"/>
      <c r="C21" s="54"/>
      <c r="D21" s="54"/>
      <c r="E21" s="54"/>
      <c r="F21" s="54"/>
      <c r="G21" s="54"/>
      <c r="H21" s="54"/>
      <c r="I21" s="54"/>
      <c r="J21" s="59"/>
      <c r="K21" s="54"/>
      <c r="L21" s="57"/>
      <c r="M21" s="58"/>
      <c r="N21" s="58"/>
    </row>
    <row r="22" spans="1:14" ht="15" customHeight="1">
      <c r="A22" s="52" t="s">
        <v>38</v>
      </c>
      <c r="B22" s="54"/>
      <c r="C22" s="54"/>
      <c r="D22" s="54"/>
      <c r="E22" s="54"/>
      <c r="F22" s="54"/>
      <c r="G22" s="54"/>
      <c r="H22" s="54"/>
      <c r="I22" s="54"/>
      <c r="J22" s="59"/>
      <c r="K22" s="54"/>
      <c r="L22" s="57"/>
      <c r="M22" s="58"/>
      <c r="N22" s="58"/>
    </row>
    <row r="23" spans="1:14" ht="15" customHeight="1">
      <c r="A23" s="48">
        <v>2001</v>
      </c>
      <c r="B23" s="53">
        <v>501</v>
      </c>
      <c r="C23" s="53">
        <v>76</v>
      </c>
      <c r="D23" s="54">
        <v>577</v>
      </c>
      <c r="E23" s="54"/>
      <c r="F23" s="53">
        <v>586</v>
      </c>
      <c r="G23" s="53">
        <v>454</v>
      </c>
      <c r="H23" s="53">
        <v>414</v>
      </c>
      <c r="I23" s="55">
        <v>1118</v>
      </c>
      <c r="J23" s="56">
        <f>SUM(F23:I23)</f>
        <v>2572</v>
      </c>
      <c r="K23" s="54"/>
      <c r="L23" s="57">
        <v>3149</v>
      </c>
      <c r="M23" s="58"/>
      <c r="N23" s="58">
        <f>(D23/L23)*100</f>
        <v>18.323277230866942</v>
      </c>
    </row>
    <row r="24" spans="1:14" ht="15" customHeight="1">
      <c r="A24" s="48">
        <v>2002</v>
      </c>
      <c r="B24" s="53">
        <v>429</v>
      </c>
      <c r="C24" s="53">
        <v>68</v>
      </c>
      <c r="D24" s="54">
        <v>497</v>
      </c>
      <c r="E24" s="48"/>
      <c r="F24" s="53">
        <v>513</v>
      </c>
      <c r="G24" s="53">
        <v>474</v>
      </c>
      <c r="H24" s="53">
        <v>413</v>
      </c>
      <c r="I24" s="55">
        <v>1053</v>
      </c>
      <c r="J24" s="56">
        <f>SUM(F24:I24)</f>
        <v>2453</v>
      </c>
      <c r="K24" s="54"/>
      <c r="L24" s="57">
        <v>2950</v>
      </c>
      <c r="M24" s="58"/>
      <c r="N24" s="58">
        <f>(D24/L24)*100</f>
        <v>16.847457627118644</v>
      </c>
    </row>
    <row r="25" spans="1:14" ht="15" customHeight="1">
      <c r="A25" s="48">
        <v>2003</v>
      </c>
      <c r="B25" s="53">
        <v>433</v>
      </c>
      <c r="C25" s="53">
        <v>78</v>
      </c>
      <c r="D25" s="54">
        <v>511</v>
      </c>
      <c r="E25" s="48"/>
      <c r="F25" s="53">
        <v>503</v>
      </c>
      <c r="G25" s="53">
        <v>429</v>
      </c>
      <c r="H25" s="53">
        <v>384</v>
      </c>
      <c r="I25" s="55">
        <v>966</v>
      </c>
      <c r="J25" s="56">
        <f>SUM(F25:I25)</f>
        <v>2282</v>
      </c>
      <c r="K25" s="54"/>
      <c r="L25" s="57">
        <v>2793</v>
      </c>
      <c r="M25" s="58"/>
      <c r="N25" s="58">
        <f>(D25/L25)*100</f>
        <v>18.295739348370926</v>
      </c>
    </row>
    <row r="26" spans="1:14" ht="15" customHeight="1">
      <c r="A26" s="48">
        <v>2004</v>
      </c>
      <c r="B26" s="53">
        <v>439</v>
      </c>
      <c r="C26" s="53">
        <v>71</v>
      </c>
      <c r="D26" s="54">
        <v>510</v>
      </c>
      <c r="E26" s="48"/>
      <c r="F26" s="53">
        <v>479</v>
      </c>
      <c r="G26" s="53">
        <v>403</v>
      </c>
      <c r="H26" s="53">
        <v>367</v>
      </c>
      <c r="I26" s="55">
        <v>844</v>
      </c>
      <c r="J26" s="56">
        <f>SUM(F26:I26)</f>
        <v>2093</v>
      </c>
      <c r="K26" s="54"/>
      <c r="L26" s="57">
        <v>2603</v>
      </c>
      <c r="M26" s="58"/>
      <c r="N26" s="58">
        <f>(D26/L26)*100</f>
        <v>19.59277756434883</v>
      </c>
    </row>
    <row r="27" spans="1:14" ht="15" customHeight="1">
      <c r="A27" s="48">
        <v>2005</v>
      </c>
      <c r="B27" s="53">
        <v>430</v>
      </c>
      <c r="C27" s="53">
        <v>50</v>
      </c>
      <c r="D27" s="54">
        <v>480</v>
      </c>
      <c r="E27" s="48" t="s">
        <v>39</v>
      </c>
      <c r="F27" s="53">
        <v>409</v>
      </c>
      <c r="G27" s="53">
        <v>357</v>
      </c>
      <c r="H27" s="53">
        <v>377</v>
      </c>
      <c r="I27" s="55">
        <v>886</v>
      </c>
      <c r="J27" s="56">
        <f>SUM(F27:I27)</f>
        <v>2029</v>
      </c>
      <c r="K27" s="54" t="s">
        <v>39</v>
      </c>
      <c r="L27" s="57">
        <v>2509</v>
      </c>
      <c r="M27" s="58"/>
      <c r="N27" s="58">
        <f>(D27/L27)*100</f>
        <v>19.131127939418093</v>
      </c>
    </row>
    <row r="28" spans="1:14" ht="15" customHeight="1">
      <c r="A28" s="48"/>
      <c r="B28" s="53"/>
      <c r="C28" s="53"/>
      <c r="D28" s="54"/>
      <c r="E28" s="48"/>
      <c r="F28" s="53"/>
      <c r="G28" s="53"/>
      <c r="H28" s="53"/>
      <c r="I28" s="53"/>
      <c r="J28" s="59"/>
      <c r="K28" s="54"/>
      <c r="L28" s="57"/>
      <c r="M28" s="58"/>
      <c r="N28" s="58"/>
    </row>
    <row r="29" spans="1:14" ht="7.5" customHeight="1">
      <c r="A29" s="48"/>
      <c r="B29" s="54"/>
      <c r="C29" s="54"/>
      <c r="D29" s="54"/>
      <c r="E29" s="54"/>
      <c r="F29" s="54"/>
      <c r="G29" s="54"/>
      <c r="H29" s="54"/>
      <c r="I29" s="54"/>
      <c r="J29" s="59"/>
      <c r="K29" s="54"/>
      <c r="L29" s="57"/>
      <c r="M29" s="58"/>
      <c r="N29" s="58"/>
    </row>
    <row r="30" spans="1:14" ht="15" customHeight="1">
      <c r="A30" s="31" t="s">
        <v>40</v>
      </c>
      <c r="B30" s="54"/>
      <c r="C30" s="54"/>
      <c r="D30" s="54"/>
      <c r="E30" s="54"/>
      <c r="F30" s="54"/>
      <c r="G30" s="54"/>
      <c r="H30" s="54"/>
      <c r="I30" s="54"/>
      <c r="J30" s="59"/>
      <c r="K30" s="54"/>
      <c r="L30" s="57"/>
      <c r="M30" s="58"/>
      <c r="N30" s="58"/>
    </row>
    <row r="31" spans="1:14" ht="15" customHeight="1">
      <c r="A31" s="48">
        <v>2001</v>
      </c>
      <c r="B31" s="60">
        <v>1888</v>
      </c>
      <c r="C31" s="60">
        <v>371</v>
      </c>
      <c r="D31" s="61">
        <v>2259</v>
      </c>
      <c r="E31" s="61"/>
      <c r="F31" s="60">
        <v>1858</v>
      </c>
      <c r="G31" s="60">
        <v>2683</v>
      </c>
      <c r="H31" s="60">
        <v>1544</v>
      </c>
      <c r="I31" s="54">
        <v>6382</v>
      </c>
      <c r="J31" s="56">
        <f>SUM(F31:I31)</f>
        <v>12467</v>
      </c>
      <c r="K31" s="61"/>
      <c r="L31" s="62">
        <v>14726</v>
      </c>
      <c r="M31" s="63"/>
      <c r="N31" s="63">
        <f>(D31/L31)*100</f>
        <v>15.340214586445741</v>
      </c>
    </row>
    <row r="32" spans="1:14" ht="15" customHeight="1">
      <c r="A32" s="48">
        <v>2002</v>
      </c>
      <c r="B32" s="60">
        <v>1782</v>
      </c>
      <c r="C32" s="60">
        <v>339</v>
      </c>
      <c r="D32" s="61">
        <v>2121</v>
      </c>
      <c r="F32" s="60">
        <v>1825</v>
      </c>
      <c r="G32" s="60">
        <v>2724</v>
      </c>
      <c r="H32" s="60">
        <v>1550</v>
      </c>
      <c r="I32" s="54">
        <v>6120</v>
      </c>
      <c r="J32" s="56">
        <f>SUM(F32:I32)</f>
        <v>12219</v>
      </c>
      <c r="L32" s="62">
        <v>14340</v>
      </c>
      <c r="M32" s="63"/>
      <c r="N32" s="63">
        <f>(D32/L32)*100</f>
        <v>14.790794979079497</v>
      </c>
    </row>
    <row r="33" spans="1:14" ht="15" customHeight="1">
      <c r="A33" s="48">
        <v>2003</v>
      </c>
      <c r="B33" s="60">
        <v>1751</v>
      </c>
      <c r="C33" s="60">
        <v>376</v>
      </c>
      <c r="D33" s="61">
        <v>2127</v>
      </c>
      <c r="F33" s="60">
        <v>1888</v>
      </c>
      <c r="G33" s="60">
        <v>2609</v>
      </c>
      <c r="H33" s="60">
        <v>1530</v>
      </c>
      <c r="I33" s="54">
        <v>5756</v>
      </c>
      <c r="J33" s="56">
        <f>SUM(F33:I33)</f>
        <v>11783</v>
      </c>
      <c r="L33" s="62">
        <v>13910</v>
      </c>
      <c r="M33" s="63"/>
      <c r="N33" s="63">
        <f>(D33/L33)*100</f>
        <v>15.291157440690151</v>
      </c>
    </row>
    <row r="34" spans="1:14" ht="15" customHeight="1">
      <c r="A34" s="48">
        <v>2004</v>
      </c>
      <c r="B34" s="60">
        <v>1844</v>
      </c>
      <c r="C34" s="60">
        <v>377</v>
      </c>
      <c r="D34" s="61">
        <v>2221</v>
      </c>
      <c r="F34" s="60">
        <v>1822</v>
      </c>
      <c r="G34" s="60">
        <v>2644</v>
      </c>
      <c r="H34" s="60">
        <v>1534</v>
      </c>
      <c r="I34" s="54">
        <v>5665</v>
      </c>
      <c r="J34" s="56">
        <f>SUM(F34:I34)</f>
        <v>11665</v>
      </c>
      <c r="L34" s="62">
        <v>13886</v>
      </c>
      <c r="M34" s="63"/>
      <c r="N34" s="63">
        <f>(D34/L34)*100</f>
        <v>15.994526861587211</v>
      </c>
    </row>
    <row r="35" spans="1:14" ht="15" customHeight="1">
      <c r="A35" s="48">
        <v>2005</v>
      </c>
      <c r="B35" s="60">
        <v>1777</v>
      </c>
      <c r="C35" s="60">
        <v>313</v>
      </c>
      <c r="D35" s="61">
        <v>2090</v>
      </c>
      <c r="F35" s="60">
        <v>1742</v>
      </c>
      <c r="G35" s="60">
        <v>2470</v>
      </c>
      <c r="H35" s="60">
        <v>1519</v>
      </c>
      <c r="I35" s="54">
        <v>5576</v>
      </c>
      <c r="J35" s="56">
        <f>SUM(F35:I35)</f>
        <v>11307</v>
      </c>
      <c r="L35" s="62">
        <v>13397</v>
      </c>
      <c r="M35" s="63"/>
      <c r="N35" s="63">
        <f>(D35/L35)*100</f>
        <v>15.600507576323059</v>
      </c>
    </row>
    <row r="36" spans="1:14" ht="15" customHeight="1">
      <c r="A36" s="48"/>
      <c r="B36" s="60"/>
      <c r="C36" s="60"/>
      <c r="D36" s="64"/>
      <c r="F36" s="60"/>
      <c r="G36" s="60"/>
      <c r="H36" s="60"/>
      <c r="I36" s="60"/>
      <c r="J36" s="64"/>
      <c r="L36" s="63"/>
      <c r="M36" s="63"/>
      <c r="N36" s="63"/>
    </row>
    <row r="37" spans="1:14" ht="7.5" customHeight="1">
      <c r="A37" s="38"/>
      <c r="B37" s="65"/>
      <c r="C37" s="65"/>
      <c r="D37" s="66"/>
      <c r="E37" s="65"/>
      <c r="F37" s="65"/>
      <c r="G37" s="65"/>
      <c r="H37" s="65"/>
      <c r="I37" s="65"/>
      <c r="J37" s="59"/>
      <c r="K37" s="67"/>
      <c r="L37" s="59"/>
      <c r="M37" s="59"/>
      <c r="N37" s="66"/>
    </row>
    <row r="38" spans="1:14" ht="15" customHeight="1">
      <c r="A38" s="33" t="s">
        <v>41</v>
      </c>
      <c r="B38" s="61"/>
      <c r="C38" s="61"/>
      <c r="D38" s="64"/>
      <c r="E38" s="61"/>
      <c r="F38" s="61"/>
      <c r="G38" s="61"/>
      <c r="H38" s="61"/>
      <c r="I38" s="61"/>
      <c r="J38" s="64"/>
      <c r="K38" s="61"/>
      <c r="L38" s="64"/>
      <c r="M38" s="64"/>
      <c r="N38" s="64"/>
    </row>
    <row r="39" spans="1:14" ht="15" customHeight="1">
      <c r="A39" s="33"/>
      <c r="B39" s="61"/>
      <c r="C39" s="61"/>
      <c r="D39" s="64"/>
      <c r="E39" s="61"/>
      <c r="F39" s="61"/>
      <c r="G39" s="61"/>
      <c r="H39" s="61"/>
      <c r="I39" s="61"/>
      <c r="J39" s="64"/>
      <c r="K39" s="61"/>
      <c r="L39" s="64"/>
      <c r="M39" s="64"/>
      <c r="N39" s="64"/>
    </row>
    <row r="40" spans="1:14" ht="15" customHeight="1">
      <c r="A40" s="52" t="s">
        <v>5</v>
      </c>
      <c r="B40" s="61"/>
      <c r="C40" s="61"/>
      <c r="D40" s="64"/>
      <c r="E40" s="61"/>
      <c r="F40" s="61"/>
      <c r="G40" s="61"/>
      <c r="H40" s="61"/>
      <c r="I40" s="61"/>
      <c r="J40" s="64"/>
      <c r="K40" s="61"/>
      <c r="L40" s="64"/>
      <c r="M40" s="64"/>
      <c r="N40" s="64"/>
    </row>
    <row r="41" spans="1:14" ht="19.5" customHeight="1">
      <c r="A41" s="52" t="s">
        <v>49</v>
      </c>
      <c r="B41" s="60">
        <v>95</v>
      </c>
      <c r="C41" s="60">
        <v>5.4</v>
      </c>
      <c r="D41" s="61">
        <v>100.4</v>
      </c>
      <c r="E41" s="61"/>
      <c r="F41" s="60">
        <v>81.6</v>
      </c>
      <c r="G41" s="60">
        <v>40.2</v>
      </c>
      <c r="H41" s="60">
        <v>50</v>
      </c>
      <c r="I41" s="60">
        <v>62.8</v>
      </c>
      <c r="J41" s="64">
        <f>SUM(F41:I41)</f>
        <v>234.60000000000002</v>
      </c>
      <c r="K41" s="61"/>
      <c r="L41" s="62">
        <v>335</v>
      </c>
      <c r="M41" s="63"/>
      <c r="N41" s="63">
        <f>(D41/L41)*100</f>
        <v>29.970149253731343</v>
      </c>
    </row>
    <row r="42" spans="1:14" ht="17.25" customHeight="1">
      <c r="A42" s="52" t="s">
        <v>42</v>
      </c>
      <c r="B42" s="68">
        <f>AVERAGE(B15:B19)</f>
        <v>78</v>
      </c>
      <c r="C42" s="68">
        <f>AVERAGE(C15:C19)</f>
        <v>5.8</v>
      </c>
      <c r="D42" s="68">
        <f>AVERAGE(D15:D19)</f>
        <v>83.8</v>
      </c>
      <c r="E42" s="68"/>
      <c r="F42" s="68">
        <f>AVERAGE(F15:F19)</f>
        <v>74.8</v>
      </c>
      <c r="G42" s="68">
        <f>AVERAGE(G15:G19)</f>
        <v>30.6</v>
      </c>
      <c r="H42" s="68">
        <f>AVERAGE(H15:H19)</f>
        <v>49.8</v>
      </c>
      <c r="I42" s="68">
        <f>AVERAGE(I15:I19)</f>
        <v>46</v>
      </c>
      <c r="J42" s="64">
        <f>SUM(F42:I42)</f>
        <v>201.2</v>
      </c>
      <c r="K42" s="61"/>
      <c r="L42" s="68">
        <f>AVERAGE(L15:L19)</f>
        <v>285</v>
      </c>
      <c r="M42" s="58"/>
      <c r="N42" s="63">
        <f>(D42/L42)*100</f>
        <v>29.403508771929825</v>
      </c>
    </row>
    <row r="43" spans="1:14" ht="15" customHeight="1">
      <c r="A43" s="50"/>
      <c r="B43" s="60"/>
      <c r="C43" s="60"/>
      <c r="D43" s="61"/>
      <c r="E43" s="61"/>
      <c r="F43" s="60"/>
      <c r="G43" s="60"/>
      <c r="H43" s="60"/>
      <c r="I43" s="60"/>
      <c r="J43" s="64"/>
      <c r="K43" s="61"/>
      <c r="L43" s="57"/>
      <c r="M43" s="58"/>
      <c r="N43" s="63"/>
    </row>
    <row r="44" spans="2:14" ht="7.5" customHeight="1">
      <c r="B44" s="60"/>
      <c r="C44" s="60"/>
      <c r="D44" s="61"/>
      <c r="E44" s="61"/>
      <c r="F44" s="60"/>
      <c r="G44" s="60"/>
      <c r="H44" s="60"/>
      <c r="I44" s="60"/>
      <c r="J44" s="64"/>
      <c r="K44" s="61"/>
      <c r="L44" s="62"/>
      <c r="M44" s="63"/>
      <c r="N44" s="63"/>
    </row>
    <row r="45" spans="1:14" ht="15" customHeight="1">
      <c r="A45" s="52" t="s">
        <v>38</v>
      </c>
      <c r="B45" s="60"/>
      <c r="C45" s="60"/>
      <c r="D45" s="61"/>
      <c r="E45" s="61"/>
      <c r="F45" s="60"/>
      <c r="G45" s="60"/>
      <c r="H45" s="60"/>
      <c r="I45" s="60"/>
      <c r="J45" s="64"/>
      <c r="K45" s="61"/>
      <c r="L45" s="62"/>
      <c r="M45" s="63"/>
      <c r="N45" s="63"/>
    </row>
    <row r="46" spans="1:14" ht="19.5" customHeight="1">
      <c r="A46" s="52" t="s">
        <v>49</v>
      </c>
      <c r="B46" s="60">
        <v>586.2</v>
      </c>
      <c r="C46" s="60">
        <v>90.4</v>
      </c>
      <c r="D46" s="61">
        <v>676.6</v>
      </c>
      <c r="E46" s="61"/>
      <c r="F46" s="60">
        <v>625.4</v>
      </c>
      <c r="G46" s="60">
        <v>705.2</v>
      </c>
      <c r="H46" s="60">
        <v>504.8</v>
      </c>
      <c r="I46" s="60">
        <v>1491</v>
      </c>
      <c r="J46" s="64">
        <f>SUM(F46:I46)</f>
        <v>3326.3999999999996</v>
      </c>
      <c r="K46" s="61"/>
      <c r="L46" s="62">
        <v>4003</v>
      </c>
      <c r="M46" s="63"/>
      <c r="N46" s="63">
        <f>(D46/L46)*100</f>
        <v>16.902323257556834</v>
      </c>
    </row>
    <row r="47" spans="1:14" ht="17.25" customHeight="1">
      <c r="A47" s="52" t="s">
        <v>42</v>
      </c>
      <c r="B47" s="68">
        <f>AVERAGE(B23:B27)</f>
        <v>446.4</v>
      </c>
      <c r="C47" s="68">
        <f>AVERAGE(C23:C27)</f>
        <v>68.6</v>
      </c>
      <c r="D47" s="68">
        <f>AVERAGE(D23:D27)</f>
        <v>515</v>
      </c>
      <c r="E47" s="68"/>
      <c r="F47" s="68">
        <f>AVERAGE(F23:F27)</f>
        <v>498</v>
      </c>
      <c r="G47" s="68">
        <f>AVERAGE(G23:G27)</f>
        <v>423.4</v>
      </c>
      <c r="H47" s="68">
        <f>AVERAGE(H23:H27)</f>
        <v>391</v>
      </c>
      <c r="I47" s="68">
        <f>AVERAGE(I23:I27)</f>
        <v>973.4</v>
      </c>
      <c r="J47" s="64">
        <f>SUM(F47:I47)</f>
        <v>2285.8</v>
      </c>
      <c r="K47" s="61"/>
      <c r="L47" s="68">
        <f>AVERAGE(L23:L27)</f>
        <v>2800.8</v>
      </c>
      <c r="M47" s="63"/>
      <c r="N47" s="63">
        <f>(D47/L47)*100</f>
        <v>18.387603541845184</v>
      </c>
    </row>
    <row r="48" spans="1:14" ht="15" customHeight="1">
      <c r="A48" s="50"/>
      <c r="B48" s="60"/>
      <c r="C48" s="60"/>
      <c r="D48" s="61"/>
      <c r="E48" s="61"/>
      <c r="F48" s="60"/>
      <c r="G48" s="60"/>
      <c r="H48" s="60"/>
      <c r="I48" s="60"/>
      <c r="J48" s="64"/>
      <c r="K48" s="61"/>
      <c r="L48" s="62"/>
      <c r="M48" s="63"/>
      <c r="N48" s="63"/>
    </row>
    <row r="49" spans="2:14" ht="7.5" customHeight="1">
      <c r="B49" s="60"/>
      <c r="C49" s="60"/>
      <c r="D49" s="61"/>
      <c r="E49" s="61"/>
      <c r="F49" s="60"/>
      <c r="G49" s="60"/>
      <c r="H49" s="60"/>
      <c r="I49" s="60"/>
      <c r="J49" s="64"/>
      <c r="K49" s="61"/>
      <c r="L49" s="62"/>
      <c r="M49" s="63"/>
      <c r="N49" s="63"/>
    </row>
    <row r="50" spans="1:14" ht="15" customHeight="1">
      <c r="A50" s="52" t="s">
        <v>40</v>
      </c>
      <c r="B50" s="60"/>
      <c r="C50" s="60"/>
      <c r="D50" s="61"/>
      <c r="E50" s="61"/>
      <c r="F50" s="60"/>
      <c r="G50" s="60"/>
      <c r="H50" s="60"/>
      <c r="I50" s="60"/>
      <c r="J50" s="64"/>
      <c r="K50" s="61"/>
      <c r="L50" s="62"/>
      <c r="M50" s="63"/>
      <c r="N50" s="63"/>
    </row>
    <row r="51" spans="1:14" ht="21.75" customHeight="1">
      <c r="A51" s="52" t="s">
        <v>49</v>
      </c>
      <c r="B51" s="60">
        <v>1885.6</v>
      </c>
      <c r="C51" s="60">
        <v>424.4</v>
      </c>
      <c r="D51" s="61">
        <v>2310</v>
      </c>
      <c r="E51" s="61"/>
      <c r="F51" s="60">
        <v>1984</v>
      </c>
      <c r="G51" s="60">
        <v>3420.8</v>
      </c>
      <c r="H51" s="60">
        <v>1658.8</v>
      </c>
      <c r="I51" s="60">
        <v>7134.4</v>
      </c>
      <c r="J51" s="64">
        <f>SUM(F51:I51)</f>
        <v>14198</v>
      </c>
      <c r="K51" s="61"/>
      <c r="L51" s="62">
        <v>16508</v>
      </c>
      <c r="M51" s="63"/>
      <c r="N51" s="63">
        <f>(D51/L51)*100</f>
        <v>13.993215410709958</v>
      </c>
    </row>
    <row r="52" spans="1:14" ht="18" customHeight="1">
      <c r="A52" s="52" t="s">
        <v>42</v>
      </c>
      <c r="B52" s="68">
        <f>AVERAGE(B31:B35)</f>
        <v>1808.4</v>
      </c>
      <c r="C52" s="68">
        <f>AVERAGE(C31:C35)</f>
        <v>355.2</v>
      </c>
      <c r="D52" s="68">
        <f>AVERAGE(D31:D35)</f>
        <v>2163.6</v>
      </c>
      <c r="E52" s="68"/>
      <c r="F52" s="68">
        <f>AVERAGE(F31:F35)</f>
        <v>1827</v>
      </c>
      <c r="G52" s="68">
        <f>AVERAGE(G31:G35)</f>
        <v>2626</v>
      </c>
      <c r="H52" s="68">
        <f>AVERAGE(H31:H35)</f>
        <v>1535.4</v>
      </c>
      <c r="I52" s="68">
        <f>AVERAGE(I31:I35)</f>
        <v>5899.8</v>
      </c>
      <c r="J52" s="64">
        <f>SUM(F52:I52)</f>
        <v>11888.2</v>
      </c>
      <c r="K52" s="61"/>
      <c r="L52" s="68">
        <f>AVERAGE(L31:L35)</f>
        <v>14051.8</v>
      </c>
      <c r="M52" s="63"/>
      <c r="N52" s="63">
        <f>(D52/L52)*100</f>
        <v>15.397315646394055</v>
      </c>
    </row>
    <row r="53" spans="1:14" ht="15" customHeight="1">
      <c r="A53" s="50"/>
      <c r="B53" s="60"/>
      <c r="C53" s="60"/>
      <c r="D53" s="64"/>
      <c r="E53" s="61"/>
      <c r="F53" s="60"/>
      <c r="G53" s="60"/>
      <c r="H53" s="60"/>
      <c r="I53" s="60"/>
      <c r="J53" s="64"/>
      <c r="K53" s="61"/>
      <c r="L53" s="63"/>
      <c r="M53" s="63"/>
      <c r="N53" s="63"/>
    </row>
    <row r="54" spans="2:14" ht="7.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</row>
    <row r="55" spans="1:14" ht="15" customHeight="1">
      <c r="A55" s="33" t="s">
        <v>43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</row>
    <row r="56" spans="1:14" ht="15" customHeight="1">
      <c r="A56" s="3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</row>
    <row r="57" spans="1:14" ht="18.75">
      <c r="A57" s="30" t="s">
        <v>44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</row>
    <row r="58" spans="1:14" ht="18.75">
      <c r="A58" s="52" t="s">
        <v>5</v>
      </c>
      <c r="B58" s="71">
        <f>(B19-B18)/B18*100</f>
        <v>-3.9473684210526314</v>
      </c>
      <c r="C58" s="71">
        <f>(C19-C18)/C18*100</f>
        <v>-42.857142857142854</v>
      </c>
      <c r="D58" s="71">
        <f>(D19-D18)/D18*100</f>
        <v>-7.228915662650602</v>
      </c>
      <c r="E58" s="71"/>
      <c r="F58" s="71">
        <f>(F19-F18)/F18*100</f>
        <v>-7.142857142857142</v>
      </c>
      <c r="G58" s="71">
        <f>(G19-G18)/G18*100</f>
        <v>-3.125</v>
      </c>
      <c r="H58" s="71">
        <f>(H19-H18)/H18*100</f>
        <v>8.695652173913043</v>
      </c>
      <c r="I58" s="71">
        <f>(I19-I18)/I18*100</f>
        <v>-18</v>
      </c>
      <c r="J58" s="71">
        <f>(J19-J18)/J18*100</f>
        <v>-5.555555555555555</v>
      </c>
      <c r="K58" s="71"/>
      <c r="L58" s="71">
        <f>(L19-L18)/L18*100</f>
        <v>-6.049822064056939</v>
      </c>
      <c r="M58" s="71"/>
      <c r="N58" s="72"/>
    </row>
    <row r="59" spans="1:14" ht="18.75">
      <c r="A59" s="52" t="s">
        <v>38</v>
      </c>
      <c r="B59" s="71">
        <f>(B27-B26)/B26*100</f>
        <v>-2.050113895216401</v>
      </c>
      <c r="C59" s="71">
        <f>(C27-C26)/C26*100</f>
        <v>-29.577464788732392</v>
      </c>
      <c r="D59" s="71">
        <f>(D27-D26)/D26*100</f>
        <v>-5.88235294117647</v>
      </c>
      <c r="E59" s="71"/>
      <c r="F59" s="71">
        <f>(F27-F26)/F26*100</f>
        <v>-14.613778705636744</v>
      </c>
      <c r="G59" s="71">
        <f>(G27-G26)/G26*100</f>
        <v>-11.41439205955335</v>
      </c>
      <c r="H59" s="71">
        <f>(H27-H26)/H26*100</f>
        <v>2.7247956403269753</v>
      </c>
      <c r="I59" s="71">
        <f>(I27-I26)/I26*100</f>
        <v>4.976303317535545</v>
      </c>
      <c r="J59" s="71">
        <f>(J27-J26)/J26*100</f>
        <v>-3.0578117534639273</v>
      </c>
      <c r="K59" s="71"/>
      <c r="L59" s="71">
        <f>(L27-L26)/L26*100</f>
        <v>-3.6112178255858627</v>
      </c>
      <c r="M59" s="71"/>
      <c r="N59" s="72"/>
    </row>
    <row r="60" spans="1:14" ht="18.75">
      <c r="A60" s="52" t="s">
        <v>40</v>
      </c>
      <c r="B60" s="71">
        <f>(B35-B34)/B34*100</f>
        <v>-3.633405639913232</v>
      </c>
      <c r="C60" s="71">
        <f>(C35-C34)/C34*100</f>
        <v>-16.976127320954905</v>
      </c>
      <c r="D60" s="71">
        <f>(D35-D34)/D34*100</f>
        <v>-5.898244034218821</v>
      </c>
      <c r="E60" s="71"/>
      <c r="F60" s="71">
        <f>(F35-F34)/F34*100</f>
        <v>-4.390779363336993</v>
      </c>
      <c r="G60" s="71">
        <f>(G35-G34)/G34*100</f>
        <v>-6.580937972768533</v>
      </c>
      <c r="H60" s="71">
        <f>(H35-H34)/H34*100</f>
        <v>-0.9778357235984355</v>
      </c>
      <c r="I60" s="71">
        <f>(I35-I34)/I34*100</f>
        <v>-1.5710503089143866</v>
      </c>
      <c r="J60" s="71">
        <f>(J35-J34)/J34*100</f>
        <v>-3.0690098585512215</v>
      </c>
      <c r="K60" s="71"/>
      <c r="L60" s="71">
        <f>(L35-L34)/L34*100</f>
        <v>-3.521532478755581</v>
      </c>
      <c r="M60" s="71"/>
      <c r="N60" s="72"/>
    </row>
    <row r="61" spans="2:14" ht="18.7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</row>
    <row r="62" spans="2:14" ht="7.5" customHeight="1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18.75">
      <c r="A63" s="30" t="s">
        <v>45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8.75">
      <c r="A64" s="52" t="s">
        <v>5</v>
      </c>
      <c r="B64" s="71">
        <f>(B19-B41)/B41*100</f>
        <v>-23.157894736842106</v>
      </c>
      <c r="C64" s="71">
        <f>(C19-C41)/C41*100</f>
        <v>-25.92592592592593</v>
      </c>
      <c r="D64" s="71">
        <f>(D19-D41)/D41*100</f>
        <v>-23.30677290836654</v>
      </c>
      <c r="E64" s="71"/>
      <c r="F64" s="71">
        <f>(F19-F41)/F41*100</f>
        <v>-20.343137254901954</v>
      </c>
      <c r="G64" s="71">
        <f>(G19-G41)/G41*100</f>
        <v>-22.885572139303488</v>
      </c>
      <c r="H64" s="71">
        <f>(H19-H41)/H41*100</f>
        <v>0</v>
      </c>
      <c r="I64" s="71">
        <f>(I19-I41)/I41*100</f>
        <v>-34.71337579617834</v>
      </c>
      <c r="J64" s="71">
        <f>(J19-J41)/J41*100</f>
        <v>-20.289855072463777</v>
      </c>
      <c r="K64" s="71"/>
      <c r="L64" s="71">
        <f>(L19-L41)/L41*100</f>
        <v>-21.19402985074627</v>
      </c>
      <c r="M64" s="71"/>
      <c r="N64" s="61"/>
    </row>
    <row r="65" spans="1:14" ht="18.75">
      <c r="A65" s="52" t="s">
        <v>38</v>
      </c>
      <c r="B65" s="71">
        <f>(B27-B46)/B46*100</f>
        <v>-26.646195837598096</v>
      </c>
      <c r="C65" s="71">
        <f>(C27-C46)/C46*100</f>
        <v>-44.690265486725664</v>
      </c>
      <c r="D65" s="71">
        <f>(D27-D46)/D46*100</f>
        <v>-29.05704995566066</v>
      </c>
      <c r="E65" s="71"/>
      <c r="F65" s="71">
        <f>(F27-F46)/F46*100</f>
        <v>-34.60185481291973</v>
      </c>
      <c r="G65" s="71">
        <f>(G27-G46)/G46*100</f>
        <v>-49.37606352807715</v>
      </c>
      <c r="H65" s="71">
        <f>(H27-H46)/H46*100</f>
        <v>-25.316957210776547</v>
      </c>
      <c r="I65" s="71">
        <f>(I27-I46)/I46*100</f>
        <v>-40.57679409792086</v>
      </c>
      <c r="J65" s="71">
        <f>(J27-J46)/J46*100</f>
        <v>-39.003126503126495</v>
      </c>
      <c r="K65" s="71"/>
      <c r="L65" s="71">
        <f>(L27-L46)/L46*100</f>
        <v>-37.322008493629774</v>
      </c>
      <c r="M65" s="71"/>
      <c r="N65" s="61"/>
    </row>
    <row r="66" spans="1:14" ht="18.75">
      <c r="A66" s="52" t="s">
        <v>40</v>
      </c>
      <c r="B66" s="71">
        <f>(B35-B51)/B51*100</f>
        <v>-5.759439966058545</v>
      </c>
      <c r="C66" s="71">
        <f>(C35-C51)/C51*100</f>
        <v>-26.24882186616399</v>
      </c>
      <c r="D66" s="71">
        <f>(D35-D51)/D51*100</f>
        <v>-9.523809523809524</v>
      </c>
      <c r="E66" s="71"/>
      <c r="F66" s="71">
        <f>(F35-F51)/F51*100</f>
        <v>-12.19758064516129</v>
      </c>
      <c r="G66" s="71">
        <f>(G35-G51)/G51*100</f>
        <v>-27.794667913938266</v>
      </c>
      <c r="H66" s="71">
        <f>(H35-H51)/H51*100</f>
        <v>-8.427779117434287</v>
      </c>
      <c r="I66" s="71">
        <f>(I35-I51)/I51*100</f>
        <v>-21.843462659789186</v>
      </c>
      <c r="J66" s="71">
        <f>(J35-J51)/J51*100</f>
        <v>-20.36202282011551</v>
      </c>
      <c r="K66" s="71"/>
      <c r="L66" s="71">
        <f>(L35-L51)/L51*100</f>
        <v>-18.845408286891203</v>
      </c>
      <c r="M66" s="71"/>
      <c r="N66" s="61"/>
    </row>
    <row r="67" spans="2:14" ht="18.7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61"/>
    </row>
    <row r="68" spans="2:14" ht="7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1:14" ht="18.75">
      <c r="A69" s="30" t="s">
        <v>46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18.75">
      <c r="A70" s="52" t="s">
        <v>5</v>
      </c>
      <c r="B70" s="71">
        <f>(B42-B41)/B41*100</f>
        <v>-17.894736842105264</v>
      </c>
      <c r="C70" s="71">
        <f>(C42-C41)/C41*100</f>
        <v>7.407407407407398</v>
      </c>
      <c r="D70" s="71">
        <f>(D42-D41)/D41*100</f>
        <v>-16.533864541832678</v>
      </c>
      <c r="E70" s="71"/>
      <c r="F70" s="71">
        <f>(F42-F41)/F41*100</f>
        <v>-8.33333333333333</v>
      </c>
      <c r="G70" s="71">
        <f>(G42-G41)/G41*100</f>
        <v>-23.880597014925375</v>
      </c>
      <c r="H70" s="71">
        <f>(H42-H41)/H41*100</f>
        <v>-0.40000000000000563</v>
      </c>
      <c r="I70" s="71">
        <f>(I42-I41)/I41*100</f>
        <v>-26.751592356687894</v>
      </c>
      <c r="J70" s="71">
        <f>(J42-J41)/J41*100</f>
        <v>-14.236999147485093</v>
      </c>
      <c r="K70" s="71"/>
      <c r="L70" s="71">
        <f>(L42-L41)/L41*100</f>
        <v>-14.925373134328357</v>
      </c>
      <c r="M70" s="71"/>
      <c r="N70" s="61"/>
    </row>
    <row r="71" spans="1:14" ht="18.75">
      <c r="A71" s="52" t="s">
        <v>38</v>
      </c>
      <c r="B71" s="71">
        <f>(B47-B46)/B46*100</f>
        <v>-23.84851586489254</v>
      </c>
      <c r="C71" s="71">
        <f>(C47-C46)/C46*100</f>
        <v>-24.11504424778762</v>
      </c>
      <c r="D71" s="71">
        <f>(D47-D46)/D46*100</f>
        <v>-23.88412651492758</v>
      </c>
      <c r="E71" s="71"/>
      <c r="F71" s="71">
        <f>(F47-F46)/F46*100</f>
        <v>-20.370962583946273</v>
      </c>
      <c r="G71" s="71">
        <f>(G47-G46)/G46*100</f>
        <v>-39.960294951786736</v>
      </c>
      <c r="H71" s="71">
        <f>(H47-H46)/H46*100</f>
        <v>-22.543581616481774</v>
      </c>
      <c r="I71" s="71">
        <f>(I47-I46)/I46*100</f>
        <v>-34.714956405097254</v>
      </c>
      <c r="J71" s="71">
        <f>(J47-J46)/J46*100</f>
        <v>-31.283068783068767</v>
      </c>
      <c r="K71" s="71"/>
      <c r="L71" s="71">
        <f>(L47-L46)/L46*100</f>
        <v>-30.032475643267542</v>
      </c>
      <c r="M71" s="71"/>
      <c r="N71" s="61"/>
    </row>
    <row r="72" spans="1:14" s="48" customFormat="1" ht="18.75">
      <c r="A72" s="73" t="s">
        <v>40</v>
      </c>
      <c r="B72" s="74">
        <f>(B52-B51)/B51*100</f>
        <v>-4.094187526516749</v>
      </c>
      <c r="C72" s="74">
        <f>(C52-C51)/C51*100</f>
        <v>-16.305372290292176</v>
      </c>
      <c r="D72" s="74">
        <f>(D52-D51)/D51*100</f>
        <v>-6.337662337662342</v>
      </c>
      <c r="E72" s="74"/>
      <c r="F72" s="74">
        <f>(F52-F51)/F51*100</f>
        <v>-7.913306451612903</v>
      </c>
      <c r="G72" s="74">
        <f>(G52-G51)/G51*100</f>
        <v>-23.23433115060805</v>
      </c>
      <c r="H72" s="74">
        <f>(H52-H51)/H51*100</f>
        <v>-7.439112611526396</v>
      </c>
      <c r="I72" s="74">
        <f>(I52-I51)/I51*100</f>
        <v>-17.30488898856245</v>
      </c>
      <c r="J72" s="74">
        <f>(J52-J51)/J51*100</f>
        <v>-16.268488519509784</v>
      </c>
      <c r="K72" s="74"/>
      <c r="L72" s="74">
        <f>(L52-L51)/L51*100</f>
        <v>-14.878846619820699</v>
      </c>
      <c r="M72" s="74"/>
      <c r="N72" s="54"/>
    </row>
    <row r="73" spans="1:14" ht="19.5" thickBot="1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4"/>
      <c r="N73" s="61"/>
    </row>
    <row r="74" spans="1:14" ht="18.75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61"/>
    </row>
    <row r="75" ht="18.75">
      <c r="A75" s="31" t="s">
        <v>47</v>
      </c>
    </row>
  </sheetData>
  <printOptions/>
  <pageMargins left="0.5511811023622047" right="0.5511811023622047" top="0.3937007874015748" bottom="0.3937007874015748" header="0.31496062992125984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2.75390625" style="78" customWidth="1"/>
    <col min="2" max="2" width="6.75390625" style="78" customWidth="1"/>
    <col min="3" max="3" width="6.875" style="78" customWidth="1"/>
    <col min="4" max="4" width="5.375" style="78" customWidth="1"/>
    <col min="5" max="5" width="7.125" style="78" customWidth="1"/>
    <col min="6" max="6" width="6.75390625" style="78" customWidth="1"/>
    <col min="7" max="7" width="7.50390625" style="78" customWidth="1"/>
    <col min="8" max="8" width="1.625" style="78" customWidth="1"/>
    <col min="9" max="10" width="7.375" style="78" customWidth="1"/>
    <col min="11" max="11" width="1.875" style="78" customWidth="1"/>
    <col min="12" max="12" width="8.25390625" style="78" customWidth="1"/>
    <col min="13" max="13" width="7.25390625" style="78" customWidth="1"/>
    <col min="14" max="14" width="7.625" style="78" customWidth="1"/>
    <col min="15" max="15" width="8.125" style="78" customWidth="1"/>
    <col min="16" max="16384" width="8.00390625" style="78" customWidth="1"/>
  </cols>
  <sheetData>
    <row r="1" spans="1:15" ht="18.75">
      <c r="A1" s="77" t="s">
        <v>50</v>
      </c>
      <c r="E1" s="79"/>
      <c r="L1" s="77" t="s">
        <v>51</v>
      </c>
      <c r="O1" s="80"/>
    </row>
    <row r="2" spans="1:15" ht="9.75" customHeight="1">
      <c r="A2" s="81"/>
      <c r="O2" s="82"/>
    </row>
    <row r="3" ht="21.75">
      <c r="A3" s="77" t="s">
        <v>52</v>
      </c>
    </row>
    <row r="4" spans="1:15" ht="19.5" thickBot="1">
      <c r="A4" s="83" t="s">
        <v>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253" s="89" customFormat="1" ht="15.75">
      <c r="A5" s="85"/>
      <c r="B5" s="86" t="s">
        <v>28</v>
      </c>
      <c r="C5" s="86"/>
      <c r="D5" s="86"/>
      <c r="E5" s="86"/>
      <c r="F5" s="86"/>
      <c r="G5" s="86"/>
      <c r="H5" s="85"/>
      <c r="I5" s="86" t="s">
        <v>29</v>
      </c>
      <c r="J5" s="86"/>
      <c r="K5" s="86"/>
      <c r="L5" s="86"/>
      <c r="M5" s="86"/>
      <c r="N5" s="86"/>
      <c r="O5" s="87" t="s">
        <v>26</v>
      </c>
      <c r="P5" s="85"/>
      <c r="Q5" s="85"/>
      <c r="R5" s="85"/>
      <c r="S5" s="85"/>
      <c r="T5" s="85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</row>
    <row r="6" spans="1:253" s="89" customFormat="1" ht="17.25" customHeight="1" thickBot="1">
      <c r="A6" s="88"/>
      <c r="B6" s="87" t="s">
        <v>54</v>
      </c>
      <c r="C6" s="380" t="s">
        <v>55</v>
      </c>
      <c r="D6" s="380"/>
      <c r="E6" s="380" t="s">
        <v>56</v>
      </c>
      <c r="F6" s="380"/>
      <c r="G6" s="87" t="s">
        <v>26</v>
      </c>
      <c r="H6" s="87"/>
      <c r="I6" s="378" t="s">
        <v>57</v>
      </c>
      <c r="J6" s="381"/>
      <c r="K6" s="90"/>
      <c r="L6" s="378" t="s">
        <v>58</v>
      </c>
      <c r="M6" s="378"/>
      <c r="N6" s="87" t="s">
        <v>26</v>
      </c>
      <c r="O6" s="87" t="s">
        <v>59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</row>
    <row r="7" spans="1:253" s="89" customFormat="1" ht="17.25" customHeight="1" thickBot="1">
      <c r="A7" s="88"/>
      <c r="B7" s="87" t="s">
        <v>60</v>
      </c>
      <c r="C7" s="379" t="s">
        <v>81</v>
      </c>
      <c r="D7" s="379"/>
      <c r="E7" s="379" t="s">
        <v>81</v>
      </c>
      <c r="F7" s="379"/>
      <c r="G7" s="87" t="s">
        <v>61</v>
      </c>
      <c r="H7" s="87"/>
      <c r="I7" s="87"/>
      <c r="J7" s="90"/>
      <c r="K7" s="90"/>
      <c r="L7" s="87"/>
      <c r="M7" s="87"/>
      <c r="N7" s="87" t="s">
        <v>62</v>
      </c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</row>
    <row r="8" spans="1:253" s="89" customFormat="1" ht="17.25" customHeight="1">
      <c r="A8" s="88"/>
      <c r="B8" s="87"/>
      <c r="C8" s="87" t="s">
        <v>32</v>
      </c>
      <c r="D8" s="87"/>
      <c r="E8" s="87" t="s">
        <v>32</v>
      </c>
      <c r="F8" s="87"/>
      <c r="G8" s="87" t="s">
        <v>59</v>
      </c>
      <c r="H8" s="87"/>
      <c r="I8" s="87" t="s">
        <v>32</v>
      </c>
      <c r="J8" s="87"/>
      <c r="K8" s="90"/>
      <c r="L8" s="87" t="s">
        <v>32</v>
      </c>
      <c r="M8" s="87"/>
      <c r="N8" s="87" t="s">
        <v>59</v>
      </c>
      <c r="O8" s="87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</row>
    <row r="9" spans="2:15" s="88" customFormat="1" ht="17.25" customHeight="1">
      <c r="B9" s="87"/>
      <c r="C9" s="87" t="s">
        <v>35</v>
      </c>
      <c r="D9" s="87" t="s">
        <v>63</v>
      </c>
      <c r="E9" s="87" t="s">
        <v>35</v>
      </c>
      <c r="F9" s="87" t="s">
        <v>63</v>
      </c>
      <c r="G9" s="87"/>
      <c r="H9" s="87"/>
      <c r="I9" s="87" t="s">
        <v>35</v>
      </c>
      <c r="J9" s="87" t="s">
        <v>63</v>
      </c>
      <c r="K9" s="90"/>
      <c r="L9" s="87" t="s">
        <v>35</v>
      </c>
      <c r="M9" s="87" t="s">
        <v>63</v>
      </c>
      <c r="N9" s="87"/>
      <c r="O9" s="87"/>
    </row>
    <row r="10" spans="1:253" s="89" customFormat="1" ht="17.25" customHeight="1" thickBot="1">
      <c r="A10" s="91"/>
      <c r="B10" s="92"/>
      <c r="C10" s="92" t="s">
        <v>36</v>
      </c>
      <c r="D10" s="92" t="s">
        <v>36</v>
      </c>
      <c r="E10" s="92" t="s">
        <v>36</v>
      </c>
      <c r="F10" s="92" t="s">
        <v>36</v>
      </c>
      <c r="G10" s="92"/>
      <c r="H10" s="92"/>
      <c r="I10" s="92" t="s">
        <v>36</v>
      </c>
      <c r="J10" s="92" t="s">
        <v>36</v>
      </c>
      <c r="K10" s="93"/>
      <c r="L10" s="92" t="s">
        <v>36</v>
      </c>
      <c r="M10" s="92" t="s">
        <v>36</v>
      </c>
      <c r="N10" s="92"/>
      <c r="O10" s="92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</row>
    <row r="11" spans="1:15" ht="12.7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</row>
    <row r="12" spans="1:15" ht="15.75">
      <c r="A12" s="85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15" s="100" customFormat="1" ht="15.75">
      <c r="A13" s="97" t="s">
        <v>64</v>
      </c>
      <c r="B13" s="98">
        <v>9.6</v>
      </c>
      <c r="C13" s="98">
        <v>85.4</v>
      </c>
      <c r="D13" s="98">
        <v>5.4</v>
      </c>
      <c r="E13" s="98">
        <v>81.6</v>
      </c>
      <c r="F13" s="98">
        <v>40.2</v>
      </c>
      <c r="G13" s="98">
        <v>222.2</v>
      </c>
      <c r="H13" s="98"/>
      <c r="I13" s="98">
        <v>33.6</v>
      </c>
      <c r="J13" s="98">
        <v>18.8</v>
      </c>
      <c r="K13" s="98"/>
      <c r="L13" s="98">
        <v>16.4</v>
      </c>
      <c r="M13" s="98">
        <v>44</v>
      </c>
      <c r="N13" s="98">
        <v>112.8</v>
      </c>
      <c r="O13" s="99">
        <v>335</v>
      </c>
    </row>
    <row r="14" spans="1:16" ht="15.75">
      <c r="A14" s="88">
        <v>1995</v>
      </c>
      <c r="B14" s="101">
        <v>10</v>
      </c>
      <c r="C14" s="101">
        <v>92</v>
      </c>
      <c r="D14" s="101">
        <v>7</v>
      </c>
      <c r="E14" s="101">
        <v>85</v>
      </c>
      <c r="F14" s="101">
        <v>43</v>
      </c>
      <c r="G14" s="101">
        <v>237</v>
      </c>
      <c r="H14" s="101"/>
      <c r="I14" s="101">
        <v>38</v>
      </c>
      <c r="J14" s="101">
        <v>22</v>
      </c>
      <c r="K14" s="101"/>
      <c r="L14" s="101">
        <v>12</v>
      </c>
      <c r="M14" s="101">
        <v>52</v>
      </c>
      <c r="N14" s="101">
        <v>124</v>
      </c>
      <c r="O14" s="101">
        <v>361</v>
      </c>
      <c r="P14" s="102"/>
    </row>
    <row r="15" spans="1:16" ht="15.75">
      <c r="A15" s="88">
        <v>1996</v>
      </c>
      <c r="B15" s="103">
        <v>6</v>
      </c>
      <c r="C15" s="103">
        <v>78</v>
      </c>
      <c r="D15" s="103">
        <v>7</v>
      </c>
      <c r="E15" s="103">
        <v>76</v>
      </c>
      <c r="F15" s="103">
        <v>40</v>
      </c>
      <c r="G15" s="103">
        <v>207</v>
      </c>
      <c r="H15" s="103"/>
      <c r="I15" s="103">
        <v>28</v>
      </c>
      <c r="J15" s="103">
        <v>19</v>
      </c>
      <c r="K15" s="103"/>
      <c r="L15" s="103">
        <v>17</v>
      </c>
      <c r="M15" s="103">
        <v>45</v>
      </c>
      <c r="N15" s="103">
        <v>109</v>
      </c>
      <c r="O15" s="103">
        <v>316</v>
      </c>
      <c r="P15" s="102"/>
    </row>
    <row r="16" spans="1:16" s="96" customFormat="1" ht="15.75">
      <c r="A16" s="88">
        <v>1997</v>
      </c>
      <c r="B16" s="101">
        <v>15</v>
      </c>
      <c r="C16" s="101">
        <v>87</v>
      </c>
      <c r="D16" s="101">
        <v>4</v>
      </c>
      <c r="E16" s="101">
        <v>87</v>
      </c>
      <c r="F16" s="101">
        <v>37</v>
      </c>
      <c r="G16" s="101">
        <v>230</v>
      </c>
      <c r="H16" s="101"/>
      <c r="I16" s="101">
        <v>43</v>
      </c>
      <c r="J16" s="101">
        <v>13</v>
      </c>
      <c r="K16" s="101"/>
      <c r="L16" s="101">
        <v>19</v>
      </c>
      <c r="M16" s="101">
        <v>35</v>
      </c>
      <c r="N16" s="101">
        <v>110</v>
      </c>
      <c r="O16" s="101">
        <v>340</v>
      </c>
      <c r="P16" s="104"/>
    </row>
    <row r="17" spans="1:16" ht="15.75">
      <c r="A17" s="88">
        <v>1998</v>
      </c>
      <c r="B17" s="101">
        <v>6</v>
      </c>
      <c r="C17" s="101">
        <v>88</v>
      </c>
      <c r="D17" s="101">
        <v>3</v>
      </c>
      <c r="E17" s="101">
        <v>81</v>
      </c>
      <c r="F17" s="101">
        <v>41</v>
      </c>
      <c r="G17" s="101">
        <v>219</v>
      </c>
      <c r="H17" s="101"/>
      <c r="I17" s="101">
        <v>25</v>
      </c>
      <c r="J17" s="101">
        <v>21</v>
      </c>
      <c r="K17" s="101"/>
      <c r="L17" s="101">
        <v>23</v>
      </c>
      <c r="M17" s="101">
        <v>51</v>
      </c>
      <c r="N17" s="101">
        <v>120</v>
      </c>
      <c r="O17" s="101">
        <v>339</v>
      </c>
      <c r="P17" s="102"/>
    </row>
    <row r="18" spans="1:16" ht="15.75">
      <c r="A18" s="88">
        <v>1999</v>
      </c>
      <c r="B18" s="101">
        <v>8</v>
      </c>
      <c r="C18" s="101">
        <v>61</v>
      </c>
      <c r="D18" s="101">
        <v>4</v>
      </c>
      <c r="E18" s="101">
        <v>74</v>
      </c>
      <c r="F18" s="101">
        <v>36</v>
      </c>
      <c r="G18" s="101">
        <v>183</v>
      </c>
      <c r="H18" s="101"/>
      <c r="I18" s="101">
        <v>34</v>
      </c>
      <c r="J18" s="101">
        <v>10</v>
      </c>
      <c r="K18" s="101"/>
      <c r="L18" s="101">
        <v>13</v>
      </c>
      <c r="M18" s="101">
        <v>45</v>
      </c>
      <c r="N18" s="101">
        <v>102</v>
      </c>
      <c r="O18" s="101">
        <v>285</v>
      </c>
      <c r="P18" s="102"/>
    </row>
    <row r="19" spans="1:16" ht="15.75">
      <c r="A19" s="88">
        <v>2000</v>
      </c>
      <c r="B19" s="101">
        <v>14</v>
      </c>
      <c r="C19" s="101">
        <v>82</v>
      </c>
      <c r="D19" s="101">
        <v>7</v>
      </c>
      <c r="E19" s="101">
        <v>69</v>
      </c>
      <c r="F19" s="101">
        <v>31</v>
      </c>
      <c r="G19" s="101">
        <v>203</v>
      </c>
      <c r="H19" s="101"/>
      <c r="I19" s="101">
        <v>22</v>
      </c>
      <c r="J19" s="101">
        <v>14</v>
      </c>
      <c r="K19" s="101"/>
      <c r="L19" s="101">
        <v>17</v>
      </c>
      <c r="M19" s="101">
        <v>41</v>
      </c>
      <c r="N19" s="101">
        <v>94</v>
      </c>
      <c r="O19" s="101">
        <v>297</v>
      </c>
      <c r="P19" s="102"/>
    </row>
    <row r="20" spans="1:16" ht="15.75">
      <c r="A20" s="88">
        <v>2001</v>
      </c>
      <c r="B20" s="101">
        <v>11</v>
      </c>
      <c r="C20" s="101">
        <v>63</v>
      </c>
      <c r="D20" s="101">
        <v>7</v>
      </c>
      <c r="E20" s="101">
        <v>95</v>
      </c>
      <c r="F20" s="101">
        <v>33</v>
      </c>
      <c r="G20" s="101">
        <v>209</v>
      </c>
      <c r="H20" s="101"/>
      <c r="I20" s="101">
        <v>34</v>
      </c>
      <c r="J20" s="101">
        <v>8</v>
      </c>
      <c r="K20" s="101"/>
      <c r="L20" s="101">
        <v>15</v>
      </c>
      <c r="M20" s="101">
        <v>43</v>
      </c>
      <c r="N20" s="101">
        <v>100</v>
      </c>
      <c r="O20" s="101">
        <v>309</v>
      </c>
      <c r="P20" s="102"/>
    </row>
    <row r="21" spans="1:16" ht="15.75">
      <c r="A21" s="88">
        <v>2002</v>
      </c>
      <c r="B21" s="101">
        <v>17</v>
      </c>
      <c r="C21" s="101">
        <v>70</v>
      </c>
      <c r="D21" s="101">
        <v>4</v>
      </c>
      <c r="E21" s="101">
        <v>71</v>
      </c>
      <c r="F21" s="101">
        <v>24</v>
      </c>
      <c r="G21" s="101">
        <v>186</v>
      </c>
      <c r="H21" s="101"/>
      <c r="I21" s="101">
        <v>31</v>
      </c>
      <c r="J21" s="101">
        <v>12</v>
      </c>
      <c r="K21" s="101"/>
      <c r="L21" s="101">
        <v>14</v>
      </c>
      <c r="M21" s="101">
        <v>31</v>
      </c>
      <c r="N21" s="101">
        <v>88</v>
      </c>
      <c r="O21" s="101">
        <v>274</v>
      </c>
      <c r="P21" s="102"/>
    </row>
    <row r="22" spans="1:16" ht="15.75">
      <c r="A22" s="88">
        <v>2003</v>
      </c>
      <c r="B22" s="101">
        <v>11</v>
      </c>
      <c r="C22" s="101">
        <v>69</v>
      </c>
      <c r="D22" s="101">
        <v>7</v>
      </c>
      <c r="E22" s="101">
        <v>73</v>
      </c>
      <c r="F22" s="101">
        <v>33</v>
      </c>
      <c r="G22" s="101">
        <v>193</v>
      </c>
      <c r="H22" s="101"/>
      <c r="I22" s="101">
        <v>38</v>
      </c>
      <c r="J22" s="101">
        <v>11</v>
      </c>
      <c r="K22" s="101"/>
      <c r="L22" s="101">
        <v>21</v>
      </c>
      <c r="M22" s="101">
        <v>34</v>
      </c>
      <c r="N22" s="101">
        <v>104</v>
      </c>
      <c r="O22" s="101">
        <v>297</v>
      </c>
      <c r="P22" s="102"/>
    </row>
    <row r="23" spans="1:16" ht="15.75">
      <c r="A23" s="88">
        <v>2004</v>
      </c>
      <c r="B23" s="101">
        <v>8</v>
      </c>
      <c r="C23" s="101">
        <v>68</v>
      </c>
      <c r="D23" s="101">
        <v>7</v>
      </c>
      <c r="E23" s="101">
        <v>70</v>
      </c>
      <c r="F23" s="101">
        <v>32</v>
      </c>
      <c r="G23" s="101">
        <v>185</v>
      </c>
      <c r="H23" s="101"/>
      <c r="I23" s="101">
        <v>35</v>
      </c>
      <c r="J23" s="101">
        <v>13</v>
      </c>
      <c r="K23" s="101"/>
      <c r="L23" s="101">
        <v>11</v>
      </c>
      <c r="M23" s="101">
        <v>37</v>
      </c>
      <c r="N23" s="101">
        <v>96</v>
      </c>
      <c r="O23" s="101">
        <v>281</v>
      </c>
      <c r="P23" s="102"/>
    </row>
    <row r="24" spans="1:16" ht="15.75">
      <c r="A24" s="88">
        <v>2005</v>
      </c>
      <c r="B24" s="101">
        <v>10</v>
      </c>
      <c r="C24" s="101">
        <v>63</v>
      </c>
      <c r="D24" s="101">
        <v>4</v>
      </c>
      <c r="E24" s="101">
        <v>65</v>
      </c>
      <c r="F24" s="101">
        <v>31</v>
      </c>
      <c r="G24" s="101">
        <v>173</v>
      </c>
      <c r="H24" s="101"/>
      <c r="I24" s="101">
        <v>36</v>
      </c>
      <c r="J24" s="101">
        <v>6</v>
      </c>
      <c r="K24" s="101"/>
      <c r="L24" s="101">
        <v>14</v>
      </c>
      <c r="M24" s="101">
        <v>35</v>
      </c>
      <c r="N24" s="101">
        <v>91</v>
      </c>
      <c r="O24" s="101">
        <v>264</v>
      </c>
      <c r="P24" s="102"/>
    </row>
    <row r="25" spans="1:16" s="100" customFormat="1" ht="15.75">
      <c r="A25" s="97" t="s">
        <v>65</v>
      </c>
      <c r="B25" s="99">
        <v>11.4</v>
      </c>
      <c r="C25" s="99">
        <v>66.6</v>
      </c>
      <c r="D25" s="99">
        <v>5.8</v>
      </c>
      <c r="E25" s="99">
        <v>74.8</v>
      </c>
      <c r="F25" s="99">
        <v>30.6</v>
      </c>
      <c r="G25" s="99">
        <v>189.2</v>
      </c>
      <c r="H25" s="99"/>
      <c r="I25" s="99">
        <v>34.8</v>
      </c>
      <c r="J25" s="99">
        <v>10</v>
      </c>
      <c r="K25" s="99"/>
      <c r="L25" s="99">
        <v>15</v>
      </c>
      <c r="M25" s="99">
        <v>36</v>
      </c>
      <c r="N25" s="99">
        <v>95.8</v>
      </c>
      <c r="O25" s="99">
        <v>285</v>
      </c>
      <c r="P25" s="105"/>
    </row>
    <row r="26" spans="1:16" ht="9.75" customHeight="1">
      <c r="A26" s="9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ht="15.75">
      <c r="A27" s="85" t="s">
        <v>38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</row>
    <row r="28" spans="1:16" s="100" customFormat="1" ht="15.75">
      <c r="A28" s="97" t="s">
        <v>64</v>
      </c>
      <c r="B28" s="99">
        <v>83.2</v>
      </c>
      <c r="C28" s="99">
        <v>503</v>
      </c>
      <c r="D28" s="99">
        <v>90.4</v>
      </c>
      <c r="E28" s="99">
        <v>625.4</v>
      </c>
      <c r="F28" s="99">
        <v>705.2</v>
      </c>
      <c r="G28" s="99">
        <v>2007.2</v>
      </c>
      <c r="H28" s="99"/>
      <c r="I28" s="99">
        <v>304.4</v>
      </c>
      <c r="J28" s="99">
        <v>293.6</v>
      </c>
      <c r="K28" s="99"/>
      <c r="L28" s="99">
        <v>200.4</v>
      </c>
      <c r="M28" s="99">
        <v>1197.4</v>
      </c>
      <c r="N28" s="99">
        <v>1995.8</v>
      </c>
      <c r="O28" s="99">
        <v>4003</v>
      </c>
      <c r="P28" s="105"/>
    </row>
    <row r="29" spans="1:16" s="89" customFormat="1" ht="15.75">
      <c r="A29" s="106">
        <v>1995</v>
      </c>
      <c r="B29" s="101">
        <v>91</v>
      </c>
      <c r="C29" s="101">
        <v>544</v>
      </c>
      <c r="D29" s="101">
        <v>102</v>
      </c>
      <c r="E29" s="101">
        <v>653</v>
      </c>
      <c r="F29" s="101">
        <v>842</v>
      </c>
      <c r="G29" s="101">
        <v>2232</v>
      </c>
      <c r="H29" s="101"/>
      <c r="I29" s="101">
        <v>301</v>
      </c>
      <c r="J29" s="101">
        <v>329</v>
      </c>
      <c r="K29" s="101"/>
      <c r="L29" s="101">
        <v>210</v>
      </c>
      <c r="M29" s="101">
        <v>1360</v>
      </c>
      <c r="N29" s="101">
        <v>2200</v>
      </c>
      <c r="O29" s="101">
        <v>4432</v>
      </c>
      <c r="P29" s="102"/>
    </row>
    <row r="30" spans="1:16" s="89" customFormat="1" ht="15.75">
      <c r="A30" s="88">
        <v>1996</v>
      </c>
      <c r="B30" s="103">
        <v>61</v>
      </c>
      <c r="C30" s="103">
        <v>488</v>
      </c>
      <c r="D30" s="103">
        <v>92</v>
      </c>
      <c r="E30" s="103">
        <v>557</v>
      </c>
      <c r="F30" s="103">
        <v>611</v>
      </c>
      <c r="G30" s="103">
        <v>1809</v>
      </c>
      <c r="H30" s="103"/>
      <c r="I30" s="103">
        <v>301</v>
      </c>
      <c r="J30" s="103">
        <v>257</v>
      </c>
      <c r="K30" s="103"/>
      <c r="L30" s="103">
        <v>181</v>
      </c>
      <c r="M30" s="103">
        <v>1083</v>
      </c>
      <c r="N30" s="103">
        <v>1822</v>
      </c>
      <c r="O30" s="103">
        <v>3631</v>
      </c>
      <c r="P30" s="102"/>
    </row>
    <row r="31" spans="1:16" s="88" customFormat="1" ht="15.75">
      <c r="A31" s="88">
        <v>1997</v>
      </c>
      <c r="B31" s="101">
        <v>92</v>
      </c>
      <c r="C31" s="101">
        <v>473</v>
      </c>
      <c r="D31" s="101">
        <v>81</v>
      </c>
      <c r="E31" s="101">
        <v>618</v>
      </c>
      <c r="F31" s="101">
        <v>610</v>
      </c>
      <c r="G31" s="101">
        <v>1874</v>
      </c>
      <c r="H31" s="101"/>
      <c r="I31" s="101">
        <v>291</v>
      </c>
      <c r="J31" s="101">
        <v>249</v>
      </c>
      <c r="K31" s="101"/>
      <c r="L31" s="101">
        <v>190</v>
      </c>
      <c r="M31" s="101">
        <v>1048</v>
      </c>
      <c r="N31" s="101">
        <v>1778</v>
      </c>
      <c r="O31" s="101">
        <v>3652</v>
      </c>
      <c r="P31" s="104"/>
    </row>
    <row r="32" spans="1:16" s="89" customFormat="1" ht="15.75">
      <c r="A32" s="88">
        <v>1998</v>
      </c>
      <c r="B32" s="101">
        <v>76</v>
      </c>
      <c r="C32" s="101">
        <v>484</v>
      </c>
      <c r="D32" s="101">
        <v>80</v>
      </c>
      <c r="E32" s="101">
        <v>621</v>
      </c>
      <c r="F32" s="101">
        <v>609</v>
      </c>
      <c r="G32" s="101">
        <v>1870</v>
      </c>
      <c r="H32" s="101"/>
      <c r="I32" s="101">
        <v>295</v>
      </c>
      <c r="J32" s="101">
        <v>264</v>
      </c>
      <c r="K32" s="101"/>
      <c r="L32" s="101">
        <v>181</v>
      </c>
      <c r="M32" s="101">
        <v>1047</v>
      </c>
      <c r="N32" s="101">
        <v>1787</v>
      </c>
      <c r="O32" s="101">
        <v>3657</v>
      </c>
      <c r="P32" s="102"/>
    </row>
    <row r="33" spans="1:16" s="89" customFormat="1" ht="15.75">
      <c r="A33" s="88">
        <v>1999</v>
      </c>
      <c r="B33" s="101">
        <v>76</v>
      </c>
      <c r="C33" s="101">
        <v>421</v>
      </c>
      <c r="D33" s="101">
        <v>83</v>
      </c>
      <c r="E33" s="101">
        <v>593</v>
      </c>
      <c r="F33" s="101">
        <v>561</v>
      </c>
      <c r="G33" s="101">
        <v>1734</v>
      </c>
      <c r="H33" s="101"/>
      <c r="I33" s="101">
        <v>288</v>
      </c>
      <c r="J33" s="101">
        <v>215</v>
      </c>
      <c r="K33" s="101"/>
      <c r="L33" s="101">
        <v>180</v>
      </c>
      <c r="M33" s="101">
        <v>1077</v>
      </c>
      <c r="N33" s="101">
        <v>1760</v>
      </c>
      <c r="O33" s="101">
        <v>3494</v>
      </c>
      <c r="P33" s="102"/>
    </row>
    <row r="34" spans="1:16" s="89" customFormat="1" ht="15.75">
      <c r="A34" s="88">
        <v>2000</v>
      </c>
      <c r="B34" s="101">
        <v>84</v>
      </c>
      <c r="C34" s="101">
        <v>468</v>
      </c>
      <c r="D34" s="101">
        <v>77</v>
      </c>
      <c r="E34" s="101">
        <v>526</v>
      </c>
      <c r="F34" s="101">
        <v>516</v>
      </c>
      <c r="G34" s="101">
        <v>1671</v>
      </c>
      <c r="H34" s="101"/>
      <c r="I34" s="101">
        <v>269</v>
      </c>
      <c r="J34" s="101">
        <v>208</v>
      </c>
      <c r="K34" s="101"/>
      <c r="L34" s="101">
        <v>190</v>
      </c>
      <c r="M34" s="101">
        <v>965</v>
      </c>
      <c r="N34" s="101">
        <v>1632</v>
      </c>
      <c r="O34" s="101">
        <v>3303</v>
      </c>
      <c r="P34" s="102"/>
    </row>
    <row r="35" spans="1:16" s="89" customFormat="1" ht="15.75">
      <c r="A35" s="88">
        <v>2001</v>
      </c>
      <c r="B35" s="101">
        <v>73</v>
      </c>
      <c r="C35" s="101">
        <v>428</v>
      </c>
      <c r="D35" s="101">
        <v>76</v>
      </c>
      <c r="E35" s="101">
        <v>586</v>
      </c>
      <c r="F35" s="101">
        <v>454</v>
      </c>
      <c r="G35" s="101">
        <v>1617</v>
      </c>
      <c r="H35" s="101"/>
      <c r="I35" s="101">
        <v>262</v>
      </c>
      <c r="J35" s="101">
        <v>187</v>
      </c>
      <c r="K35" s="101"/>
      <c r="L35" s="101">
        <v>152</v>
      </c>
      <c r="M35" s="101">
        <v>931</v>
      </c>
      <c r="N35" s="101">
        <v>1532</v>
      </c>
      <c r="O35" s="101">
        <v>3149</v>
      </c>
      <c r="P35" s="102"/>
    </row>
    <row r="36" spans="1:16" s="89" customFormat="1" ht="15.75">
      <c r="A36" s="88">
        <v>2002</v>
      </c>
      <c r="B36" s="101">
        <v>74</v>
      </c>
      <c r="C36" s="101">
        <v>355</v>
      </c>
      <c r="D36" s="101">
        <v>68</v>
      </c>
      <c r="E36" s="101">
        <v>513</v>
      </c>
      <c r="F36" s="101">
        <v>474</v>
      </c>
      <c r="G36" s="101">
        <v>1484</v>
      </c>
      <c r="H36" s="101"/>
      <c r="I36" s="101">
        <v>252</v>
      </c>
      <c r="J36" s="101">
        <v>197</v>
      </c>
      <c r="K36" s="101"/>
      <c r="L36" s="101">
        <v>161</v>
      </c>
      <c r="M36" s="101">
        <v>856</v>
      </c>
      <c r="N36" s="101">
        <v>1466</v>
      </c>
      <c r="O36" s="101">
        <v>2950</v>
      </c>
      <c r="P36" s="102"/>
    </row>
    <row r="37" spans="1:16" s="89" customFormat="1" ht="15.75">
      <c r="A37" s="88">
        <v>2003</v>
      </c>
      <c r="B37" s="101">
        <v>72</v>
      </c>
      <c r="C37" s="101">
        <v>361</v>
      </c>
      <c r="D37" s="101">
        <v>78</v>
      </c>
      <c r="E37" s="101">
        <v>503</v>
      </c>
      <c r="F37" s="101">
        <v>429</v>
      </c>
      <c r="G37" s="101">
        <v>1443</v>
      </c>
      <c r="H37" s="101"/>
      <c r="I37" s="101">
        <v>231</v>
      </c>
      <c r="J37" s="101">
        <v>178</v>
      </c>
      <c r="K37" s="101"/>
      <c r="L37" s="101">
        <v>153</v>
      </c>
      <c r="M37" s="101">
        <v>788</v>
      </c>
      <c r="N37" s="101">
        <v>1350</v>
      </c>
      <c r="O37" s="101">
        <v>2793</v>
      </c>
      <c r="P37" s="102"/>
    </row>
    <row r="38" spans="1:16" s="89" customFormat="1" ht="15.75">
      <c r="A38" s="88">
        <v>2004</v>
      </c>
      <c r="B38" s="101">
        <v>70</v>
      </c>
      <c r="C38" s="101">
        <v>369</v>
      </c>
      <c r="D38" s="101">
        <v>71</v>
      </c>
      <c r="E38" s="101">
        <v>479</v>
      </c>
      <c r="F38" s="101">
        <v>403</v>
      </c>
      <c r="G38" s="101">
        <v>1392</v>
      </c>
      <c r="H38" s="101"/>
      <c r="I38" s="101">
        <v>226</v>
      </c>
      <c r="J38" s="101">
        <v>173</v>
      </c>
      <c r="K38" s="101"/>
      <c r="L38" s="101">
        <v>141</v>
      </c>
      <c r="M38" s="101">
        <v>671</v>
      </c>
      <c r="N38" s="101">
        <v>1211</v>
      </c>
      <c r="O38" s="101">
        <v>2603</v>
      </c>
      <c r="P38" s="102"/>
    </row>
    <row r="39" spans="1:16" s="89" customFormat="1" ht="15.75">
      <c r="A39" s="88">
        <v>2005</v>
      </c>
      <c r="B39" s="101">
        <v>71</v>
      </c>
      <c r="C39" s="101">
        <v>359</v>
      </c>
      <c r="D39" s="101">
        <v>50</v>
      </c>
      <c r="E39" s="101">
        <v>409</v>
      </c>
      <c r="F39" s="101">
        <v>357</v>
      </c>
      <c r="G39" s="101">
        <v>1246</v>
      </c>
      <c r="H39" s="101"/>
      <c r="I39" s="101">
        <v>246</v>
      </c>
      <c r="J39" s="101">
        <v>142</v>
      </c>
      <c r="K39" s="101"/>
      <c r="L39" s="101">
        <v>131</v>
      </c>
      <c r="M39" s="101">
        <v>744</v>
      </c>
      <c r="N39" s="101">
        <v>1263</v>
      </c>
      <c r="O39" s="101">
        <v>2509</v>
      </c>
      <c r="P39" s="102"/>
    </row>
    <row r="40" spans="1:16" s="107" customFormat="1" ht="15.75">
      <c r="A40" s="97" t="s">
        <v>65</v>
      </c>
      <c r="B40" s="99">
        <v>72</v>
      </c>
      <c r="C40" s="99">
        <v>374.4</v>
      </c>
      <c r="D40" s="99">
        <v>68.6</v>
      </c>
      <c r="E40" s="99">
        <v>498</v>
      </c>
      <c r="F40" s="99">
        <v>423.4</v>
      </c>
      <c r="G40" s="99">
        <v>1436.4</v>
      </c>
      <c r="H40" s="99"/>
      <c r="I40" s="99">
        <v>243.4</v>
      </c>
      <c r="J40" s="99">
        <v>175.4</v>
      </c>
      <c r="K40" s="99"/>
      <c r="L40" s="99">
        <v>147.6</v>
      </c>
      <c r="M40" s="99">
        <v>798</v>
      </c>
      <c r="N40" s="99">
        <v>1364.4</v>
      </c>
      <c r="O40" s="99">
        <v>2800.8</v>
      </c>
      <c r="P40" s="105"/>
    </row>
    <row r="41" spans="1:16" s="89" customFormat="1" ht="9" customHeight="1">
      <c r="A41" s="85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1:16" s="89" customFormat="1" ht="15.75">
      <c r="A42" s="85" t="s">
        <v>66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</row>
    <row r="43" spans="1:16" s="107" customFormat="1" ht="15.75">
      <c r="A43" s="97" t="s">
        <v>64</v>
      </c>
      <c r="B43" s="99">
        <v>361.4</v>
      </c>
      <c r="C43" s="99">
        <v>1524.2</v>
      </c>
      <c r="D43" s="99">
        <v>424.4</v>
      </c>
      <c r="E43" s="99">
        <v>1984</v>
      </c>
      <c r="F43" s="99">
        <v>3420.8</v>
      </c>
      <c r="G43" s="99">
        <v>7714.8</v>
      </c>
      <c r="H43" s="99"/>
      <c r="I43" s="99">
        <v>958.4</v>
      </c>
      <c r="J43" s="99">
        <v>1292.6</v>
      </c>
      <c r="K43" s="99"/>
      <c r="L43" s="99">
        <v>700.4</v>
      </c>
      <c r="M43" s="99">
        <v>5841.8</v>
      </c>
      <c r="N43" s="99">
        <v>8793.2</v>
      </c>
      <c r="O43" s="99">
        <v>16508</v>
      </c>
      <c r="P43" s="105"/>
    </row>
    <row r="44" spans="1:16" s="89" customFormat="1" ht="15.75">
      <c r="A44" s="108">
        <v>1995</v>
      </c>
      <c r="B44" s="101">
        <v>344</v>
      </c>
      <c r="C44" s="101">
        <v>1509</v>
      </c>
      <c r="D44" s="101">
        <v>447</v>
      </c>
      <c r="E44" s="101">
        <v>1979</v>
      </c>
      <c r="F44" s="101">
        <v>3468</v>
      </c>
      <c r="G44" s="101">
        <v>7747</v>
      </c>
      <c r="H44" s="101"/>
      <c r="I44" s="101">
        <v>889</v>
      </c>
      <c r="J44" s="101">
        <v>1281</v>
      </c>
      <c r="K44" s="101"/>
      <c r="L44" s="101">
        <v>690</v>
      </c>
      <c r="M44" s="101">
        <v>5927</v>
      </c>
      <c r="N44" s="101">
        <v>8787</v>
      </c>
      <c r="O44" s="101">
        <v>16534</v>
      </c>
      <c r="P44" s="102"/>
    </row>
    <row r="45" spans="1:16" s="89" customFormat="1" ht="15.75">
      <c r="A45" s="88">
        <v>1996</v>
      </c>
      <c r="B45" s="103">
        <v>310</v>
      </c>
      <c r="C45" s="103">
        <v>1533</v>
      </c>
      <c r="D45" s="103">
        <v>428</v>
      </c>
      <c r="E45" s="103">
        <v>1844</v>
      </c>
      <c r="F45" s="103">
        <v>3282</v>
      </c>
      <c r="G45" s="103">
        <v>7397</v>
      </c>
      <c r="H45" s="103"/>
      <c r="I45" s="103">
        <v>971</v>
      </c>
      <c r="J45" s="103">
        <v>1245</v>
      </c>
      <c r="K45" s="103"/>
      <c r="L45" s="103">
        <v>705</v>
      </c>
      <c r="M45" s="103">
        <v>5755</v>
      </c>
      <c r="N45" s="103">
        <v>8676</v>
      </c>
      <c r="O45" s="103">
        <v>16073</v>
      </c>
      <c r="P45" s="102"/>
    </row>
    <row r="46" spans="1:16" s="88" customFormat="1" ht="15.75">
      <c r="A46" s="88">
        <v>1997</v>
      </c>
      <c r="B46" s="101">
        <v>401</v>
      </c>
      <c r="C46" s="101">
        <v>1536</v>
      </c>
      <c r="D46" s="101">
        <v>446</v>
      </c>
      <c r="E46" s="101">
        <v>2054</v>
      </c>
      <c r="F46" s="101">
        <v>3375</v>
      </c>
      <c r="G46" s="101">
        <v>7812</v>
      </c>
      <c r="H46" s="101"/>
      <c r="I46" s="101">
        <v>1003</v>
      </c>
      <c r="J46" s="101">
        <v>1219</v>
      </c>
      <c r="K46" s="101"/>
      <c r="L46" s="101">
        <v>732</v>
      </c>
      <c r="M46" s="101">
        <v>5880</v>
      </c>
      <c r="N46" s="101">
        <v>8834</v>
      </c>
      <c r="O46" s="101">
        <v>16646</v>
      </c>
      <c r="P46" s="104"/>
    </row>
    <row r="47" spans="1:16" s="89" customFormat="1" ht="15.75">
      <c r="A47" s="88">
        <v>1998</v>
      </c>
      <c r="B47" s="101">
        <v>418</v>
      </c>
      <c r="C47" s="101">
        <v>1531</v>
      </c>
      <c r="D47" s="101">
        <v>415</v>
      </c>
      <c r="E47" s="101">
        <v>2104</v>
      </c>
      <c r="F47" s="101">
        <v>3357</v>
      </c>
      <c r="G47" s="101">
        <v>7825</v>
      </c>
      <c r="H47" s="101"/>
      <c r="I47" s="101">
        <v>1037</v>
      </c>
      <c r="J47" s="101">
        <v>1320</v>
      </c>
      <c r="K47" s="101"/>
      <c r="L47" s="101">
        <v>686</v>
      </c>
      <c r="M47" s="101">
        <v>5651</v>
      </c>
      <c r="N47" s="101">
        <v>8694</v>
      </c>
      <c r="O47" s="101">
        <v>16519</v>
      </c>
      <c r="P47" s="102"/>
    </row>
    <row r="48" spans="1:16" s="89" customFormat="1" ht="15.75">
      <c r="A48" s="88">
        <v>1999</v>
      </c>
      <c r="B48" s="103">
        <v>427</v>
      </c>
      <c r="C48" s="103">
        <v>1422</v>
      </c>
      <c r="D48" s="103">
        <v>385</v>
      </c>
      <c r="E48" s="103">
        <v>1889</v>
      </c>
      <c r="F48" s="103">
        <v>2949</v>
      </c>
      <c r="G48" s="103">
        <v>7072</v>
      </c>
      <c r="H48" s="103"/>
      <c r="I48" s="103">
        <v>978</v>
      </c>
      <c r="J48" s="103">
        <v>1123</v>
      </c>
      <c r="K48" s="103"/>
      <c r="L48" s="103">
        <v>711</v>
      </c>
      <c r="M48" s="103">
        <v>5532</v>
      </c>
      <c r="N48" s="103">
        <v>8344</v>
      </c>
      <c r="O48" s="103">
        <v>15416</v>
      </c>
      <c r="P48" s="102"/>
    </row>
    <row r="49" spans="1:16" s="89" customFormat="1" ht="15.75">
      <c r="A49" s="88">
        <v>2000</v>
      </c>
      <c r="B49" s="103">
        <v>448</v>
      </c>
      <c r="C49" s="103">
        <v>1427</v>
      </c>
      <c r="D49" s="103">
        <v>349</v>
      </c>
      <c r="E49" s="103">
        <v>1827</v>
      </c>
      <c r="F49" s="103">
        <v>2866</v>
      </c>
      <c r="G49" s="103">
        <v>6917</v>
      </c>
      <c r="H49" s="103"/>
      <c r="I49" s="103">
        <v>953</v>
      </c>
      <c r="J49" s="103">
        <v>1017</v>
      </c>
      <c r="K49" s="103"/>
      <c r="L49" s="103">
        <v>703</v>
      </c>
      <c r="M49" s="103">
        <v>5536</v>
      </c>
      <c r="N49" s="103">
        <v>8209</v>
      </c>
      <c r="O49" s="103">
        <v>15126</v>
      </c>
      <c r="P49" s="102"/>
    </row>
    <row r="50" spans="1:16" s="88" customFormat="1" ht="15.75">
      <c r="A50" s="88">
        <v>2001</v>
      </c>
      <c r="B50" s="109">
        <v>508</v>
      </c>
      <c r="C50" s="109">
        <v>1380</v>
      </c>
      <c r="D50" s="109">
        <v>371</v>
      </c>
      <c r="E50" s="109">
        <v>1858</v>
      </c>
      <c r="F50" s="109">
        <v>2683</v>
      </c>
      <c r="G50" s="109">
        <v>6800</v>
      </c>
      <c r="H50" s="109"/>
      <c r="I50" s="109">
        <v>910</v>
      </c>
      <c r="J50" s="109">
        <v>1048</v>
      </c>
      <c r="K50" s="109"/>
      <c r="L50" s="109">
        <v>634</v>
      </c>
      <c r="M50" s="109">
        <v>5334</v>
      </c>
      <c r="N50" s="109">
        <v>7926</v>
      </c>
      <c r="O50" s="103">
        <v>14726</v>
      </c>
      <c r="P50" s="104"/>
    </row>
    <row r="51" spans="1:16" s="88" customFormat="1" ht="16.5" customHeight="1">
      <c r="A51" s="88">
        <v>2002</v>
      </c>
      <c r="B51" s="109">
        <v>467</v>
      </c>
      <c r="C51" s="109">
        <v>1315</v>
      </c>
      <c r="D51" s="109">
        <v>339</v>
      </c>
      <c r="E51" s="109">
        <v>1825</v>
      </c>
      <c r="F51" s="109">
        <v>2724</v>
      </c>
      <c r="G51" s="109">
        <v>6670</v>
      </c>
      <c r="H51" s="109"/>
      <c r="I51" s="109">
        <v>868</v>
      </c>
      <c r="J51" s="109">
        <v>1042</v>
      </c>
      <c r="K51" s="109"/>
      <c r="L51" s="109">
        <v>682</v>
      </c>
      <c r="M51" s="109">
        <v>5078</v>
      </c>
      <c r="N51" s="109">
        <v>7670</v>
      </c>
      <c r="O51" s="103">
        <v>14340</v>
      </c>
      <c r="P51" s="104"/>
    </row>
    <row r="52" spans="1:16" s="88" customFormat="1" ht="16.5" customHeight="1">
      <c r="A52" s="88">
        <v>2003</v>
      </c>
      <c r="B52" s="109">
        <v>417</v>
      </c>
      <c r="C52" s="109">
        <v>1334</v>
      </c>
      <c r="D52" s="109">
        <v>376</v>
      </c>
      <c r="E52" s="109">
        <v>1888</v>
      </c>
      <c r="F52" s="109">
        <v>2609</v>
      </c>
      <c r="G52" s="109">
        <v>6624</v>
      </c>
      <c r="H52" s="109"/>
      <c r="I52" s="109">
        <v>919</v>
      </c>
      <c r="J52" s="109">
        <v>999</v>
      </c>
      <c r="K52" s="109"/>
      <c r="L52" s="109">
        <v>611</v>
      </c>
      <c r="M52" s="109">
        <v>4757</v>
      </c>
      <c r="N52" s="109">
        <v>7286</v>
      </c>
      <c r="O52" s="103">
        <v>13910</v>
      </c>
      <c r="P52" s="104"/>
    </row>
    <row r="53" spans="1:16" s="88" customFormat="1" ht="16.5" customHeight="1">
      <c r="A53" s="88">
        <v>2004</v>
      </c>
      <c r="B53" s="109">
        <v>466</v>
      </c>
      <c r="C53" s="109">
        <v>1378</v>
      </c>
      <c r="D53" s="109">
        <v>377</v>
      </c>
      <c r="E53" s="109">
        <v>1822</v>
      </c>
      <c r="F53" s="109">
        <v>2644</v>
      </c>
      <c r="G53" s="109">
        <v>6687</v>
      </c>
      <c r="H53" s="109"/>
      <c r="I53" s="109">
        <v>943</v>
      </c>
      <c r="J53" s="109">
        <v>946</v>
      </c>
      <c r="K53" s="109"/>
      <c r="L53" s="109">
        <v>591</v>
      </c>
      <c r="M53" s="109">
        <v>4719</v>
      </c>
      <c r="N53" s="109">
        <v>7199</v>
      </c>
      <c r="O53" s="103">
        <v>13886</v>
      </c>
      <c r="P53" s="104"/>
    </row>
    <row r="54" spans="1:16" s="88" customFormat="1" ht="16.5" customHeight="1">
      <c r="A54" s="88">
        <v>2005</v>
      </c>
      <c r="B54" s="109">
        <v>444</v>
      </c>
      <c r="C54" s="109">
        <v>1333</v>
      </c>
      <c r="D54" s="109">
        <v>313</v>
      </c>
      <c r="E54" s="109">
        <v>1742</v>
      </c>
      <c r="F54" s="109">
        <v>2470</v>
      </c>
      <c r="G54" s="109">
        <v>6302</v>
      </c>
      <c r="H54" s="109"/>
      <c r="I54" s="109">
        <v>972</v>
      </c>
      <c r="J54" s="109">
        <v>942</v>
      </c>
      <c r="K54" s="109"/>
      <c r="L54" s="109">
        <v>547</v>
      </c>
      <c r="M54" s="109">
        <v>4634</v>
      </c>
      <c r="N54" s="109">
        <v>7095</v>
      </c>
      <c r="O54" s="103">
        <v>13397</v>
      </c>
      <c r="P54" s="104"/>
    </row>
    <row r="55" spans="1:16" s="85" customFormat="1" ht="18.75" customHeight="1" thickBot="1">
      <c r="A55" s="110" t="s">
        <v>65</v>
      </c>
      <c r="B55" s="111">
        <v>460.4</v>
      </c>
      <c r="C55" s="111">
        <v>1348</v>
      </c>
      <c r="D55" s="111">
        <v>355.2</v>
      </c>
      <c r="E55" s="111">
        <v>1827</v>
      </c>
      <c r="F55" s="111">
        <v>2626</v>
      </c>
      <c r="G55" s="111">
        <v>6616.6</v>
      </c>
      <c r="H55" s="111"/>
      <c r="I55" s="111">
        <v>922.4</v>
      </c>
      <c r="J55" s="111">
        <v>995.4</v>
      </c>
      <c r="K55" s="111"/>
      <c r="L55" s="111">
        <v>613</v>
      </c>
      <c r="M55" s="111">
        <v>4904.4</v>
      </c>
      <c r="N55" s="111">
        <v>7435.2</v>
      </c>
      <c r="O55" s="111">
        <v>14051.8</v>
      </c>
      <c r="P55" s="112"/>
    </row>
    <row r="56" spans="2:16" s="88" customFormat="1" ht="16.5" customHeight="1"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04"/>
      <c r="P56" s="104"/>
    </row>
    <row r="57" spans="1:16" s="89" customFormat="1" ht="15.75">
      <c r="A57" s="88" t="s">
        <v>67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04"/>
      <c r="P57" s="102"/>
    </row>
    <row r="58" spans="1:16" s="89" customFormat="1" ht="15.75">
      <c r="A58" s="88" t="s">
        <v>68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04"/>
      <c r="P58" s="102"/>
    </row>
    <row r="59" spans="2:16" s="89" customFormat="1" ht="15.7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04"/>
      <c r="P59" s="102"/>
    </row>
    <row r="60" spans="1:16" ht="15.75">
      <c r="A60" s="9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04"/>
      <c r="P60" s="102"/>
    </row>
    <row r="61" spans="1:16" ht="15.75">
      <c r="A61" s="9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04"/>
      <c r="P61" s="102"/>
    </row>
    <row r="62" spans="1:16" ht="15.75">
      <c r="A62" s="9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04"/>
      <c r="P62" s="102"/>
    </row>
    <row r="63" spans="1:16" ht="15.75">
      <c r="A63" s="9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04"/>
      <c r="P63" s="102"/>
    </row>
    <row r="64" spans="1:16" ht="15.75">
      <c r="A64" s="94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04"/>
      <c r="P64" s="102"/>
    </row>
    <row r="65" spans="1:16" ht="15.75">
      <c r="A65" s="94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04"/>
      <c r="P65" s="102"/>
    </row>
    <row r="66" spans="1:16" ht="15.75">
      <c r="A66" s="94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04"/>
      <c r="P66" s="102"/>
    </row>
    <row r="67" spans="1:16" ht="15.75">
      <c r="A67" s="94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04"/>
      <c r="P67" s="102"/>
    </row>
    <row r="68" spans="1:16" ht="15.75">
      <c r="A68" s="94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04"/>
      <c r="P68" s="102"/>
    </row>
    <row r="69" spans="1:16" ht="15.75">
      <c r="A69" s="94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04"/>
      <c r="P69" s="102"/>
    </row>
    <row r="70" spans="1:16" ht="15.75">
      <c r="A70" s="9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04"/>
      <c r="P70" s="102"/>
    </row>
    <row r="71" spans="1:16" ht="15.75">
      <c r="A71" s="94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04"/>
      <c r="P71" s="102"/>
    </row>
    <row r="72" spans="1:32" ht="15.75">
      <c r="A72" s="94"/>
      <c r="B72" s="113"/>
      <c r="C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04"/>
      <c r="AF72" s="102"/>
    </row>
    <row r="73" spans="1:32" ht="15.75">
      <c r="A73" s="94"/>
      <c r="B73" s="113"/>
      <c r="C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04"/>
      <c r="AF73" s="102"/>
    </row>
    <row r="74" spans="1:32" ht="15.75">
      <c r="A74" s="94"/>
      <c r="B74" s="113"/>
      <c r="C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04"/>
      <c r="AF74" s="102"/>
    </row>
    <row r="75" spans="1:32" ht="15.75">
      <c r="A75" s="94"/>
      <c r="B75" s="113"/>
      <c r="C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04"/>
      <c r="AF75" s="102"/>
    </row>
    <row r="76" spans="1:32" ht="15.75">
      <c r="A76" s="94"/>
      <c r="B76" s="113"/>
      <c r="C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04"/>
      <c r="AF76" s="102"/>
    </row>
    <row r="77" spans="1:32" ht="15.75">
      <c r="A77" s="94"/>
      <c r="B77" s="113"/>
      <c r="C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04"/>
      <c r="AF77" s="102"/>
    </row>
    <row r="78" spans="1:32" ht="15.75">
      <c r="A78" s="94"/>
      <c r="B78" s="113"/>
      <c r="C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04"/>
      <c r="AF78" s="102"/>
    </row>
    <row r="79" spans="1:32" ht="15.75">
      <c r="A79" s="94"/>
      <c r="B79" s="113"/>
      <c r="C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04"/>
      <c r="AF79" s="102"/>
    </row>
    <row r="80" spans="1:32" ht="15.75">
      <c r="A80" s="94"/>
      <c r="B80" s="113"/>
      <c r="C80" s="113"/>
      <c r="Q80" s="96"/>
      <c r="R80" s="96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04"/>
      <c r="AF80" s="104"/>
    </row>
    <row r="81" spans="1:32" ht="15.75">
      <c r="A81" s="94"/>
      <c r="B81" s="113"/>
      <c r="C81" s="113"/>
      <c r="Q81" s="96"/>
      <c r="R81" s="96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04"/>
      <c r="AF81" s="104"/>
    </row>
    <row r="82" spans="1:32" ht="15.75">
      <c r="A82" s="114"/>
      <c r="B82" s="104"/>
      <c r="C82" s="104"/>
      <c r="Q82" s="96"/>
      <c r="R82" s="96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15"/>
      <c r="AF82" s="104"/>
    </row>
    <row r="83" spans="1:32" s="118" customFormat="1" ht="15.75">
      <c r="A83" s="116"/>
      <c r="B83" s="117"/>
      <c r="C83" s="117"/>
      <c r="Q83" s="114"/>
      <c r="R83" s="114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04"/>
    </row>
    <row r="84" spans="1:32" ht="15.75">
      <c r="A84" s="96"/>
      <c r="B84" s="104"/>
      <c r="C84" s="104"/>
      <c r="Q84" s="96"/>
      <c r="R84" s="96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</row>
    <row r="85" spans="1:32" ht="15.75">
      <c r="A85" s="96"/>
      <c r="B85" s="104"/>
      <c r="C85" s="104"/>
      <c r="Q85" s="96"/>
      <c r="R85" s="96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</row>
    <row r="86" spans="1:32" ht="15.75">
      <c r="A86" s="96"/>
      <c r="B86" s="104"/>
      <c r="C86" s="104"/>
      <c r="Q86" s="96"/>
      <c r="R86" s="96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</row>
    <row r="87" spans="2:32" ht="15.75">
      <c r="B87" s="102"/>
      <c r="C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</row>
    <row r="88" spans="2:32" ht="15.75">
      <c r="B88" s="102"/>
      <c r="C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</row>
    <row r="89" spans="2:32" ht="15.75">
      <c r="B89" s="102"/>
      <c r="C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</row>
    <row r="90" spans="2:32" ht="15.75">
      <c r="B90" s="102"/>
      <c r="C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</row>
  </sheetData>
  <mergeCells count="6">
    <mergeCell ref="L6:M6"/>
    <mergeCell ref="E7:F7"/>
    <mergeCell ref="E6:F6"/>
    <mergeCell ref="C6:D6"/>
    <mergeCell ref="I6:J6"/>
    <mergeCell ref="C7:D7"/>
  </mergeCells>
  <printOptions/>
  <pageMargins left="0.5511811023622047" right="0.5511811023622047" top="0.3937007874015748" bottom="0.984251968503937" header="0.31496062992125984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72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4.00390625" style="78" customWidth="1"/>
    <col min="2" max="2" width="1.4921875" style="89" customWidth="1"/>
    <col min="3" max="8" width="7.50390625" style="78" customWidth="1"/>
    <col min="9" max="9" width="6.50390625" style="78" customWidth="1"/>
    <col min="10" max="11" width="7.50390625" style="78" customWidth="1"/>
    <col min="12" max="12" width="6.25390625" style="78" customWidth="1"/>
    <col min="13" max="13" width="8.375" style="78" customWidth="1"/>
    <col min="14" max="14" width="10.00390625" style="78" customWidth="1"/>
    <col min="15" max="16" width="7.50390625" style="78" customWidth="1"/>
    <col min="17" max="16384" width="8.00390625" style="78" customWidth="1"/>
  </cols>
  <sheetData>
    <row r="1" spans="1:14" ht="20.25">
      <c r="A1" s="119" t="s">
        <v>50</v>
      </c>
      <c r="B1" s="119"/>
      <c r="C1" s="120"/>
      <c r="D1" s="120"/>
      <c r="E1" s="120"/>
      <c r="F1" s="120"/>
      <c r="G1" s="120"/>
      <c r="H1" s="120"/>
      <c r="I1" s="120"/>
      <c r="J1" s="382"/>
      <c r="K1" s="382"/>
      <c r="L1" s="120"/>
      <c r="M1" s="119" t="s">
        <v>69</v>
      </c>
      <c r="N1" s="120"/>
    </row>
    <row r="2" spans="1:16" ht="9.75" customHeight="1">
      <c r="A2" s="122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3"/>
    </row>
    <row r="3" spans="1:16" ht="20.25">
      <c r="A3" s="119" t="s">
        <v>70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0.25">
      <c r="A4" s="119" t="s">
        <v>71</v>
      </c>
      <c r="B4" s="119"/>
      <c r="C4" s="120"/>
      <c r="D4" s="120"/>
      <c r="E4" s="120"/>
      <c r="F4" s="120"/>
      <c r="G4" s="120"/>
      <c r="H4" s="121"/>
      <c r="I4" s="120"/>
      <c r="J4" s="120"/>
      <c r="K4" s="120"/>
      <c r="L4" s="120"/>
      <c r="M4" s="120"/>
      <c r="N4" s="120"/>
      <c r="O4" s="120"/>
      <c r="P4" s="120"/>
    </row>
    <row r="5" spans="1:16" ht="21" thickBot="1">
      <c r="A5" s="124" t="s">
        <v>53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252" s="89" customFormat="1" ht="18.75">
      <c r="A6" s="126"/>
      <c r="B6" s="126"/>
      <c r="C6" s="127" t="s">
        <v>28</v>
      </c>
      <c r="D6" s="127"/>
      <c r="E6" s="127"/>
      <c r="F6" s="127"/>
      <c r="G6" s="127"/>
      <c r="H6" s="127"/>
      <c r="I6" s="128"/>
      <c r="J6" s="127" t="s">
        <v>29</v>
      </c>
      <c r="K6" s="127"/>
      <c r="L6" s="127"/>
      <c r="M6" s="127"/>
      <c r="N6" s="127"/>
      <c r="O6" s="127"/>
      <c r="P6" s="129" t="s">
        <v>26</v>
      </c>
      <c r="Q6" s="87"/>
      <c r="R6" s="85"/>
      <c r="S6" s="85"/>
      <c r="T6" s="85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</row>
    <row r="7" spans="1:252" s="89" customFormat="1" ht="17.25" customHeight="1" thickBot="1">
      <c r="A7" s="126"/>
      <c r="B7" s="126"/>
      <c r="C7" s="129" t="s">
        <v>54</v>
      </c>
      <c r="D7" s="385" t="s">
        <v>55</v>
      </c>
      <c r="E7" s="385"/>
      <c r="F7" s="385" t="s">
        <v>56</v>
      </c>
      <c r="G7" s="385"/>
      <c r="H7" s="129" t="s">
        <v>26</v>
      </c>
      <c r="I7" s="129"/>
      <c r="J7" s="384" t="s">
        <v>57</v>
      </c>
      <c r="K7" s="386"/>
      <c r="L7" s="130"/>
      <c r="M7" s="384" t="s">
        <v>58</v>
      </c>
      <c r="N7" s="384"/>
      <c r="O7" s="129" t="s">
        <v>26</v>
      </c>
      <c r="P7" s="129" t="s">
        <v>72</v>
      </c>
      <c r="Q7" s="8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</row>
    <row r="8" spans="1:252" s="89" customFormat="1" ht="17.25" customHeight="1" thickBot="1">
      <c r="A8" s="126"/>
      <c r="B8" s="126"/>
      <c r="C8" s="129" t="s">
        <v>60</v>
      </c>
      <c r="D8" s="131" t="s">
        <v>73</v>
      </c>
      <c r="E8" s="131"/>
      <c r="F8" s="383" t="s">
        <v>74</v>
      </c>
      <c r="G8" s="383"/>
      <c r="H8" s="129" t="s">
        <v>61</v>
      </c>
      <c r="I8" s="129"/>
      <c r="J8" s="129"/>
      <c r="K8" s="130"/>
      <c r="L8" s="130"/>
      <c r="M8" s="129"/>
      <c r="N8" s="129"/>
      <c r="O8" s="129" t="s">
        <v>62</v>
      </c>
      <c r="P8" s="129"/>
      <c r="Q8" s="87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</row>
    <row r="9" spans="1:252" s="89" customFormat="1" ht="17.25" customHeight="1">
      <c r="A9" s="126"/>
      <c r="B9" s="126"/>
      <c r="C9" s="129"/>
      <c r="D9" s="129" t="s">
        <v>32</v>
      </c>
      <c r="E9" s="129"/>
      <c r="F9" s="129" t="s">
        <v>32</v>
      </c>
      <c r="G9" s="129"/>
      <c r="H9" s="129" t="s">
        <v>59</v>
      </c>
      <c r="I9" s="129"/>
      <c r="J9" s="129" t="s">
        <v>32</v>
      </c>
      <c r="K9" s="129"/>
      <c r="L9" s="130"/>
      <c r="M9" s="129" t="s">
        <v>32</v>
      </c>
      <c r="N9" s="129"/>
      <c r="O9" s="129" t="s">
        <v>59</v>
      </c>
      <c r="P9" s="129"/>
      <c r="Q9" s="87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</row>
    <row r="10" spans="1:17" s="88" customFormat="1" ht="17.25" customHeight="1">
      <c r="A10" s="132"/>
      <c r="B10" s="132"/>
      <c r="C10" s="129"/>
      <c r="D10" s="129" t="s">
        <v>35</v>
      </c>
      <c r="E10" s="129" t="s">
        <v>63</v>
      </c>
      <c r="F10" s="129" t="s">
        <v>35</v>
      </c>
      <c r="G10" s="129" t="s">
        <v>63</v>
      </c>
      <c r="H10" s="129"/>
      <c r="I10" s="129"/>
      <c r="J10" s="129" t="s">
        <v>35</v>
      </c>
      <c r="K10" s="129" t="s">
        <v>63</v>
      </c>
      <c r="L10" s="130"/>
      <c r="M10" s="129" t="s">
        <v>35</v>
      </c>
      <c r="N10" s="129" t="s">
        <v>63</v>
      </c>
      <c r="O10" s="129"/>
      <c r="P10" s="129"/>
      <c r="Q10" s="87"/>
    </row>
    <row r="11" spans="1:252" s="89" customFormat="1" ht="19.5" customHeight="1" thickBot="1">
      <c r="A11" s="126"/>
      <c r="B11" s="126"/>
      <c r="C11" s="131"/>
      <c r="D11" s="131" t="s">
        <v>75</v>
      </c>
      <c r="E11" s="131" t="s">
        <v>75</v>
      </c>
      <c r="F11" s="131" t="s">
        <v>75</v>
      </c>
      <c r="G11" s="131" t="s">
        <v>75</v>
      </c>
      <c r="H11" s="131"/>
      <c r="I11" s="131"/>
      <c r="J11" s="131" t="s">
        <v>75</v>
      </c>
      <c r="K11" s="131" t="s">
        <v>75</v>
      </c>
      <c r="L11" s="133"/>
      <c r="M11" s="131" t="s">
        <v>75</v>
      </c>
      <c r="N11" s="131" t="s">
        <v>75</v>
      </c>
      <c r="O11" s="131"/>
      <c r="P11" s="131"/>
      <c r="Q11" s="87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</row>
    <row r="12" spans="1:16" ht="5.25" customHeight="1">
      <c r="A12" s="134"/>
      <c r="B12" s="128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</row>
    <row r="13" spans="1:16" ht="18.75" customHeight="1">
      <c r="A13" s="128" t="s">
        <v>5</v>
      </c>
      <c r="B13" s="137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</row>
    <row r="14" spans="1:16" s="100" customFormat="1" ht="18.75" customHeight="1">
      <c r="A14" s="138" t="s">
        <v>76</v>
      </c>
      <c r="B14" s="137"/>
      <c r="C14" s="139">
        <v>0.21</v>
      </c>
      <c r="D14" s="139">
        <v>1.08</v>
      </c>
      <c r="E14" s="139">
        <v>0.6</v>
      </c>
      <c r="F14" s="139">
        <v>1.18</v>
      </c>
      <c r="G14" s="139">
        <v>0.92</v>
      </c>
      <c r="H14" s="139">
        <v>0.9</v>
      </c>
      <c r="I14" s="139"/>
      <c r="J14" s="139">
        <v>1.42</v>
      </c>
      <c r="K14" s="139">
        <v>1.37</v>
      </c>
      <c r="L14" s="139"/>
      <c r="M14" s="139">
        <v>0.49</v>
      </c>
      <c r="N14" s="139">
        <v>0.75</v>
      </c>
      <c r="O14" s="139">
        <v>0.87</v>
      </c>
      <c r="P14" s="139">
        <v>0.89</v>
      </c>
    </row>
    <row r="15" spans="1:16" ht="18.75" customHeight="1">
      <c r="A15" s="140">
        <v>1995</v>
      </c>
      <c r="B15" s="141"/>
      <c r="C15" s="142">
        <v>0.23</v>
      </c>
      <c r="D15" s="142">
        <v>1.2</v>
      </c>
      <c r="E15" s="142">
        <v>0.77</v>
      </c>
      <c r="F15" s="142">
        <v>1.25</v>
      </c>
      <c r="G15" s="142">
        <v>1</v>
      </c>
      <c r="H15" s="142">
        <v>0.99</v>
      </c>
      <c r="I15" s="142"/>
      <c r="J15" s="142">
        <v>1.63</v>
      </c>
      <c r="K15" s="142">
        <v>1.61</v>
      </c>
      <c r="L15" s="142"/>
      <c r="M15" s="142">
        <v>0.37</v>
      </c>
      <c r="N15" s="142">
        <v>0.9</v>
      </c>
      <c r="O15" s="142">
        <v>0.97</v>
      </c>
      <c r="P15" s="142">
        <v>0.98</v>
      </c>
    </row>
    <row r="16" spans="1:40" ht="18.75" customHeight="1" thickBot="1">
      <c r="A16" s="132">
        <v>1996</v>
      </c>
      <c r="B16" s="141"/>
      <c r="C16" s="142">
        <v>0.13</v>
      </c>
      <c r="D16" s="142">
        <v>0.98</v>
      </c>
      <c r="E16" s="142">
        <v>0.76</v>
      </c>
      <c r="F16" s="142">
        <v>1.09</v>
      </c>
      <c r="G16" s="142">
        <v>0.91</v>
      </c>
      <c r="H16" s="142">
        <v>0.83</v>
      </c>
      <c r="I16" s="142"/>
      <c r="J16" s="142">
        <v>1.18</v>
      </c>
      <c r="K16" s="142">
        <v>1.38</v>
      </c>
      <c r="L16" s="142"/>
      <c r="M16" s="142">
        <v>0.51</v>
      </c>
      <c r="N16" s="142">
        <v>0.77</v>
      </c>
      <c r="O16" s="142">
        <v>0.84</v>
      </c>
      <c r="P16" s="142">
        <v>0.84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</row>
    <row r="17" spans="1:40" s="143" customFormat="1" ht="18.75" customHeight="1">
      <c r="A17" s="132">
        <v>1997</v>
      </c>
      <c r="B17" s="141"/>
      <c r="C17" s="142">
        <v>0.31</v>
      </c>
      <c r="D17" s="142">
        <v>1.06</v>
      </c>
      <c r="E17" s="142">
        <v>0.44</v>
      </c>
      <c r="F17" s="142">
        <v>1.23</v>
      </c>
      <c r="G17" s="142">
        <v>0.84</v>
      </c>
      <c r="H17" s="142">
        <v>0.9</v>
      </c>
      <c r="I17" s="142"/>
      <c r="J17" s="142">
        <v>1.78</v>
      </c>
      <c r="K17" s="142">
        <v>0.94</v>
      </c>
      <c r="L17" s="142"/>
      <c r="M17" s="142">
        <v>0.56</v>
      </c>
      <c r="N17" s="142">
        <v>0.59</v>
      </c>
      <c r="O17" s="142">
        <v>0.84</v>
      </c>
      <c r="P17" s="142">
        <v>0.88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</row>
    <row r="18" spans="1:16" ht="18.75" customHeight="1">
      <c r="A18" s="140">
        <v>1998</v>
      </c>
      <c r="B18" s="141"/>
      <c r="C18" s="142">
        <v>0.12</v>
      </c>
      <c r="D18" s="142">
        <v>1.06</v>
      </c>
      <c r="E18" s="142">
        <v>0.33</v>
      </c>
      <c r="F18" s="142">
        <v>1.13</v>
      </c>
      <c r="G18" s="142">
        <v>0.92</v>
      </c>
      <c r="H18" s="142">
        <v>0.85</v>
      </c>
      <c r="I18" s="142"/>
      <c r="J18" s="142">
        <v>1.04</v>
      </c>
      <c r="K18" s="142">
        <v>1.51</v>
      </c>
      <c r="L18" s="142"/>
      <c r="M18" s="142">
        <v>0.67</v>
      </c>
      <c r="N18" s="142">
        <v>0.84</v>
      </c>
      <c r="O18" s="142">
        <v>0.9</v>
      </c>
      <c r="P18" s="142">
        <v>0.87</v>
      </c>
    </row>
    <row r="19" spans="1:16" ht="18.75" customHeight="1">
      <c r="A19" s="132">
        <v>1999</v>
      </c>
      <c r="B19" s="141"/>
      <c r="C19" s="142">
        <v>0.15</v>
      </c>
      <c r="D19" s="142">
        <v>0.73</v>
      </c>
      <c r="E19" s="142">
        <v>0.45</v>
      </c>
      <c r="F19" s="142">
        <v>1.02</v>
      </c>
      <c r="G19" s="142">
        <v>0.8</v>
      </c>
      <c r="H19" s="142">
        <v>0.7</v>
      </c>
      <c r="I19" s="142"/>
      <c r="J19" s="142">
        <v>1.39</v>
      </c>
      <c r="K19" s="142">
        <v>0.72</v>
      </c>
      <c r="L19" s="142"/>
      <c r="M19" s="142">
        <v>0.37</v>
      </c>
      <c r="N19" s="142">
        <v>0.72</v>
      </c>
      <c r="O19" s="142">
        <v>0.75</v>
      </c>
      <c r="P19" s="142">
        <v>0.72</v>
      </c>
    </row>
    <row r="20" spans="1:16" ht="18.75" customHeight="1">
      <c r="A20" s="132">
        <v>2000</v>
      </c>
      <c r="B20" s="141"/>
      <c r="C20" s="142">
        <v>0.26</v>
      </c>
      <c r="D20" s="142">
        <v>1.02</v>
      </c>
      <c r="E20" s="142">
        <v>0.78</v>
      </c>
      <c r="F20" s="142">
        <v>0.97</v>
      </c>
      <c r="G20" s="142">
        <v>0.69</v>
      </c>
      <c r="H20" s="142">
        <v>0.78</v>
      </c>
      <c r="I20" s="142"/>
      <c r="J20" s="142">
        <v>0.91</v>
      </c>
      <c r="K20" s="142">
        <v>1.04</v>
      </c>
      <c r="L20" s="142"/>
      <c r="M20" s="142">
        <v>0.48</v>
      </c>
      <c r="N20" s="142">
        <v>0.65</v>
      </c>
      <c r="O20" s="142">
        <v>0.69</v>
      </c>
      <c r="P20" s="142">
        <v>0.75</v>
      </c>
    </row>
    <row r="21" spans="1:16" ht="18.75" customHeight="1">
      <c r="A21" s="132">
        <v>2001</v>
      </c>
      <c r="B21" s="141"/>
      <c r="C21" s="142">
        <v>0.2</v>
      </c>
      <c r="D21" s="142">
        <v>0.76</v>
      </c>
      <c r="E21" s="142">
        <v>0.77</v>
      </c>
      <c r="F21" s="142">
        <v>1.32</v>
      </c>
      <c r="G21" s="142">
        <v>0.75</v>
      </c>
      <c r="H21" s="142">
        <v>0.79</v>
      </c>
      <c r="I21" s="142"/>
      <c r="J21" s="142">
        <v>1.41</v>
      </c>
      <c r="K21" s="142">
        <v>0.61</v>
      </c>
      <c r="L21" s="142"/>
      <c r="M21" s="142">
        <v>0.42</v>
      </c>
      <c r="N21" s="142">
        <v>0.67</v>
      </c>
      <c r="O21" s="142">
        <v>0.73</v>
      </c>
      <c r="P21" s="142">
        <v>0.77</v>
      </c>
    </row>
    <row r="22" spans="1:16" ht="18.75" customHeight="1">
      <c r="A22" s="132">
        <v>2002</v>
      </c>
      <c r="B22" s="141"/>
      <c r="C22" s="142">
        <v>0.3</v>
      </c>
      <c r="D22" s="142">
        <v>0.8</v>
      </c>
      <c r="E22" s="142">
        <v>0.45</v>
      </c>
      <c r="F22" s="142">
        <v>0.96</v>
      </c>
      <c r="G22" s="142">
        <v>0.53</v>
      </c>
      <c r="H22" s="142">
        <v>0.68</v>
      </c>
      <c r="I22" s="142"/>
      <c r="J22" s="142">
        <v>1.25</v>
      </c>
      <c r="K22" s="142">
        <v>0.91</v>
      </c>
      <c r="L22" s="142"/>
      <c r="M22" s="142">
        <v>0.37</v>
      </c>
      <c r="N22" s="142">
        <v>0.46</v>
      </c>
      <c r="O22" s="142">
        <v>0.62</v>
      </c>
      <c r="P22" s="142">
        <v>0.66</v>
      </c>
    </row>
    <row r="23" spans="1:16" ht="18.75" customHeight="1">
      <c r="A23" s="132">
        <v>2003</v>
      </c>
      <c r="B23" s="141"/>
      <c r="C23" s="142">
        <v>0.19</v>
      </c>
      <c r="D23" s="142">
        <v>0.78</v>
      </c>
      <c r="E23" s="142">
        <v>0.76</v>
      </c>
      <c r="F23" s="142">
        <v>0.96</v>
      </c>
      <c r="G23" s="142">
        <v>0.73</v>
      </c>
      <c r="H23" s="142">
        <v>0.7</v>
      </c>
      <c r="I23" s="142"/>
      <c r="J23" s="142">
        <v>1.53</v>
      </c>
      <c r="K23" s="142">
        <v>0.83</v>
      </c>
      <c r="L23" s="142"/>
      <c r="M23" s="142">
        <v>0.56</v>
      </c>
      <c r="N23" s="142">
        <v>0.5</v>
      </c>
      <c r="O23" s="142">
        <v>0.72</v>
      </c>
      <c r="P23" s="142">
        <v>0.71</v>
      </c>
    </row>
    <row r="24" spans="1:16" ht="18.75" customHeight="1">
      <c r="A24" s="132">
        <v>2004</v>
      </c>
      <c r="B24" s="141"/>
      <c r="C24" s="142">
        <v>0.13</v>
      </c>
      <c r="D24" s="142">
        <v>0.76</v>
      </c>
      <c r="E24" s="142">
        <v>0.75</v>
      </c>
      <c r="F24" s="142">
        <v>0.92</v>
      </c>
      <c r="G24" s="142">
        <v>0.7</v>
      </c>
      <c r="H24" s="142">
        <v>0.66</v>
      </c>
      <c r="I24" s="142"/>
      <c r="J24" s="142">
        <v>1.37</v>
      </c>
      <c r="K24" s="142">
        <v>0.97</v>
      </c>
      <c r="L24" s="142"/>
      <c r="M24" s="142">
        <v>0.29</v>
      </c>
      <c r="N24" s="142">
        <v>0.55</v>
      </c>
      <c r="O24" s="142">
        <v>0.66</v>
      </c>
      <c r="P24" s="142">
        <v>0.66</v>
      </c>
    </row>
    <row r="25" spans="1:16" ht="18.75" customHeight="1">
      <c r="A25" s="132">
        <v>2005</v>
      </c>
      <c r="B25" s="141"/>
      <c r="C25" s="142">
        <v>0.16</v>
      </c>
      <c r="D25" s="142">
        <v>0.71</v>
      </c>
      <c r="E25" s="142">
        <v>0.43</v>
      </c>
      <c r="F25" s="142">
        <v>0.86</v>
      </c>
      <c r="G25" s="142">
        <v>0.68</v>
      </c>
      <c r="H25" s="142">
        <v>0.62</v>
      </c>
      <c r="I25" s="142"/>
      <c r="J25" s="142">
        <v>1.39</v>
      </c>
      <c r="K25" s="142">
        <v>0.45</v>
      </c>
      <c r="L25" s="142"/>
      <c r="M25" s="142">
        <v>0.36</v>
      </c>
      <c r="N25" s="142">
        <v>0.51</v>
      </c>
      <c r="O25" s="142">
        <v>0.62</v>
      </c>
      <c r="P25" s="142">
        <v>0.62</v>
      </c>
    </row>
    <row r="26" spans="1:16" s="100" customFormat="1" ht="18.75" customHeight="1">
      <c r="A26" s="138" t="s">
        <v>65</v>
      </c>
      <c r="B26" s="141"/>
      <c r="C26" s="139">
        <v>0.19</v>
      </c>
      <c r="D26" s="139">
        <v>0.76</v>
      </c>
      <c r="E26" s="139">
        <v>0.63</v>
      </c>
      <c r="F26" s="139">
        <v>1</v>
      </c>
      <c r="G26" s="139">
        <v>0.68</v>
      </c>
      <c r="H26" s="139">
        <v>0.69</v>
      </c>
      <c r="I26" s="139"/>
      <c r="J26" s="139">
        <v>1.39</v>
      </c>
      <c r="K26" s="139">
        <v>0.75</v>
      </c>
      <c r="L26" s="139"/>
      <c r="M26" s="139">
        <v>0.4</v>
      </c>
      <c r="N26" s="139">
        <v>0.54</v>
      </c>
      <c r="O26" s="139">
        <v>0.67</v>
      </c>
      <c r="P26" s="139">
        <v>0.68</v>
      </c>
    </row>
    <row r="27" spans="1:16" ht="18.75" customHeight="1">
      <c r="A27" s="134"/>
      <c r="B27" s="141"/>
      <c r="C27" s="144"/>
      <c r="D27" s="144"/>
      <c r="E27" s="144"/>
      <c r="F27" s="144"/>
      <c r="G27" s="144"/>
      <c r="H27" s="144"/>
      <c r="I27" s="144"/>
      <c r="J27" s="145"/>
      <c r="K27" s="145"/>
      <c r="L27" s="145"/>
      <c r="M27" s="145"/>
      <c r="N27" s="145"/>
      <c r="O27" s="145"/>
      <c r="P27" s="146"/>
    </row>
    <row r="28" spans="1:16" ht="18.75" customHeight="1">
      <c r="A28" s="128" t="s">
        <v>38</v>
      </c>
      <c r="B28" s="141"/>
      <c r="C28" s="144"/>
      <c r="D28" s="144"/>
      <c r="E28" s="144"/>
      <c r="F28" s="144"/>
      <c r="G28" s="144"/>
      <c r="H28" s="144"/>
      <c r="I28" s="144"/>
      <c r="J28" s="145"/>
      <c r="K28" s="145"/>
      <c r="L28" s="145"/>
      <c r="M28" s="145"/>
      <c r="N28" s="145"/>
      <c r="O28" s="145"/>
      <c r="P28" s="146"/>
    </row>
    <row r="29" spans="1:16" s="100" customFormat="1" ht="18.75" customHeight="1">
      <c r="A29" s="147" t="s">
        <v>64</v>
      </c>
      <c r="B29" s="141"/>
      <c r="C29" s="139">
        <v>1.81</v>
      </c>
      <c r="D29" s="139">
        <v>6.35</v>
      </c>
      <c r="E29" s="139">
        <v>9.97</v>
      </c>
      <c r="F29" s="139">
        <v>9.03</v>
      </c>
      <c r="G29" s="139">
        <v>16.21</v>
      </c>
      <c r="H29" s="139">
        <v>8.13</v>
      </c>
      <c r="I29" s="139"/>
      <c r="J29" s="139">
        <v>12.83</v>
      </c>
      <c r="K29" s="139">
        <v>21.37</v>
      </c>
      <c r="L29" s="139"/>
      <c r="M29" s="139">
        <v>6</v>
      </c>
      <c r="N29" s="139">
        <v>20.38</v>
      </c>
      <c r="O29" s="139">
        <v>15.4</v>
      </c>
      <c r="P29" s="139">
        <v>10.63</v>
      </c>
    </row>
    <row r="30" spans="1:16" s="88" customFormat="1" ht="18.75" customHeight="1">
      <c r="A30" s="140">
        <v>1995</v>
      </c>
      <c r="B30" s="141"/>
      <c r="C30" s="142">
        <v>2.11</v>
      </c>
      <c r="D30" s="142">
        <v>7.09</v>
      </c>
      <c r="E30" s="142">
        <v>11.26</v>
      </c>
      <c r="F30" s="142">
        <v>9.61</v>
      </c>
      <c r="G30" s="142">
        <v>19.59</v>
      </c>
      <c r="H30" s="142">
        <v>9.31</v>
      </c>
      <c r="I30" s="142"/>
      <c r="J30" s="142">
        <v>12.89</v>
      </c>
      <c r="K30" s="142">
        <v>24.11</v>
      </c>
      <c r="L30" s="142"/>
      <c r="M30" s="142">
        <v>6.44</v>
      </c>
      <c r="N30" s="142">
        <v>23.5</v>
      </c>
      <c r="O30" s="142">
        <v>17.26</v>
      </c>
      <c r="P30" s="142">
        <v>12.06</v>
      </c>
    </row>
    <row r="31" spans="1:27" s="91" customFormat="1" ht="18.75" customHeight="1" thickBot="1">
      <c r="A31" s="132">
        <v>1996</v>
      </c>
      <c r="B31" s="141"/>
      <c r="C31" s="142">
        <v>1.33</v>
      </c>
      <c r="D31" s="142">
        <v>6.12</v>
      </c>
      <c r="E31" s="142">
        <v>10.02</v>
      </c>
      <c r="F31" s="142">
        <v>8</v>
      </c>
      <c r="G31" s="142">
        <v>13.87</v>
      </c>
      <c r="H31" s="142">
        <v>7.28</v>
      </c>
      <c r="I31" s="142"/>
      <c r="J31" s="142">
        <v>12.68</v>
      </c>
      <c r="K31" s="142">
        <v>18.72</v>
      </c>
      <c r="L31" s="142"/>
      <c r="M31" s="142">
        <v>5.43</v>
      </c>
      <c r="N31" s="142">
        <v>18.48</v>
      </c>
      <c r="O31" s="142">
        <v>14.08</v>
      </c>
      <c r="P31" s="142">
        <v>9.61</v>
      </c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s="148" customFormat="1" ht="18.75" customHeight="1">
      <c r="A32" s="132">
        <v>1997</v>
      </c>
      <c r="B32" s="141"/>
      <c r="C32" s="142">
        <v>1.9</v>
      </c>
      <c r="D32" s="142">
        <v>5.77</v>
      </c>
      <c r="E32" s="142">
        <v>8.88</v>
      </c>
      <c r="F32" s="142">
        <v>8.75</v>
      </c>
      <c r="G32" s="142">
        <v>13.78</v>
      </c>
      <c r="H32" s="142">
        <v>7.36</v>
      </c>
      <c r="I32" s="142"/>
      <c r="J32" s="142">
        <v>12.07</v>
      </c>
      <c r="K32" s="142">
        <v>18.06</v>
      </c>
      <c r="L32" s="142"/>
      <c r="M32" s="142">
        <v>5.58</v>
      </c>
      <c r="N32" s="142">
        <v>17.67</v>
      </c>
      <c r="O32" s="142">
        <v>13.54</v>
      </c>
      <c r="P32" s="142">
        <v>9.47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1:16" s="89" customFormat="1" ht="18.75" customHeight="1">
      <c r="A33" s="140">
        <v>1998</v>
      </c>
      <c r="B33" s="141"/>
      <c r="C33" s="142">
        <v>1.5</v>
      </c>
      <c r="D33" s="142">
        <v>5.85</v>
      </c>
      <c r="E33" s="142">
        <v>8.81</v>
      </c>
      <c r="F33" s="142">
        <v>8.65</v>
      </c>
      <c r="G33" s="142">
        <v>13.67</v>
      </c>
      <c r="H33" s="142">
        <v>7.22</v>
      </c>
      <c r="I33" s="142"/>
      <c r="J33" s="142">
        <v>12.22</v>
      </c>
      <c r="K33" s="142">
        <v>18.99</v>
      </c>
      <c r="L33" s="142"/>
      <c r="M33" s="142">
        <v>5.27</v>
      </c>
      <c r="N33" s="142">
        <v>17.32</v>
      </c>
      <c r="O33" s="142">
        <v>13.45</v>
      </c>
      <c r="P33" s="142">
        <v>9.34</v>
      </c>
    </row>
    <row r="34" spans="1:16" s="89" customFormat="1" ht="18.75" customHeight="1">
      <c r="A34" s="132">
        <v>1999</v>
      </c>
      <c r="B34" s="141"/>
      <c r="C34" s="142">
        <v>1.47</v>
      </c>
      <c r="D34" s="142">
        <v>5</v>
      </c>
      <c r="E34" s="142">
        <v>9.37</v>
      </c>
      <c r="F34" s="142">
        <v>8.18</v>
      </c>
      <c r="G34" s="142">
        <v>12.53</v>
      </c>
      <c r="H34" s="142">
        <v>6.62</v>
      </c>
      <c r="I34" s="142"/>
      <c r="J34" s="142">
        <v>11.81</v>
      </c>
      <c r="K34" s="142">
        <v>15.5</v>
      </c>
      <c r="L34" s="142"/>
      <c r="M34" s="142">
        <v>5.13</v>
      </c>
      <c r="N34" s="142">
        <v>17.23</v>
      </c>
      <c r="O34" s="142">
        <v>12.96</v>
      </c>
      <c r="P34" s="142">
        <v>8.79</v>
      </c>
    </row>
    <row r="35" spans="1:16" s="89" customFormat="1" ht="18.75" customHeight="1">
      <c r="A35" s="132">
        <v>2000</v>
      </c>
      <c r="B35" s="141"/>
      <c r="C35" s="142">
        <v>1.55</v>
      </c>
      <c r="D35" s="142">
        <v>5.83</v>
      </c>
      <c r="E35" s="142">
        <v>8.57</v>
      </c>
      <c r="F35" s="142">
        <v>7.38</v>
      </c>
      <c r="G35" s="142">
        <v>11.54</v>
      </c>
      <c r="H35" s="142">
        <v>6.44</v>
      </c>
      <c r="I35" s="142"/>
      <c r="J35" s="142">
        <v>11.07</v>
      </c>
      <c r="K35" s="142">
        <v>15.44</v>
      </c>
      <c r="L35" s="142"/>
      <c r="M35" s="142">
        <v>5.36</v>
      </c>
      <c r="N35" s="142">
        <v>15.3</v>
      </c>
      <c r="O35" s="142">
        <v>11.98</v>
      </c>
      <c r="P35" s="142">
        <v>8.35</v>
      </c>
    </row>
    <row r="36" spans="1:16" s="89" customFormat="1" ht="18.75" customHeight="1">
      <c r="A36" s="132">
        <v>2001</v>
      </c>
      <c r="B36" s="141"/>
      <c r="C36" s="142">
        <v>1.31</v>
      </c>
      <c r="D36" s="142">
        <v>5.2</v>
      </c>
      <c r="E36" s="142">
        <v>8.4</v>
      </c>
      <c r="F36" s="142">
        <v>8.12</v>
      </c>
      <c r="G36" s="142">
        <v>10.28</v>
      </c>
      <c r="H36" s="142">
        <v>6.14</v>
      </c>
      <c r="I36" s="142"/>
      <c r="J36" s="142">
        <v>10.87</v>
      </c>
      <c r="K36" s="142">
        <v>14.17</v>
      </c>
      <c r="L36" s="142"/>
      <c r="M36" s="142">
        <v>4.27</v>
      </c>
      <c r="N36" s="142">
        <v>14.47</v>
      </c>
      <c r="O36" s="142">
        <v>11.16</v>
      </c>
      <c r="P36" s="142">
        <v>7.86</v>
      </c>
    </row>
    <row r="37" spans="1:16" s="89" customFormat="1" ht="18.75" customHeight="1">
      <c r="A37" s="132">
        <v>2002</v>
      </c>
      <c r="B37" s="141"/>
      <c r="C37" s="142">
        <v>1.29</v>
      </c>
      <c r="D37" s="142">
        <v>4.07</v>
      </c>
      <c r="E37" s="142">
        <v>7.63</v>
      </c>
      <c r="F37" s="142">
        <v>6.95</v>
      </c>
      <c r="G37" s="142">
        <v>10.44</v>
      </c>
      <c r="H37" s="142">
        <v>5.44</v>
      </c>
      <c r="I37" s="142"/>
      <c r="J37" s="142">
        <v>10.12</v>
      </c>
      <c r="K37" s="142">
        <v>14.92</v>
      </c>
      <c r="L37" s="142"/>
      <c r="M37" s="142">
        <v>4.29</v>
      </c>
      <c r="N37" s="142">
        <v>12.75</v>
      </c>
      <c r="O37" s="142">
        <v>10.27</v>
      </c>
      <c r="P37" s="142">
        <v>7.1</v>
      </c>
    </row>
    <row r="38" spans="1:16" s="89" customFormat="1" ht="18.75" customHeight="1">
      <c r="A38" s="132">
        <v>2003</v>
      </c>
      <c r="B38" s="141"/>
      <c r="C38" s="142">
        <v>1.23</v>
      </c>
      <c r="D38" s="142">
        <v>4.09</v>
      </c>
      <c r="E38" s="142">
        <v>8.51</v>
      </c>
      <c r="F38" s="142">
        <v>6.63</v>
      </c>
      <c r="G38" s="142">
        <v>9.53</v>
      </c>
      <c r="H38" s="142">
        <v>5.21</v>
      </c>
      <c r="I38" s="142"/>
      <c r="J38" s="142">
        <v>9.28</v>
      </c>
      <c r="K38" s="142">
        <v>13.36</v>
      </c>
      <c r="L38" s="142"/>
      <c r="M38" s="142">
        <v>4.07</v>
      </c>
      <c r="N38" s="142">
        <v>11.62</v>
      </c>
      <c r="O38" s="142">
        <v>9.4</v>
      </c>
      <c r="P38" s="142">
        <v>6.64</v>
      </c>
    </row>
    <row r="39" spans="1:16" s="89" customFormat="1" ht="18.75" customHeight="1">
      <c r="A39" s="132">
        <v>2004</v>
      </c>
      <c r="B39" s="141"/>
      <c r="C39" s="142">
        <v>1.15</v>
      </c>
      <c r="D39" s="142">
        <v>4.13</v>
      </c>
      <c r="E39" s="142">
        <v>7.57</v>
      </c>
      <c r="F39" s="142">
        <v>6.28</v>
      </c>
      <c r="G39" s="142">
        <v>8.75</v>
      </c>
      <c r="H39" s="142">
        <v>4.93</v>
      </c>
      <c r="I39" s="142"/>
      <c r="J39" s="142">
        <v>8.87</v>
      </c>
      <c r="K39" s="142">
        <v>12.97</v>
      </c>
      <c r="L39" s="142"/>
      <c r="M39" s="142">
        <v>3.68</v>
      </c>
      <c r="N39" s="142">
        <v>9.9</v>
      </c>
      <c r="O39" s="142">
        <v>8.35</v>
      </c>
      <c r="P39" s="142">
        <v>6.1</v>
      </c>
    </row>
    <row r="40" spans="1:16" s="89" customFormat="1" ht="18.75" customHeight="1">
      <c r="A40" s="132">
        <v>2005</v>
      </c>
      <c r="B40" s="141"/>
      <c r="C40" s="142">
        <v>1.15</v>
      </c>
      <c r="D40" s="142">
        <v>4.06</v>
      </c>
      <c r="E40" s="142">
        <v>5.42</v>
      </c>
      <c r="F40" s="142">
        <v>5.38</v>
      </c>
      <c r="G40" s="142">
        <v>7.84</v>
      </c>
      <c r="H40" s="142">
        <v>4.44</v>
      </c>
      <c r="I40" s="142"/>
      <c r="J40" s="142">
        <v>9.5</v>
      </c>
      <c r="K40" s="142">
        <v>10.63</v>
      </c>
      <c r="L40" s="142"/>
      <c r="M40" s="142">
        <v>3.35</v>
      </c>
      <c r="N40" s="142">
        <v>10.89</v>
      </c>
      <c r="O40" s="142">
        <v>8.61</v>
      </c>
      <c r="P40" s="142">
        <v>5.87</v>
      </c>
    </row>
    <row r="41" spans="1:16" s="107" customFormat="1" ht="18.75" customHeight="1">
      <c r="A41" s="138" t="s">
        <v>65</v>
      </c>
      <c r="B41" s="141"/>
      <c r="C41" s="139">
        <v>1.22</v>
      </c>
      <c r="D41" s="139">
        <v>4.3</v>
      </c>
      <c r="E41" s="139">
        <v>7.5</v>
      </c>
      <c r="F41" s="139">
        <v>6.66</v>
      </c>
      <c r="G41" s="139">
        <v>9.36</v>
      </c>
      <c r="H41" s="139">
        <v>5.22</v>
      </c>
      <c r="I41" s="139"/>
      <c r="J41" s="139">
        <v>9.72</v>
      </c>
      <c r="K41" s="139">
        <v>13.2</v>
      </c>
      <c r="L41" s="139"/>
      <c r="M41" s="139">
        <v>3.92</v>
      </c>
      <c r="N41" s="139">
        <v>11.9</v>
      </c>
      <c r="O41" s="139">
        <v>9.54</v>
      </c>
      <c r="P41" s="139">
        <v>6.7</v>
      </c>
    </row>
    <row r="42" spans="1:16" s="89" customFormat="1" ht="18.75" customHeight="1">
      <c r="A42" s="128"/>
      <c r="B42" s="141"/>
      <c r="C42" s="144"/>
      <c r="D42" s="144"/>
      <c r="E42" s="144"/>
      <c r="F42" s="144"/>
      <c r="G42" s="144"/>
      <c r="H42" s="144"/>
      <c r="I42" s="144"/>
      <c r="J42" s="145"/>
      <c r="K42" s="145"/>
      <c r="L42" s="145"/>
      <c r="M42" s="145"/>
      <c r="N42" s="145"/>
      <c r="O42" s="145"/>
      <c r="P42" s="146"/>
    </row>
    <row r="43" spans="1:16" s="89" customFormat="1" ht="18.75" customHeight="1">
      <c r="A43" s="128" t="s">
        <v>66</v>
      </c>
      <c r="B43" s="141"/>
      <c r="C43" s="144"/>
      <c r="D43" s="144"/>
      <c r="E43" s="144"/>
      <c r="F43" s="144"/>
      <c r="G43" s="144"/>
      <c r="H43" s="144"/>
      <c r="I43" s="144"/>
      <c r="J43" s="145"/>
      <c r="K43" s="145"/>
      <c r="L43" s="145"/>
      <c r="M43" s="145"/>
      <c r="N43" s="145"/>
      <c r="O43" s="145"/>
      <c r="P43" s="146"/>
    </row>
    <row r="44" spans="1:16" s="107" customFormat="1" ht="18.75" customHeight="1">
      <c r="A44" s="147" t="s">
        <v>64</v>
      </c>
      <c r="B44" s="141"/>
      <c r="C44" s="139">
        <v>7.86</v>
      </c>
      <c r="D44" s="139">
        <v>19.25</v>
      </c>
      <c r="E44" s="139">
        <v>46.79</v>
      </c>
      <c r="F44" s="139">
        <v>28.65</v>
      </c>
      <c r="G44" s="139">
        <v>78.64</v>
      </c>
      <c r="H44" s="139">
        <v>31.24</v>
      </c>
      <c r="I44" s="139"/>
      <c r="J44" s="139">
        <v>40.38</v>
      </c>
      <c r="K44" s="139">
        <v>94.09</v>
      </c>
      <c r="L44" s="139"/>
      <c r="M44" s="139">
        <v>20.99</v>
      </c>
      <c r="N44" s="139">
        <v>99.43</v>
      </c>
      <c r="O44" s="139">
        <v>67.85</v>
      </c>
      <c r="P44" s="139">
        <v>43.84</v>
      </c>
    </row>
    <row r="45" spans="1:16" s="89" customFormat="1" ht="18.75" customHeight="1">
      <c r="A45" s="140">
        <v>1995</v>
      </c>
      <c r="B45" s="141"/>
      <c r="C45" s="142">
        <v>7.97</v>
      </c>
      <c r="D45" s="142">
        <v>19.68</v>
      </c>
      <c r="E45" s="142">
        <v>49.36</v>
      </c>
      <c r="F45" s="142">
        <v>29.11</v>
      </c>
      <c r="G45" s="142">
        <v>80.69</v>
      </c>
      <c r="H45" s="142">
        <v>32.3</v>
      </c>
      <c r="I45" s="142"/>
      <c r="J45" s="142">
        <v>38.08</v>
      </c>
      <c r="K45" s="142">
        <v>93.88</v>
      </c>
      <c r="L45" s="142"/>
      <c r="M45" s="142">
        <v>21.15</v>
      </c>
      <c r="N45" s="142">
        <v>102.41</v>
      </c>
      <c r="O45" s="142">
        <v>68.92</v>
      </c>
      <c r="P45" s="142">
        <v>45.01</v>
      </c>
    </row>
    <row r="46" spans="1:18" s="89" customFormat="1" ht="18.75" customHeight="1">
      <c r="A46" s="132">
        <v>1996</v>
      </c>
      <c r="B46" s="141"/>
      <c r="C46" s="142">
        <v>6.76</v>
      </c>
      <c r="D46" s="142">
        <v>19.23</v>
      </c>
      <c r="E46" s="142">
        <v>46.63</v>
      </c>
      <c r="F46" s="142">
        <v>26.5</v>
      </c>
      <c r="G46" s="142">
        <v>74.52</v>
      </c>
      <c r="H46" s="142">
        <v>29.78</v>
      </c>
      <c r="I46" s="142"/>
      <c r="J46" s="142">
        <v>40.91</v>
      </c>
      <c r="K46" s="142">
        <v>90.67</v>
      </c>
      <c r="L46" s="142"/>
      <c r="M46" s="142">
        <v>21.16</v>
      </c>
      <c r="N46" s="142">
        <v>98.21</v>
      </c>
      <c r="O46" s="142">
        <v>67.06</v>
      </c>
      <c r="P46" s="142">
        <v>42.55</v>
      </c>
      <c r="Q46" s="88"/>
      <c r="R46" s="88"/>
    </row>
    <row r="47" spans="1:16" s="88" customFormat="1" ht="18.75" customHeight="1">
      <c r="A47" s="132">
        <v>1997</v>
      </c>
      <c r="B47" s="141"/>
      <c r="C47" s="142">
        <v>8.26</v>
      </c>
      <c r="D47" s="142">
        <v>18.74</v>
      </c>
      <c r="E47" s="142">
        <v>48.89</v>
      </c>
      <c r="F47" s="142">
        <v>29.07</v>
      </c>
      <c r="G47" s="142">
        <v>76.25</v>
      </c>
      <c r="H47" s="142">
        <v>30.69</v>
      </c>
      <c r="I47" s="142"/>
      <c r="J47" s="142">
        <v>41.59</v>
      </c>
      <c r="K47" s="142">
        <v>88.43</v>
      </c>
      <c r="L47" s="142"/>
      <c r="M47" s="142">
        <v>21.48</v>
      </c>
      <c r="N47" s="142">
        <v>99.12</v>
      </c>
      <c r="O47" s="142">
        <v>67.28</v>
      </c>
      <c r="P47" s="142">
        <v>43.14</v>
      </c>
    </row>
    <row r="48" spans="1:16" s="89" customFormat="1" ht="18.75" customHeight="1">
      <c r="A48" s="140">
        <v>1998</v>
      </c>
      <c r="B48" s="141"/>
      <c r="C48" s="142">
        <v>8.24</v>
      </c>
      <c r="D48" s="142">
        <v>18.51</v>
      </c>
      <c r="E48" s="142">
        <v>45.7</v>
      </c>
      <c r="F48" s="142">
        <v>29.31</v>
      </c>
      <c r="G48" s="142">
        <v>75.37</v>
      </c>
      <c r="H48" s="142">
        <v>30.23</v>
      </c>
      <c r="I48" s="142"/>
      <c r="J48" s="142">
        <v>42.95</v>
      </c>
      <c r="K48" s="142">
        <v>94.96</v>
      </c>
      <c r="L48" s="142"/>
      <c r="M48" s="142">
        <v>19.97</v>
      </c>
      <c r="N48" s="142">
        <v>93.49</v>
      </c>
      <c r="O48" s="142">
        <v>65.44</v>
      </c>
      <c r="P48" s="142">
        <v>42.17</v>
      </c>
    </row>
    <row r="49" spans="1:16" s="89" customFormat="1" ht="18.75" customHeight="1">
      <c r="A49" s="132">
        <v>1999</v>
      </c>
      <c r="B49" s="128"/>
      <c r="C49" s="142">
        <v>8.27</v>
      </c>
      <c r="D49" s="142">
        <v>16.9</v>
      </c>
      <c r="E49" s="142">
        <v>43.45</v>
      </c>
      <c r="F49" s="142">
        <v>26.07</v>
      </c>
      <c r="G49" s="142">
        <v>65.89</v>
      </c>
      <c r="H49" s="142">
        <v>27.01</v>
      </c>
      <c r="I49" s="142"/>
      <c r="J49" s="142">
        <v>40.12</v>
      </c>
      <c r="K49" s="142">
        <v>80.97</v>
      </c>
      <c r="L49" s="142"/>
      <c r="M49" s="142">
        <v>20.26</v>
      </c>
      <c r="N49" s="142">
        <v>88.51</v>
      </c>
      <c r="O49" s="142">
        <v>61.42</v>
      </c>
      <c r="P49" s="142">
        <v>38.76</v>
      </c>
    </row>
    <row r="50" spans="1:16" s="89" customFormat="1" ht="18.75" customHeight="1">
      <c r="A50" s="132">
        <v>2000</v>
      </c>
      <c r="B50" s="128"/>
      <c r="C50" s="142">
        <v>8.29</v>
      </c>
      <c r="D50" s="142">
        <v>17.77</v>
      </c>
      <c r="E50" s="142">
        <v>38.83</v>
      </c>
      <c r="F50" s="142">
        <v>25.62</v>
      </c>
      <c r="G50" s="142">
        <v>64.09</v>
      </c>
      <c r="H50" s="142">
        <v>26.67</v>
      </c>
      <c r="I50" s="142"/>
      <c r="J50" s="142">
        <v>39.22</v>
      </c>
      <c r="K50" s="142">
        <v>75.49</v>
      </c>
      <c r="L50" s="142"/>
      <c r="M50" s="142">
        <v>19.85</v>
      </c>
      <c r="N50" s="142">
        <v>87.79</v>
      </c>
      <c r="O50" s="142">
        <v>60.25</v>
      </c>
      <c r="P50" s="142">
        <v>38.23</v>
      </c>
    </row>
    <row r="51" spans="1:16" s="89" customFormat="1" ht="18.75" customHeight="1">
      <c r="A51" s="132">
        <v>2001</v>
      </c>
      <c r="B51" s="128"/>
      <c r="C51" s="142">
        <v>9.12</v>
      </c>
      <c r="D51" s="142">
        <v>16.75</v>
      </c>
      <c r="E51" s="142">
        <v>41.02</v>
      </c>
      <c r="F51" s="142">
        <v>25.75</v>
      </c>
      <c r="G51" s="142">
        <v>60.75</v>
      </c>
      <c r="H51" s="142">
        <v>25.81</v>
      </c>
      <c r="I51" s="142"/>
      <c r="J51" s="142">
        <v>37.76</v>
      </c>
      <c r="K51" s="142">
        <v>79.4</v>
      </c>
      <c r="L51" s="142"/>
      <c r="M51" s="142">
        <v>17.81</v>
      </c>
      <c r="N51" s="142">
        <v>82.91</v>
      </c>
      <c r="O51" s="142">
        <v>57.76</v>
      </c>
      <c r="P51" s="142">
        <v>36.76</v>
      </c>
    </row>
    <row r="52" spans="1:16" s="88" customFormat="1" ht="18.75" customHeight="1">
      <c r="A52" s="132">
        <v>2002</v>
      </c>
      <c r="B52" s="128"/>
      <c r="C52" s="142">
        <v>8.15</v>
      </c>
      <c r="D52" s="142">
        <v>15.09</v>
      </c>
      <c r="E52" s="142">
        <v>38.01</v>
      </c>
      <c r="F52" s="142">
        <v>24.71</v>
      </c>
      <c r="G52" s="142">
        <v>59.99</v>
      </c>
      <c r="H52" s="142">
        <v>24.47</v>
      </c>
      <c r="I52" s="142"/>
      <c r="J52" s="142">
        <v>34.87</v>
      </c>
      <c r="K52" s="142">
        <v>78.91</v>
      </c>
      <c r="L52" s="142"/>
      <c r="M52" s="142">
        <v>18.19</v>
      </c>
      <c r="N52" s="142">
        <v>75.64</v>
      </c>
      <c r="O52" s="142">
        <v>53.74</v>
      </c>
      <c r="P52" s="142">
        <v>34.53</v>
      </c>
    </row>
    <row r="53" spans="1:16" s="88" customFormat="1" ht="18.75" customHeight="1">
      <c r="A53" s="132">
        <v>2003</v>
      </c>
      <c r="B53" s="128"/>
      <c r="C53" s="142">
        <v>7.12</v>
      </c>
      <c r="D53" s="142">
        <v>15.11</v>
      </c>
      <c r="E53" s="142">
        <v>41.04</v>
      </c>
      <c r="F53" s="142">
        <v>24.9</v>
      </c>
      <c r="G53" s="142">
        <v>57.99</v>
      </c>
      <c r="H53" s="142">
        <v>23.93</v>
      </c>
      <c r="I53" s="142"/>
      <c r="J53" s="142">
        <v>36.91</v>
      </c>
      <c r="K53" s="142">
        <v>74.97</v>
      </c>
      <c r="L53" s="142"/>
      <c r="M53" s="142">
        <v>16.27</v>
      </c>
      <c r="N53" s="142">
        <v>70.17</v>
      </c>
      <c r="O53" s="142">
        <v>50.75</v>
      </c>
      <c r="P53" s="142">
        <v>33.09</v>
      </c>
    </row>
    <row r="54" spans="1:16" s="88" customFormat="1" ht="18.75" customHeight="1">
      <c r="A54" s="132">
        <v>2004</v>
      </c>
      <c r="B54" s="128"/>
      <c r="C54" s="142">
        <v>7.65</v>
      </c>
      <c r="D54" s="142">
        <v>15.41</v>
      </c>
      <c r="E54" s="142">
        <v>40.21</v>
      </c>
      <c r="F54" s="142">
        <v>23.88</v>
      </c>
      <c r="G54" s="142">
        <v>57.43</v>
      </c>
      <c r="H54" s="142">
        <v>23.71</v>
      </c>
      <c r="I54" s="142"/>
      <c r="J54" s="142">
        <v>36.99</v>
      </c>
      <c r="K54" s="142">
        <v>70.93</v>
      </c>
      <c r="L54" s="142"/>
      <c r="M54" s="142">
        <v>15.41</v>
      </c>
      <c r="N54" s="142">
        <v>69.63</v>
      </c>
      <c r="O54" s="142">
        <v>49.66</v>
      </c>
      <c r="P54" s="142">
        <v>32.52</v>
      </c>
    </row>
    <row r="55" spans="1:16" s="88" customFormat="1" ht="18.75" customHeight="1">
      <c r="A55" s="132">
        <v>2005</v>
      </c>
      <c r="B55" s="128" t="s">
        <v>39</v>
      </c>
      <c r="C55" s="142">
        <v>7.22</v>
      </c>
      <c r="D55" s="142">
        <v>15.09</v>
      </c>
      <c r="E55" s="142">
        <v>33.95</v>
      </c>
      <c r="F55" s="142">
        <v>22.93</v>
      </c>
      <c r="G55" s="142">
        <v>54.28</v>
      </c>
      <c r="H55" s="142">
        <v>22.46</v>
      </c>
      <c r="I55" s="142"/>
      <c r="J55" s="142">
        <v>37.55</v>
      </c>
      <c r="K55" s="142">
        <v>70.49</v>
      </c>
      <c r="L55" s="142"/>
      <c r="M55" s="142">
        <v>14</v>
      </c>
      <c r="N55" s="142">
        <v>67.83</v>
      </c>
      <c r="O55" s="142">
        <v>48.39</v>
      </c>
      <c r="P55" s="142">
        <v>31.36</v>
      </c>
    </row>
    <row r="56" spans="1:16" s="85" customFormat="1" ht="18.75" customHeight="1" thickBot="1">
      <c r="A56" s="149" t="s">
        <v>65</v>
      </c>
      <c r="B56" s="150"/>
      <c r="C56" s="151">
        <v>7.83</v>
      </c>
      <c r="D56" s="151">
        <v>15.47</v>
      </c>
      <c r="E56" s="151">
        <v>38.84</v>
      </c>
      <c r="F56" s="151">
        <v>24.42</v>
      </c>
      <c r="G56" s="151">
        <v>58.07</v>
      </c>
      <c r="H56" s="151">
        <v>24.05</v>
      </c>
      <c r="I56" s="151"/>
      <c r="J56" s="151">
        <v>36.82</v>
      </c>
      <c r="K56" s="151">
        <v>74.92</v>
      </c>
      <c r="L56" s="151"/>
      <c r="M56" s="151">
        <v>16.3</v>
      </c>
      <c r="N56" s="151">
        <v>73.12</v>
      </c>
      <c r="O56" s="151">
        <v>51.99</v>
      </c>
      <c r="P56" s="151">
        <v>33.61</v>
      </c>
    </row>
    <row r="57" spans="1:16" s="89" customFormat="1" ht="16.5" thickTop="1">
      <c r="A57" s="88"/>
      <c r="B57" s="85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</row>
    <row r="58" spans="1:16" ht="15.75">
      <c r="A58" s="88" t="s">
        <v>77</v>
      </c>
      <c r="B58" s="8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</row>
    <row r="59" spans="1:16" ht="15.75">
      <c r="A59" s="88" t="s">
        <v>78</v>
      </c>
      <c r="B59" s="8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</row>
    <row r="60" spans="1:16" s="155" customFormat="1" ht="15.75">
      <c r="A60" s="88" t="s">
        <v>79</v>
      </c>
      <c r="B60" s="8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4"/>
    </row>
    <row r="61" spans="1:16" ht="15.75">
      <c r="A61" s="88" t="s">
        <v>80</v>
      </c>
      <c r="B61" s="8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6"/>
    </row>
    <row r="62" spans="1:16" ht="15.75">
      <c r="A62" s="114"/>
      <c r="B62" s="8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6"/>
    </row>
    <row r="63" spans="1:16" ht="15.75">
      <c r="A63" s="94"/>
      <c r="B63" s="8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6"/>
    </row>
    <row r="64" spans="1:16" ht="15.75">
      <c r="A64" s="94"/>
      <c r="B64" s="8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6"/>
    </row>
    <row r="65" spans="1:16" ht="15.75">
      <c r="A65" s="94"/>
      <c r="B65" s="8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6"/>
    </row>
    <row r="66" spans="1:16" ht="15.75">
      <c r="A66" s="94"/>
      <c r="B66" s="8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6"/>
    </row>
    <row r="67" spans="1:16" ht="15.75">
      <c r="A67" s="94"/>
      <c r="B67" s="8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</row>
    <row r="68" spans="1:16" ht="15.75">
      <c r="A68" s="94"/>
      <c r="B68" s="8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6"/>
    </row>
    <row r="69" spans="1:16" ht="15.75">
      <c r="A69" s="94"/>
      <c r="B69" s="8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6"/>
    </row>
    <row r="70" spans="1:16" ht="15.75">
      <c r="A70" s="94"/>
      <c r="B70" s="8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6"/>
    </row>
    <row r="71" spans="1:16" ht="15.75">
      <c r="A71" s="94"/>
      <c r="B71" s="8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6"/>
    </row>
    <row r="72" spans="1:16" ht="15.75">
      <c r="A72" s="94"/>
      <c r="B72" s="8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6"/>
    </row>
    <row r="73" spans="1:16" ht="15.75">
      <c r="A73" s="94"/>
      <c r="B73" s="8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6"/>
    </row>
    <row r="74" spans="1:16" ht="15.75">
      <c r="A74" s="94"/>
      <c r="B74" s="8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6"/>
    </row>
    <row r="75" spans="1:19" ht="15.75">
      <c r="A75" s="94"/>
      <c r="B75" s="8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6"/>
      <c r="Q75" s="96"/>
      <c r="R75" s="96"/>
      <c r="S75" s="96"/>
    </row>
    <row r="76" spans="1:19" ht="15.75">
      <c r="A76" s="94"/>
      <c r="B76" s="8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6"/>
      <c r="Q76" s="96"/>
      <c r="R76" s="96"/>
      <c r="S76" s="96"/>
    </row>
    <row r="77" spans="1:19" ht="15.75">
      <c r="A77" s="114"/>
      <c r="B77" s="88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7"/>
      <c r="Q77" s="96"/>
      <c r="R77" s="96"/>
      <c r="S77" s="96"/>
    </row>
    <row r="78" spans="1:19" s="118" customFormat="1" ht="15.75">
      <c r="A78" s="116"/>
      <c r="B78" s="158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14"/>
      <c r="R78" s="114"/>
      <c r="S78" s="114"/>
    </row>
    <row r="79" spans="1:19" ht="15.75">
      <c r="A79" s="96"/>
      <c r="B79" s="88"/>
      <c r="C79" s="160"/>
      <c r="D79" s="160"/>
      <c r="E79" s="160"/>
      <c r="F79" s="160"/>
      <c r="G79" s="160"/>
      <c r="H79" s="160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1:19" ht="15.75">
      <c r="A80" s="96"/>
      <c r="B80" s="88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ht="15.75">
      <c r="A81" s="96"/>
      <c r="B81" s="88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130" spans="20:33" ht="15.75">
      <c r="T130" s="78">
        <v>0.21</v>
      </c>
      <c r="U130" s="78">
        <v>1.08</v>
      </c>
      <c r="V130" s="78">
        <v>0.6</v>
      </c>
      <c r="W130" s="78">
        <v>1.18</v>
      </c>
      <c r="X130" s="78">
        <v>0.92</v>
      </c>
      <c r="Y130" s="78">
        <v>0.9</v>
      </c>
      <c r="AA130" s="78">
        <v>1.42</v>
      </c>
      <c r="AB130" s="78">
        <v>1.37</v>
      </c>
      <c r="AD130" s="78">
        <v>0.49</v>
      </c>
      <c r="AE130" s="78">
        <v>0.75</v>
      </c>
      <c r="AF130" s="78">
        <v>0.87</v>
      </c>
      <c r="AG130" s="78">
        <v>0.89</v>
      </c>
    </row>
    <row r="131" spans="20:33" ht="15.75">
      <c r="T131" s="78">
        <v>0.27</v>
      </c>
      <c r="U131" s="78">
        <v>1.1</v>
      </c>
      <c r="V131" s="78">
        <v>0.67</v>
      </c>
      <c r="W131" s="78">
        <v>1.19</v>
      </c>
      <c r="X131" s="78">
        <v>0.96</v>
      </c>
      <c r="Y131" s="78">
        <v>0.94</v>
      </c>
      <c r="AA131" s="78">
        <v>1.46</v>
      </c>
      <c r="AB131" s="78">
        <v>1.39</v>
      </c>
      <c r="AD131" s="78">
        <v>0.34</v>
      </c>
      <c r="AE131" s="78">
        <v>0.64</v>
      </c>
      <c r="AF131" s="78">
        <v>0.8</v>
      </c>
      <c r="AG131" s="78">
        <v>0.89</v>
      </c>
    </row>
    <row r="132" spans="20:33" ht="15.75">
      <c r="T132" s="78">
        <v>0.23</v>
      </c>
      <c r="U132" s="78">
        <v>1.2</v>
      </c>
      <c r="V132" s="78">
        <v>0.77</v>
      </c>
      <c r="W132" s="78">
        <v>1.25</v>
      </c>
      <c r="X132" s="78">
        <v>1</v>
      </c>
      <c r="Y132" s="78">
        <v>0.99</v>
      </c>
      <c r="AA132" s="78">
        <v>1.63</v>
      </c>
      <c r="AB132" s="78">
        <v>1.61</v>
      </c>
      <c r="AD132" s="78">
        <v>0.37</v>
      </c>
      <c r="AE132" s="78">
        <v>0.9</v>
      </c>
      <c r="AF132" s="78">
        <v>0.97</v>
      </c>
      <c r="AG132" s="78">
        <v>0.98</v>
      </c>
    </row>
    <row r="133" spans="20:33" ht="15.75">
      <c r="T133" s="78">
        <v>0.13</v>
      </c>
      <c r="U133" s="78">
        <v>0.98</v>
      </c>
      <c r="V133" s="78">
        <v>0.76</v>
      </c>
      <c r="W133" s="78">
        <v>1.09</v>
      </c>
      <c r="X133" s="78">
        <v>0.91</v>
      </c>
      <c r="Y133" s="78">
        <v>0.83</v>
      </c>
      <c r="AA133" s="78">
        <v>1.18</v>
      </c>
      <c r="AB133" s="78">
        <v>1.38</v>
      </c>
      <c r="AD133" s="78">
        <v>0.51</v>
      </c>
      <c r="AE133" s="78">
        <v>0.77</v>
      </c>
      <c r="AF133" s="78">
        <v>0.84</v>
      </c>
      <c r="AG133" s="78">
        <v>0.84</v>
      </c>
    </row>
    <row r="134" spans="20:33" ht="15.75">
      <c r="T134" s="78">
        <v>0.31</v>
      </c>
      <c r="U134" s="78">
        <v>1.06</v>
      </c>
      <c r="V134" s="78">
        <v>0.44</v>
      </c>
      <c r="W134" s="78">
        <v>1.23</v>
      </c>
      <c r="X134" s="78">
        <v>0.84</v>
      </c>
      <c r="Y134" s="78">
        <v>0.9</v>
      </c>
      <c r="AA134" s="78">
        <v>1.78</v>
      </c>
      <c r="AB134" s="78">
        <v>0.94</v>
      </c>
      <c r="AD134" s="78">
        <v>0.56</v>
      </c>
      <c r="AE134" s="78">
        <v>0.59</v>
      </c>
      <c r="AF134" s="78">
        <v>0.84</v>
      </c>
      <c r="AG134" s="78">
        <v>0.88</v>
      </c>
    </row>
    <row r="135" spans="20:33" ht="15.75">
      <c r="T135" s="78">
        <v>0.12</v>
      </c>
      <c r="U135" s="78">
        <v>1.06</v>
      </c>
      <c r="V135" s="78">
        <v>0.33</v>
      </c>
      <c r="W135" s="78">
        <v>1.13</v>
      </c>
      <c r="X135" s="78">
        <v>0.92</v>
      </c>
      <c r="Y135" s="78">
        <v>0.85</v>
      </c>
      <c r="AA135" s="78">
        <v>1.04</v>
      </c>
      <c r="AB135" s="78">
        <v>1.51</v>
      </c>
      <c r="AD135" s="78">
        <v>0.67</v>
      </c>
      <c r="AE135" s="78">
        <v>0.84</v>
      </c>
      <c r="AF135" s="78">
        <v>0.9</v>
      </c>
      <c r="AG135" s="78">
        <v>0.87</v>
      </c>
    </row>
    <row r="136" spans="20:33" ht="15.75">
      <c r="T136" s="78">
        <v>0.15</v>
      </c>
      <c r="U136" s="78">
        <v>0.73</v>
      </c>
      <c r="V136" s="78">
        <v>0.45</v>
      </c>
      <c r="W136" s="78">
        <v>1.02</v>
      </c>
      <c r="X136" s="78">
        <v>0.8</v>
      </c>
      <c r="Y136" s="78">
        <v>0.7</v>
      </c>
      <c r="AA136" s="78">
        <v>1.39</v>
      </c>
      <c r="AB136" s="78">
        <v>0.72</v>
      </c>
      <c r="AD136" s="78">
        <v>0.37</v>
      </c>
      <c r="AE136" s="78">
        <v>0.72</v>
      </c>
      <c r="AF136" s="78">
        <v>0.75</v>
      </c>
      <c r="AG136" s="78">
        <v>0.72</v>
      </c>
    </row>
    <row r="137" spans="20:33" ht="15.75">
      <c r="T137" s="78">
        <v>0.26</v>
      </c>
      <c r="U137" s="78">
        <v>1.02</v>
      </c>
      <c r="V137" s="78">
        <v>0.78</v>
      </c>
      <c r="W137" s="78">
        <v>0.97</v>
      </c>
      <c r="X137" s="78">
        <v>0.69</v>
      </c>
      <c r="Y137" s="78">
        <v>0.78</v>
      </c>
      <c r="AA137" s="78">
        <v>0.91</v>
      </c>
      <c r="AB137" s="78">
        <v>1.04</v>
      </c>
      <c r="AD137" s="78">
        <v>0.48</v>
      </c>
      <c r="AE137" s="78">
        <v>0.65</v>
      </c>
      <c r="AF137" s="78">
        <v>0.69</v>
      </c>
      <c r="AG137" s="78">
        <v>0.75</v>
      </c>
    </row>
    <row r="138" spans="20:33" ht="15.75">
      <c r="T138" s="78">
        <v>0.2</v>
      </c>
      <c r="U138" s="78">
        <v>0.76</v>
      </c>
      <c r="V138" s="78">
        <v>0.77</v>
      </c>
      <c r="W138" s="78">
        <v>1.32</v>
      </c>
      <c r="X138" s="78">
        <v>0.77</v>
      </c>
      <c r="Y138" s="78">
        <v>0.8</v>
      </c>
      <c r="AA138" s="78">
        <v>1.41</v>
      </c>
      <c r="AB138" s="78">
        <v>0.61</v>
      </c>
      <c r="AD138" s="78">
        <v>0.42</v>
      </c>
      <c r="AE138" s="78">
        <v>0.65</v>
      </c>
      <c r="AF138" s="78">
        <v>0.72</v>
      </c>
      <c r="AG138" s="78">
        <v>0.77</v>
      </c>
    </row>
    <row r="139" spans="20:33" ht="15.75">
      <c r="T139" s="78">
        <v>0.3</v>
      </c>
      <c r="U139" s="78">
        <v>0.8</v>
      </c>
      <c r="V139" s="78">
        <v>0.45</v>
      </c>
      <c r="W139" s="78">
        <v>0.96</v>
      </c>
      <c r="X139" s="78">
        <v>0.53</v>
      </c>
      <c r="Y139" s="78">
        <v>0.68</v>
      </c>
      <c r="AA139" s="78">
        <v>1.25</v>
      </c>
      <c r="AB139" s="78">
        <v>0.91</v>
      </c>
      <c r="AD139" s="78">
        <v>0.37</v>
      </c>
      <c r="AE139" s="78">
        <v>0.46</v>
      </c>
      <c r="AF139" s="78">
        <v>0.62</v>
      </c>
      <c r="AG139" s="78">
        <v>0.66</v>
      </c>
    </row>
    <row r="140" spans="20:33" ht="15.75">
      <c r="T140" s="78">
        <v>0.19</v>
      </c>
      <c r="U140" s="78">
        <v>0.78</v>
      </c>
      <c r="V140" s="78">
        <v>0.76</v>
      </c>
      <c r="W140" s="78">
        <v>0.98</v>
      </c>
      <c r="X140" s="78">
        <v>0.73</v>
      </c>
      <c r="Y140" s="78">
        <v>0.7</v>
      </c>
      <c r="AA140" s="78">
        <v>1.53</v>
      </c>
      <c r="AB140" s="78">
        <v>0.83</v>
      </c>
      <c r="AD140" s="78">
        <v>0.56</v>
      </c>
      <c r="AE140" s="78">
        <v>0.5</v>
      </c>
      <c r="AF140" s="78">
        <v>0.72</v>
      </c>
      <c r="AG140" s="78">
        <v>0.71</v>
      </c>
    </row>
    <row r="141" spans="20:33" ht="15.75">
      <c r="T141" s="78">
        <v>0.13</v>
      </c>
      <c r="U141" s="78">
        <v>0.76</v>
      </c>
      <c r="V141" s="78">
        <v>0.75</v>
      </c>
      <c r="W141" s="78">
        <v>0.92</v>
      </c>
      <c r="X141" s="78">
        <v>0.7</v>
      </c>
      <c r="Y141" s="78">
        <v>0.66</v>
      </c>
      <c r="AA141" s="78">
        <v>1.37</v>
      </c>
      <c r="AB141" s="78">
        <v>0.98</v>
      </c>
      <c r="AD141" s="78">
        <v>0.29</v>
      </c>
      <c r="AE141" s="78">
        <v>0.55</v>
      </c>
      <c r="AF141" s="78">
        <v>0.66</v>
      </c>
      <c r="AG141" s="78">
        <v>0.66</v>
      </c>
    </row>
    <row r="142" spans="20:33" ht="15.75">
      <c r="T142" s="78">
        <v>0.21</v>
      </c>
      <c r="U142" s="78">
        <v>0.82</v>
      </c>
      <c r="V142" s="78">
        <v>0.7</v>
      </c>
      <c r="W142" s="78">
        <v>1.03</v>
      </c>
      <c r="X142" s="78">
        <v>0.68</v>
      </c>
      <c r="Y142" s="78">
        <v>0.72</v>
      </c>
      <c r="AA142" s="78">
        <v>1.29</v>
      </c>
      <c r="AB142" s="78">
        <v>0.87</v>
      </c>
      <c r="AD142" s="78">
        <v>0.42</v>
      </c>
      <c r="AE142" s="78">
        <v>0.56</v>
      </c>
      <c r="AF142" s="78">
        <v>0.68</v>
      </c>
      <c r="AG142" s="78">
        <v>0.71</v>
      </c>
    </row>
    <row r="145" spans="20:33" ht="15.75">
      <c r="T145" s="78">
        <v>1.81</v>
      </c>
      <c r="U145" s="78">
        <v>6.35</v>
      </c>
      <c r="V145" s="78">
        <v>9.97</v>
      </c>
      <c r="W145" s="78">
        <v>9.03</v>
      </c>
      <c r="X145" s="78">
        <v>16.21</v>
      </c>
      <c r="Y145" s="78">
        <v>8.13</v>
      </c>
      <c r="AA145" s="78">
        <v>12.83</v>
      </c>
      <c r="AB145" s="78">
        <v>21.37</v>
      </c>
      <c r="AD145" s="78">
        <v>6</v>
      </c>
      <c r="AE145" s="78">
        <v>20.38</v>
      </c>
      <c r="AF145" s="78">
        <v>15.4</v>
      </c>
      <c r="AG145" s="78">
        <v>10.63</v>
      </c>
    </row>
    <row r="146" spans="20:33" ht="15.75">
      <c r="T146" s="78">
        <v>2.31</v>
      </c>
      <c r="U146" s="78">
        <v>7.04</v>
      </c>
      <c r="V146" s="78">
        <v>10.89</v>
      </c>
      <c r="W146" s="78">
        <v>10.24</v>
      </c>
      <c r="X146" s="78">
        <v>20.49</v>
      </c>
      <c r="Y146" s="78">
        <v>9.66</v>
      </c>
      <c r="AA146" s="78">
        <v>14.32</v>
      </c>
      <c r="AB146" s="78">
        <v>27.07</v>
      </c>
      <c r="AD146" s="78">
        <v>7.38</v>
      </c>
      <c r="AE146" s="78">
        <v>25.19</v>
      </c>
      <c r="AF146" s="78">
        <v>18.84</v>
      </c>
      <c r="AG146" s="78">
        <v>12.9</v>
      </c>
    </row>
    <row r="147" spans="20:33" ht="15.75">
      <c r="T147" s="78">
        <v>2.11</v>
      </c>
      <c r="U147" s="78">
        <v>7.09</v>
      </c>
      <c r="V147" s="78">
        <v>11.26</v>
      </c>
      <c r="W147" s="78">
        <v>9.61</v>
      </c>
      <c r="X147" s="78">
        <v>19.59</v>
      </c>
      <c r="Y147" s="78">
        <v>9.31</v>
      </c>
      <c r="AA147" s="78">
        <v>12.89</v>
      </c>
      <c r="AB147" s="78">
        <v>24.11</v>
      </c>
      <c r="AD147" s="78">
        <v>6.44</v>
      </c>
      <c r="AE147" s="78">
        <v>23.5</v>
      </c>
      <c r="AF147" s="78">
        <v>17.26</v>
      </c>
      <c r="AG147" s="78">
        <v>12.06</v>
      </c>
    </row>
    <row r="148" spans="20:33" ht="15.75">
      <c r="T148" s="78">
        <v>1.33</v>
      </c>
      <c r="U148" s="78">
        <v>6.12</v>
      </c>
      <c r="V148" s="78">
        <v>10.02</v>
      </c>
      <c r="W148" s="78">
        <v>8</v>
      </c>
      <c r="X148" s="78">
        <v>13.87</v>
      </c>
      <c r="Y148" s="78">
        <v>7.28</v>
      </c>
      <c r="AA148" s="78">
        <v>12.68</v>
      </c>
      <c r="AB148" s="78">
        <v>18.72</v>
      </c>
      <c r="AD148" s="78">
        <v>5.43</v>
      </c>
      <c r="AE148" s="78">
        <v>18.48</v>
      </c>
      <c r="AF148" s="78">
        <v>14.08</v>
      </c>
      <c r="AG148" s="78">
        <v>9.61</v>
      </c>
    </row>
    <row r="149" spans="20:33" ht="15.75">
      <c r="T149" s="78">
        <v>1.9</v>
      </c>
      <c r="U149" s="78">
        <v>5.77</v>
      </c>
      <c r="V149" s="78">
        <v>8.88</v>
      </c>
      <c r="W149" s="78">
        <v>8.75</v>
      </c>
      <c r="X149" s="78">
        <v>13.78</v>
      </c>
      <c r="Y149" s="78">
        <v>7.36</v>
      </c>
      <c r="AA149" s="78">
        <v>12.07</v>
      </c>
      <c r="AB149" s="78">
        <v>18.06</v>
      </c>
      <c r="AD149" s="78">
        <v>5.58</v>
      </c>
      <c r="AE149" s="78">
        <v>17.67</v>
      </c>
      <c r="AF149" s="78">
        <v>13.54</v>
      </c>
      <c r="AG149" s="78">
        <v>9.47</v>
      </c>
    </row>
    <row r="150" spans="20:33" ht="15.75">
      <c r="T150" s="78">
        <v>1.5</v>
      </c>
      <c r="U150" s="78">
        <v>5.85</v>
      </c>
      <c r="V150" s="78">
        <v>8.81</v>
      </c>
      <c r="W150" s="78">
        <v>8.65</v>
      </c>
      <c r="X150" s="78">
        <v>13.67</v>
      </c>
      <c r="Y150" s="78">
        <v>7.22</v>
      </c>
      <c r="AA150" s="78">
        <v>12.22</v>
      </c>
      <c r="AB150" s="78">
        <v>18.99</v>
      </c>
      <c r="AD150" s="78">
        <v>5.27</v>
      </c>
      <c r="AE150" s="78">
        <v>17.32</v>
      </c>
      <c r="AF150" s="78">
        <v>13.45</v>
      </c>
      <c r="AG150" s="78">
        <v>9.34</v>
      </c>
    </row>
    <row r="151" spans="20:33" ht="15.75">
      <c r="T151" s="78">
        <v>1.47</v>
      </c>
      <c r="U151" s="78">
        <v>5</v>
      </c>
      <c r="V151" s="78">
        <v>9.37</v>
      </c>
      <c r="W151" s="78">
        <v>8.18</v>
      </c>
      <c r="X151" s="78">
        <v>12.53</v>
      </c>
      <c r="Y151" s="78">
        <v>6.62</v>
      </c>
      <c r="AA151" s="78">
        <v>11.81</v>
      </c>
      <c r="AB151" s="78">
        <v>15.5</v>
      </c>
      <c r="AD151" s="78">
        <v>5.13</v>
      </c>
      <c r="AE151" s="78">
        <v>17.23</v>
      </c>
      <c r="AF151" s="78">
        <v>12.96</v>
      </c>
      <c r="AG151" s="78">
        <v>8.79</v>
      </c>
    </row>
    <row r="152" spans="20:33" ht="15.75">
      <c r="T152" s="78">
        <v>1.55</v>
      </c>
      <c r="U152" s="78">
        <v>5.83</v>
      </c>
      <c r="V152" s="78">
        <v>8.57</v>
      </c>
      <c r="W152" s="78">
        <v>7.38</v>
      </c>
      <c r="X152" s="78">
        <v>11.54</v>
      </c>
      <c r="Y152" s="78">
        <v>6.44</v>
      </c>
      <c r="AA152" s="78">
        <v>11.07</v>
      </c>
      <c r="AB152" s="78">
        <v>15.44</v>
      </c>
      <c r="AD152" s="78">
        <v>5.36</v>
      </c>
      <c r="AE152" s="78">
        <v>15.3</v>
      </c>
      <c r="AF152" s="78">
        <v>11.98</v>
      </c>
      <c r="AG152" s="78">
        <v>8.35</v>
      </c>
    </row>
    <row r="153" spans="20:33" ht="15.75">
      <c r="T153" s="78">
        <v>1.31</v>
      </c>
      <c r="U153" s="78">
        <v>5.2</v>
      </c>
      <c r="V153" s="78">
        <v>8.4</v>
      </c>
      <c r="W153" s="78">
        <v>8.13</v>
      </c>
      <c r="X153" s="78">
        <v>10.28</v>
      </c>
      <c r="Y153" s="78">
        <v>6.14</v>
      </c>
      <c r="AA153" s="78">
        <v>10.87</v>
      </c>
      <c r="AB153" s="78">
        <v>14.17</v>
      </c>
      <c r="AD153" s="78">
        <v>4.27</v>
      </c>
      <c r="AE153" s="78">
        <v>14.46</v>
      </c>
      <c r="AF153" s="78">
        <v>11.16</v>
      </c>
      <c r="AG153" s="78">
        <v>7.86</v>
      </c>
    </row>
    <row r="154" spans="20:33" ht="15.75">
      <c r="T154" s="78">
        <v>1.29</v>
      </c>
      <c r="U154" s="78">
        <v>4.07</v>
      </c>
      <c r="V154" s="78">
        <v>7.63</v>
      </c>
      <c r="W154" s="78">
        <v>6.95</v>
      </c>
      <c r="X154" s="78">
        <v>10.39</v>
      </c>
      <c r="Y154" s="78">
        <v>5.44</v>
      </c>
      <c r="AA154" s="78">
        <v>10.12</v>
      </c>
      <c r="AB154" s="78">
        <v>14.99</v>
      </c>
      <c r="AD154" s="78">
        <v>4.29</v>
      </c>
      <c r="AE154" s="78">
        <v>12.77</v>
      </c>
      <c r="AF154" s="78">
        <v>10.29</v>
      </c>
      <c r="AG154" s="78">
        <v>7.1</v>
      </c>
    </row>
    <row r="155" spans="20:33" ht="15.75">
      <c r="T155" s="78">
        <v>1.23</v>
      </c>
      <c r="U155" s="78">
        <v>4.09</v>
      </c>
      <c r="V155" s="78">
        <v>8.51</v>
      </c>
      <c r="W155" s="78">
        <v>6.63</v>
      </c>
      <c r="X155" s="78">
        <v>9.47</v>
      </c>
      <c r="Y155" s="78">
        <v>5.2</v>
      </c>
      <c r="AA155" s="78">
        <v>9.28</v>
      </c>
      <c r="AB155" s="78">
        <v>13.36</v>
      </c>
      <c r="AD155" s="78">
        <v>4.1</v>
      </c>
      <c r="AE155" s="78">
        <v>11.62</v>
      </c>
      <c r="AF155" s="78">
        <v>9.41</v>
      </c>
      <c r="AG155" s="78">
        <v>6.64</v>
      </c>
    </row>
    <row r="156" spans="20:33" ht="15.75">
      <c r="T156" s="78">
        <v>1.13</v>
      </c>
      <c r="U156" s="78">
        <v>4.13</v>
      </c>
      <c r="V156" s="78">
        <v>7.57</v>
      </c>
      <c r="W156" s="78">
        <v>6.28</v>
      </c>
      <c r="X156" s="78">
        <v>8.71</v>
      </c>
      <c r="Y156" s="78">
        <v>4.92</v>
      </c>
      <c r="AA156" s="78">
        <v>8.79</v>
      </c>
      <c r="AB156" s="78">
        <v>12.76</v>
      </c>
      <c r="AD156" s="78">
        <v>3.62</v>
      </c>
      <c r="AE156" s="78">
        <v>9.93</v>
      </c>
      <c r="AF156" s="78">
        <v>8.32</v>
      </c>
      <c r="AG156" s="78">
        <v>6.08</v>
      </c>
    </row>
    <row r="157" spans="20:33" ht="15.75">
      <c r="T157" s="78">
        <v>1.3</v>
      </c>
      <c r="U157" s="78">
        <v>4.63</v>
      </c>
      <c r="V157" s="78">
        <v>8.13</v>
      </c>
      <c r="W157" s="78">
        <v>7.06</v>
      </c>
      <c r="X157" s="78">
        <v>10.07</v>
      </c>
      <c r="Y157" s="78">
        <v>5.61</v>
      </c>
      <c r="AA157" s="78">
        <v>10.01</v>
      </c>
      <c r="AB157" s="78">
        <v>14.14</v>
      </c>
      <c r="AD157" s="78">
        <v>4.32</v>
      </c>
      <c r="AE157" s="78">
        <v>12.76</v>
      </c>
      <c r="AF157" s="78">
        <v>10.2</v>
      </c>
      <c r="AG157" s="78">
        <v>7.18</v>
      </c>
    </row>
    <row r="160" spans="20:33" ht="15.75">
      <c r="T160" s="78">
        <v>7.86</v>
      </c>
      <c r="U160" s="78">
        <v>19.25</v>
      </c>
      <c r="V160" s="78">
        <v>46.79</v>
      </c>
      <c r="W160" s="78">
        <v>28.65</v>
      </c>
      <c r="X160" s="78">
        <v>78.64</v>
      </c>
      <c r="Y160" s="78">
        <v>31.24</v>
      </c>
      <c r="AA160" s="78">
        <v>40.38</v>
      </c>
      <c r="AB160" s="78">
        <v>94.09</v>
      </c>
      <c r="AD160" s="78">
        <v>20.99</v>
      </c>
      <c r="AE160" s="78">
        <v>99.43</v>
      </c>
      <c r="AF160" s="78">
        <v>67.85</v>
      </c>
      <c r="AG160" s="78">
        <v>43.84</v>
      </c>
    </row>
    <row r="161" spans="20:33" ht="15.75">
      <c r="T161" s="78">
        <v>8.05</v>
      </c>
      <c r="U161" s="78">
        <v>20.23</v>
      </c>
      <c r="V161" s="78">
        <v>43.32</v>
      </c>
      <c r="W161" s="78">
        <v>29.29</v>
      </c>
      <c r="X161" s="78">
        <v>86.9</v>
      </c>
      <c r="Y161" s="78">
        <v>33.45</v>
      </c>
      <c r="AA161" s="78">
        <v>38.23</v>
      </c>
      <c r="AB161" s="78">
        <v>102.56</v>
      </c>
      <c r="AD161" s="78">
        <v>21.2</v>
      </c>
      <c r="AE161" s="78">
        <v>104.22</v>
      </c>
      <c r="AF161" s="78">
        <v>70.67</v>
      </c>
      <c r="AG161" s="78">
        <v>46.58</v>
      </c>
    </row>
    <row r="162" spans="20:33" ht="15.75">
      <c r="T162" s="78">
        <v>7.97</v>
      </c>
      <c r="U162" s="78">
        <v>19.68</v>
      </c>
      <c r="V162" s="78">
        <v>49.36</v>
      </c>
      <c r="W162" s="78">
        <v>29.11</v>
      </c>
      <c r="X162" s="78">
        <v>80.69</v>
      </c>
      <c r="Y162" s="78">
        <v>32.3</v>
      </c>
      <c r="AA162" s="78">
        <v>38.08</v>
      </c>
      <c r="AB162" s="78">
        <v>93.88</v>
      </c>
      <c r="AD162" s="78">
        <v>21.15</v>
      </c>
      <c r="AE162" s="78">
        <v>102.41</v>
      </c>
      <c r="AF162" s="78">
        <v>68.92</v>
      </c>
      <c r="AG162" s="78">
        <v>45.01</v>
      </c>
    </row>
    <row r="163" spans="20:33" ht="15.75">
      <c r="T163" s="78">
        <v>6.76</v>
      </c>
      <c r="U163" s="78">
        <v>19.23</v>
      </c>
      <c r="V163" s="78">
        <v>46.63</v>
      </c>
      <c r="W163" s="78">
        <v>26.5</v>
      </c>
      <c r="X163" s="78">
        <v>74.52</v>
      </c>
      <c r="Y163" s="78">
        <v>29.78</v>
      </c>
      <c r="AA163" s="78">
        <v>40.91</v>
      </c>
      <c r="AB163" s="78">
        <v>90.67</v>
      </c>
      <c r="AD163" s="78">
        <v>21.16</v>
      </c>
      <c r="AE163" s="78">
        <v>98.21</v>
      </c>
      <c r="AF163" s="78">
        <v>67.06</v>
      </c>
      <c r="AG163" s="78">
        <v>42.55</v>
      </c>
    </row>
    <row r="164" spans="20:33" ht="15.75">
      <c r="T164" s="78">
        <v>8.26</v>
      </c>
      <c r="U164" s="78">
        <v>18.74</v>
      </c>
      <c r="V164" s="78">
        <v>48.89</v>
      </c>
      <c r="W164" s="78">
        <v>29.07</v>
      </c>
      <c r="X164" s="78">
        <v>76.25</v>
      </c>
      <c r="Y164" s="78">
        <v>30.69</v>
      </c>
      <c r="AA164" s="78">
        <v>41.59</v>
      </c>
      <c r="AB164" s="78">
        <v>88.43</v>
      </c>
      <c r="AD164" s="78">
        <v>21.48</v>
      </c>
      <c r="AE164" s="78">
        <v>99.12</v>
      </c>
      <c r="AF164" s="78">
        <v>67.28</v>
      </c>
      <c r="AG164" s="78">
        <v>43.14</v>
      </c>
    </row>
    <row r="165" spans="20:33" ht="15.75">
      <c r="T165" s="78">
        <v>8.24</v>
      </c>
      <c r="U165" s="78">
        <v>18.51</v>
      </c>
      <c r="V165" s="78">
        <v>45.7</v>
      </c>
      <c r="W165" s="78">
        <v>29.31</v>
      </c>
      <c r="X165" s="78">
        <v>75.37</v>
      </c>
      <c r="Y165" s="78">
        <v>30.23</v>
      </c>
      <c r="AA165" s="78">
        <v>42.95</v>
      </c>
      <c r="AB165" s="78">
        <v>94.96</v>
      </c>
      <c r="AD165" s="78">
        <v>19.97</v>
      </c>
      <c r="AE165" s="78">
        <v>93.49</v>
      </c>
      <c r="AF165" s="78">
        <v>65.44</v>
      </c>
      <c r="AG165" s="78">
        <v>42.17</v>
      </c>
    </row>
    <row r="166" spans="20:33" ht="15.75">
      <c r="T166" s="78">
        <v>8.27</v>
      </c>
      <c r="U166" s="78">
        <v>16.9</v>
      </c>
      <c r="V166" s="78">
        <v>43.45</v>
      </c>
      <c r="W166" s="78">
        <v>26.07</v>
      </c>
      <c r="X166" s="78">
        <v>65.89</v>
      </c>
      <c r="Y166" s="78">
        <v>27.01</v>
      </c>
      <c r="AA166" s="78">
        <v>40.12</v>
      </c>
      <c r="AB166" s="78">
        <v>80.97</v>
      </c>
      <c r="AD166" s="78">
        <v>20.26</v>
      </c>
      <c r="AE166" s="78">
        <v>88.51</v>
      </c>
      <c r="AF166" s="78">
        <v>61.42</v>
      </c>
      <c r="AG166" s="78">
        <v>38.76</v>
      </c>
    </row>
    <row r="167" spans="20:33" ht="15.75">
      <c r="T167" s="78">
        <v>8.27</v>
      </c>
      <c r="U167" s="78">
        <v>17.77</v>
      </c>
      <c r="V167" s="78">
        <v>38.83</v>
      </c>
      <c r="W167" s="78">
        <v>25.6</v>
      </c>
      <c r="X167" s="78">
        <v>64.09</v>
      </c>
      <c r="Y167" s="78">
        <v>26.65</v>
      </c>
      <c r="AA167" s="78">
        <v>39.22</v>
      </c>
      <c r="AB167" s="78">
        <v>75.49</v>
      </c>
      <c r="AD167" s="78">
        <v>19.85</v>
      </c>
      <c r="AE167" s="78">
        <v>87.79</v>
      </c>
      <c r="AF167" s="78">
        <v>60.25</v>
      </c>
      <c r="AG167" s="78">
        <v>38.22</v>
      </c>
    </row>
    <row r="168" spans="20:33" ht="15.75">
      <c r="T168" s="78">
        <v>9.12</v>
      </c>
      <c r="U168" s="78">
        <v>16.75</v>
      </c>
      <c r="V168" s="78">
        <v>41.02</v>
      </c>
      <c r="W168" s="78">
        <v>25.75</v>
      </c>
      <c r="X168" s="78">
        <v>60.73</v>
      </c>
      <c r="Y168" s="78">
        <v>25.81</v>
      </c>
      <c r="AA168" s="78">
        <v>37.8</v>
      </c>
      <c r="AB168" s="78">
        <v>79.63</v>
      </c>
      <c r="AD168" s="78">
        <v>17.81</v>
      </c>
      <c r="AE168" s="78">
        <v>82.87</v>
      </c>
      <c r="AF168" s="78">
        <v>57.77</v>
      </c>
      <c r="AG168" s="78">
        <v>36.76</v>
      </c>
    </row>
    <row r="169" spans="20:33" ht="15.75">
      <c r="T169" s="78">
        <v>8.15</v>
      </c>
      <c r="U169" s="78">
        <v>15.09</v>
      </c>
      <c r="V169" s="78">
        <v>38.01</v>
      </c>
      <c r="W169" s="78">
        <v>24.71</v>
      </c>
      <c r="X169" s="78">
        <v>59.92</v>
      </c>
      <c r="Y169" s="78">
        <v>24.45</v>
      </c>
      <c r="AA169" s="78">
        <v>34.87</v>
      </c>
      <c r="AB169" s="78">
        <v>79.21</v>
      </c>
      <c r="AD169" s="78">
        <v>18.16</v>
      </c>
      <c r="AE169" s="78">
        <v>75.55</v>
      </c>
      <c r="AF169" s="78">
        <v>53.72</v>
      </c>
      <c r="AG169" s="78">
        <v>34.51</v>
      </c>
    </row>
    <row r="170" spans="20:33" ht="15.75">
      <c r="T170" s="78">
        <v>7.1</v>
      </c>
      <c r="U170" s="78">
        <v>15.14</v>
      </c>
      <c r="V170" s="78">
        <v>41.04</v>
      </c>
      <c r="W170" s="78">
        <v>24.87</v>
      </c>
      <c r="X170" s="78">
        <v>57.87</v>
      </c>
      <c r="Y170" s="78">
        <v>23.91</v>
      </c>
      <c r="AA170" s="78">
        <v>36.95</v>
      </c>
      <c r="AB170" s="78">
        <v>74.67</v>
      </c>
      <c r="AD170" s="78">
        <v>16.3</v>
      </c>
      <c r="AE170" s="78">
        <v>70.17</v>
      </c>
      <c r="AF170" s="78">
        <v>50.74</v>
      </c>
      <c r="AG170" s="78">
        <v>33.07</v>
      </c>
    </row>
    <row r="171" spans="20:33" ht="15.75">
      <c r="T171" s="78">
        <v>7.6</v>
      </c>
      <c r="U171" s="78">
        <v>15.41</v>
      </c>
      <c r="V171" s="78">
        <v>40.21</v>
      </c>
      <c r="W171" s="78">
        <v>23.86</v>
      </c>
      <c r="X171" s="78">
        <v>56.98</v>
      </c>
      <c r="Y171" s="78">
        <v>23.61</v>
      </c>
      <c r="AA171" s="78">
        <v>36.84</v>
      </c>
      <c r="AB171" s="78">
        <v>70.53</v>
      </c>
      <c r="AD171" s="78">
        <v>15.41</v>
      </c>
      <c r="AE171" s="78">
        <v>69.83</v>
      </c>
      <c r="AF171" s="78">
        <v>49.68</v>
      </c>
      <c r="AG171" s="78">
        <v>32.45</v>
      </c>
    </row>
    <row r="172" spans="20:33" ht="15.75">
      <c r="T172" s="78">
        <v>8.03</v>
      </c>
      <c r="U172" s="78">
        <v>15.99</v>
      </c>
      <c r="V172" s="78">
        <v>39.83</v>
      </c>
      <c r="W172" s="78">
        <v>24.94</v>
      </c>
      <c r="X172" s="78">
        <v>59.9</v>
      </c>
      <c r="Y172" s="78">
        <v>24.85</v>
      </c>
      <c r="AA172" s="78">
        <v>37.12</v>
      </c>
      <c r="AB172" s="78">
        <v>75.89</v>
      </c>
      <c r="AD172" s="78">
        <v>17.47</v>
      </c>
      <c r="AE172" s="78">
        <v>77.04</v>
      </c>
      <c r="AF172" s="78">
        <v>54.33</v>
      </c>
      <c r="AG172" s="78">
        <v>34.94</v>
      </c>
    </row>
  </sheetData>
  <mergeCells count="6">
    <mergeCell ref="J1:K1"/>
    <mergeCell ref="F8:G8"/>
    <mergeCell ref="M7:N7"/>
    <mergeCell ref="D7:E7"/>
    <mergeCell ref="F7:G7"/>
    <mergeCell ref="J7:K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4.625" style="162" customWidth="1"/>
    <col min="2" max="3" width="12.125" style="162" customWidth="1"/>
    <col min="4" max="4" width="16.375" style="162" customWidth="1"/>
    <col min="5" max="5" width="12.125" style="162" customWidth="1"/>
    <col min="6" max="6" width="12.125" style="163" customWidth="1"/>
    <col min="7" max="7" width="12.125" style="162" customWidth="1"/>
    <col min="8" max="9" width="11.00390625" style="162" customWidth="1"/>
    <col min="10" max="10" width="15.50390625" style="162" customWidth="1"/>
    <col min="11" max="16384" width="11.00390625" style="162" customWidth="1"/>
  </cols>
  <sheetData>
    <row r="1" spans="1:7" ht="18.75">
      <c r="A1" s="161" t="s">
        <v>50</v>
      </c>
      <c r="G1" s="164" t="s">
        <v>0</v>
      </c>
    </row>
    <row r="2" ht="7.5" customHeight="1">
      <c r="A2" s="165"/>
    </row>
    <row r="3" spans="1:3" ht="18.75">
      <c r="A3" s="166" t="s">
        <v>82</v>
      </c>
      <c r="B3" s="165"/>
      <c r="C3" s="165"/>
    </row>
    <row r="4" spans="1:7" ht="19.5" thickBot="1">
      <c r="A4" s="167" t="s">
        <v>83</v>
      </c>
      <c r="B4" s="168"/>
      <c r="C4" s="168"/>
      <c r="E4" s="169"/>
      <c r="F4" s="170"/>
      <c r="G4" s="169"/>
    </row>
    <row r="5" spans="1:7" ht="15.75">
      <c r="A5" s="171" t="s">
        <v>84</v>
      </c>
      <c r="B5" s="172"/>
      <c r="C5" s="172" t="s">
        <v>85</v>
      </c>
      <c r="D5" s="173" t="s">
        <v>86</v>
      </c>
      <c r="E5" s="172" t="s">
        <v>87</v>
      </c>
      <c r="F5" s="174" t="s">
        <v>88</v>
      </c>
      <c r="G5" s="175" t="s">
        <v>26</v>
      </c>
    </row>
    <row r="6" spans="1:7" ht="15.75">
      <c r="A6" s="171"/>
      <c r="B6" s="172" t="s">
        <v>89</v>
      </c>
      <c r="C6" s="172" t="s">
        <v>90</v>
      </c>
      <c r="D6" s="172" t="s">
        <v>91</v>
      </c>
      <c r="E6" s="172" t="s">
        <v>92</v>
      </c>
      <c r="F6" s="174" t="s">
        <v>30</v>
      </c>
      <c r="G6" s="175" t="s">
        <v>30</v>
      </c>
    </row>
    <row r="7" spans="1:6" ht="15.75">
      <c r="A7" s="171" t="s">
        <v>3</v>
      </c>
      <c r="B7" s="176"/>
      <c r="C7" s="176"/>
      <c r="D7" s="172"/>
      <c r="E7" s="172" t="s">
        <v>30</v>
      </c>
      <c r="F7" s="174"/>
    </row>
    <row r="8" spans="1:7" ht="16.5" thickBot="1">
      <c r="A8" s="169"/>
      <c r="B8" s="169"/>
      <c r="C8" s="169"/>
      <c r="D8" s="169"/>
      <c r="E8" s="169"/>
      <c r="F8" s="177"/>
      <c r="G8" s="169"/>
    </row>
    <row r="9" spans="1:6" ht="15.75">
      <c r="A9" s="178"/>
      <c r="B9" s="178"/>
      <c r="C9" s="178"/>
      <c r="D9" s="178"/>
      <c r="E9" s="174"/>
      <c r="F9" s="174"/>
    </row>
    <row r="10" ht="18.75">
      <c r="A10" s="166" t="s">
        <v>93</v>
      </c>
    </row>
    <row r="11" ht="8.25" customHeight="1"/>
    <row r="12" ht="15.75">
      <c r="A12" s="179" t="s">
        <v>5</v>
      </c>
    </row>
    <row r="13" spans="1:7" ht="16.5" customHeight="1">
      <c r="A13" s="180" t="s">
        <v>11</v>
      </c>
      <c r="B13" s="181" t="s">
        <v>94</v>
      </c>
      <c r="C13" s="181">
        <v>1.03</v>
      </c>
      <c r="D13" s="181">
        <v>1.76</v>
      </c>
      <c r="E13" s="181">
        <v>1.3</v>
      </c>
      <c r="F13" s="182">
        <v>1.15</v>
      </c>
      <c r="G13" s="183">
        <v>1.27</v>
      </c>
    </row>
    <row r="14" spans="1:7" ht="15.75">
      <c r="A14" s="180" t="s">
        <v>14</v>
      </c>
      <c r="B14" s="181" t="s">
        <v>94</v>
      </c>
      <c r="C14" s="181">
        <v>1</v>
      </c>
      <c r="D14" s="181">
        <v>1.26</v>
      </c>
      <c r="E14" s="181">
        <v>1.13</v>
      </c>
      <c r="F14" s="182">
        <v>0.89</v>
      </c>
      <c r="G14" s="183">
        <v>1.03</v>
      </c>
    </row>
    <row r="15" spans="1:10" ht="15.75">
      <c r="A15" s="180" t="s">
        <v>15</v>
      </c>
      <c r="B15" s="181">
        <v>0.11</v>
      </c>
      <c r="C15" s="181">
        <v>0.94</v>
      </c>
      <c r="D15" s="181">
        <v>1.15</v>
      </c>
      <c r="E15" s="181">
        <v>0.9</v>
      </c>
      <c r="F15" s="182">
        <v>0.71</v>
      </c>
      <c r="G15" s="183">
        <v>0.85</v>
      </c>
      <c r="J15" s="184"/>
    </row>
    <row r="16" spans="1:7" ht="15.75">
      <c r="A16" s="180" t="s">
        <v>16</v>
      </c>
      <c r="B16" s="181" t="s">
        <v>94</v>
      </c>
      <c r="C16" s="181">
        <v>0.87</v>
      </c>
      <c r="D16" s="181">
        <v>0.79</v>
      </c>
      <c r="E16" s="181">
        <v>0.72</v>
      </c>
      <c r="F16" s="182">
        <v>0.72</v>
      </c>
      <c r="G16" s="183">
        <v>0.72</v>
      </c>
    </row>
    <row r="17" spans="1:7" ht="15.75">
      <c r="A17" s="180" t="s">
        <v>17</v>
      </c>
      <c r="B17" s="181">
        <v>0.28</v>
      </c>
      <c r="C17" s="181">
        <v>0.87</v>
      </c>
      <c r="D17" s="181">
        <v>0.98</v>
      </c>
      <c r="E17" s="181">
        <v>0.83</v>
      </c>
      <c r="F17" s="182">
        <v>0.83</v>
      </c>
      <c r="G17" s="183">
        <v>0.83</v>
      </c>
    </row>
    <row r="18" spans="1:7" ht="15.75">
      <c r="A18" s="180" t="s">
        <v>18</v>
      </c>
      <c r="B18" s="181">
        <v>0.25</v>
      </c>
      <c r="C18" s="181">
        <v>1.62</v>
      </c>
      <c r="D18" s="181">
        <v>0.99</v>
      </c>
      <c r="E18" s="181">
        <v>0.83</v>
      </c>
      <c r="F18" s="182">
        <v>0.56</v>
      </c>
      <c r="G18" s="183">
        <v>0.74</v>
      </c>
    </row>
    <row r="19" spans="1:7" ht="15.75">
      <c r="A19" s="180" t="s">
        <v>19</v>
      </c>
      <c r="B19" s="181">
        <v>0.2</v>
      </c>
      <c r="C19" s="181">
        <v>1.05</v>
      </c>
      <c r="D19" s="181">
        <v>0.99</v>
      </c>
      <c r="E19" s="181">
        <v>0.79</v>
      </c>
      <c r="F19" s="182">
        <v>0.95</v>
      </c>
      <c r="G19" s="183">
        <v>0.85</v>
      </c>
    </row>
    <row r="20" spans="1:7" ht="15.75">
      <c r="A20" s="180" t="s">
        <v>20</v>
      </c>
      <c r="B20" s="181">
        <v>0.24</v>
      </c>
      <c r="C20" s="181">
        <v>1.3</v>
      </c>
      <c r="D20" s="181">
        <v>1.38</v>
      </c>
      <c r="E20" s="181">
        <v>1.08</v>
      </c>
      <c r="F20" s="182">
        <v>0.94</v>
      </c>
      <c r="G20" s="183">
        <v>1.05</v>
      </c>
    </row>
    <row r="21" spans="1:7" s="165" customFormat="1" ht="15.75">
      <c r="A21" s="185" t="s">
        <v>95</v>
      </c>
      <c r="B21" s="186">
        <v>0.21</v>
      </c>
      <c r="C21" s="186">
        <v>1.03</v>
      </c>
      <c r="D21" s="186">
        <v>1.08</v>
      </c>
      <c r="E21" s="186">
        <v>0.9</v>
      </c>
      <c r="F21" s="187">
        <v>0.87</v>
      </c>
      <c r="G21" s="188">
        <v>0.89</v>
      </c>
    </row>
    <row r="22" spans="2:7" ht="8.25" customHeight="1">
      <c r="B22" s="189"/>
      <c r="C22" s="189"/>
      <c r="D22" s="190"/>
      <c r="E22" s="190"/>
      <c r="F22" s="182"/>
      <c r="G22" s="183"/>
    </row>
    <row r="23" spans="1:7" ht="15.75">
      <c r="A23" s="179" t="s">
        <v>38</v>
      </c>
      <c r="B23" s="191"/>
      <c r="C23" s="191"/>
      <c r="D23" s="191"/>
      <c r="E23" s="191"/>
      <c r="F23" s="192"/>
      <c r="G23" s="183"/>
    </row>
    <row r="24" spans="1:7" ht="15.75">
      <c r="A24" s="180" t="s">
        <v>11</v>
      </c>
      <c r="B24" s="181" t="s">
        <v>94</v>
      </c>
      <c r="C24" s="181">
        <v>8.53</v>
      </c>
      <c r="D24" s="181">
        <v>12.07</v>
      </c>
      <c r="E24" s="181">
        <v>9.84</v>
      </c>
      <c r="F24" s="182">
        <v>16.08</v>
      </c>
      <c r="G24" s="183">
        <v>11.23</v>
      </c>
    </row>
    <row r="25" spans="1:7" ht="15.75">
      <c r="A25" s="180" t="s">
        <v>14</v>
      </c>
      <c r="B25" s="181" t="s">
        <v>94</v>
      </c>
      <c r="C25" s="181">
        <v>4.3</v>
      </c>
      <c r="D25" s="181">
        <v>9.06</v>
      </c>
      <c r="E25" s="181">
        <v>6.63</v>
      </c>
      <c r="F25" s="182">
        <v>8.77</v>
      </c>
      <c r="G25" s="183">
        <v>7.54</v>
      </c>
    </row>
    <row r="26" spans="1:7" ht="15.75">
      <c r="A26" s="180" t="s">
        <v>15</v>
      </c>
      <c r="B26" s="181">
        <v>1.77</v>
      </c>
      <c r="C26" s="181">
        <v>5.96</v>
      </c>
      <c r="D26" s="181">
        <v>13.28</v>
      </c>
      <c r="E26" s="181">
        <v>8.15</v>
      </c>
      <c r="F26" s="182">
        <v>18.72</v>
      </c>
      <c r="G26" s="183">
        <v>11.18</v>
      </c>
    </row>
    <row r="27" spans="1:7" ht="15.75">
      <c r="A27" s="180" t="s">
        <v>16</v>
      </c>
      <c r="B27" s="181">
        <v>1.17</v>
      </c>
      <c r="C27" s="181">
        <v>4.85</v>
      </c>
      <c r="D27" s="181">
        <v>8.37</v>
      </c>
      <c r="E27" s="181">
        <v>6.37</v>
      </c>
      <c r="F27" s="182">
        <v>12.24</v>
      </c>
      <c r="G27" s="183">
        <v>8.57</v>
      </c>
    </row>
    <row r="28" spans="1:7" ht="15.75">
      <c r="A28" s="180" t="s">
        <v>17</v>
      </c>
      <c r="B28" s="181">
        <v>1.13</v>
      </c>
      <c r="C28" s="181">
        <v>3.65</v>
      </c>
      <c r="D28" s="181">
        <v>9.62</v>
      </c>
      <c r="E28" s="181">
        <v>6.58</v>
      </c>
      <c r="F28" s="182">
        <v>11.9</v>
      </c>
      <c r="G28" s="183">
        <v>8.47</v>
      </c>
    </row>
    <row r="29" spans="1:7" ht="15.75">
      <c r="A29" s="180" t="s">
        <v>18</v>
      </c>
      <c r="B29" s="181">
        <v>2.11</v>
      </c>
      <c r="C29" s="181">
        <v>11.84</v>
      </c>
      <c r="D29" s="181">
        <v>11.73</v>
      </c>
      <c r="E29" s="181">
        <v>8.55</v>
      </c>
      <c r="F29" s="182">
        <v>12.44</v>
      </c>
      <c r="G29" s="183">
        <v>9.84</v>
      </c>
    </row>
    <row r="30" spans="1:7" ht="15.75">
      <c r="A30" s="180" t="s">
        <v>19</v>
      </c>
      <c r="B30" s="181">
        <v>2.06</v>
      </c>
      <c r="C30" s="181">
        <v>8.62</v>
      </c>
      <c r="D30" s="181">
        <v>14.21</v>
      </c>
      <c r="E30" s="181">
        <v>9.28</v>
      </c>
      <c r="F30" s="182">
        <v>19.23</v>
      </c>
      <c r="G30" s="183">
        <v>12.98</v>
      </c>
    </row>
    <row r="31" spans="1:7" ht="15.75">
      <c r="A31" s="180" t="s">
        <v>20</v>
      </c>
      <c r="B31" s="181">
        <v>1.39</v>
      </c>
      <c r="C31" s="181">
        <v>6.88</v>
      </c>
      <c r="D31" s="181">
        <v>12.5</v>
      </c>
      <c r="E31" s="181">
        <v>6.92</v>
      </c>
      <c r="F31" s="182">
        <v>20.97</v>
      </c>
      <c r="G31" s="183">
        <v>9.2</v>
      </c>
    </row>
    <row r="32" spans="1:7" s="165" customFormat="1" ht="15.75">
      <c r="A32" s="185" t="s">
        <v>95</v>
      </c>
      <c r="B32" s="186">
        <v>1.81</v>
      </c>
      <c r="C32" s="186">
        <v>6.73</v>
      </c>
      <c r="D32" s="186">
        <v>11.8</v>
      </c>
      <c r="E32" s="186">
        <v>8.13</v>
      </c>
      <c r="F32" s="187">
        <v>15.4</v>
      </c>
      <c r="G32" s="188">
        <v>10.63</v>
      </c>
    </row>
    <row r="33" spans="2:7" ht="8.25" customHeight="1">
      <c r="B33" s="189"/>
      <c r="C33" s="189"/>
      <c r="D33" s="190"/>
      <c r="E33" s="190"/>
      <c r="F33" s="182"/>
      <c r="G33" s="183"/>
    </row>
    <row r="34" spans="1:7" ht="15.75">
      <c r="A34" s="179" t="s">
        <v>66</v>
      </c>
      <c r="B34" s="191"/>
      <c r="C34" s="191"/>
      <c r="D34" s="191"/>
      <c r="E34" s="191"/>
      <c r="F34" s="192"/>
      <c r="G34" s="183"/>
    </row>
    <row r="35" spans="1:7" ht="15.75">
      <c r="A35" s="180" t="s">
        <v>11</v>
      </c>
      <c r="B35" s="181" t="s">
        <v>94</v>
      </c>
      <c r="C35" s="181">
        <v>23.22</v>
      </c>
      <c r="D35" s="181">
        <v>31.95</v>
      </c>
      <c r="E35" s="181">
        <v>26.47</v>
      </c>
      <c r="F35" s="182">
        <v>55.31</v>
      </c>
      <c r="G35" s="183">
        <v>32.86</v>
      </c>
    </row>
    <row r="36" spans="1:7" ht="15.75">
      <c r="A36" s="180" t="s">
        <v>14</v>
      </c>
      <c r="B36" s="181" t="s">
        <v>94</v>
      </c>
      <c r="C36" s="181">
        <v>18.2</v>
      </c>
      <c r="D36" s="181">
        <v>40.1</v>
      </c>
      <c r="E36" s="181">
        <v>28.93</v>
      </c>
      <c r="F36" s="182">
        <v>42.48</v>
      </c>
      <c r="G36" s="183">
        <v>34.71</v>
      </c>
    </row>
    <row r="37" spans="1:7" ht="15.75">
      <c r="A37" s="180" t="s">
        <v>15</v>
      </c>
      <c r="B37" s="181">
        <v>5.52</v>
      </c>
      <c r="C37" s="181">
        <v>16.34</v>
      </c>
      <c r="D37" s="181">
        <v>38.45</v>
      </c>
      <c r="E37" s="181">
        <v>23.22</v>
      </c>
      <c r="F37" s="182">
        <v>64.31</v>
      </c>
      <c r="G37" s="183">
        <v>35</v>
      </c>
    </row>
    <row r="38" spans="1:7" ht="15.75">
      <c r="A38" s="180" t="s">
        <v>16</v>
      </c>
      <c r="B38" s="181">
        <v>5.63</v>
      </c>
      <c r="C38" s="181">
        <v>15.53</v>
      </c>
      <c r="D38" s="181">
        <v>30.7</v>
      </c>
      <c r="E38" s="181">
        <v>22.81</v>
      </c>
      <c r="F38" s="182">
        <v>45.72</v>
      </c>
      <c r="G38" s="183">
        <v>31.39</v>
      </c>
    </row>
    <row r="39" spans="1:7" ht="15.75">
      <c r="A39" s="180" t="s">
        <v>17</v>
      </c>
      <c r="B39" s="181">
        <v>5.89</v>
      </c>
      <c r="C39" s="181">
        <v>20.3</v>
      </c>
      <c r="D39" s="181">
        <v>58.8</v>
      </c>
      <c r="E39" s="181">
        <v>39.5</v>
      </c>
      <c r="F39" s="182">
        <v>80.85</v>
      </c>
      <c r="G39" s="183">
        <v>54.17</v>
      </c>
    </row>
    <row r="40" spans="1:7" ht="15.75">
      <c r="A40" s="180" t="s">
        <v>18</v>
      </c>
      <c r="B40" s="181">
        <v>6.51</v>
      </c>
      <c r="C40" s="181">
        <v>29.56</v>
      </c>
      <c r="D40" s="181">
        <v>36.45</v>
      </c>
      <c r="E40" s="181">
        <v>25.53</v>
      </c>
      <c r="F40" s="182">
        <v>44.76</v>
      </c>
      <c r="G40" s="183">
        <v>31.93</v>
      </c>
    </row>
    <row r="41" spans="1:7" ht="15.75">
      <c r="A41" s="180" t="s">
        <v>19</v>
      </c>
      <c r="B41" s="181">
        <v>9.85</v>
      </c>
      <c r="C41" s="181">
        <v>29.45</v>
      </c>
      <c r="D41" s="181">
        <v>56.85</v>
      </c>
      <c r="E41" s="181">
        <v>36.21</v>
      </c>
      <c r="F41" s="182">
        <v>81.28</v>
      </c>
      <c r="G41" s="183">
        <v>52.96</v>
      </c>
    </row>
    <row r="42" spans="1:7" ht="15.75">
      <c r="A42" s="180" t="s">
        <v>20</v>
      </c>
      <c r="B42" s="181">
        <v>3.62</v>
      </c>
      <c r="C42" s="181">
        <v>17.15</v>
      </c>
      <c r="D42" s="181">
        <v>36.53</v>
      </c>
      <c r="E42" s="181">
        <v>18.53</v>
      </c>
      <c r="F42" s="182">
        <v>60.39</v>
      </c>
      <c r="G42" s="183">
        <v>25.32</v>
      </c>
    </row>
    <row r="43" spans="1:7" s="165" customFormat="1" ht="15.75">
      <c r="A43" s="185" t="s">
        <v>95</v>
      </c>
      <c r="B43" s="186">
        <v>7.86</v>
      </c>
      <c r="C43" s="186">
        <v>22.08</v>
      </c>
      <c r="D43" s="186">
        <v>47.94</v>
      </c>
      <c r="E43" s="186">
        <v>31.24</v>
      </c>
      <c r="F43" s="187">
        <v>67.85</v>
      </c>
      <c r="G43" s="188">
        <v>43.84</v>
      </c>
    </row>
    <row r="44" spans="2:6" ht="8.25" customHeight="1">
      <c r="B44" s="193"/>
      <c r="C44" s="193"/>
      <c r="D44" s="191"/>
      <c r="E44" s="191"/>
      <c r="F44" s="194"/>
    </row>
    <row r="45" spans="1:6" ht="18.75">
      <c r="A45" s="166" t="s">
        <v>96</v>
      </c>
      <c r="B45" s="193"/>
      <c r="C45" s="193"/>
      <c r="D45" s="191"/>
      <c r="E45" s="191"/>
      <c r="F45" s="194"/>
    </row>
    <row r="46" spans="2:6" ht="7.5" customHeight="1">
      <c r="B46" s="193"/>
      <c r="C46" s="193"/>
      <c r="D46" s="191"/>
      <c r="E46" s="191"/>
      <c r="F46" s="194"/>
    </row>
    <row r="47" spans="1:6" ht="15.75" customHeight="1">
      <c r="A47" s="179" t="s">
        <v>38</v>
      </c>
      <c r="B47" s="193"/>
      <c r="C47" s="193"/>
      <c r="D47" s="191"/>
      <c r="E47" s="191"/>
      <c r="F47" s="194"/>
    </row>
    <row r="48" spans="1:7" ht="15.75" customHeight="1">
      <c r="A48" s="180" t="s">
        <v>11</v>
      </c>
      <c r="B48" s="195" t="s">
        <v>97</v>
      </c>
      <c r="C48" s="196">
        <f aca="true" t="shared" si="0" ref="C48:G55">IF(ISERR((C24-C$32)/C$32*100),"n/a",IF(((C24-C$32)/C$32*100)=0,"-",((C24-C$32)/C$32*100)))</f>
        <v>26.745913818722123</v>
      </c>
      <c r="D48" s="196">
        <f t="shared" si="0"/>
        <v>2.288135593220335</v>
      </c>
      <c r="E48" s="196">
        <f t="shared" si="0"/>
        <v>21.03321033210331</v>
      </c>
      <c r="F48" s="196">
        <f t="shared" si="0"/>
        <v>4.4155844155844015</v>
      </c>
      <c r="G48" s="196">
        <f t="shared" si="0"/>
        <v>5.6444026340545586</v>
      </c>
    </row>
    <row r="49" spans="1:7" ht="15.75">
      <c r="A49" s="180" t="s">
        <v>14</v>
      </c>
      <c r="B49" s="195" t="s">
        <v>97</v>
      </c>
      <c r="C49" s="196">
        <f t="shared" si="0"/>
        <v>-36.106983655274895</v>
      </c>
      <c r="D49" s="196">
        <f t="shared" si="0"/>
        <v>-23.220338983050848</v>
      </c>
      <c r="E49" s="196">
        <f t="shared" si="0"/>
        <v>-18.450184501845026</v>
      </c>
      <c r="F49" s="196">
        <f t="shared" si="0"/>
        <v>-43.05194805194806</v>
      </c>
      <c r="G49" s="196">
        <f t="shared" si="0"/>
        <v>-29.068673565381005</v>
      </c>
    </row>
    <row r="50" spans="1:7" ht="15.75">
      <c r="A50" s="180" t="s">
        <v>15</v>
      </c>
      <c r="B50" s="196">
        <f aca="true" t="shared" si="1" ref="B50:B55">IF(ISERR((B26-B$32)/B$32*100),"n/a",IF(((B26-B$32)/B$32*100)=0,"-",((B26-B$32)/B$32*100)))</f>
        <v>-2.2099447513812174</v>
      </c>
      <c r="C50" s="196">
        <f t="shared" si="0"/>
        <v>-11.441307578008923</v>
      </c>
      <c r="D50" s="196">
        <f t="shared" si="0"/>
        <v>12.54237288135592</v>
      </c>
      <c r="E50" s="196">
        <f t="shared" si="0"/>
        <v>0.24600246002459497</v>
      </c>
      <c r="F50" s="196">
        <f t="shared" si="0"/>
        <v>21.558441558441547</v>
      </c>
      <c r="G50" s="196">
        <f t="shared" si="0"/>
        <v>5.174035747883338</v>
      </c>
    </row>
    <row r="51" spans="1:7" ht="15.75">
      <c r="A51" s="180" t="s">
        <v>16</v>
      </c>
      <c r="B51" s="196">
        <f t="shared" si="1"/>
        <v>-35.35911602209945</v>
      </c>
      <c r="C51" s="196">
        <f t="shared" si="0"/>
        <v>-27.934621099554246</v>
      </c>
      <c r="D51" s="196">
        <f t="shared" si="0"/>
        <v>-29.067796610169506</v>
      </c>
      <c r="E51" s="196">
        <f t="shared" si="0"/>
        <v>-21.648216482164827</v>
      </c>
      <c r="F51" s="196">
        <f t="shared" si="0"/>
        <v>-20.51948051948052</v>
      </c>
      <c r="G51" s="196">
        <f t="shared" si="0"/>
        <v>-19.379115710254002</v>
      </c>
    </row>
    <row r="52" spans="1:7" ht="15.75">
      <c r="A52" s="180" t="s">
        <v>17</v>
      </c>
      <c r="B52" s="196">
        <f t="shared" si="1"/>
        <v>-37.56906077348067</v>
      </c>
      <c r="C52" s="196">
        <f t="shared" si="0"/>
        <v>-45.76523031203566</v>
      </c>
      <c r="D52" s="196">
        <f t="shared" si="0"/>
        <v>-18.474576271186454</v>
      </c>
      <c r="E52" s="196">
        <f t="shared" si="0"/>
        <v>-19.065190651906526</v>
      </c>
      <c r="F52" s="196">
        <f t="shared" si="0"/>
        <v>-22.727272727272727</v>
      </c>
      <c r="G52" s="196">
        <f t="shared" si="0"/>
        <v>-20.319849482596425</v>
      </c>
    </row>
    <row r="53" spans="1:7" ht="15.75">
      <c r="A53" s="180" t="s">
        <v>18</v>
      </c>
      <c r="B53" s="196">
        <f t="shared" si="1"/>
        <v>16.574585635359107</v>
      </c>
      <c r="C53" s="196">
        <f t="shared" si="0"/>
        <v>75.92867756315006</v>
      </c>
      <c r="D53" s="196">
        <f t="shared" si="0"/>
        <v>-0.5932203389830532</v>
      </c>
      <c r="E53" s="196">
        <f t="shared" si="0"/>
        <v>5.166051660516604</v>
      </c>
      <c r="F53" s="196">
        <f t="shared" si="0"/>
        <v>-19.220779220779228</v>
      </c>
      <c r="G53" s="196">
        <f t="shared" si="0"/>
        <v>-7.431796801505182</v>
      </c>
    </row>
    <row r="54" spans="1:7" ht="15.75">
      <c r="A54" s="180" t="s">
        <v>19</v>
      </c>
      <c r="B54" s="196">
        <f t="shared" si="1"/>
        <v>13.812154696132598</v>
      </c>
      <c r="C54" s="196">
        <f t="shared" si="0"/>
        <v>28.083209509658225</v>
      </c>
      <c r="D54" s="196">
        <f t="shared" si="0"/>
        <v>20.423728813559322</v>
      </c>
      <c r="E54" s="196">
        <f t="shared" si="0"/>
        <v>14.145141451414494</v>
      </c>
      <c r="F54" s="196">
        <f t="shared" si="0"/>
        <v>24.87012987012987</v>
      </c>
      <c r="G54" s="196">
        <f t="shared" si="0"/>
        <v>22.10724365004703</v>
      </c>
    </row>
    <row r="55" spans="1:7" ht="15.75">
      <c r="A55" s="180" t="s">
        <v>20</v>
      </c>
      <c r="B55" s="196">
        <f t="shared" si="1"/>
        <v>-23.20441988950277</v>
      </c>
      <c r="C55" s="196">
        <f t="shared" si="0"/>
        <v>2.2288261515601704</v>
      </c>
      <c r="D55" s="196">
        <f t="shared" si="0"/>
        <v>5.932203389830502</v>
      </c>
      <c r="E55" s="196">
        <f t="shared" si="0"/>
        <v>-14.883148831488324</v>
      </c>
      <c r="F55" s="196">
        <f t="shared" si="0"/>
        <v>36.168831168831154</v>
      </c>
      <c r="G55" s="196">
        <f t="shared" si="0"/>
        <v>-13.452492944496722</v>
      </c>
    </row>
    <row r="56" spans="2:7" ht="8.25" customHeight="1">
      <c r="B56" s="197"/>
      <c r="C56" s="197"/>
      <c r="D56" s="191"/>
      <c r="E56" s="191"/>
      <c r="F56" s="191"/>
      <c r="G56" s="191"/>
    </row>
    <row r="57" spans="1:7" ht="15.75" customHeight="1">
      <c r="A57" s="179" t="s">
        <v>66</v>
      </c>
      <c r="B57" s="197"/>
      <c r="C57" s="197"/>
      <c r="D57" s="191"/>
      <c r="E57" s="191"/>
      <c r="F57" s="191"/>
      <c r="G57" s="191"/>
    </row>
    <row r="58" spans="1:7" ht="15.75">
      <c r="A58" s="180" t="s">
        <v>11</v>
      </c>
      <c r="B58" s="195" t="s">
        <v>97</v>
      </c>
      <c r="C58" s="196">
        <f aca="true" t="shared" si="2" ref="C58:G65">IF(ISERR((C35-C$43)/C$43*100),"n/a",IF(((C35-C$43)/C$43*100)=0,"-",((C35-C$43)/C$43*100)))</f>
        <v>5.163043478260873</v>
      </c>
      <c r="D58" s="196">
        <f t="shared" si="2"/>
        <v>-33.35419274092616</v>
      </c>
      <c r="E58" s="196">
        <f t="shared" si="2"/>
        <v>-15.26888604353393</v>
      </c>
      <c r="F58" s="196">
        <f t="shared" si="2"/>
        <v>-18.481945467943984</v>
      </c>
      <c r="G58" s="196">
        <f t="shared" si="2"/>
        <v>-25.045620437956213</v>
      </c>
    </row>
    <row r="59" spans="1:7" ht="15.75">
      <c r="A59" s="180" t="s">
        <v>14</v>
      </c>
      <c r="B59" s="195" t="s">
        <v>97</v>
      </c>
      <c r="C59" s="196">
        <f t="shared" si="2"/>
        <v>-17.572463768115938</v>
      </c>
      <c r="D59" s="196">
        <f t="shared" si="2"/>
        <v>-16.353775552774295</v>
      </c>
      <c r="E59" s="196">
        <f t="shared" si="2"/>
        <v>-7.3943661971830945</v>
      </c>
      <c r="F59" s="196">
        <f t="shared" si="2"/>
        <v>-37.391304347826086</v>
      </c>
      <c r="G59" s="196">
        <f t="shared" si="2"/>
        <v>-20.825729927007302</v>
      </c>
    </row>
    <row r="60" spans="1:7" ht="15.75">
      <c r="A60" s="180" t="s">
        <v>15</v>
      </c>
      <c r="B60" s="196">
        <f aca="true" t="shared" si="3" ref="B60:B65">IF(ISERR((B37-B$43)/B$43*100),"n/a",IF(((B37-B$43)/B$43*100)=0,"-",((B37-B$43)/B$43*100)))</f>
        <v>-29.770992366412223</v>
      </c>
      <c r="C60" s="196">
        <f t="shared" si="2"/>
        <v>-25.996376811594196</v>
      </c>
      <c r="D60" s="196">
        <f t="shared" si="2"/>
        <v>-19.795577805590312</v>
      </c>
      <c r="E60" s="196">
        <f t="shared" si="2"/>
        <v>-25.672215108834827</v>
      </c>
      <c r="F60" s="196">
        <f t="shared" si="2"/>
        <v>-5.217391304347815</v>
      </c>
      <c r="G60" s="196">
        <f t="shared" si="2"/>
        <v>-20.164233576642342</v>
      </c>
    </row>
    <row r="61" spans="1:7" ht="15.75">
      <c r="A61" s="180" t="s">
        <v>16</v>
      </c>
      <c r="B61" s="196">
        <f t="shared" si="3"/>
        <v>-28.371501272264638</v>
      </c>
      <c r="C61" s="196">
        <f t="shared" si="2"/>
        <v>-29.664855072463762</v>
      </c>
      <c r="D61" s="196">
        <f t="shared" si="2"/>
        <v>-35.9616186900292</v>
      </c>
      <c r="E61" s="196">
        <f t="shared" si="2"/>
        <v>-26.98463508322663</v>
      </c>
      <c r="F61" s="196">
        <f t="shared" si="2"/>
        <v>-32.616064848931465</v>
      </c>
      <c r="G61" s="196">
        <f t="shared" si="2"/>
        <v>-28.398722627737232</v>
      </c>
    </row>
    <row r="62" spans="1:7" ht="15.75">
      <c r="A62" s="180" t="s">
        <v>17</v>
      </c>
      <c r="B62" s="196">
        <f t="shared" si="3"/>
        <v>-25.063613231552168</v>
      </c>
      <c r="C62" s="196">
        <f t="shared" si="2"/>
        <v>-8.06159420289854</v>
      </c>
      <c r="D62" s="196">
        <f t="shared" si="2"/>
        <v>22.65331664580726</v>
      </c>
      <c r="E62" s="196">
        <f t="shared" si="2"/>
        <v>26.440460947503208</v>
      </c>
      <c r="F62" s="196">
        <f t="shared" si="2"/>
        <v>19.15991156963891</v>
      </c>
      <c r="G62" s="196">
        <f t="shared" si="2"/>
        <v>23.562956204379557</v>
      </c>
    </row>
    <row r="63" spans="1:7" ht="15.75">
      <c r="A63" s="180" t="s">
        <v>18</v>
      </c>
      <c r="B63" s="196">
        <f t="shared" si="3"/>
        <v>-17.175572519083975</v>
      </c>
      <c r="C63" s="196">
        <f t="shared" si="2"/>
        <v>33.876811594202906</v>
      </c>
      <c r="D63" s="196">
        <f t="shared" si="2"/>
        <v>-23.967459324155186</v>
      </c>
      <c r="E63" s="196">
        <f t="shared" si="2"/>
        <v>-18.27784891165172</v>
      </c>
      <c r="F63" s="196">
        <f t="shared" si="2"/>
        <v>-34.030950626381724</v>
      </c>
      <c r="G63" s="196">
        <f t="shared" si="2"/>
        <v>-27.166970802919714</v>
      </c>
    </row>
    <row r="64" spans="1:7" ht="15.75">
      <c r="A64" s="180" t="s">
        <v>19</v>
      </c>
      <c r="B64" s="196">
        <f t="shared" si="3"/>
        <v>25.318066157760803</v>
      </c>
      <c r="C64" s="196">
        <f t="shared" si="2"/>
        <v>33.378623188405804</v>
      </c>
      <c r="D64" s="196">
        <f t="shared" si="2"/>
        <v>18.58573216520652</v>
      </c>
      <c r="E64" s="196">
        <f t="shared" si="2"/>
        <v>15.909090909090917</v>
      </c>
      <c r="F64" s="196">
        <f t="shared" si="2"/>
        <v>19.793662490788517</v>
      </c>
      <c r="G64" s="196">
        <f t="shared" si="2"/>
        <v>20.802919708029187</v>
      </c>
    </row>
    <row r="65" spans="1:7" s="178" customFormat="1" ht="15.75">
      <c r="A65" s="198" t="s">
        <v>20</v>
      </c>
      <c r="B65" s="196">
        <f t="shared" si="3"/>
        <v>-53.9440203562341</v>
      </c>
      <c r="C65" s="196">
        <f t="shared" si="2"/>
        <v>-22.327898550724637</v>
      </c>
      <c r="D65" s="196">
        <f t="shared" si="2"/>
        <v>-23.800584063412593</v>
      </c>
      <c r="E65" s="196">
        <f t="shared" si="2"/>
        <v>-40.68501920614596</v>
      </c>
      <c r="F65" s="196">
        <f t="shared" si="2"/>
        <v>-10.994841562269704</v>
      </c>
      <c r="G65" s="196">
        <f t="shared" si="2"/>
        <v>-42.244525547445264</v>
      </c>
    </row>
    <row r="66" spans="1:7" ht="16.5" thickBot="1">
      <c r="A66" s="199"/>
      <c r="B66" s="200"/>
      <c r="C66" s="200"/>
      <c r="D66" s="200"/>
      <c r="E66" s="200"/>
      <c r="F66" s="200"/>
      <c r="G66" s="200"/>
    </row>
    <row r="67" spans="1:6" ht="15.75">
      <c r="A67" s="198"/>
      <c r="B67" s="201"/>
      <c r="C67" s="201"/>
      <c r="D67" s="201"/>
      <c r="E67" s="201"/>
      <c r="F67" s="194"/>
    </row>
    <row r="68" ht="15.75">
      <c r="F68" s="202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34.625" style="162" customWidth="1"/>
    <col min="2" max="3" width="12.125" style="162" customWidth="1"/>
    <col min="4" max="4" width="15.875" style="162" customWidth="1"/>
    <col min="5" max="5" width="12.125" style="162" customWidth="1"/>
    <col min="6" max="6" width="12.125" style="163" customWidth="1"/>
    <col min="7" max="7" width="12.125" style="162" customWidth="1"/>
    <col min="8" max="9" width="11.00390625" style="162" customWidth="1"/>
    <col min="10" max="10" width="15.50390625" style="162" customWidth="1"/>
    <col min="11" max="16384" width="11.00390625" style="162" customWidth="1"/>
  </cols>
  <sheetData>
    <row r="1" spans="1:7" ht="18.75">
      <c r="A1" s="161" t="s">
        <v>50</v>
      </c>
      <c r="E1" s="164"/>
      <c r="G1" s="164" t="s">
        <v>0</v>
      </c>
    </row>
    <row r="2" ht="7.5" customHeight="1">
      <c r="A2" s="165"/>
    </row>
    <row r="3" spans="1:3" ht="18.75">
      <c r="A3" s="166" t="s">
        <v>98</v>
      </c>
      <c r="B3" s="165"/>
      <c r="C3" s="165"/>
    </row>
    <row r="4" spans="1:7" ht="19.5" thickBot="1">
      <c r="A4" s="167" t="s">
        <v>83</v>
      </c>
      <c r="B4" s="168"/>
      <c r="C4" s="168"/>
      <c r="E4" s="169"/>
      <c r="F4" s="170"/>
      <c r="G4" s="169"/>
    </row>
    <row r="5" spans="1:7" ht="15.75">
      <c r="A5" s="171" t="s">
        <v>84</v>
      </c>
      <c r="B5" s="172"/>
      <c r="C5" s="172" t="s">
        <v>85</v>
      </c>
      <c r="D5" s="173" t="s">
        <v>99</v>
      </c>
      <c r="E5" s="172" t="s">
        <v>100</v>
      </c>
      <c r="F5" s="174" t="s">
        <v>88</v>
      </c>
      <c r="G5" s="175" t="s">
        <v>26</v>
      </c>
    </row>
    <row r="6" spans="1:7" ht="15.75">
      <c r="A6" s="171"/>
      <c r="B6" s="172" t="s">
        <v>89</v>
      </c>
      <c r="C6" s="172" t="s">
        <v>90</v>
      </c>
      <c r="D6" s="172" t="s">
        <v>101</v>
      </c>
      <c r="E6" s="172" t="s">
        <v>102</v>
      </c>
      <c r="F6" s="174" t="s">
        <v>30</v>
      </c>
      <c r="G6" s="175" t="s">
        <v>30</v>
      </c>
    </row>
    <row r="7" spans="1:6" ht="15.75">
      <c r="A7" s="171" t="s">
        <v>3</v>
      </c>
      <c r="B7" s="176"/>
      <c r="C7" s="176"/>
      <c r="D7" s="172"/>
      <c r="E7" s="172" t="s">
        <v>30</v>
      </c>
      <c r="F7" s="174"/>
    </row>
    <row r="8" spans="1:7" ht="16.5" thickBot="1">
      <c r="A8" s="203"/>
      <c r="B8" s="169"/>
      <c r="C8" s="169"/>
      <c r="D8" s="169"/>
      <c r="E8" s="169"/>
      <c r="F8" s="177"/>
      <c r="G8" s="169"/>
    </row>
    <row r="9" spans="1:6" ht="15.75">
      <c r="A9" s="178"/>
      <c r="B9" s="178"/>
      <c r="C9" s="178"/>
      <c r="D9" s="178"/>
      <c r="E9" s="174"/>
      <c r="F9" s="174"/>
    </row>
    <row r="10" ht="18.75">
      <c r="A10" s="166" t="s">
        <v>103</v>
      </c>
    </row>
    <row r="11" ht="8.25" customHeight="1"/>
    <row r="12" ht="15.75">
      <c r="A12" s="179" t="s">
        <v>5</v>
      </c>
    </row>
    <row r="13" spans="1:7" ht="16.5" customHeight="1">
      <c r="A13" s="180" t="s">
        <v>11</v>
      </c>
      <c r="B13" s="204" t="s">
        <v>94</v>
      </c>
      <c r="C13" s="204">
        <v>0.88</v>
      </c>
      <c r="D13" s="204">
        <v>1.11</v>
      </c>
      <c r="E13" s="204">
        <v>0.97</v>
      </c>
      <c r="F13" s="205">
        <v>0.92</v>
      </c>
      <c r="G13" s="206">
        <v>0.96</v>
      </c>
    </row>
    <row r="14" spans="1:7" ht="15.75">
      <c r="A14" s="180" t="s">
        <v>14</v>
      </c>
      <c r="B14" s="204" t="s">
        <v>94</v>
      </c>
      <c r="C14" s="204">
        <v>0.8</v>
      </c>
      <c r="D14" s="204">
        <v>1.18</v>
      </c>
      <c r="E14" s="204">
        <v>0.99</v>
      </c>
      <c r="F14" s="205">
        <v>0.9</v>
      </c>
      <c r="G14" s="206">
        <v>0.95</v>
      </c>
    </row>
    <row r="15" spans="1:10" ht="15.75">
      <c r="A15" s="180" t="s">
        <v>15</v>
      </c>
      <c r="B15" s="204">
        <v>0.25</v>
      </c>
      <c r="C15" s="204">
        <v>0.79</v>
      </c>
      <c r="D15" s="204">
        <v>1.11</v>
      </c>
      <c r="E15" s="204">
        <v>0.83</v>
      </c>
      <c r="F15" s="205">
        <v>0.58</v>
      </c>
      <c r="G15" s="206">
        <v>0.76</v>
      </c>
      <c r="J15" s="184"/>
    </row>
    <row r="16" spans="1:7" ht="15.75">
      <c r="A16" s="180" t="s">
        <v>16</v>
      </c>
      <c r="B16" s="204">
        <v>0.17</v>
      </c>
      <c r="C16" s="204">
        <v>0.55</v>
      </c>
      <c r="D16" s="204">
        <v>0.86</v>
      </c>
      <c r="E16" s="204">
        <v>0.66</v>
      </c>
      <c r="F16" s="205">
        <v>0.8</v>
      </c>
      <c r="G16" s="206">
        <v>0.71</v>
      </c>
    </row>
    <row r="17" spans="1:7" ht="15.75">
      <c r="A17" s="180" t="s">
        <v>17</v>
      </c>
      <c r="B17" s="204">
        <v>0.06</v>
      </c>
      <c r="C17" s="204">
        <v>0.37</v>
      </c>
      <c r="D17" s="204">
        <v>0.68</v>
      </c>
      <c r="E17" s="204">
        <v>0.47</v>
      </c>
      <c r="F17" s="205">
        <v>0.58</v>
      </c>
      <c r="G17" s="206">
        <v>0.51</v>
      </c>
    </row>
    <row r="18" spans="1:7" ht="15.75">
      <c r="A18" s="180" t="s">
        <v>18</v>
      </c>
      <c r="B18" s="204">
        <v>0.26</v>
      </c>
      <c r="C18" s="204">
        <v>1.22</v>
      </c>
      <c r="D18" s="204">
        <v>0.99</v>
      </c>
      <c r="E18" s="204">
        <v>0.75</v>
      </c>
      <c r="F18" s="205">
        <v>0.31</v>
      </c>
      <c r="G18" s="206">
        <v>0.61</v>
      </c>
    </row>
    <row r="19" spans="1:7" ht="15.75">
      <c r="A19" s="180" t="s">
        <v>19</v>
      </c>
      <c r="B19" s="204">
        <v>0.2</v>
      </c>
      <c r="C19" s="204">
        <v>0.81</v>
      </c>
      <c r="D19" s="204">
        <v>0.77</v>
      </c>
      <c r="E19" s="204">
        <v>0.61</v>
      </c>
      <c r="F19" s="205">
        <v>0.65</v>
      </c>
      <c r="G19" s="206">
        <v>0.62</v>
      </c>
    </row>
    <row r="20" spans="1:7" ht="15.75">
      <c r="A20" s="180" t="s">
        <v>20</v>
      </c>
      <c r="B20" s="204">
        <v>0.25</v>
      </c>
      <c r="C20" s="204">
        <v>0.77</v>
      </c>
      <c r="D20" s="204">
        <v>0.94</v>
      </c>
      <c r="E20" s="204">
        <v>0.6</v>
      </c>
      <c r="F20" s="205">
        <v>0.72</v>
      </c>
      <c r="G20" s="206">
        <v>0.62</v>
      </c>
    </row>
    <row r="21" spans="1:7" s="165" customFormat="1" ht="15.75">
      <c r="A21" s="185" t="s">
        <v>95</v>
      </c>
      <c r="B21" s="207">
        <v>0.19</v>
      </c>
      <c r="C21" s="207">
        <v>0.75</v>
      </c>
      <c r="D21" s="207">
        <v>0.88</v>
      </c>
      <c r="E21" s="207">
        <v>0.69</v>
      </c>
      <c r="F21" s="208">
        <v>0.67</v>
      </c>
      <c r="G21" s="209">
        <v>0.68</v>
      </c>
    </row>
    <row r="22" spans="2:7" ht="8.25" customHeight="1">
      <c r="B22" s="189"/>
      <c r="C22" s="189"/>
      <c r="D22" s="190"/>
      <c r="E22" s="190"/>
      <c r="F22" s="205"/>
      <c r="G22" s="206"/>
    </row>
    <row r="23" spans="1:7" ht="15.75">
      <c r="A23" s="179" t="s">
        <v>38</v>
      </c>
      <c r="F23" s="210"/>
      <c r="G23" s="206"/>
    </row>
    <row r="24" spans="1:7" ht="15.75">
      <c r="A24" s="180" t="s">
        <v>11</v>
      </c>
      <c r="B24" s="204" t="s">
        <v>94</v>
      </c>
      <c r="C24" s="204">
        <v>6.39</v>
      </c>
      <c r="D24" s="204">
        <v>8.11</v>
      </c>
      <c r="E24" s="204">
        <v>7.02</v>
      </c>
      <c r="F24" s="205">
        <v>9.54</v>
      </c>
      <c r="G24" s="206">
        <v>7.57</v>
      </c>
    </row>
    <row r="25" spans="1:7" ht="15.75">
      <c r="A25" s="180" t="s">
        <v>14</v>
      </c>
      <c r="B25" s="204" t="s">
        <v>94</v>
      </c>
      <c r="C25" s="204">
        <v>3.87</v>
      </c>
      <c r="D25" s="204">
        <v>6.93</v>
      </c>
      <c r="E25" s="204">
        <v>5.35</v>
      </c>
      <c r="F25" s="205">
        <v>6.21</v>
      </c>
      <c r="G25" s="206">
        <v>5.72</v>
      </c>
    </row>
    <row r="26" spans="1:7" ht="15.75">
      <c r="A26" s="180" t="s">
        <v>15</v>
      </c>
      <c r="B26" s="204">
        <v>1.47</v>
      </c>
      <c r="C26" s="204">
        <v>4.08</v>
      </c>
      <c r="D26" s="204">
        <v>9.09</v>
      </c>
      <c r="E26" s="204">
        <v>5.61</v>
      </c>
      <c r="F26" s="205">
        <v>10.72</v>
      </c>
      <c r="G26" s="206">
        <v>7.1</v>
      </c>
    </row>
    <row r="27" spans="1:7" ht="15.75">
      <c r="A27" s="180" t="s">
        <v>16</v>
      </c>
      <c r="B27" s="204">
        <v>1.64</v>
      </c>
      <c r="C27" s="204">
        <v>3.51</v>
      </c>
      <c r="D27" s="204">
        <v>6.85</v>
      </c>
      <c r="E27" s="204">
        <v>5.01</v>
      </c>
      <c r="F27" s="205">
        <v>9.45</v>
      </c>
      <c r="G27" s="206">
        <v>6.64</v>
      </c>
    </row>
    <row r="28" spans="1:7" ht="15.75">
      <c r="A28" s="180" t="s">
        <v>17</v>
      </c>
      <c r="B28" s="204">
        <v>0.62</v>
      </c>
      <c r="C28" s="204">
        <v>2.53</v>
      </c>
      <c r="D28" s="204">
        <v>6.49</v>
      </c>
      <c r="E28" s="204">
        <v>4.24</v>
      </c>
      <c r="F28" s="205">
        <v>9.63</v>
      </c>
      <c r="G28" s="206">
        <v>6.13</v>
      </c>
    </row>
    <row r="29" spans="1:7" ht="15.75">
      <c r="A29" s="180" t="s">
        <v>18</v>
      </c>
      <c r="B29" s="204">
        <v>1.67</v>
      </c>
      <c r="C29" s="204">
        <v>9.3</v>
      </c>
      <c r="D29" s="204">
        <v>8.58</v>
      </c>
      <c r="E29" s="204">
        <v>6.14</v>
      </c>
      <c r="F29" s="205">
        <v>7.43</v>
      </c>
      <c r="G29" s="206">
        <v>6.55</v>
      </c>
    </row>
    <row r="30" spans="1:7" ht="15.75">
      <c r="A30" s="180" t="s">
        <v>19</v>
      </c>
      <c r="B30" s="204">
        <v>1.27</v>
      </c>
      <c r="C30" s="204">
        <v>4.89</v>
      </c>
      <c r="D30" s="204">
        <v>8.21</v>
      </c>
      <c r="E30" s="204">
        <v>5.19</v>
      </c>
      <c r="F30" s="205">
        <v>10.59</v>
      </c>
      <c r="G30" s="206">
        <v>7.18</v>
      </c>
    </row>
    <row r="31" spans="1:7" ht="15.75">
      <c r="A31" s="180" t="s">
        <v>20</v>
      </c>
      <c r="B31" s="204">
        <v>1.1</v>
      </c>
      <c r="C31" s="204">
        <v>5.2</v>
      </c>
      <c r="D31" s="204">
        <v>6.66</v>
      </c>
      <c r="E31" s="204">
        <v>3.91</v>
      </c>
      <c r="F31" s="205">
        <v>13.27</v>
      </c>
      <c r="G31" s="206">
        <v>5.41</v>
      </c>
    </row>
    <row r="32" spans="1:7" s="165" customFormat="1" ht="15.75">
      <c r="A32" s="185" t="s">
        <v>95</v>
      </c>
      <c r="B32" s="207">
        <v>1.22</v>
      </c>
      <c r="C32" s="207">
        <v>4.6</v>
      </c>
      <c r="D32" s="207">
        <v>7.68</v>
      </c>
      <c r="E32" s="207">
        <v>5.22</v>
      </c>
      <c r="F32" s="208">
        <v>9.54</v>
      </c>
      <c r="G32" s="209">
        <v>6.7</v>
      </c>
    </row>
    <row r="33" spans="2:7" ht="8.25" customHeight="1">
      <c r="B33" s="189"/>
      <c r="C33" s="189"/>
      <c r="D33" s="190"/>
      <c r="E33" s="190"/>
      <c r="F33" s="205"/>
      <c r="G33" s="206"/>
    </row>
    <row r="34" spans="1:7" ht="15.75">
      <c r="A34" s="179" t="s">
        <v>66</v>
      </c>
      <c r="F34" s="210"/>
      <c r="G34" s="206"/>
    </row>
    <row r="35" spans="1:7" ht="15.75">
      <c r="A35" s="180" t="s">
        <v>11</v>
      </c>
      <c r="B35" s="204" t="s">
        <v>94</v>
      </c>
      <c r="C35" s="204">
        <v>21.13</v>
      </c>
      <c r="D35" s="204">
        <v>24.5</v>
      </c>
      <c r="E35" s="204">
        <v>22.37</v>
      </c>
      <c r="F35" s="205">
        <v>42.2</v>
      </c>
      <c r="G35" s="206">
        <v>26.74</v>
      </c>
    </row>
    <row r="36" spans="1:7" ht="15.75">
      <c r="A36" s="180" t="s">
        <v>14</v>
      </c>
      <c r="B36" s="204" t="s">
        <v>94</v>
      </c>
      <c r="C36" s="204">
        <v>14.62</v>
      </c>
      <c r="D36" s="204">
        <v>27</v>
      </c>
      <c r="E36" s="204">
        <v>20.6</v>
      </c>
      <c r="F36" s="205">
        <v>29.34</v>
      </c>
      <c r="G36" s="206">
        <v>24.39</v>
      </c>
    </row>
    <row r="37" spans="1:7" ht="15.75">
      <c r="A37" s="180" t="s">
        <v>15</v>
      </c>
      <c r="B37" s="204">
        <v>5.16</v>
      </c>
      <c r="C37" s="204">
        <v>12.77</v>
      </c>
      <c r="D37" s="204">
        <v>32.76</v>
      </c>
      <c r="E37" s="204">
        <v>19.25</v>
      </c>
      <c r="F37" s="205">
        <v>46.22</v>
      </c>
      <c r="G37" s="206">
        <v>27.1</v>
      </c>
    </row>
    <row r="38" spans="1:7" ht="15.75">
      <c r="A38" s="180" t="s">
        <v>16</v>
      </c>
      <c r="B38" s="204">
        <v>7.18</v>
      </c>
      <c r="C38" s="204">
        <v>12.93</v>
      </c>
      <c r="D38" s="204">
        <v>26.46</v>
      </c>
      <c r="E38" s="204">
        <v>19.27</v>
      </c>
      <c r="F38" s="205">
        <v>39.88</v>
      </c>
      <c r="G38" s="206">
        <v>26.82</v>
      </c>
    </row>
    <row r="39" spans="1:7" ht="15.75">
      <c r="A39" s="180" t="s">
        <v>17</v>
      </c>
      <c r="B39" s="204">
        <v>6.84</v>
      </c>
      <c r="C39" s="204">
        <v>13.69</v>
      </c>
      <c r="D39" s="204">
        <v>42.46</v>
      </c>
      <c r="E39" s="204">
        <v>27.5</v>
      </c>
      <c r="F39" s="205">
        <v>67.26</v>
      </c>
      <c r="G39" s="206">
        <v>41.43</v>
      </c>
    </row>
    <row r="40" spans="1:7" ht="15.75">
      <c r="A40" s="180" t="s">
        <v>18</v>
      </c>
      <c r="B40" s="204">
        <v>5.73</v>
      </c>
      <c r="C40" s="204">
        <v>25.55</v>
      </c>
      <c r="D40" s="204">
        <v>30.27</v>
      </c>
      <c r="E40" s="204">
        <v>20.6</v>
      </c>
      <c r="F40" s="205">
        <v>31.66</v>
      </c>
      <c r="G40" s="206">
        <v>24.16</v>
      </c>
    </row>
    <row r="41" spans="1:7" ht="15.75">
      <c r="A41" s="180" t="s">
        <v>19</v>
      </c>
      <c r="B41" s="204">
        <v>9.52</v>
      </c>
      <c r="C41" s="204">
        <v>21.8</v>
      </c>
      <c r="D41" s="204">
        <v>45.15</v>
      </c>
      <c r="E41" s="204">
        <v>27.9</v>
      </c>
      <c r="F41" s="205">
        <v>60.5</v>
      </c>
      <c r="G41" s="206">
        <v>39.92</v>
      </c>
    </row>
    <row r="42" spans="1:7" ht="15.75">
      <c r="A42" s="180" t="s">
        <v>20</v>
      </c>
      <c r="B42" s="204">
        <v>5.58</v>
      </c>
      <c r="C42" s="204">
        <v>18.98</v>
      </c>
      <c r="D42" s="204">
        <v>31.6</v>
      </c>
      <c r="E42" s="204">
        <v>16.53</v>
      </c>
      <c r="F42" s="205">
        <v>60.69</v>
      </c>
      <c r="G42" s="206">
        <v>23.6</v>
      </c>
    </row>
    <row r="43" spans="1:7" s="165" customFormat="1" ht="15.75">
      <c r="A43" s="185" t="s">
        <v>95</v>
      </c>
      <c r="B43" s="207">
        <v>7.83</v>
      </c>
      <c r="C43" s="207">
        <v>17.69</v>
      </c>
      <c r="D43" s="207">
        <v>37.09</v>
      </c>
      <c r="E43" s="207">
        <v>24.05</v>
      </c>
      <c r="F43" s="208">
        <v>51.99</v>
      </c>
      <c r="G43" s="209">
        <v>33.61</v>
      </c>
    </row>
    <row r="44" spans="2:7" ht="8.25" customHeight="1">
      <c r="B44" s="193"/>
      <c r="C44" s="193"/>
      <c r="D44" s="191"/>
      <c r="E44" s="191"/>
      <c r="F44" s="205"/>
      <c r="G44" s="206"/>
    </row>
    <row r="45" spans="1:6" ht="18.75">
      <c r="A45" s="166" t="s">
        <v>104</v>
      </c>
      <c r="B45" s="193"/>
      <c r="C45" s="193"/>
      <c r="D45" s="191"/>
      <c r="E45" s="191"/>
      <c r="F45" s="194"/>
    </row>
    <row r="46" spans="2:6" ht="7.5" customHeight="1">
      <c r="B46" s="193"/>
      <c r="C46" s="193"/>
      <c r="D46" s="191"/>
      <c r="E46" s="191"/>
      <c r="F46" s="194"/>
    </row>
    <row r="47" spans="1:6" ht="15.75" customHeight="1">
      <c r="A47" s="179" t="s">
        <v>38</v>
      </c>
      <c r="B47" s="193"/>
      <c r="C47" s="193"/>
      <c r="D47" s="191"/>
      <c r="E47" s="191"/>
      <c r="F47" s="194"/>
    </row>
    <row r="48" spans="1:7" ht="15.75" customHeight="1">
      <c r="A48" s="180" t="s">
        <v>11</v>
      </c>
      <c r="B48" s="201" t="s">
        <v>97</v>
      </c>
      <c r="C48" s="211">
        <f aca="true" t="shared" si="0" ref="C48:G55">IF(ISERR((C24-C$32)/C$32*100),"n/a",IF(((C24-C$32)/C$32*100)=0,"-",((C24-C$32)/C$32*100)))</f>
        <v>38.913043478260875</v>
      </c>
      <c r="D48" s="211">
        <f t="shared" si="0"/>
        <v>5.59895833333333</v>
      </c>
      <c r="E48" s="211">
        <f t="shared" si="0"/>
        <v>34.48275862068965</v>
      </c>
      <c r="F48" s="211" t="str">
        <f t="shared" si="0"/>
        <v>-</v>
      </c>
      <c r="G48" s="211">
        <f t="shared" si="0"/>
        <v>12.985074626865673</v>
      </c>
    </row>
    <row r="49" spans="1:7" ht="15.75">
      <c r="A49" s="180" t="s">
        <v>14</v>
      </c>
      <c r="B49" s="201" t="s">
        <v>97</v>
      </c>
      <c r="C49" s="211">
        <f t="shared" si="0"/>
        <v>-15.869565217391296</v>
      </c>
      <c r="D49" s="211">
        <f t="shared" si="0"/>
        <v>-9.765625</v>
      </c>
      <c r="E49" s="211">
        <f t="shared" si="0"/>
        <v>2.4904214559386952</v>
      </c>
      <c r="F49" s="211">
        <f t="shared" si="0"/>
        <v>-34.90566037735848</v>
      </c>
      <c r="G49" s="211">
        <f t="shared" si="0"/>
        <v>-14.626865671641799</v>
      </c>
    </row>
    <row r="50" spans="1:7" ht="15.75">
      <c r="A50" s="180" t="s">
        <v>15</v>
      </c>
      <c r="B50" s="211">
        <f aca="true" t="shared" si="1" ref="B50:B55">IF(ISERR((B26-B$32)/B$32*100),"n/a",IF(((B26-B$32)/B$32*100)=0,"-",((B26-B$32)/B$32*100)))</f>
        <v>20.491803278688526</v>
      </c>
      <c r="C50" s="211">
        <f t="shared" si="0"/>
        <v>-11.304347826086948</v>
      </c>
      <c r="D50" s="211">
        <f t="shared" si="0"/>
        <v>18.359375000000004</v>
      </c>
      <c r="E50" s="211">
        <f t="shared" si="0"/>
        <v>7.4712643678161035</v>
      </c>
      <c r="F50" s="211">
        <f t="shared" si="0"/>
        <v>12.368972746331254</v>
      </c>
      <c r="G50" s="211">
        <f t="shared" si="0"/>
        <v>5.970149253731335</v>
      </c>
    </row>
    <row r="51" spans="1:7" ht="15.75">
      <c r="A51" s="180" t="s">
        <v>16</v>
      </c>
      <c r="B51" s="211">
        <f t="shared" si="1"/>
        <v>34.42622950819671</v>
      </c>
      <c r="C51" s="211">
        <f t="shared" si="0"/>
        <v>-23.695652173913043</v>
      </c>
      <c r="D51" s="211">
        <f t="shared" si="0"/>
        <v>-10.807291666666668</v>
      </c>
      <c r="E51" s="211">
        <f t="shared" si="0"/>
        <v>-4.022988505747126</v>
      </c>
      <c r="F51" s="211">
        <f t="shared" si="0"/>
        <v>-0.9433962264150929</v>
      </c>
      <c r="G51" s="211">
        <f t="shared" si="0"/>
        <v>-0.8955223880597089</v>
      </c>
    </row>
    <row r="52" spans="1:7" ht="15.75">
      <c r="A52" s="180" t="s">
        <v>17</v>
      </c>
      <c r="B52" s="211">
        <f t="shared" si="1"/>
        <v>-49.18032786885246</v>
      </c>
      <c r="C52" s="211">
        <f t="shared" si="0"/>
        <v>-45</v>
      </c>
      <c r="D52" s="211">
        <f t="shared" si="0"/>
        <v>-15.49479166666666</v>
      </c>
      <c r="E52" s="211">
        <f t="shared" si="0"/>
        <v>-18.77394636015325</v>
      </c>
      <c r="F52" s="211">
        <f t="shared" si="0"/>
        <v>0.9433962264151114</v>
      </c>
      <c r="G52" s="211">
        <f t="shared" si="0"/>
        <v>-8.50746268656717</v>
      </c>
    </row>
    <row r="53" spans="1:7" ht="15.75">
      <c r="A53" s="180" t="s">
        <v>18</v>
      </c>
      <c r="B53" s="211">
        <f t="shared" si="1"/>
        <v>36.885245901639344</v>
      </c>
      <c r="C53" s="211">
        <f t="shared" si="0"/>
        <v>102.1739130434783</v>
      </c>
      <c r="D53" s="211">
        <f t="shared" si="0"/>
        <v>11.718750000000005</v>
      </c>
      <c r="E53" s="211">
        <f t="shared" si="0"/>
        <v>17.624521072796934</v>
      </c>
      <c r="F53" s="211">
        <f t="shared" si="0"/>
        <v>-22.117400419287208</v>
      </c>
      <c r="G53" s="211">
        <f t="shared" si="0"/>
        <v>-2.238805970149259</v>
      </c>
    </row>
    <row r="54" spans="1:7" ht="15.75">
      <c r="A54" s="180" t="s">
        <v>19</v>
      </c>
      <c r="B54" s="211">
        <f t="shared" si="1"/>
        <v>4.098360655737709</v>
      </c>
      <c r="C54" s="211">
        <f t="shared" si="0"/>
        <v>6.304347826086958</v>
      </c>
      <c r="D54" s="211">
        <f t="shared" si="0"/>
        <v>6.901041666666682</v>
      </c>
      <c r="E54" s="211">
        <f t="shared" si="0"/>
        <v>-0.5747126436781487</v>
      </c>
      <c r="F54" s="211">
        <f t="shared" si="0"/>
        <v>11.00628930817611</v>
      </c>
      <c r="G54" s="211">
        <f t="shared" si="0"/>
        <v>7.164179104477605</v>
      </c>
    </row>
    <row r="55" spans="1:7" ht="15.75">
      <c r="A55" s="180" t="s">
        <v>20</v>
      </c>
      <c r="B55" s="211">
        <f t="shared" si="1"/>
        <v>-9.836065573770481</v>
      </c>
      <c r="C55" s="211">
        <f t="shared" si="0"/>
        <v>13.043478260869579</v>
      </c>
      <c r="D55" s="211">
        <f t="shared" si="0"/>
        <v>-13.281249999999995</v>
      </c>
      <c r="E55" s="211">
        <f t="shared" si="0"/>
        <v>-25.09578544061302</v>
      </c>
      <c r="F55" s="211">
        <f t="shared" si="0"/>
        <v>39.09853249475892</v>
      </c>
      <c r="G55" s="211">
        <f t="shared" si="0"/>
        <v>-19.25373134328358</v>
      </c>
    </row>
    <row r="56" spans="2:7" ht="8.25" customHeight="1">
      <c r="B56" s="197"/>
      <c r="C56" s="197"/>
      <c r="D56" s="191"/>
      <c r="E56" s="191"/>
      <c r="F56" s="191"/>
      <c r="G56" s="191"/>
    </row>
    <row r="57" spans="1:7" ht="15.75" customHeight="1">
      <c r="A57" s="179" t="s">
        <v>66</v>
      </c>
      <c r="B57" s="197"/>
      <c r="C57" s="197"/>
      <c r="D57" s="191"/>
      <c r="E57" s="191"/>
      <c r="F57" s="191"/>
      <c r="G57" s="191"/>
    </row>
    <row r="58" spans="1:7" ht="15.75">
      <c r="A58" s="180" t="s">
        <v>11</v>
      </c>
      <c r="B58" s="201" t="s">
        <v>97</v>
      </c>
      <c r="C58" s="211">
        <f aca="true" t="shared" si="2" ref="C58:G65">IF(ISERR((C35-C$43)/C$43*100),"n/a",IF(((C35-C$43)/C$43*100)=0,"-",((C35-C$43)/C$43*100)))</f>
        <v>19.446014697569233</v>
      </c>
      <c r="D58" s="211">
        <f t="shared" si="2"/>
        <v>-33.94445942302508</v>
      </c>
      <c r="E58" s="211">
        <f t="shared" si="2"/>
        <v>-6.985446985446984</v>
      </c>
      <c r="F58" s="211">
        <f t="shared" si="2"/>
        <v>-18.830544335449122</v>
      </c>
      <c r="G58" s="211">
        <f t="shared" si="2"/>
        <v>-20.44034513537638</v>
      </c>
    </row>
    <row r="59" spans="1:7" ht="15.75">
      <c r="A59" s="180" t="s">
        <v>14</v>
      </c>
      <c r="B59" s="201" t="s">
        <v>97</v>
      </c>
      <c r="C59" s="211">
        <f t="shared" si="2"/>
        <v>-17.354437535330707</v>
      </c>
      <c r="D59" s="211">
        <f t="shared" si="2"/>
        <v>-27.204098139660292</v>
      </c>
      <c r="E59" s="211">
        <f t="shared" si="2"/>
        <v>-14.34511434511434</v>
      </c>
      <c r="F59" s="211">
        <f t="shared" si="2"/>
        <v>-43.56607039815349</v>
      </c>
      <c r="G59" s="211">
        <f t="shared" si="2"/>
        <v>-27.432311811960723</v>
      </c>
    </row>
    <row r="60" spans="1:7" ht="15.75">
      <c r="A60" s="180" t="s">
        <v>15</v>
      </c>
      <c r="B60" s="211">
        <f aca="true" t="shared" si="3" ref="B60:B65">IF(ISERR((B37-B$43)/B$43*100),"n/a",IF(((B37-B$43)/B$43*100)=0,"-",((B37-B$43)/B$43*100)))</f>
        <v>-34.099616858237546</v>
      </c>
      <c r="C60" s="211">
        <f t="shared" si="2"/>
        <v>-27.812323346523467</v>
      </c>
      <c r="D60" s="211">
        <f t="shared" si="2"/>
        <v>-11.674305742787826</v>
      </c>
      <c r="E60" s="211">
        <f t="shared" si="2"/>
        <v>-19.95841995841996</v>
      </c>
      <c r="F60" s="211">
        <f t="shared" si="2"/>
        <v>-11.098288132333147</v>
      </c>
      <c r="G60" s="211">
        <f t="shared" si="2"/>
        <v>-19.36923534662302</v>
      </c>
    </row>
    <row r="61" spans="1:7" ht="15.75">
      <c r="A61" s="180" t="s">
        <v>16</v>
      </c>
      <c r="B61" s="211">
        <f t="shared" si="3"/>
        <v>-8.301404853128995</v>
      </c>
      <c r="C61" s="211">
        <f t="shared" si="2"/>
        <v>-26.907857546636528</v>
      </c>
      <c r="D61" s="211">
        <f t="shared" si="2"/>
        <v>-28.66001617686709</v>
      </c>
      <c r="E61" s="211">
        <f t="shared" si="2"/>
        <v>-19.87525987525988</v>
      </c>
      <c r="F61" s="211">
        <f t="shared" si="2"/>
        <v>-23.292940950182725</v>
      </c>
      <c r="G61" s="211">
        <f t="shared" si="2"/>
        <v>-20.20232073787563</v>
      </c>
    </row>
    <row r="62" spans="1:7" ht="15.75">
      <c r="A62" s="180" t="s">
        <v>17</v>
      </c>
      <c r="B62" s="211">
        <f t="shared" si="3"/>
        <v>-12.643678160919544</v>
      </c>
      <c r="C62" s="211">
        <f t="shared" si="2"/>
        <v>-22.611644997173553</v>
      </c>
      <c r="D62" s="211">
        <f t="shared" si="2"/>
        <v>14.478296036667556</v>
      </c>
      <c r="E62" s="211">
        <f t="shared" si="2"/>
        <v>14.34511434511434</v>
      </c>
      <c r="F62" s="211">
        <f t="shared" si="2"/>
        <v>29.37103289094057</v>
      </c>
      <c r="G62" s="211">
        <f t="shared" si="2"/>
        <v>23.26688485569771</v>
      </c>
    </row>
    <row r="63" spans="1:7" ht="15.75">
      <c r="A63" s="180" t="s">
        <v>18</v>
      </c>
      <c r="B63" s="211">
        <f t="shared" si="3"/>
        <v>-26.8199233716475</v>
      </c>
      <c r="C63" s="211">
        <f t="shared" si="2"/>
        <v>44.431882419446005</v>
      </c>
      <c r="D63" s="211">
        <f t="shared" si="2"/>
        <v>-18.38770558101915</v>
      </c>
      <c r="E63" s="211">
        <f t="shared" si="2"/>
        <v>-14.34511434511434</v>
      </c>
      <c r="F63" s="211">
        <f t="shared" si="2"/>
        <v>-39.10367378341989</v>
      </c>
      <c r="G63" s="211">
        <f t="shared" si="2"/>
        <v>-28.11663195477536</v>
      </c>
    </row>
    <row r="64" spans="1:7" ht="15.75">
      <c r="A64" s="180" t="s">
        <v>19</v>
      </c>
      <c r="B64" s="211">
        <f t="shared" si="3"/>
        <v>21.58365261813537</v>
      </c>
      <c r="C64" s="211">
        <f t="shared" si="2"/>
        <v>23.233465234595812</v>
      </c>
      <c r="D64" s="211">
        <f t="shared" si="2"/>
        <v>21.730924777568063</v>
      </c>
      <c r="E64" s="211">
        <f t="shared" si="2"/>
        <v>16.008316008315997</v>
      </c>
      <c r="F64" s="211">
        <f t="shared" si="2"/>
        <v>16.368532410078856</v>
      </c>
      <c r="G64" s="211">
        <f t="shared" si="2"/>
        <v>18.774174352871174</v>
      </c>
    </row>
    <row r="65" spans="1:7" s="178" customFormat="1" ht="15.75">
      <c r="A65" s="198" t="s">
        <v>20</v>
      </c>
      <c r="B65" s="211">
        <f t="shared" si="3"/>
        <v>-28.735632183908045</v>
      </c>
      <c r="C65" s="211">
        <f t="shared" si="2"/>
        <v>7.292255511588462</v>
      </c>
      <c r="D65" s="211">
        <f t="shared" si="2"/>
        <v>-14.80183337826908</v>
      </c>
      <c r="E65" s="211">
        <f t="shared" si="2"/>
        <v>-31.268191268191263</v>
      </c>
      <c r="F65" s="211">
        <f t="shared" si="2"/>
        <v>16.733987305251</v>
      </c>
      <c r="G65" s="211">
        <f t="shared" si="2"/>
        <v>-29.782802737280566</v>
      </c>
    </row>
    <row r="66" spans="1:7" ht="16.5" thickBot="1">
      <c r="A66" s="199"/>
      <c r="B66" s="200"/>
      <c r="C66" s="200"/>
      <c r="D66" s="200"/>
      <c r="E66" s="200"/>
      <c r="F66" s="200"/>
      <c r="G66" s="200"/>
    </row>
    <row r="67" spans="1:6" ht="15.75">
      <c r="A67" s="198"/>
      <c r="B67" s="201"/>
      <c r="C67" s="201"/>
      <c r="D67" s="201"/>
      <c r="E67" s="201"/>
      <c r="F67" s="194"/>
    </row>
    <row r="68" ht="15.75">
      <c r="F68" s="202"/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25390625" style="213" customWidth="1"/>
    <col min="2" max="2" width="8.00390625" style="213" customWidth="1"/>
    <col min="3" max="3" width="8.625" style="213" customWidth="1"/>
    <col min="4" max="4" width="8.75390625" style="213" customWidth="1"/>
    <col min="5" max="5" width="8.625" style="213" customWidth="1"/>
    <col min="6" max="7" width="8.125" style="213" customWidth="1"/>
    <col min="8" max="8" width="1.875" style="213" customWidth="1"/>
    <col min="9" max="9" width="8.00390625" style="213" customWidth="1"/>
    <col min="10" max="10" width="8.375" style="213" customWidth="1"/>
    <col min="11" max="11" width="8.125" style="213" customWidth="1"/>
    <col min="12" max="12" width="8.375" style="213" customWidth="1"/>
    <col min="13" max="13" width="8.25390625" style="213" customWidth="1"/>
    <col min="14" max="14" width="7.125" style="213" customWidth="1"/>
    <col min="15" max="16384" width="8.00390625" style="213" customWidth="1"/>
  </cols>
  <sheetData>
    <row r="1" spans="1:14" ht="18.75">
      <c r="A1" s="212" t="s">
        <v>105</v>
      </c>
      <c r="N1" s="214" t="s">
        <v>0</v>
      </c>
    </row>
    <row r="2" ht="18.75">
      <c r="A2" s="215"/>
    </row>
    <row r="3" ht="18.75">
      <c r="A3" s="212" t="s">
        <v>106</v>
      </c>
    </row>
    <row r="4" spans="1:10" ht="18.75">
      <c r="A4" s="212" t="s">
        <v>107</v>
      </c>
      <c r="I4" s="216"/>
      <c r="J4" s="216"/>
    </row>
    <row r="5" ht="18.75">
      <c r="A5" s="212" t="s">
        <v>108</v>
      </c>
    </row>
    <row r="6" spans="1:14" ht="13.5" customHeight="1" thickBo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8.75" customHeight="1">
      <c r="A7" s="218"/>
      <c r="B7" s="219" t="s">
        <v>85</v>
      </c>
      <c r="C7" s="220" t="s">
        <v>25</v>
      </c>
      <c r="D7" s="220"/>
      <c r="E7" s="220"/>
      <c r="F7" s="220"/>
      <c r="G7" s="221" t="s">
        <v>34</v>
      </c>
      <c r="H7" s="218"/>
      <c r="I7" s="219" t="s">
        <v>85</v>
      </c>
      <c r="J7" s="220" t="s">
        <v>25</v>
      </c>
      <c r="K7" s="220"/>
      <c r="L7" s="220"/>
      <c r="M7" s="220"/>
      <c r="N7" s="221" t="s">
        <v>34</v>
      </c>
    </row>
    <row r="8" spans="2:16" ht="15.75">
      <c r="B8" s="221"/>
      <c r="C8" s="387" t="s">
        <v>109</v>
      </c>
      <c r="D8" s="387"/>
      <c r="E8" s="387" t="s">
        <v>110</v>
      </c>
      <c r="F8" s="387"/>
      <c r="G8" s="221" t="s">
        <v>111</v>
      </c>
      <c r="H8" s="222"/>
      <c r="I8" s="221"/>
      <c r="J8" s="387" t="s">
        <v>109</v>
      </c>
      <c r="K8" s="387"/>
      <c r="L8" s="387" t="s">
        <v>110</v>
      </c>
      <c r="M8" s="387"/>
      <c r="N8" s="221" t="s">
        <v>111</v>
      </c>
      <c r="O8" s="222"/>
      <c r="P8" s="222"/>
    </row>
    <row r="9" spans="2:16" ht="15.75">
      <c r="B9" s="221"/>
      <c r="C9" s="219" t="s">
        <v>112</v>
      </c>
      <c r="D9" s="219" t="s">
        <v>88</v>
      </c>
      <c r="E9" s="219" t="s">
        <v>112</v>
      </c>
      <c r="F9" s="219" t="s">
        <v>88</v>
      </c>
      <c r="G9" s="221" t="s">
        <v>30</v>
      </c>
      <c r="H9" s="222"/>
      <c r="I9" s="221"/>
      <c r="J9" s="219" t="s">
        <v>112</v>
      </c>
      <c r="K9" s="219" t="s">
        <v>88</v>
      </c>
      <c r="L9" s="219" t="s">
        <v>112</v>
      </c>
      <c r="M9" s="219" t="s">
        <v>88</v>
      </c>
      <c r="N9" s="221" t="s">
        <v>30</v>
      </c>
      <c r="O9" s="222"/>
      <c r="P9" s="222"/>
    </row>
    <row r="10" spans="1:16" ht="16.5" thickBot="1">
      <c r="A10" s="217"/>
      <c r="B10" s="223"/>
      <c r="C10" s="224"/>
      <c r="D10" s="224"/>
      <c r="E10" s="224"/>
      <c r="F10" s="224"/>
      <c r="G10" s="225"/>
      <c r="H10" s="223"/>
      <c r="I10" s="223"/>
      <c r="J10" s="224"/>
      <c r="K10" s="224"/>
      <c r="L10" s="224"/>
      <c r="M10" s="224"/>
      <c r="N10" s="225"/>
      <c r="O10" s="222"/>
      <c r="P10" s="222"/>
    </row>
    <row r="11" spans="1:16" ht="15.75">
      <c r="A11" s="218"/>
      <c r="B11" s="226"/>
      <c r="C11" s="221"/>
      <c r="D11" s="221"/>
      <c r="E11" s="221"/>
      <c r="F11" s="221"/>
      <c r="G11" s="221"/>
      <c r="H11" s="226"/>
      <c r="I11" s="226"/>
      <c r="J11" s="221"/>
      <c r="K11" s="221"/>
      <c r="L11" s="221"/>
      <c r="M11" s="221"/>
      <c r="N11" s="221"/>
      <c r="O11" s="222"/>
      <c r="P11" s="222"/>
    </row>
    <row r="12" spans="1:14" ht="18.75">
      <c r="A12" s="212" t="s">
        <v>5</v>
      </c>
      <c r="B12" s="227"/>
      <c r="C12" s="227"/>
      <c r="D12" s="227"/>
      <c r="E12" s="227"/>
      <c r="F12" s="227"/>
      <c r="G12" s="228" t="s">
        <v>113</v>
      </c>
      <c r="N12" s="229" t="s">
        <v>114</v>
      </c>
    </row>
    <row r="13" spans="1:7" ht="15.75">
      <c r="A13" s="230"/>
      <c r="B13" s="227"/>
      <c r="C13" s="227"/>
      <c r="D13" s="227"/>
      <c r="E13" s="227"/>
      <c r="F13" s="227"/>
      <c r="G13" s="227"/>
    </row>
    <row r="14" spans="1:14" s="231" customFormat="1" ht="15.75">
      <c r="A14" s="231" t="s">
        <v>115</v>
      </c>
      <c r="B14" s="232">
        <v>6</v>
      </c>
      <c r="C14" s="232">
        <v>5</v>
      </c>
      <c r="D14" s="232">
        <v>3</v>
      </c>
      <c r="E14" s="232">
        <v>2</v>
      </c>
      <c r="F14" s="232">
        <v>4</v>
      </c>
      <c r="G14" s="232">
        <v>20</v>
      </c>
      <c r="H14" s="233"/>
      <c r="I14" s="234">
        <v>6.8</v>
      </c>
      <c r="J14" s="234">
        <v>6.8</v>
      </c>
      <c r="K14" s="234">
        <v>6.7</v>
      </c>
      <c r="L14" s="234">
        <v>6.4</v>
      </c>
      <c r="M14" s="234">
        <v>8.1</v>
      </c>
      <c r="N14" s="234">
        <v>7</v>
      </c>
    </row>
    <row r="15" spans="1:14" s="231" customFormat="1" ht="15.75">
      <c r="A15" s="231" t="s">
        <v>116</v>
      </c>
      <c r="B15" s="232">
        <v>7</v>
      </c>
      <c r="C15" s="232">
        <v>6</v>
      </c>
      <c r="D15" s="232">
        <v>3</v>
      </c>
      <c r="E15" s="232">
        <v>3</v>
      </c>
      <c r="F15" s="232">
        <v>4</v>
      </c>
      <c r="G15" s="232">
        <v>23</v>
      </c>
      <c r="H15" s="233"/>
      <c r="I15" s="234">
        <v>8</v>
      </c>
      <c r="J15" s="234">
        <v>7.8</v>
      </c>
      <c r="K15" s="234">
        <v>5.2</v>
      </c>
      <c r="L15" s="234">
        <v>10.6</v>
      </c>
      <c r="M15" s="234">
        <v>9.8</v>
      </c>
      <c r="N15" s="234">
        <v>8</v>
      </c>
    </row>
    <row r="16" spans="1:14" s="231" customFormat="1" ht="15.75">
      <c r="A16" s="231" t="s">
        <v>117</v>
      </c>
      <c r="B16" s="232">
        <v>6</v>
      </c>
      <c r="C16" s="232">
        <v>3</v>
      </c>
      <c r="D16" s="232">
        <v>4</v>
      </c>
      <c r="E16" s="232">
        <v>3</v>
      </c>
      <c r="F16" s="232">
        <v>3</v>
      </c>
      <c r="G16" s="232">
        <v>19</v>
      </c>
      <c r="H16" s="233"/>
      <c r="I16" s="234">
        <v>7.7</v>
      </c>
      <c r="J16" s="234">
        <v>4.5</v>
      </c>
      <c r="K16" s="234">
        <v>7.5</v>
      </c>
      <c r="L16" s="234">
        <v>9.6</v>
      </c>
      <c r="M16" s="234">
        <v>6.8</v>
      </c>
      <c r="N16" s="234">
        <v>6.9</v>
      </c>
    </row>
    <row r="17" spans="1:14" s="231" customFormat="1" ht="15.75">
      <c r="A17" s="231" t="s">
        <v>118</v>
      </c>
      <c r="B17" s="232">
        <v>7</v>
      </c>
      <c r="C17" s="232">
        <v>5</v>
      </c>
      <c r="D17" s="232">
        <v>4</v>
      </c>
      <c r="E17" s="232">
        <v>3</v>
      </c>
      <c r="F17" s="232">
        <v>3</v>
      </c>
      <c r="G17" s="232">
        <v>22</v>
      </c>
      <c r="H17" s="233"/>
      <c r="I17" s="234">
        <v>8.2</v>
      </c>
      <c r="J17" s="234">
        <v>6.2</v>
      </c>
      <c r="K17" s="234">
        <v>8.6</v>
      </c>
      <c r="L17" s="234">
        <v>10.6</v>
      </c>
      <c r="M17" s="234">
        <v>6.6</v>
      </c>
      <c r="N17" s="234">
        <v>7.8</v>
      </c>
    </row>
    <row r="18" spans="1:14" s="231" customFormat="1" ht="15.75">
      <c r="A18" s="231" t="s">
        <v>119</v>
      </c>
      <c r="B18" s="232">
        <v>5</v>
      </c>
      <c r="C18" s="232">
        <v>7</v>
      </c>
      <c r="D18" s="232">
        <v>3</v>
      </c>
      <c r="E18" s="232">
        <v>2</v>
      </c>
      <c r="F18" s="232">
        <v>3</v>
      </c>
      <c r="G18" s="232">
        <v>21</v>
      </c>
      <c r="H18" s="233"/>
      <c r="I18" s="234">
        <v>6.3</v>
      </c>
      <c r="J18" s="234">
        <v>9.4</v>
      </c>
      <c r="K18" s="234">
        <v>6.7</v>
      </c>
      <c r="L18" s="234">
        <v>7</v>
      </c>
      <c r="M18" s="234">
        <v>6.8</v>
      </c>
      <c r="N18" s="234">
        <v>7.4</v>
      </c>
    </row>
    <row r="19" spans="1:14" s="231" customFormat="1" ht="15.75">
      <c r="A19" s="231" t="s">
        <v>120</v>
      </c>
      <c r="B19" s="232">
        <v>7</v>
      </c>
      <c r="C19" s="232">
        <v>8</v>
      </c>
      <c r="D19" s="232">
        <v>3</v>
      </c>
      <c r="E19" s="232">
        <v>2</v>
      </c>
      <c r="F19" s="232">
        <v>2</v>
      </c>
      <c r="G19" s="232">
        <v>23</v>
      </c>
      <c r="H19" s="233"/>
      <c r="I19" s="234">
        <v>8</v>
      </c>
      <c r="J19" s="234">
        <v>11.4</v>
      </c>
      <c r="K19" s="234">
        <v>6.9</v>
      </c>
      <c r="L19" s="234">
        <v>7.9</v>
      </c>
      <c r="M19" s="234">
        <v>4.4</v>
      </c>
      <c r="N19" s="234">
        <v>8.1</v>
      </c>
    </row>
    <row r="20" spans="1:14" s="231" customFormat="1" ht="15.75">
      <c r="A20" s="231" t="s">
        <v>121</v>
      </c>
      <c r="B20" s="232">
        <v>9</v>
      </c>
      <c r="C20" s="232">
        <v>7</v>
      </c>
      <c r="D20" s="232">
        <v>4</v>
      </c>
      <c r="E20" s="232">
        <v>2</v>
      </c>
      <c r="F20" s="232">
        <v>3</v>
      </c>
      <c r="G20" s="232">
        <v>25</v>
      </c>
      <c r="H20" s="233"/>
      <c r="I20" s="234">
        <v>10.8</v>
      </c>
      <c r="J20" s="234">
        <v>9.2</v>
      </c>
      <c r="K20" s="234">
        <v>7.9</v>
      </c>
      <c r="L20" s="234">
        <v>7</v>
      </c>
      <c r="M20" s="234">
        <v>6.4</v>
      </c>
      <c r="N20" s="234">
        <v>8.7</v>
      </c>
    </row>
    <row r="21" spans="1:14" s="231" customFormat="1" ht="15.75">
      <c r="A21" s="231" t="s">
        <v>122</v>
      </c>
      <c r="B21" s="232">
        <v>6</v>
      </c>
      <c r="C21" s="232">
        <v>7</v>
      </c>
      <c r="D21" s="232">
        <v>7</v>
      </c>
      <c r="E21" s="232">
        <v>3</v>
      </c>
      <c r="F21" s="232">
        <v>4</v>
      </c>
      <c r="G21" s="232">
        <v>28</v>
      </c>
      <c r="H21" s="233"/>
      <c r="I21" s="234">
        <v>7.7</v>
      </c>
      <c r="J21" s="234">
        <v>9.7</v>
      </c>
      <c r="K21" s="234">
        <v>13.8</v>
      </c>
      <c r="L21" s="234">
        <v>10.2</v>
      </c>
      <c r="M21" s="234">
        <v>9.8</v>
      </c>
      <c r="N21" s="234">
        <v>9.9</v>
      </c>
    </row>
    <row r="22" spans="1:14" s="231" customFormat="1" ht="15.75">
      <c r="A22" s="231" t="s">
        <v>123</v>
      </c>
      <c r="B22" s="232">
        <v>7</v>
      </c>
      <c r="C22" s="232">
        <v>7</v>
      </c>
      <c r="D22" s="232">
        <v>5</v>
      </c>
      <c r="E22" s="232">
        <v>2</v>
      </c>
      <c r="F22" s="232">
        <v>4</v>
      </c>
      <c r="G22" s="232">
        <v>25</v>
      </c>
      <c r="H22" s="233"/>
      <c r="I22" s="234">
        <v>8</v>
      </c>
      <c r="J22" s="234">
        <v>9.5</v>
      </c>
      <c r="K22" s="234">
        <v>10.6</v>
      </c>
      <c r="L22" s="234">
        <v>5.9</v>
      </c>
      <c r="M22" s="234">
        <v>8.8</v>
      </c>
      <c r="N22" s="234">
        <v>8.8</v>
      </c>
    </row>
    <row r="23" spans="1:14" s="231" customFormat="1" ht="15.75">
      <c r="A23" s="231" t="s">
        <v>124</v>
      </c>
      <c r="B23" s="232">
        <v>8</v>
      </c>
      <c r="C23" s="232">
        <v>6</v>
      </c>
      <c r="D23" s="232">
        <v>4</v>
      </c>
      <c r="E23" s="232">
        <v>2</v>
      </c>
      <c r="F23" s="232">
        <v>4</v>
      </c>
      <c r="G23" s="232">
        <v>24</v>
      </c>
      <c r="H23" s="233"/>
      <c r="I23" s="234">
        <v>9.6</v>
      </c>
      <c r="J23" s="234">
        <v>7.6</v>
      </c>
      <c r="K23" s="234">
        <v>8.7</v>
      </c>
      <c r="L23" s="234">
        <v>7</v>
      </c>
      <c r="M23" s="234">
        <v>8.1</v>
      </c>
      <c r="N23" s="234">
        <v>8.4</v>
      </c>
    </row>
    <row r="24" spans="1:14" s="231" customFormat="1" ht="15.75">
      <c r="A24" s="231" t="s">
        <v>125</v>
      </c>
      <c r="B24" s="232">
        <v>7</v>
      </c>
      <c r="C24" s="232">
        <v>7</v>
      </c>
      <c r="D24" s="232">
        <v>4</v>
      </c>
      <c r="E24" s="232">
        <v>3</v>
      </c>
      <c r="F24" s="232">
        <v>6</v>
      </c>
      <c r="G24" s="232">
        <v>27</v>
      </c>
      <c r="H24" s="233"/>
      <c r="I24" s="234">
        <v>9</v>
      </c>
      <c r="J24" s="234">
        <v>8.9</v>
      </c>
      <c r="K24" s="234">
        <v>8.6</v>
      </c>
      <c r="L24" s="234">
        <v>10.6</v>
      </c>
      <c r="M24" s="234">
        <v>13.2</v>
      </c>
      <c r="N24" s="234">
        <v>9.8</v>
      </c>
    </row>
    <row r="25" spans="1:14" s="231" customFormat="1" ht="15.75">
      <c r="A25" s="231" t="s">
        <v>126</v>
      </c>
      <c r="B25" s="232">
        <v>8</v>
      </c>
      <c r="C25" s="232">
        <v>7</v>
      </c>
      <c r="D25" s="232">
        <v>4</v>
      </c>
      <c r="E25" s="232">
        <v>2</v>
      </c>
      <c r="F25" s="232">
        <v>5</v>
      </c>
      <c r="G25" s="232">
        <v>26</v>
      </c>
      <c r="H25" s="233"/>
      <c r="I25" s="234">
        <v>9.8</v>
      </c>
      <c r="J25" s="234">
        <v>8.9</v>
      </c>
      <c r="K25" s="234">
        <v>8.7</v>
      </c>
      <c r="L25" s="234">
        <v>7</v>
      </c>
      <c r="M25" s="234">
        <v>11.1</v>
      </c>
      <c r="N25" s="234">
        <v>9.3</v>
      </c>
    </row>
    <row r="26" spans="1:20" s="235" customFormat="1" ht="15.75">
      <c r="A26" s="235" t="s">
        <v>127</v>
      </c>
      <c r="B26" s="236">
        <v>83</v>
      </c>
      <c r="C26" s="236">
        <v>74</v>
      </c>
      <c r="D26" s="236">
        <v>49</v>
      </c>
      <c r="E26" s="236">
        <v>30</v>
      </c>
      <c r="F26" s="236">
        <v>45</v>
      </c>
      <c r="G26" s="236">
        <v>281</v>
      </c>
      <c r="H26" s="237"/>
      <c r="I26" s="238">
        <v>100</v>
      </c>
      <c r="J26" s="238">
        <v>100</v>
      </c>
      <c r="K26" s="238">
        <v>100</v>
      </c>
      <c r="L26" s="238">
        <v>100</v>
      </c>
      <c r="M26" s="238">
        <v>100</v>
      </c>
      <c r="N26" s="238">
        <v>100</v>
      </c>
      <c r="O26" s="231"/>
      <c r="P26" s="231"/>
      <c r="Q26" s="231"/>
      <c r="R26" s="231"/>
      <c r="S26" s="231"/>
      <c r="T26" s="231"/>
    </row>
    <row r="27" spans="2:14" s="231" customFormat="1" ht="15.75">
      <c r="B27" s="233"/>
      <c r="C27" s="233"/>
      <c r="D27" s="233"/>
      <c r="E27" s="233"/>
      <c r="F27" s="233"/>
      <c r="G27" s="233"/>
      <c r="H27" s="233"/>
      <c r="I27" s="239"/>
      <c r="J27" s="239"/>
      <c r="K27" s="239"/>
      <c r="L27" s="239"/>
      <c r="M27" s="239"/>
      <c r="N27" s="239"/>
    </row>
    <row r="28" spans="1:14" s="231" customFormat="1" ht="18.75">
      <c r="A28" s="240" t="s">
        <v>8</v>
      </c>
      <c r="B28" s="233"/>
      <c r="C28" s="233"/>
      <c r="D28" s="233"/>
      <c r="E28" s="233"/>
      <c r="F28" s="233"/>
      <c r="G28" s="233"/>
      <c r="H28" s="233"/>
      <c r="I28" s="239"/>
      <c r="J28" s="239"/>
      <c r="K28" s="239"/>
      <c r="L28" s="239"/>
      <c r="M28" s="239"/>
      <c r="N28" s="239"/>
    </row>
    <row r="29" spans="1:14" s="231" customFormat="1" ht="18.75">
      <c r="A29" s="240" t="s">
        <v>6</v>
      </c>
      <c r="B29" s="233"/>
      <c r="C29" s="233"/>
      <c r="D29" s="233"/>
      <c r="E29" s="233"/>
      <c r="F29" s="233"/>
      <c r="G29" s="233"/>
      <c r="H29" s="233"/>
      <c r="I29" s="239"/>
      <c r="J29" s="239"/>
      <c r="K29" s="239"/>
      <c r="L29" s="239"/>
      <c r="M29" s="239"/>
      <c r="N29" s="239"/>
    </row>
    <row r="30" spans="1:14" s="231" customFormat="1" ht="15.75">
      <c r="A30" s="235"/>
      <c r="B30" s="233"/>
      <c r="C30" s="233"/>
      <c r="D30" s="233"/>
      <c r="E30" s="233"/>
      <c r="F30" s="233"/>
      <c r="G30" s="233"/>
      <c r="H30" s="233"/>
      <c r="I30" s="239"/>
      <c r="J30" s="239"/>
      <c r="K30" s="239"/>
      <c r="L30" s="239"/>
      <c r="M30" s="239"/>
      <c r="N30" s="239"/>
    </row>
    <row r="31" spans="1:14" s="231" customFormat="1" ht="15.75">
      <c r="A31" s="231" t="s">
        <v>115</v>
      </c>
      <c r="B31" s="232">
        <v>39</v>
      </c>
      <c r="C31" s="232">
        <v>30</v>
      </c>
      <c r="D31" s="232">
        <v>27</v>
      </c>
      <c r="E31" s="232">
        <v>31</v>
      </c>
      <c r="F31" s="232">
        <v>70</v>
      </c>
      <c r="G31" s="232">
        <v>197</v>
      </c>
      <c r="H31" s="233"/>
      <c r="I31" s="234">
        <v>7.8</v>
      </c>
      <c r="J31" s="234">
        <v>6.1</v>
      </c>
      <c r="K31" s="234">
        <v>7.1</v>
      </c>
      <c r="L31" s="234">
        <v>7.4</v>
      </c>
      <c r="M31" s="234">
        <v>7.3</v>
      </c>
      <c r="N31" s="234">
        <v>7.1</v>
      </c>
    </row>
    <row r="32" spans="1:14" s="231" customFormat="1" ht="15.75">
      <c r="A32" s="231" t="s">
        <v>116</v>
      </c>
      <c r="B32" s="232">
        <v>37</v>
      </c>
      <c r="C32" s="232">
        <v>39</v>
      </c>
      <c r="D32" s="232">
        <v>27</v>
      </c>
      <c r="E32" s="232">
        <v>37</v>
      </c>
      <c r="F32" s="232">
        <v>79</v>
      </c>
      <c r="G32" s="232">
        <v>218</v>
      </c>
      <c r="H32" s="233"/>
      <c r="I32" s="234">
        <v>7.4</v>
      </c>
      <c r="J32" s="234">
        <v>7.8</v>
      </c>
      <c r="K32" s="234">
        <v>6.9</v>
      </c>
      <c r="L32" s="234">
        <v>8.9</v>
      </c>
      <c r="M32" s="234">
        <v>8.2</v>
      </c>
      <c r="N32" s="234">
        <v>7.9</v>
      </c>
    </row>
    <row r="33" spans="1:14" s="231" customFormat="1" ht="15.75">
      <c r="A33" s="231" t="s">
        <v>117</v>
      </c>
      <c r="B33" s="232">
        <v>37</v>
      </c>
      <c r="C33" s="232">
        <v>34</v>
      </c>
      <c r="D33" s="232">
        <v>24</v>
      </c>
      <c r="E33" s="232">
        <v>30</v>
      </c>
      <c r="F33" s="232">
        <v>72</v>
      </c>
      <c r="G33" s="232">
        <v>197</v>
      </c>
      <c r="H33" s="233"/>
      <c r="I33" s="234">
        <v>7.2</v>
      </c>
      <c r="J33" s="234">
        <v>6.9</v>
      </c>
      <c r="K33" s="234">
        <v>6.2</v>
      </c>
      <c r="L33" s="234">
        <v>7.3</v>
      </c>
      <c r="M33" s="234">
        <v>7.5</v>
      </c>
      <c r="N33" s="234">
        <v>7.1</v>
      </c>
    </row>
    <row r="34" spans="1:14" s="231" customFormat="1" ht="15.75">
      <c r="A34" s="231" t="s">
        <v>118</v>
      </c>
      <c r="B34" s="232">
        <v>41</v>
      </c>
      <c r="C34" s="232">
        <v>35</v>
      </c>
      <c r="D34" s="232">
        <v>29</v>
      </c>
      <c r="E34" s="232">
        <v>33</v>
      </c>
      <c r="F34" s="232">
        <v>74</v>
      </c>
      <c r="G34" s="232">
        <v>212</v>
      </c>
      <c r="H34" s="233"/>
      <c r="I34" s="234">
        <v>8</v>
      </c>
      <c r="J34" s="234">
        <v>7.2</v>
      </c>
      <c r="K34" s="234">
        <v>7.6</v>
      </c>
      <c r="L34" s="234">
        <v>7.9</v>
      </c>
      <c r="M34" s="234">
        <v>7.8</v>
      </c>
      <c r="N34" s="234">
        <v>7.7</v>
      </c>
    </row>
    <row r="35" spans="1:14" s="231" customFormat="1" ht="15.75">
      <c r="A35" s="231" t="s">
        <v>119</v>
      </c>
      <c r="B35" s="232">
        <v>39</v>
      </c>
      <c r="C35" s="232">
        <v>44</v>
      </c>
      <c r="D35" s="232">
        <v>28</v>
      </c>
      <c r="E35" s="232">
        <v>34</v>
      </c>
      <c r="F35" s="232">
        <v>79</v>
      </c>
      <c r="G35" s="232">
        <v>225</v>
      </c>
      <c r="H35" s="233"/>
      <c r="I35" s="234">
        <v>7.8</v>
      </c>
      <c r="J35" s="234">
        <v>8.9</v>
      </c>
      <c r="K35" s="234">
        <v>7.4</v>
      </c>
      <c r="L35" s="234">
        <v>8.1</v>
      </c>
      <c r="M35" s="234">
        <v>8.2</v>
      </c>
      <c r="N35" s="234">
        <v>8.1</v>
      </c>
    </row>
    <row r="36" spans="1:14" s="231" customFormat="1" ht="15.75">
      <c r="A36" s="231" t="s">
        <v>120</v>
      </c>
      <c r="B36" s="232">
        <v>45</v>
      </c>
      <c r="C36" s="232">
        <v>55</v>
      </c>
      <c r="D36" s="232">
        <v>34</v>
      </c>
      <c r="E36" s="232">
        <v>32</v>
      </c>
      <c r="F36" s="232">
        <v>79</v>
      </c>
      <c r="G36" s="232">
        <v>245</v>
      </c>
      <c r="H36" s="233"/>
      <c r="I36" s="234">
        <v>9</v>
      </c>
      <c r="J36" s="234">
        <v>11.1</v>
      </c>
      <c r="K36" s="234">
        <v>8.9</v>
      </c>
      <c r="L36" s="234">
        <v>7.8</v>
      </c>
      <c r="M36" s="234">
        <v>8.2</v>
      </c>
      <c r="N36" s="234">
        <v>8.9</v>
      </c>
    </row>
    <row r="37" spans="1:14" s="231" customFormat="1" ht="15.75">
      <c r="A37" s="231" t="s">
        <v>121</v>
      </c>
      <c r="B37" s="232">
        <v>48</v>
      </c>
      <c r="C37" s="232">
        <v>46</v>
      </c>
      <c r="D37" s="232">
        <v>35</v>
      </c>
      <c r="E37" s="232">
        <v>29</v>
      </c>
      <c r="F37" s="232">
        <v>72</v>
      </c>
      <c r="G37" s="232">
        <v>230</v>
      </c>
      <c r="H37" s="233"/>
      <c r="I37" s="234">
        <v>9.4</v>
      </c>
      <c r="J37" s="234">
        <v>9.4</v>
      </c>
      <c r="K37" s="234">
        <v>9</v>
      </c>
      <c r="L37" s="234">
        <v>7</v>
      </c>
      <c r="M37" s="234">
        <v>7.5</v>
      </c>
      <c r="N37" s="234">
        <v>8.3</v>
      </c>
    </row>
    <row r="38" spans="1:14" s="231" customFormat="1" ht="15.75">
      <c r="A38" s="231" t="s">
        <v>122</v>
      </c>
      <c r="B38" s="232">
        <v>49</v>
      </c>
      <c r="C38" s="232">
        <v>48</v>
      </c>
      <c r="D38" s="232">
        <v>42</v>
      </c>
      <c r="E38" s="232">
        <v>33</v>
      </c>
      <c r="F38" s="232">
        <v>87</v>
      </c>
      <c r="G38" s="232">
        <v>259</v>
      </c>
      <c r="H38" s="233"/>
      <c r="I38" s="234">
        <v>9.7</v>
      </c>
      <c r="J38" s="234">
        <v>9.8</v>
      </c>
      <c r="K38" s="234">
        <v>11</v>
      </c>
      <c r="L38" s="234">
        <v>7.8</v>
      </c>
      <c r="M38" s="234">
        <v>9.1</v>
      </c>
      <c r="N38" s="234">
        <v>9.4</v>
      </c>
    </row>
    <row r="39" spans="1:14" s="231" customFormat="1" ht="15.75">
      <c r="A39" s="231" t="s">
        <v>123</v>
      </c>
      <c r="B39" s="232">
        <v>43</v>
      </c>
      <c r="C39" s="232">
        <v>43</v>
      </c>
      <c r="D39" s="232">
        <v>38</v>
      </c>
      <c r="E39" s="232">
        <v>35</v>
      </c>
      <c r="F39" s="232">
        <v>92</v>
      </c>
      <c r="G39" s="232">
        <v>252</v>
      </c>
      <c r="H39" s="233"/>
      <c r="I39" s="234">
        <v>8.6</v>
      </c>
      <c r="J39" s="234">
        <v>8.7</v>
      </c>
      <c r="K39" s="234">
        <v>9.9</v>
      </c>
      <c r="L39" s="234">
        <v>8.4</v>
      </c>
      <c r="M39" s="234">
        <v>9.6</v>
      </c>
      <c r="N39" s="234">
        <v>9.1</v>
      </c>
    </row>
    <row r="40" spans="1:14" s="231" customFormat="1" ht="15.75">
      <c r="A40" s="231" t="s">
        <v>124</v>
      </c>
      <c r="B40" s="232">
        <v>44</v>
      </c>
      <c r="C40" s="232">
        <v>42</v>
      </c>
      <c r="D40" s="232">
        <v>33</v>
      </c>
      <c r="E40" s="232">
        <v>39</v>
      </c>
      <c r="F40" s="232">
        <v>82</v>
      </c>
      <c r="G40" s="232">
        <v>241</v>
      </c>
      <c r="H40" s="233"/>
      <c r="I40" s="234">
        <v>8.6</v>
      </c>
      <c r="J40" s="234">
        <v>8.6</v>
      </c>
      <c r="K40" s="234">
        <v>8.6</v>
      </c>
      <c r="L40" s="234">
        <v>9.5</v>
      </c>
      <c r="M40" s="234">
        <v>8.5</v>
      </c>
      <c r="N40" s="234">
        <v>8.7</v>
      </c>
    </row>
    <row r="41" spans="1:14" s="231" customFormat="1" ht="15.75">
      <c r="A41" s="231" t="s">
        <v>125</v>
      </c>
      <c r="B41" s="232">
        <v>39</v>
      </c>
      <c r="C41" s="232">
        <v>39</v>
      </c>
      <c r="D41" s="232">
        <v>34</v>
      </c>
      <c r="E41" s="232">
        <v>40</v>
      </c>
      <c r="F41" s="232">
        <v>87</v>
      </c>
      <c r="G41" s="232">
        <v>239</v>
      </c>
      <c r="H41" s="233"/>
      <c r="I41" s="234">
        <v>7.6</v>
      </c>
      <c r="J41" s="234">
        <v>8</v>
      </c>
      <c r="K41" s="234">
        <v>8.8</v>
      </c>
      <c r="L41" s="234">
        <v>9.6</v>
      </c>
      <c r="M41" s="234">
        <v>9.1</v>
      </c>
      <c r="N41" s="234">
        <v>8.7</v>
      </c>
    </row>
    <row r="42" spans="1:14" s="231" customFormat="1" ht="15.75">
      <c r="A42" s="231" t="s">
        <v>126</v>
      </c>
      <c r="B42" s="232">
        <v>45</v>
      </c>
      <c r="C42" s="232">
        <v>37</v>
      </c>
      <c r="D42" s="232">
        <v>33</v>
      </c>
      <c r="E42" s="232">
        <v>44</v>
      </c>
      <c r="F42" s="232">
        <v>86</v>
      </c>
      <c r="G42" s="232">
        <v>245</v>
      </c>
      <c r="H42" s="233"/>
      <c r="I42" s="234">
        <v>9</v>
      </c>
      <c r="J42" s="234">
        <v>7.4</v>
      </c>
      <c r="K42" s="234">
        <v>8.5</v>
      </c>
      <c r="L42" s="234">
        <v>10.5</v>
      </c>
      <c r="M42" s="234">
        <v>9</v>
      </c>
      <c r="N42" s="234">
        <v>8.9</v>
      </c>
    </row>
    <row r="43" spans="1:20" s="235" customFormat="1" ht="15.75">
      <c r="A43" s="235" t="s">
        <v>127</v>
      </c>
      <c r="B43" s="236">
        <v>507</v>
      </c>
      <c r="C43" s="236">
        <v>492</v>
      </c>
      <c r="D43" s="236">
        <v>385</v>
      </c>
      <c r="E43" s="236">
        <v>418</v>
      </c>
      <c r="F43" s="236">
        <v>960</v>
      </c>
      <c r="G43" s="236">
        <v>2761</v>
      </c>
      <c r="H43" s="237"/>
      <c r="I43" s="238">
        <v>100</v>
      </c>
      <c r="J43" s="238">
        <v>100</v>
      </c>
      <c r="K43" s="238">
        <v>100</v>
      </c>
      <c r="L43" s="238">
        <v>100</v>
      </c>
      <c r="M43" s="238">
        <v>100</v>
      </c>
      <c r="N43" s="238">
        <v>100</v>
      </c>
      <c r="O43" s="231"/>
      <c r="P43" s="231"/>
      <c r="Q43" s="231"/>
      <c r="R43" s="231"/>
      <c r="S43" s="231"/>
      <c r="T43" s="231"/>
    </row>
    <row r="44" spans="2:14" s="231" customFormat="1" ht="15.75">
      <c r="B44" s="233"/>
      <c r="C44" s="233"/>
      <c r="D44" s="233"/>
      <c r="E44" s="233"/>
      <c r="F44" s="233"/>
      <c r="G44" s="233"/>
      <c r="H44" s="233"/>
      <c r="I44" s="239"/>
      <c r="J44" s="239"/>
      <c r="K44" s="239"/>
      <c r="L44" s="239"/>
      <c r="M44" s="239"/>
      <c r="N44" s="239"/>
    </row>
    <row r="45" spans="1:14" s="231" customFormat="1" ht="18.75">
      <c r="A45" s="240" t="s">
        <v>40</v>
      </c>
      <c r="B45" s="233"/>
      <c r="C45" s="233"/>
      <c r="D45" s="233"/>
      <c r="E45" s="233"/>
      <c r="F45" s="233"/>
      <c r="G45" s="233"/>
      <c r="H45" s="233"/>
      <c r="I45" s="239"/>
      <c r="J45" s="239"/>
      <c r="K45" s="239"/>
      <c r="L45" s="239"/>
      <c r="M45" s="239"/>
      <c r="N45" s="239"/>
    </row>
    <row r="46" spans="2:14" s="231" customFormat="1" ht="15.75">
      <c r="B46" s="233"/>
      <c r="C46" s="233"/>
      <c r="D46" s="233"/>
      <c r="E46" s="233"/>
      <c r="F46" s="233"/>
      <c r="G46" s="233"/>
      <c r="H46" s="233"/>
      <c r="I46" s="239"/>
      <c r="J46" s="239"/>
      <c r="K46" s="239"/>
      <c r="L46" s="239"/>
      <c r="M46" s="239"/>
      <c r="N46" s="239"/>
    </row>
    <row r="47" spans="1:14" s="231" customFormat="1" ht="15.75">
      <c r="A47" s="231" t="s">
        <v>115</v>
      </c>
      <c r="B47" s="232">
        <v>179</v>
      </c>
      <c r="C47" s="232">
        <v>142</v>
      </c>
      <c r="D47" s="232">
        <v>116</v>
      </c>
      <c r="E47" s="232">
        <v>208</v>
      </c>
      <c r="F47" s="232">
        <v>461</v>
      </c>
      <c r="G47" s="232">
        <v>1105</v>
      </c>
      <c r="H47" s="233"/>
      <c r="I47" s="234">
        <v>8.4</v>
      </c>
      <c r="J47" s="234">
        <v>7.9</v>
      </c>
      <c r="K47" s="234">
        <v>7.6</v>
      </c>
      <c r="L47" s="234">
        <v>8</v>
      </c>
      <c r="M47" s="234">
        <v>7.9</v>
      </c>
      <c r="N47" s="234">
        <v>8</v>
      </c>
    </row>
    <row r="48" spans="1:14" s="231" customFormat="1" ht="15.75">
      <c r="A48" s="231" t="s">
        <v>116</v>
      </c>
      <c r="B48" s="232">
        <v>166</v>
      </c>
      <c r="C48" s="232">
        <v>144</v>
      </c>
      <c r="D48" s="232">
        <v>121</v>
      </c>
      <c r="E48" s="232">
        <v>226</v>
      </c>
      <c r="F48" s="232">
        <v>491</v>
      </c>
      <c r="G48" s="232">
        <v>1148</v>
      </c>
      <c r="H48" s="233"/>
      <c r="I48" s="234">
        <v>7.8</v>
      </c>
      <c r="J48" s="234">
        <v>8</v>
      </c>
      <c r="K48" s="234">
        <v>8</v>
      </c>
      <c r="L48" s="234">
        <v>8.7</v>
      </c>
      <c r="M48" s="234">
        <v>8.4</v>
      </c>
      <c r="N48" s="234">
        <v>8.3</v>
      </c>
    </row>
    <row r="49" spans="1:14" s="231" customFormat="1" ht="15.75">
      <c r="A49" s="231" t="s">
        <v>117</v>
      </c>
      <c r="B49" s="232">
        <v>145</v>
      </c>
      <c r="C49" s="232">
        <v>125</v>
      </c>
      <c r="D49" s="232">
        <v>99</v>
      </c>
      <c r="E49" s="232">
        <v>194</v>
      </c>
      <c r="F49" s="232">
        <v>469</v>
      </c>
      <c r="G49" s="232">
        <v>1033</v>
      </c>
      <c r="H49" s="233"/>
      <c r="I49" s="234">
        <v>6.8</v>
      </c>
      <c r="J49" s="234">
        <v>7</v>
      </c>
      <c r="K49" s="234">
        <v>6.5</v>
      </c>
      <c r="L49" s="234">
        <v>7.5</v>
      </c>
      <c r="M49" s="234">
        <v>8.1</v>
      </c>
      <c r="N49" s="234">
        <v>7.5</v>
      </c>
    </row>
    <row r="50" spans="1:14" s="231" customFormat="1" ht="15.75">
      <c r="A50" s="231" t="s">
        <v>118</v>
      </c>
      <c r="B50" s="232">
        <v>162</v>
      </c>
      <c r="C50" s="232">
        <v>132</v>
      </c>
      <c r="D50" s="232">
        <v>105</v>
      </c>
      <c r="E50" s="232">
        <v>197</v>
      </c>
      <c r="F50" s="232">
        <v>463</v>
      </c>
      <c r="G50" s="232">
        <v>1060</v>
      </c>
      <c r="H50" s="233"/>
      <c r="I50" s="234">
        <v>7.6</v>
      </c>
      <c r="J50" s="234">
        <v>7.3</v>
      </c>
      <c r="K50" s="234">
        <v>6.9</v>
      </c>
      <c r="L50" s="234">
        <v>7.6</v>
      </c>
      <c r="M50" s="234">
        <v>8</v>
      </c>
      <c r="N50" s="234">
        <v>7.6</v>
      </c>
    </row>
    <row r="51" spans="1:14" s="231" customFormat="1" ht="15.75">
      <c r="A51" s="231" t="s">
        <v>119</v>
      </c>
      <c r="B51" s="232">
        <v>162</v>
      </c>
      <c r="C51" s="232">
        <v>142</v>
      </c>
      <c r="D51" s="232">
        <v>118</v>
      </c>
      <c r="E51" s="232">
        <v>219</v>
      </c>
      <c r="F51" s="232">
        <v>484</v>
      </c>
      <c r="G51" s="232">
        <v>1125</v>
      </c>
      <c r="H51" s="233"/>
      <c r="I51" s="234">
        <v>7.6</v>
      </c>
      <c r="J51" s="234">
        <v>7.9</v>
      </c>
      <c r="K51" s="234">
        <v>7.8</v>
      </c>
      <c r="L51" s="234">
        <v>8.5</v>
      </c>
      <c r="M51" s="234">
        <v>8.3</v>
      </c>
      <c r="N51" s="234">
        <v>8.1</v>
      </c>
    </row>
    <row r="52" spans="1:14" s="231" customFormat="1" ht="15.75">
      <c r="A52" s="231" t="s">
        <v>120</v>
      </c>
      <c r="B52" s="232">
        <v>174</v>
      </c>
      <c r="C52" s="232">
        <v>161</v>
      </c>
      <c r="D52" s="232">
        <v>140</v>
      </c>
      <c r="E52" s="232">
        <v>213</v>
      </c>
      <c r="F52" s="232">
        <v>490</v>
      </c>
      <c r="G52" s="232">
        <v>1178</v>
      </c>
      <c r="H52" s="233"/>
      <c r="I52" s="234">
        <v>8.2</v>
      </c>
      <c r="J52" s="234">
        <v>8.9</v>
      </c>
      <c r="K52" s="234">
        <v>9.3</v>
      </c>
      <c r="L52" s="234">
        <v>8.2</v>
      </c>
      <c r="M52" s="234">
        <v>8.4</v>
      </c>
      <c r="N52" s="234">
        <v>8.5</v>
      </c>
    </row>
    <row r="53" spans="1:14" s="231" customFormat="1" ht="15.75">
      <c r="A53" s="231" t="s">
        <v>121</v>
      </c>
      <c r="B53" s="232">
        <v>188</v>
      </c>
      <c r="C53" s="232">
        <v>161</v>
      </c>
      <c r="D53" s="232">
        <v>134</v>
      </c>
      <c r="E53" s="232">
        <v>188</v>
      </c>
      <c r="F53" s="232">
        <v>417</v>
      </c>
      <c r="G53" s="232">
        <v>1087</v>
      </c>
      <c r="H53" s="233"/>
      <c r="I53" s="234">
        <v>8.8</v>
      </c>
      <c r="J53" s="234">
        <v>8.9</v>
      </c>
      <c r="K53" s="234">
        <v>8.8</v>
      </c>
      <c r="L53" s="234">
        <v>7.2</v>
      </c>
      <c r="M53" s="234">
        <v>7.2</v>
      </c>
      <c r="N53" s="234">
        <v>7.8</v>
      </c>
    </row>
    <row r="54" spans="1:14" s="231" customFormat="1" ht="15.75">
      <c r="A54" s="231" t="s">
        <v>122</v>
      </c>
      <c r="B54" s="232">
        <v>213</v>
      </c>
      <c r="C54" s="232">
        <v>169</v>
      </c>
      <c r="D54" s="232">
        <v>142</v>
      </c>
      <c r="E54" s="232">
        <v>220</v>
      </c>
      <c r="F54" s="232">
        <v>518</v>
      </c>
      <c r="G54" s="232">
        <v>1261</v>
      </c>
      <c r="H54" s="233"/>
      <c r="I54" s="234">
        <v>10</v>
      </c>
      <c r="J54" s="234">
        <v>9.4</v>
      </c>
      <c r="K54" s="234">
        <v>9.4</v>
      </c>
      <c r="L54" s="234">
        <v>8.5</v>
      </c>
      <c r="M54" s="234">
        <v>8.9</v>
      </c>
      <c r="N54" s="234">
        <v>9.1</v>
      </c>
    </row>
    <row r="55" spans="1:14" s="231" customFormat="1" ht="15.75">
      <c r="A55" s="231" t="s">
        <v>123</v>
      </c>
      <c r="B55" s="232">
        <v>179</v>
      </c>
      <c r="C55" s="232">
        <v>157</v>
      </c>
      <c r="D55" s="232">
        <v>132</v>
      </c>
      <c r="E55" s="232">
        <v>214</v>
      </c>
      <c r="F55" s="232">
        <v>496</v>
      </c>
      <c r="G55" s="232">
        <v>1178</v>
      </c>
      <c r="H55" s="233"/>
      <c r="I55" s="234">
        <v>8.4</v>
      </c>
      <c r="J55" s="234">
        <v>8.7</v>
      </c>
      <c r="K55" s="234">
        <v>8.7</v>
      </c>
      <c r="L55" s="234">
        <v>8.2</v>
      </c>
      <c r="M55" s="234">
        <v>8.5</v>
      </c>
      <c r="N55" s="234">
        <v>8.5</v>
      </c>
    </row>
    <row r="56" spans="1:14" s="231" customFormat="1" ht="15.75">
      <c r="A56" s="231" t="s">
        <v>124</v>
      </c>
      <c r="B56" s="232">
        <v>189</v>
      </c>
      <c r="C56" s="232">
        <v>152</v>
      </c>
      <c r="D56" s="232">
        <v>137</v>
      </c>
      <c r="E56" s="232">
        <v>230</v>
      </c>
      <c r="F56" s="232">
        <v>513</v>
      </c>
      <c r="G56" s="232">
        <v>1222</v>
      </c>
      <c r="H56" s="233"/>
      <c r="I56" s="234">
        <v>8.9</v>
      </c>
      <c r="J56" s="234">
        <v>8.4</v>
      </c>
      <c r="K56" s="234">
        <v>9.1</v>
      </c>
      <c r="L56" s="234">
        <v>8.9</v>
      </c>
      <c r="M56" s="234">
        <v>8.8</v>
      </c>
      <c r="N56" s="234">
        <v>8.8</v>
      </c>
    </row>
    <row r="57" spans="1:14" s="231" customFormat="1" ht="15.75">
      <c r="A57" s="231" t="s">
        <v>125</v>
      </c>
      <c r="B57" s="232">
        <v>184</v>
      </c>
      <c r="C57" s="232">
        <v>160</v>
      </c>
      <c r="D57" s="232">
        <v>143</v>
      </c>
      <c r="E57" s="232">
        <v>248</v>
      </c>
      <c r="F57" s="232">
        <v>518</v>
      </c>
      <c r="G57" s="232">
        <v>1253</v>
      </c>
      <c r="H57" s="233"/>
      <c r="I57" s="234">
        <v>8.6</v>
      </c>
      <c r="J57" s="234">
        <v>8.9</v>
      </c>
      <c r="K57" s="234">
        <v>9.5</v>
      </c>
      <c r="L57" s="234">
        <v>9.6</v>
      </c>
      <c r="M57" s="234">
        <v>8.9</v>
      </c>
      <c r="N57" s="234">
        <v>9</v>
      </c>
    </row>
    <row r="58" spans="1:14" s="231" customFormat="1" ht="15.75">
      <c r="A58" s="231" t="s">
        <v>126</v>
      </c>
      <c r="B58" s="232">
        <v>187</v>
      </c>
      <c r="C58" s="232">
        <v>159</v>
      </c>
      <c r="D58" s="232">
        <v>127</v>
      </c>
      <c r="E58" s="232">
        <v>233</v>
      </c>
      <c r="F58" s="232">
        <v>499</v>
      </c>
      <c r="G58" s="232">
        <v>1204</v>
      </c>
      <c r="H58" s="233"/>
      <c r="I58" s="234">
        <v>8.8</v>
      </c>
      <c r="J58" s="234">
        <v>8.8</v>
      </c>
      <c r="K58" s="234">
        <v>8.4</v>
      </c>
      <c r="L58" s="234">
        <v>9</v>
      </c>
      <c r="M58" s="234">
        <v>8.6</v>
      </c>
      <c r="N58" s="234">
        <v>8.7</v>
      </c>
    </row>
    <row r="59" spans="1:20" s="235" customFormat="1" ht="16.5" thickBot="1">
      <c r="A59" s="241" t="s">
        <v>127</v>
      </c>
      <c r="B59" s="242">
        <v>2129</v>
      </c>
      <c r="C59" s="242">
        <v>1804</v>
      </c>
      <c r="D59" s="242">
        <v>1514</v>
      </c>
      <c r="E59" s="242">
        <v>2590</v>
      </c>
      <c r="F59" s="242">
        <v>5818</v>
      </c>
      <c r="G59" s="242">
        <v>13854</v>
      </c>
      <c r="H59" s="243"/>
      <c r="I59" s="244">
        <v>100</v>
      </c>
      <c r="J59" s="244">
        <v>100</v>
      </c>
      <c r="K59" s="244">
        <v>100</v>
      </c>
      <c r="L59" s="244">
        <v>100</v>
      </c>
      <c r="M59" s="244">
        <v>100</v>
      </c>
      <c r="N59" s="244">
        <v>100</v>
      </c>
      <c r="O59" s="231"/>
      <c r="P59" s="231"/>
      <c r="Q59" s="231"/>
      <c r="R59" s="231"/>
      <c r="S59" s="231"/>
      <c r="T59" s="231"/>
    </row>
    <row r="60" s="231" customFormat="1" ht="15.75"/>
    <row r="61" ht="15.75">
      <c r="A61" s="245" t="s">
        <v>128</v>
      </c>
    </row>
    <row r="62" ht="15.75">
      <c r="A62" s="245" t="s">
        <v>129</v>
      </c>
    </row>
    <row r="63" ht="15.75">
      <c r="A63" s="24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8.00390625" style="248" customWidth="1"/>
  </cols>
  <sheetData>
    <row r="1" spans="1:20" ht="19.5">
      <c r="A1" s="246" t="s">
        <v>105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6" t="s">
        <v>0</v>
      </c>
      <c r="O1" s="246"/>
      <c r="P1" s="247"/>
      <c r="T1" s="248" t="s">
        <v>139</v>
      </c>
    </row>
    <row r="2" spans="1:20" ht="19.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T2" s="248" t="s">
        <v>140</v>
      </c>
    </row>
    <row r="3" spans="1:20" ht="19.5">
      <c r="A3" s="246" t="s">
        <v>130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T3" s="248" t="s">
        <v>141</v>
      </c>
    </row>
    <row r="4" spans="1:20" ht="19.5">
      <c r="A4" s="246" t="s">
        <v>131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T4" s="248" t="s">
        <v>142</v>
      </c>
    </row>
    <row r="5" spans="1:20" ht="19.5">
      <c r="A5" s="246" t="s">
        <v>132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T5" s="248" t="s">
        <v>119</v>
      </c>
    </row>
    <row r="6" spans="1:20" ht="16.5">
      <c r="A6" s="249"/>
      <c r="B6" s="249"/>
      <c r="C6" s="249"/>
      <c r="D6" s="249"/>
      <c r="E6" s="249"/>
      <c r="F6" s="249"/>
      <c r="G6" s="249"/>
      <c r="H6" s="249"/>
      <c r="I6" s="249"/>
      <c r="J6" s="249"/>
      <c r="T6" s="248" t="s">
        <v>143</v>
      </c>
    </row>
    <row r="7" spans="1:20" ht="16.5">
      <c r="A7" s="250" t="s">
        <v>133</v>
      </c>
      <c r="B7" s="249"/>
      <c r="C7" s="249"/>
      <c r="D7" s="249"/>
      <c r="E7" s="249"/>
      <c r="F7" s="249"/>
      <c r="G7" s="249"/>
      <c r="H7" s="249"/>
      <c r="I7" s="249"/>
      <c r="J7" s="250" t="s">
        <v>134</v>
      </c>
      <c r="T7" s="248" t="s">
        <v>144</v>
      </c>
    </row>
    <row r="8" ht="12.75">
      <c r="T8" s="248" t="s">
        <v>145</v>
      </c>
    </row>
    <row r="9" ht="12.75">
      <c r="T9" s="248" t="s">
        <v>146</v>
      </c>
    </row>
    <row r="10" ht="12.75">
      <c r="T10" s="248" t="s">
        <v>147</v>
      </c>
    </row>
    <row r="11" ht="12.75">
      <c r="T11" s="248" t="s">
        <v>148</v>
      </c>
    </row>
    <row r="12" ht="12.75">
      <c r="T12" s="248" t="s">
        <v>149</v>
      </c>
    </row>
    <row r="35" spans="1:10" ht="16.5">
      <c r="A35" s="250" t="s">
        <v>135</v>
      </c>
      <c r="J35" s="250" t="s">
        <v>136</v>
      </c>
    </row>
    <row r="64" spans="1:10" ht="16.5">
      <c r="A64" s="250" t="s">
        <v>137</v>
      </c>
      <c r="B64" s="249"/>
      <c r="C64" s="249"/>
      <c r="D64" s="249"/>
      <c r="E64" s="249"/>
      <c r="F64" s="249"/>
      <c r="G64" s="249"/>
      <c r="H64" s="249"/>
      <c r="I64" s="249"/>
      <c r="J64" s="250" t="s">
        <v>138</v>
      </c>
    </row>
  </sheetData>
  <printOptions/>
  <pageMargins left="0.5511811023622047" right="0.5511811023622047" top="0.5905511811023623" bottom="0.984251968503937" header="0.5118110236220472" footer="0.5118110236220472"/>
  <pageSetup fitToHeight="1" fitToWidth="1" horizontalDpi="96" verticalDpi="96" orientation="portrait" paperSize="9" scale="62" r:id="rId2"/>
  <headerFooter alignWithMargins="0">
    <oddFooter xml:space="preserve">&amp;C&amp;"Times New Roman,Regular"&amp;13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6.625" style="263" customWidth="1"/>
    <col min="2" max="2" width="7.00390625" style="263" customWidth="1"/>
    <col min="3" max="4" width="11.125" style="263" customWidth="1"/>
    <col min="5" max="5" width="2.375" style="263" customWidth="1"/>
    <col min="6" max="6" width="6.25390625" style="263" customWidth="1"/>
    <col min="7" max="8" width="11.125" style="263" customWidth="1"/>
    <col min="9" max="9" width="2.375" style="263" customWidth="1"/>
    <col min="10" max="10" width="6.625" style="263" customWidth="1"/>
    <col min="11" max="12" width="11.125" style="263" customWidth="1"/>
    <col min="13" max="16384" width="8.00390625" style="263" customWidth="1"/>
  </cols>
  <sheetData>
    <row r="1" spans="1:12" s="251" customFormat="1" ht="18.75">
      <c r="A1" s="251" t="s">
        <v>150</v>
      </c>
      <c r="L1" s="252" t="s">
        <v>0</v>
      </c>
    </row>
    <row r="2" s="251" customFormat="1" ht="10.5" customHeight="1"/>
    <row r="3" s="251" customFormat="1" ht="18.75">
      <c r="A3" s="251" t="s">
        <v>151</v>
      </c>
    </row>
    <row r="4" s="251" customFormat="1" ht="18.75">
      <c r="A4" s="251" t="s">
        <v>152</v>
      </c>
    </row>
    <row r="5" s="251" customFormat="1" ht="18.75">
      <c r="A5" s="253" t="s">
        <v>153</v>
      </c>
    </row>
    <row r="6" spans="1:12" s="255" customFormat="1" ht="9.75" customHeight="1" thickBo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2:12" s="255" customFormat="1" ht="24" customHeight="1">
      <c r="B7" s="256" t="s">
        <v>110</v>
      </c>
      <c r="C7" s="256"/>
      <c r="D7" s="256"/>
      <c r="E7" s="257"/>
      <c r="F7" s="256" t="s">
        <v>154</v>
      </c>
      <c r="G7" s="256"/>
      <c r="H7" s="256"/>
      <c r="I7" s="257"/>
      <c r="J7" s="256" t="s">
        <v>34</v>
      </c>
      <c r="K7" s="256"/>
      <c r="L7" s="256"/>
    </row>
    <row r="8" spans="1:12" s="255" customFormat="1" ht="15.75">
      <c r="A8" s="255" t="s">
        <v>155</v>
      </c>
      <c r="B8" s="258" t="s">
        <v>156</v>
      </c>
      <c r="C8" s="258" t="s">
        <v>8</v>
      </c>
      <c r="D8" s="259" t="s">
        <v>111</v>
      </c>
      <c r="E8" s="258"/>
      <c r="F8" s="258" t="s">
        <v>156</v>
      </c>
      <c r="G8" s="258" t="s">
        <v>8</v>
      </c>
      <c r="H8" s="259" t="s">
        <v>111</v>
      </c>
      <c r="I8" s="258"/>
      <c r="J8" s="258" t="s">
        <v>156</v>
      </c>
      <c r="K8" s="258" t="s">
        <v>8</v>
      </c>
      <c r="L8" s="259" t="s">
        <v>111</v>
      </c>
    </row>
    <row r="9" spans="1:12" ht="16.5" thickBot="1">
      <c r="A9" s="254" t="s">
        <v>157</v>
      </c>
      <c r="B9" s="260"/>
      <c r="C9" s="261" t="s">
        <v>6</v>
      </c>
      <c r="D9" s="262" t="s">
        <v>10</v>
      </c>
      <c r="E9" s="260"/>
      <c r="F9" s="260"/>
      <c r="G9" s="261" t="s">
        <v>6</v>
      </c>
      <c r="H9" s="262" t="s">
        <v>10</v>
      </c>
      <c r="I9" s="260"/>
      <c r="J9" s="260"/>
      <c r="K9" s="261" t="s">
        <v>6</v>
      </c>
      <c r="L9" s="262" t="s">
        <v>10</v>
      </c>
    </row>
    <row r="10" spans="1:12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ht="15.75">
      <c r="A11" s="255" t="s">
        <v>158</v>
      </c>
    </row>
    <row r="12" ht="6" customHeight="1">
      <c r="A12" s="255"/>
    </row>
    <row r="13" ht="15.75">
      <c r="A13" s="263" t="s">
        <v>159</v>
      </c>
    </row>
    <row r="14" spans="1:14" s="255" customFormat="1" ht="15.75">
      <c r="A14" s="265" t="s">
        <v>12</v>
      </c>
      <c r="B14" s="266">
        <v>60</v>
      </c>
      <c r="C14" s="266">
        <v>1471</v>
      </c>
      <c r="D14" s="266">
        <v>7857</v>
      </c>
      <c r="E14" s="266"/>
      <c r="F14" s="266">
        <v>138</v>
      </c>
      <c r="G14" s="266">
        <v>1140</v>
      </c>
      <c r="H14" s="266">
        <v>3869</v>
      </c>
      <c r="I14" s="266"/>
      <c r="J14" s="266">
        <v>198</v>
      </c>
      <c r="K14" s="266">
        <v>2611</v>
      </c>
      <c r="L14" s="266">
        <v>11726</v>
      </c>
      <c r="M14" s="267"/>
      <c r="N14" s="266"/>
    </row>
    <row r="15" spans="1:13" ht="15.75">
      <c r="A15" s="263">
        <v>2001</v>
      </c>
      <c r="B15" s="268">
        <v>50</v>
      </c>
      <c r="C15" s="268">
        <v>1034</v>
      </c>
      <c r="D15" s="268">
        <v>6775</v>
      </c>
      <c r="E15" s="268"/>
      <c r="F15" s="268">
        <v>139</v>
      </c>
      <c r="G15" s="268">
        <v>1050</v>
      </c>
      <c r="H15" s="268">
        <v>3769</v>
      </c>
      <c r="I15" s="268"/>
      <c r="J15" s="268">
        <v>189</v>
      </c>
      <c r="K15" s="268">
        <v>2084</v>
      </c>
      <c r="L15" s="268">
        <v>10544</v>
      </c>
      <c r="M15" s="269"/>
    </row>
    <row r="16" spans="1:13" ht="15.75">
      <c r="A16" s="263">
        <v>2002</v>
      </c>
      <c r="B16" s="268">
        <v>40</v>
      </c>
      <c r="C16" s="268">
        <v>1037</v>
      </c>
      <c r="D16" s="268">
        <v>6506</v>
      </c>
      <c r="E16" s="268"/>
      <c r="F16" s="268">
        <v>133</v>
      </c>
      <c r="G16" s="268">
        <v>955</v>
      </c>
      <c r="H16" s="268">
        <v>3681</v>
      </c>
      <c r="I16" s="268"/>
      <c r="J16" s="268">
        <v>173</v>
      </c>
      <c r="K16" s="268">
        <v>1992</v>
      </c>
      <c r="L16" s="268">
        <v>10187</v>
      </c>
      <c r="M16" s="269"/>
    </row>
    <row r="17" spans="1:13" ht="15.75">
      <c r="A17" s="263">
        <v>2003</v>
      </c>
      <c r="B17" s="268">
        <v>47</v>
      </c>
      <c r="C17" s="268">
        <v>953</v>
      </c>
      <c r="D17" s="268">
        <v>6226</v>
      </c>
      <c r="E17" s="268"/>
      <c r="F17" s="268">
        <v>127</v>
      </c>
      <c r="G17" s="268">
        <v>898</v>
      </c>
      <c r="H17" s="268">
        <v>3688</v>
      </c>
      <c r="I17" s="268"/>
      <c r="J17" s="268">
        <v>174</v>
      </c>
      <c r="K17" s="268">
        <v>1851</v>
      </c>
      <c r="L17" s="268">
        <v>9914</v>
      </c>
      <c r="M17" s="269"/>
    </row>
    <row r="18" spans="1:13" ht="15.75">
      <c r="A18" s="263">
        <v>2004</v>
      </c>
      <c r="B18" s="268">
        <v>48</v>
      </c>
      <c r="C18" s="268">
        <v>877</v>
      </c>
      <c r="D18" s="268">
        <v>6277</v>
      </c>
      <c r="E18" s="268"/>
      <c r="F18" s="268">
        <v>120</v>
      </c>
      <c r="G18" s="268">
        <v>890</v>
      </c>
      <c r="H18" s="268">
        <v>3699</v>
      </c>
      <c r="I18" s="268"/>
      <c r="J18" s="268">
        <v>168</v>
      </c>
      <c r="K18" s="268">
        <v>1767</v>
      </c>
      <c r="L18" s="268">
        <v>9976</v>
      </c>
      <c r="M18" s="269"/>
    </row>
    <row r="19" spans="1:13" ht="15.75">
      <c r="A19" s="263">
        <v>2005</v>
      </c>
      <c r="B19" s="268">
        <v>43</v>
      </c>
      <c r="C19" s="268">
        <v>843</v>
      </c>
      <c r="D19" s="268">
        <v>5969</v>
      </c>
      <c r="E19" s="268"/>
      <c r="F19" s="268">
        <v>113</v>
      </c>
      <c r="G19" s="268">
        <v>830</v>
      </c>
      <c r="H19" s="268">
        <v>3494</v>
      </c>
      <c r="I19" s="268"/>
      <c r="J19" s="268">
        <v>156</v>
      </c>
      <c r="K19" s="268">
        <v>1673</v>
      </c>
      <c r="L19" s="268">
        <v>9463</v>
      </c>
      <c r="M19" s="269"/>
    </row>
    <row r="20" spans="1:14" s="255" customFormat="1" ht="15.75">
      <c r="A20" s="265" t="s">
        <v>13</v>
      </c>
      <c r="B20" s="266">
        <v>46</v>
      </c>
      <c r="C20" s="266">
        <v>949</v>
      </c>
      <c r="D20" s="266">
        <v>6351</v>
      </c>
      <c r="E20" s="266"/>
      <c r="F20" s="266">
        <v>126</v>
      </c>
      <c r="G20" s="266">
        <v>925</v>
      </c>
      <c r="H20" s="266">
        <v>3666</v>
      </c>
      <c r="I20" s="266"/>
      <c r="J20" s="266">
        <v>172</v>
      </c>
      <c r="K20" s="266">
        <v>1873</v>
      </c>
      <c r="L20" s="266">
        <v>10017</v>
      </c>
      <c r="M20" s="267"/>
      <c r="N20" s="266"/>
    </row>
    <row r="21" spans="1:14" ht="6" customHeight="1">
      <c r="A21" s="270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71"/>
      <c r="N21" s="268"/>
    </row>
    <row r="22" spans="1:14" ht="15.75">
      <c r="A22" s="263" t="s">
        <v>160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71"/>
      <c r="N22" s="268"/>
    </row>
    <row r="23" spans="1:13" s="255" customFormat="1" ht="15.75">
      <c r="A23" s="265" t="s">
        <v>12</v>
      </c>
      <c r="B23" s="266">
        <v>49</v>
      </c>
      <c r="C23" s="266">
        <v>816</v>
      </c>
      <c r="D23" s="266">
        <v>3122</v>
      </c>
      <c r="E23" s="266"/>
      <c r="F23" s="266">
        <v>89</v>
      </c>
      <c r="G23" s="266">
        <v>576</v>
      </c>
      <c r="H23" s="266">
        <v>1660</v>
      </c>
      <c r="I23" s="266"/>
      <c r="J23" s="266">
        <v>137</v>
      </c>
      <c r="K23" s="266">
        <v>1392</v>
      </c>
      <c r="L23" s="266">
        <v>4782</v>
      </c>
      <c r="M23" s="267"/>
    </row>
    <row r="24" spans="1:13" ht="15.75">
      <c r="A24" s="263">
        <v>2001</v>
      </c>
      <c r="B24" s="268">
        <v>41</v>
      </c>
      <c r="C24" s="268">
        <v>614</v>
      </c>
      <c r="D24" s="268">
        <v>2661</v>
      </c>
      <c r="E24" s="268"/>
      <c r="F24" s="268">
        <v>79</v>
      </c>
      <c r="G24" s="268">
        <v>451</v>
      </c>
      <c r="H24" s="268">
        <v>1521</v>
      </c>
      <c r="I24" s="268"/>
      <c r="J24" s="268">
        <v>120</v>
      </c>
      <c r="K24" s="268">
        <v>1065</v>
      </c>
      <c r="L24" s="268">
        <v>4182</v>
      </c>
      <c r="M24" s="269"/>
    </row>
    <row r="25" spans="1:13" ht="15.75">
      <c r="A25" s="263">
        <v>2002</v>
      </c>
      <c r="B25" s="268">
        <v>31</v>
      </c>
      <c r="C25" s="268">
        <v>558</v>
      </c>
      <c r="D25" s="268">
        <v>2677</v>
      </c>
      <c r="E25" s="268"/>
      <c r="F25" s="268">
        <v>70</v>
      </c>
      <c r="G25" s="268">
        <v>400</v>
      </c>
      <c r="H25" s="268">
        <v>1476</v>
      </c>
      <c r="I25" s="268"/>
      <c r="J25" s="268">
        <v>101</v>
      </c>
      <c r="K25" s="268">
        <v>958</v>
      </c>
      <c r="L25" s="268">
        <v>4153</v>
      </c>
      <c r="M25" s="269"/>
    </row>
    <row r="26" spans="1:13" ht="15.75">
      <c r="A26" s="263">
        <v>2003</v>
      </c>
      <c r="B26" s="268">
        <v>38</v>
      </c>
      <c r="C26" s="268">
        <v>520</v>
      </c>
      <c r="D26" s="268">
        <v>2515</v>
      </c>
      <c r="E26" s="268"/>
      <c r="F26" s="268">
        <v>85</v>
      </c>
      <c r="G26" s="268">
        <v>422</v>
      </c>
      <c r="H26" s="268">
        <v>1481</v>
      </c>
      <c r="I26" s="268"/>
      <c r="J26" s="268">
        <v>123</v>
      </c>
      <c r="K26" s="268">
        <v>942</v>
      </c>
      <c r="L26" s="268">
        <v>3996</v>
      </c>
      <c r="M26" s="269"/>
    </row>
    <row r="27" spans="1:13" ht="15.75">
      <c r="A27" s="263">
        <v>2004</v>
      </c>
      <c r="B27" s="268">
        <v>41</v>
      </c>
      <c r="C27" s="268">
        <v>441</v>
      </c>
      <c r="D27" s="268">
        <v>2409</v>
      </c>
      <c r="E27" s="268"/>
      <c r="F27" s="268">
        <v>72</v>
      </c>
      <c r="G27" s="268">
        <v>395</v>
      </c>
      <c r="H27" s="268">
        <v>1501</v>
      </c>
      <c r="I27" s="268"/>
      <c r="J27" s="268">
        <v>113</v>
      </c>
      <c r="K27" s="268">
        <v>836</v>
      </c>
      <c r="L27" s="268">
        <v>3910</v>
      </c>
      <c r="M27" s="269"/>
    </row>
    <row r="28" spans="1:13" ht="15.75">
      <c r="A28" s="263">
        <v>2005</v>
      </c>
      <c r="B28" s="268">
        <v>33</v>
      </c>
      <c r="C28" s="268">
        <v>450</v>
      </c>
      <c r="D28" s="268">
        <v>2390</v>
      </c>
      <c r="E28" s="268"/>
      <c r="F28" s="268">
        <v>75</v>
      </c>
      <c r="G28" s="268">
        <v>386</v>
      </c>
      <c r="H28" s="268">
        <v>1544</v>
      </c>
      <c r="I28" s="268"/>
      <c r="J28" s="268">
        <v>108</v>
      </c>
      <c r="K28" s="268">
        <v>836</v>
      </c>
      <c r="L28" s="268">
        <v>3934</v>
      </c>
      <c r="M28" s="269"/>
    </row>
    <row r="29" spans="1:14" s="255" customFormat="1" ht="15.75">
      <c r="A29" s="265" t="s">
        <v>13</v>
      </c>
      <c r="B29" s="266">
        <v>37</v>
      </c>
      <c r="C29" s="266">
        <v>517</v>
      </c>
      <c r="D29" s="266">
        <v>2530</v>
      </c>
      <c r="E29" s="266"/>
      <c r="F29" s="266">
        <v>76</v>
      </c>
      <c r="G29" s="266">
        <v>411</v>
      </c>
      <c r="H29" s="266">
        <v>1505</v>
      </c>
      <c r="I29" s="266"/>
      <c r="J29" s="266">
        <v>113</v>
      </c>
      <c r="K29" s="266">
        <v>927</v>
      </c>
      <c r="L29" s="266">
        <v>4035</v>
      </c>
      <c r="M29" s="267"/>
      <c r="N29" s="266"/>
    </row>
    <row r="30" spans="1:13" ht="6" customHeight="1">
      <c r="A30" s="270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71"/>
    </row>
    <row r="31" spans="1:13" ht="15.75">
      <c r="A31" s="255" t="s">
        <v>161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9"/>
    </row>
    <row r="32" spans="1:13" ht="6" customHeight="1">
      <c r="A32" s="255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9"/>
    </row>
    <row r="33" spans="1:13" ht="15.75">
      <c r="A33" s="263" t="s">
        <v>162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9"/>
    </row>
    <row r="34" spans="1:13" s="255" customFormat="1" ht="15.75">
      <c r="A34" s="265" t="s">
        <v>12</v>
      </c>
      <c r="B34" s="255">
        <v>60</v>
      </c>
      <c r="C34" s="266">
        <v>1397</v>
      </c>
      <c r="D34" s="266">
        <v>6760</v>
      </c>
      <c r="E34" s="266"/>
      <c r="F34" s="266">
        <v>124</v>
      </c>
      <c r="G34" s="266">
        <v>872</v>
      </c>
      <c r="H34" s="266">
        <v>2592</v>
      </c>
      <c r="I34" s="266"/>
      <c r="J34" s="266">
        <v>184</v>
      </c>
      <c r="K34" s="266">
        <v>2269</v>
      </c>
      <c r="L34" s="266">
        <v>9352</v>
      </c>
      <c r="M34" s="272"/>
    </row>
    <row r="35" spans="1:13" ht="15.75">
      <c r="A35" s="263">
        <v>2001</v>
      </c>
      <c r="B35" s="263">
        <v>50</v>
      </c>
      <c r="C35" s="268">
        <v>995</v>
      </c>
      <c r="D35" s="268">
        <v>5842</v>
      </c>
      <c r="E35" s="268"/>
      <c r="F35" s="268">
        <v>113</v>
      </c>
      <c r="G35" s="268">
        <v>722</v>
      </c>
      <c r="H35" s="268">
        <v>2325</v>
      </c>
      <c r="I35" s="268"/>
      <c r="J35" s="268">
        <v>163</v>
      </c>
      <c r="K35" s="268">
        <v>1717</v>
      </c>
      <c r="L35" s="268">
        <v>8167</v>
      </c>
      <c r="M35" s="269"/>
    </row>
    <row r="36" spans="1:13" ht="15.75">
      <c r="A36" s="263">
        <v>2002</v>
      </c>
      <c r="B36" s="263">
        <v>40</v>
      </c>
      <c r="C36" s="268">
        <v>954</v>
      </c>
      <c r="D36" s="268">
        <v>5378</v>
      </c>
      <c r="E36" s="268"/>
      <c r="F36" s="268">
        <v>96</v>
      </c>
      <c r="G36" s="268">
        <v>626</v>
      </c>
      <c r="H36" s="268">
        <v>2171</v>
      </c>
      <c r="I36" s="268"/>
      <c r="J36" s="268">
        <v>136</v>
      </c>
      <c r="K36" s="268">
        <v>1580</v>
      </c>
      <c r="L36" s="268">
        <v>7549</v>
      </c>
      <c r="M36" s="269"/>
    </row>
    <row r="37" spans="1:13" ht="15.75">
      <c r="A37" s="263">
        <v>2003</v>
      </c>
      <c r="B37" s="263">
        <v>50</v>
      </c>
      <c r="C37" s="268">
        <v>962</v>
      </c>
      <c r="D37" s="268">
        <v>5718</v>
      </c>
      <c r="E37" s="268"/>
      <c r="F37" s="268">
        <v>112</v>
      </c>
      <c r="G37" s="268">
        <v>707</v>
      </c>
      <c r="H37" s="268">
        <v>2519</v>
      </c>
      <c r="I37" s="268"/>
      <c r="J37" s="268">
        <v>162</v>
      </c>
      <c r="K37" s="268">
        <v>1669</v>
      </c>
      <c r="L37" s="268">
        <v>8237</v>
      </c>
      <c r="M37" s="269"/>
    </row>
    <row r="38" spans="1:13" ht="15.75">
      <c r="A38" s="263">
        <v>2004</v>
      </c>
      <c r="B38" s="263">
        <v>52</v>
      </c>
      <c r="C38" s="268">
        <v>849</v>
      </c>
      <c r="D38" s="268">
        <v>5402</v>
      </c>
      <c r="E38" s="268"/>
      <c r="F38" s="268">
        <v>99</v>
      </c>
      <c r="G38" s="268">
        <v>636</v>
      </c>
      <c r="H38" s="268">
        <v>2346</v>
      </c>
      <c r="I38" s="268"/>
      <c r="J38" s="268">
        <v>151</v>
      </c>
      <c r="K38" s="268">
        <v>1485</v>
      </c>
      <c r="L38" s="268">
        <v>7748</v>
      </c>
      <c r="M38" s="269"/>
    </row>
    <row r="39" spans="1:13" ht="15.75">
      <c r="A39" s="263">
        <v>2005</v>
      </c>
      <c r="B39" s="263">
        <v>44</v>
      </c>
      <c r="C39" s="268">
        <v>842</v>
      </c>
      <c r="D39" s="268">
        <v>5321</v>
      </c>
      <c r="E39" s="268"/>
      <c r="F39" s="268">
        <v>88</v>
      </c>
      <c r="G39" s="268">
        <v>607</v>
      </c>
      <c r="H39" s="268">
        <v>2306</v>
      </c>
      <c r="I39" s="268"/>
      <c r="J39" s="268">
        <v>132</v>
      </c>
      <c r="K39" s="268">
        <v>1449</v>
      </c>
      <c r="L39" s="268">
        <v>7627</v>
      </c>
      <c r="M39" s="269"/>
    </row>
    <row r="40" spans="1:14" s="255" customFormat="1" ht="15.75">
      <c r="A40" s="265" t="s">
        <v>13</v>
      </c>
      <c r="B40" s="266">
        <v>47</v>
      </c>
      <c r="C40" s="266">
        <v>920</v>
      </c>
      <c r="D40" s="266">
        <v>5532</v>
      </c>
      <c r="E40" s="266"/>
      <c r="F40" s="266">
        <v>102</v>
      </c>
      <c r="G40" s="266">
        <v>660</v>
      </c>
      <c r="H40" s="266">
        <v>2333</v>
      </c>
      <c r="I40" s="266"/>
      <c r="J40" s="266">
        <v>149</v>
      </c>
      <c r="K40" s="266">
        <v>1580</v>
      </c>
      <c r="L40" s="266">
        <v>7866</v>
      </c>
      <c r="M40" s="267"/>
      <c r="N40" s="266"/>
    </row>
    <row r="41" spans="1:13" ht="6" customHeight="1">
      <c r="A41" s="270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9"/>
    </row>
    <row r="42" spans="1:13" ht="15.75">
      <c r="A42" s="263" t="s">
        <v>163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9"/>
    </row>
    <row r="43" spans="1:13" s="255" customFormat="1" ht="15.75">
      <c r="A43" s="265" t="s">
        <v>12</v>
      </c>
      <c r="B43" s="255">
        <v>47</v>
      </c>
      <c r="C43" s="266">
        <v>848</v>
      </c>
      <c r="D43" s="266">
        <v>3975</v>
      </c>
      <c r="E43" s="266"/>
      <c r="F43" s="266">
        <v>93</v>
      </c>
      <c r="G43" s="266">
        <v>737</v>
      </c>
      <c r="H43" s="266">
        <v>2485</v>
      </c>
      <c r="I43" s="266"/>
      <c r="J43" s="266">
        <v>141</v>
      </c>
      <c r="K43" s="266">
        <v>1585</v>
      </c>
      <c r="L43" s="266">
        <v>6460</v>
      </c>
      <c r="M43" s="272"/>
    </row>
    <row r="44" spans="1:13" ht="15.75">
      <c r="A44" s="263">
        <v>2001</v>
      </c>
      <c r="B44" s="263">
        <v>39</v>
      </c>
      <c r="C44" s="268">
        <v>606</v>
      </c>
      <c r="D44" s="268">
        <v>3286</v>
      </c>
      <c r="E44" s="268"/>
      <c r="F44" s="268">
        <v>96</v>
      </c>
      <c r="G44" s="268">
        <v>649</v>
      </c>
      <c r="H44" s="268">
        <v>2407</v>
      </c>
      <c r="I44" s="268"/>
      <c r="J44" s="268">
        <v>135</v>
      </c>
      <c r="K44" s="268">
        <v>1255</v>
      </c>
      <c r="L44" s="268">
        <v>5693</v>
      </c>
      <c r="M44" s="269"/>
    </row>
    <row r="45" spans="1:13" ht="15.75">
      <c r="A45" s="263">
        <v>2002</v>
      </c>
      <c r="B45" s="263">
        <v>30</v>
      </c>
      <c r="C45" s="268">
        <v>624</v>
      </c>
      <c r="D45" s="268">
        <v>3640</v>
      </c>
      <c r="E45" s="268"/>
      <c r="F45" s="268">
        <v>103</v>
      </c>
      <c r="G45" s="268">
        <v>649</v>
      </c>
      <c r="H45" s="268">
        <v>2654</v>
      </c>
      <c r="I45" s="268"/>
      <c r="J45" s="268">
        <v>133</v>
      </c>
      <c r="K45" s="268">
        <v>1273</v>
      </c>
      <c r="L45" s="268">
        <v>6294</v>
      </c>
      <c r="M45" s="269"/>
    </row>
    <row r="46" spans="1:13" ht="15.75">
      <c r="A46" s="263">
        <v>2003</v>
      </c>
      <c r="B46" s="263">
        <v>35</v>
      </c>
      <c r="C46" s="268">
        <v>479</v>
      </c>
      <c r="D46" s="268">
        <v>2807</v>
      </c>
      <c r="E46" s="268"/>
      <c r="F46" s="268">
        <v>92</v>
      </c>
      <c r="G46" s="268">
        <v>530</v>
      </c>
      <c r="H46" s="268">
        <v>2251</v>
      </c>
      <c r="I46" s="268"/>
      <c r="J46" s="268">
        <v>127</v>
      </c>
      <c r="K46" s="268">
        <v>1009</v>
      </c>
      <c r="L46" s="268">
        <v>5058</v>
      </c>
      <c r="M46" s="269"/>
    </row>
    <row r="47" spans="1:13" ht="15.75">
      <c r="A47" s="263">
        <v>2004</v>
      </c>
      <c r="B47" s="263">
        <v>36</v>
      </c>
      <c r="C47" s="268">
        <v>448</v>
      </c>
      <c r="D47" s="268">
        <v>3118</v>
      </c>
      <c r="E47" s="268"/>
      <c r="F47" s="268">
        <v>83</v>
      </c>
      <c r="G47" s="268">
        <v>557</v>
      </c>
      <c r="H47" s="268">
        <v>2440</v>
      </c>
      <c r="I47" s="268"/>
      <c r="J47" s="268">
        <v>119</v>
      </c>
      <c r="K47" s="268">
        <v>1005</v>
      </c>
      <c r="L47" s="268">
        <v>5558</v>
      </c>
      <c r="M47" s="269"/>
    </row>
    <row r="48" spans="1:13" ht="15.75">
      <c r="A48" s="263">
        <v>2005</v>
      </c>
      <c r="B48" s="263">
        <v>30</v>
      </c>
      <c r="C48" s="268">
        <v>427</v>
      </c>
      <c r="D48" s="268">
        <v>2831</v>
      </c>
      <c r="E48" s="268"/>
      <c r="F48" s="268">
        <v>97</v>
      </c>
      <c r="G48" s="268">
        <v>555</v>
      </c>
      <c r="H48" s="268">
        <v>2368</v>
      </c>
      <c r="I48" s="268"/>
      <c r="J48" s="268">
        <v>127</v>
      </c>
      <c r="K48" s="268">
        <v>982</v>
      </c>
      <c r="L48" s="268">
        <v>5199</v>
      </c>
      <c r="M48" s="269"/>
    </row>
    <row r="49" spans="1:14" s="255" customFormat="1" ht="15.75">
      <c r="A49" s="265" t="s">
        <v>13</v>
      </c>
      <c r="B49" s="266">
        <v>34</v>
      </c>
      <c r="C49" s="266">
        <v>517</v>
      </c>
      <c r="D49" s="266">
        <v>3136</v>
      </c>
      <c r="E49" s="266"/>
      <c r="F49" s="266">
        <v>94</v>
      </c>
      <c r="G49" s="266">
        <v>588</v>
      </c>
      <c r="H49" s="266">
        <v>2424</v>
      </c>
      <c r="I49" s="266"/>
      <c r="J49" s="266">
        <v>128</v>
      </c>
      <c r="K49" s="266">
        <v>1105</v>
      </c>
      <c r="L49" s="266">
        <v>5560</v>
      </c>
      <c r="M49" s="267"/>
      <c r="N49" s="266"/>
    </row>
    <row r="50" spans="1:13" ht="6" customHeight="1">
      <c r="A50" s="270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9"/>
    </row>
    <row r="51" spans="1:13" ht="15.75">
      <c r="A51" s="263" t="s">
        <v>164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9"/>
    </row>
    <row r="52" spans="1:13" s="255" customFormat="1" ht="15.75">
      <c r="A52" s="265" t="s">
        <v>12</v>
      </c>
      <c r="B52" s="255">
        <v>1</v>
      </c>
      <c r="C52" s="266">
        <v>41</v>
      </c>
      <c r="D52" s="266">
        <v>245</v>
      </c>
      <c r="E52" s="266"/>
      <c r="F52" s="266">
        <v>9</v>
      </c>
      <c r="G52" s="266">
        <v>108</v>
      </c>
      <c r="H52" s="266">
        <v>451</v>
      </c>
      <c r="I52" s="266"/>
      <c r="J52" s="266">
        <v>10</v>
      </c>
      <c r="K52" s="266">
        <v>149</v>
      </c>
      <c r="L52" s="266">
        <v>696</v>
      </c>
      <c r="M52" s="272"/>
    </row>
    <row r="53" spans="1:13" ht="15.75">
      <c r="A53" s="263">
        <v>2001</v>
      </c>
      <c r="B53" s="263">
        <v>2</v>
      </c>
      <c r="C53" s="268">
        <v>46</v>
      </c>
      <c r="D53" s="268">
        <v>301</v>
      </c>
      <c r="E53" s="268"/>
      <c r="F53" s="268">
        <v>8</v>
      </c>
      <c r="G53" s="268">
        <v>113</v>
      </c>
      <c r="H53" s="268">
        <v>524</v>
      </c>
      <c r="I53" s="268"/>
      <c r="J53" s="268">
        <v>10</v>
      </c>
      <c r="K53" s="268">
        <v>159</v>
      </c>
      <c r="L53" s="268">
        <v>825</v>
      </c>
      <c r="M53" s="269"/>
    </row>
    <row r="54" spans="1:13" ht="15.75">
      <c r="A54" s="263">
        <v>2002</v>
      </c>
      <c r="B54" s="263">
        <v>1</v>
      </c>
      <c r="C54" s="268">
        <v>15</v>
      </c>
      <c r="D54" s="268">
        <v>153</v>
      </c>
      <c r="E54" s="268"/>
      <c r="F54" s="268">
        <v>4</v>
      </c>
      <c r="G54" s="268">
        <v>62</v>
      </c>
      <c r="H54" s="268">
        <v>293</v>
      </c>
      <c r="I54" s="268"/>
      <c r="J54" s="268">
        <v>5</v>
      </c>
      <c r="K54" s="268">
        <v>77</v>
      </c>
      <c r="L54" s="268">
        <v>446</v>
      </c>
      <c r="M54" s="269"/>
    </row>
    <row r="55" spans="1:13" ht="15.75">
      <c r="A55" s="263">
        <v>2003</v>
      </c>
      <c r="B55" s="263">
        <v>0</v>
      </c>
      <c r="C55" s="268">
        <v>31</v>
      </c>
      <c r="D55" s="268">
        <v>205</v>
      </c>
      <c r="E55" s="268"/>
      <c r="F55" s="268">
        <v>6</v>
      </c>
      <c r="G55" s="268">
        <v>72</v>
      </c>
      <c r="H55" s="268">
        <v>358</v>
      </c>
      <c r="I55" s="268"/>
      <c r="J55" s="268">
        <v>6</v>
      </c>
      <c r="K55" s="268">
        <v>103</v>
      </c>
      <c r="L55" s="268">
        <v>563</v>
      </c>
      <c r="M55" s="269"/>
    </row>
    <row r="56" spans="1:13" ht="15.75">
      <c r="A56" s="263">
        <v>2004</v>
      </c>
      <c r="B56" s="263">
        <v>1</v>
      </c>
      <c r="C56" s="268">
        <v>20</v>
      </c>
      <c r="D56" s="268">
        <v>157</v>
      </c>
      <c r="E56" s="268"/>
      <c r="F56" s="268">
        <v>10</v>
      </c>
      <c r="G56" s="268">
        <v>83</v>
      </c>
      <c r="H56" s="268">
        <v>370</v>
      </c>
      <c r="I56" s="268"/>
      <c r="J56" s="268">
        <v>11</v>
      </c>
      <c r="K56" s="268">
        <v>103</v>
      </c>
      <c r="L56" s="268">
        <v>527</v>
      </c>
      <c r="M56" s="269"/>
    </row>
    <row r="57" spans="1:13" ht="15.75">
      <c r="A57" s="263">
        <v>2005</v>
      </c>
      <c r="B57" s="263">
        <v>2</v>
      </c>
      <c r="C57" s="268">
        <v>24</v>
      </c>
      <c r="D57" s="268">
        <v>206</v>
      </c>
      <c r="E57" s="268"/>
      <c r="F57" s="268">
        <v>3</v>
      </c>
      <c r="G57" s="268">
        <v>54</v>
      </c>
      <c r="H57" s="268">
        <v>363</v>
      </c>
      <c r="I57" s="268"/>
      <c r="J57" s="268">
        <v>5</v>
      </c>
      <c r="K57" s="268">
        <v>78</v>
      </c>
      <c r="L57" s="268">
        <v>569</v>
      </c>
      <c r="M57" s="269"/>
    </row>
    <row r="58" spans="1:14" s="255" customFormat="1" ht="15.75">
      <c r="A58" s="265" t="s">
        <v>13</v>
      </c>
      <c r="B58" s="266">
        <v>1</v>
      </c>
      <c r="C58" s="266">
        <v>27</v>
      </c>
      <c r="D58" s="266">
        <v>204</v>
      </c>
      <c r="E58" s="266"/>
      <c r="F58" s="266">
        <v>6</v>
      </c>
      <c r="G58" s="266">
        <v>77</v>
      </c>
      <c r="H58" s="266">
        <v>382</v>
      </c>
      <c r="I58" s="266"/>
      <c r="J58" s="266">
        <v>7</v>
      </c>
      <c r="K58" s="266">
        <v>104</v>
      </c>
      <c r="L58" s="266">
        <v>586</v>
      </c>
      <c r="M58" s="267"/>
      <c r="N58" s="266"/>
    </row>
    <row r="59" spans="1:13" ht="6" customHeight="1">
      <c r="A59" s="270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9"/>
    </row>
    <row r="60" spans="1:13" ht="15.75">
      <c r="A60" s="263" t="s">
        <v>165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9"/>
    </row>
    <row r="61" spans="1:13" s="255" customFormat="1" ht="15.75">
      <c r="A61" s="265" t="s">
        <v>12</v>
      </c>
      <c r="B61" s="255">
        <v>108</v>
      </c>
      <c r="C61" s="266">
        <v>2287</v>
      </c>
      <c r="D61" s="266">
        <v>10980</v>
      </c>
      <c r="E61" s="266"/>
      <c r="F61" s="266">
        <v>227</v>
      </c>
      <c r="G61" s="266">
        <v>1716</v>
      </c>
      <c r="H61" s="266">
        <v>5528</v>
      </c>
      <c r="I61" s="266"/>
      <c r="J61" s="266">
        <v>335</v>
      </c>
      <c r="K61" s="266">
        <v>4003</v>
      </c>
      <c r="L61" s="266">
        <v>16508</v>
      </c>
      <c r="M61" s="272"/>
    </row>
    <row r="62" spans="1:13" ht="15.75">
      <c r="A62" s="263">
        <v>2001</v>
      </c>
      <c r="B62" s="263">
        <v>91</v>
      </c>
      <c r="C62" s="268">
        <v>1648</v>
      </c>
      <c r="D62" s="268">
        <v>9436</v>
      </c>
      <c r="E62" s="268"/>
      <c r="F62" s="268">
        <v>218</v>
      </c>
      <c r="G62" s="268">
        <v>1501</v>
      </c>
      <c r="H62" s="268">
        <v>5290</v>
      </c>
      <c r="I62" s="268"/>
      <c r="J62" s="268">
        <v>309</v>
      </c>
      <c r="K62" s="268">
        <v>3149</v>
      </c>
      <c r="L62" s="268">
        <v>14726</v>
      </c>
      <c r="M62" s="269"/>
    </row>
    <row r="63" spans="1:13" ht="15.75">
      <c r="A63" s="263">
        <v>2002</v>
      </c>
      <c r="B63" s="263">
        <v>71</v>
      </c>
      <c r="C63" s="268">
        <v>1595</v>
      </c>
      <c r="D63" s="268">
        <v>9183</v>
      </c>
      <c r="E63" s="268"/>
      <c r="F63" s="268">
        <v>203</v>
      </c>
      <c r="G63" s="268">
        <v>1355</v>
      </c>
      <c r="H63" s="268">
        <v>5157</v>
      </c>
      <c r="I63" s="268"/>
      <c r="J63" s="268">
        <v>274</v>
      </c>
      <c r="K63" s="268">
        <v>2950</v>
      </c>
      <c r="L63" s="268">
        <v>14340</v>
      </c>
      <c r="M63" s="269"/>
    </row>
    <row r="64" spans="1:13" ht="15.75">
      <c r="A64" s="263">
        <v>2003</v>
      </c>
      <c r="B64" s="263">
        <v>85</v>
      </c>
      <c r="C64" s="268">
        <v>1473</v>
      </c>
      <c r="D64" s="268">
        <v>8741</v>
      </c>
      <c r="E64" s="268"/>
      <c r="F64" s="268">
        <v>212</v>
      </c>
      <c r="G64" s="268">
        <v>1320</v>
      </c>
      <c r="H64" s="268">
        <v>5169</v>
      </c>
      <c r="I64" s="268"/>
      <c r="J64" s="268">
        <v>297</v>
      </c>
      <c r="K64" s="268">
        <v>2793</v>
      </c>
      <c r="L64" s="268">
        <v>13910</v>
      </c>
      <c r="M64" s="269"/>
    </row>
    <row r="65" spans="1:13" ht="15.75">
      <c r="A65" s="263">
        <v>2004</v>
      </c>
      <c r="B65" s="263">
        <v>89</v>
      </c>
      <c r="C65" s="268">
        <v>1318</v>
      </c>
      <c r="D65" s="268">
        <v>8686</v>
      </c>
      <c r="E65" s="268"/>
      <c r="F65" s="268">
        <v>192</v>
      </c>
      <c r="G65" s="268">
        <v>1285</v>
      </c>
      <c r="H65" s="268">
        <v>5200</v>
      </c>
      <c r="I65" s="268"/>
      <c r="J65" s="268">
        <v>281</v>
      </c>
      <c r="K65" s="268">
        <v>2603</v>
      </c>
      <c r="L65" s="268">
        <v>13886</v>
      </c>
      <c r="M65" s="269"/>
    </row>
    <row r="66" spans="1:13" ht="15.75">
      <c r="A66" s="263">
        <v>2005</v>
      </c>
      <c r="B66" s="263">
        <v>76</v>
      </c>
      <c r="C66" s="268">
        <v>1293</v>
      </c>
      <c r="D66" s="268">
        <v>8359</v>
      </c>
      <c r="E66" s="268"/>
      <c r="F66" s="268">
        <v>188</v>
      </c>
      <c r="G66" s="268">
        <v>1216</v>
      </c>
      <c r="H66" s="268">
        <v>5038</v>
      </c>
      <c r="I66" s="268"/>
      <c r="J66" s="268">
        <v>264</v>
      </c>
      <c r="K66" s="268">
        <v>2509</v>
      </c>
      <c r="L66" s="268">
        <v>13397</v>
      </c>
      <c r="M66" s="269"/>
    </row>
    <row r="67" spans="1:14" s="255" customFormat="1" ht="16.5" thickBot="1">
      <c r="A67" s="273" t="s">
        <v>13</v>
      </c>
      <c r="B67" s="274">
        <v>82</v>
      </c>
      <c r="C67" s="274">
        <v>1465</v>
      </c>
      <c r="D67" s="274">
        <v>8881</v>
      </c>
      <c r="E67" s="274"/>
      <c r="F67" s="274">
        <v>203</v>
      </c>
      <c r="G67" s="274">
        <v>1335</v>
      </c>
      <c r="H67" s="274">
        <v>5171</v>
      </c>
      <c r="I67" s="274"/>
      <c r="J67" s="274">
        <v>285</v>
      </c>
      <c r="K67" s="274">
        <v>2801</v>
      </c>
      <c r="L67" s="274">
        <v>14052</v>
      </c>
      <c r="M67" s="267"/>
      <c r="N67" s="266"/>
    </row>
    <row r="68" spans="2:13" ht="15.75"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5.75">
      <c r="A69" s="269" t="s">
        <v>166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5.75">
      <c r="A70" s="269" t="s">
        <v>167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</row>
    <row r="71" spans="1:13" ht="15.75">
      <c r="A71" s="275" t="s">
        <v>168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</row>
    <row r="72" spans="1:13" ht="15.75">
      <c r="A72" s="275" t="s">
        <v>169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</row>
    <row r="73" spans="2:13" ht="15.75"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</row>
    <row r="74" spans="2:13" ht="15.75"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</row>
    <row r="75" spans="2:13" ht="15.75"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</row>
    <row r="76" spans="2:13" ht="15.75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</row>
    <row r="77" spans="2:13" ht="15.75"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</row>
    <row r="78" spans="2:13" ht="15.75"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  <row r="79" spans="2:13" ht="15.75"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</row>
    <row r="80" spans="2:13" ht="15.75"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</row>
    <row r="81" spans="2:13" ht="15.75"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</row>
    <row r="82" spans="2:13" ht="15.75"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</row>
    <row r="83" spans="2:13" ht="15.75"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</row>
    <row r="84" spans="2:13" ht="15.75"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</row>
    <row r="85" spans="2:13" ht="15.75"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</row>
    <row r="86" spans="2:13" ht="15.75"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</row>
    <row r="87" spans="2:13" ht="15.75"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</row>
    <row r="88" spans="2:13" ht="15.75"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</row>
    <row r="89" spans="2:13" ht="15.75"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</row>
    <row r="90" spans="2:13" ht="15.75"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</row>
    <row r="91" spans="2:13" ht="15.75"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</row>
    <row r="92" spans="2:13" ht="15.75"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</row>
    <row r="93" spans="2:13" ht="15.75"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</row>
    <row r="94" spans="2:13" ht="15.75"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</row>
    <row r="95" spans="2:13" ht="15.75"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</row>
    <row r="96" spans="2:13" ht="15.75"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</row>
    <row r="97" spans="2:13" ht="15.75"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</row>
    <row r="98" spans="2:13" ht="15.75"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</row>
    <row r="99" spans="2:13" ht="15.75"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</row>
    <row r="100" spans="2:13" ht="15.75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</row>
    <row r="101" spans="2:13" ht="15.75"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</row>
    <row r="102" spans="2:13" ht="15.75"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</row>
    <row r="103" spans="2:13" ht="15.75"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</row>
    <row r="104" spans="2:13" ht="15.75"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</row>
    <row r="105" spans="2:13" ht="15.75"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</row>
    <row r="106" spans="2:13" ht="15.75"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</row>
    <row r="107" spans="2:13" ht="15.75"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</row>
    <row r="108" spans="2:13" ht="15.75"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2006-11-24T10:49:42Z</cp:lastPrinted>
  <dcterms:created xsi:type="dcterms:W3CDTF">2006-11-21T14:58:20Z</dcterms:created>
  <dcterms:modified xsi:type="dcterms:W3CDTF">2006-11-24T10:50:20Z</dcterms:modified>
  <cp:category/>
  <cp:version/>
  <cp:contentType/>
  <cp:contentStatus/>
</cp:coreProperties>
</file>