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980" windowHeight="8385" activeTab="0"/>
  </bookViews>
  <sheets>
    <sheet name="summary tables" sheetId="1" r:id="rId1"/>
    <sheet name="One - frequency of use" sheetId="2" r:id="rId2"/>
    <sheet name="Two - type of participant" sheetId="3" r:id="rId3"/>
    <sheet name="Three - most common combs" sheetId="4" r:id="rId4"/>
    <sheet name="Four - accidents for each CF" sheetId="5" r:id="rId5"/>
    <sheet name="Five - deaths for each CF" sheetId="6" r:id="rId6"/>
    <sheet name="Six - serious inj. for each CF" sheetId="7" r:id="rId7"/>
  </sheets>
  <definedNames>
    <definedName name="_xlnm.Print_Area" localSheetId="5">'Five - deaths for each CF'!$A$1:$K$111</definedName>
    <definedName name="_xlnm.Print_Area" localSheetId="4">'Four - accidents for each CF'!$A$1:$K$119</definedName>
    <definedName name="_xlnm.Print_Area" localSheetId="1">'One - frequency of use'!$A$1:$J$89</definedName>
    <definedName name="_xlnm.Print_Area" localSheetId="6">'Six - serious inj. for each CF'!$A$1:$K$122</definedName>
    <definedName name="_xlnm.Print_Area" localSheetId="0">'summary tables'!$A$1:$J$83</definedName>
    <definedName name="_xlnm.Print_Area" localSheetId="3">'Three - most common combs'!$A$1:$F$59</definedName>
    <definedName name="_xlnm.Print_Titles" localSheetId="5">'Five - deaths for each CF'!$1:$15</definedName>
    <definedName name="_xlnm.Print_Titles" localSheetId="4">'Four - accidents for each CF'!$1:$13</definedName>
    <definedName name="_xlnm.Print_Titles" localSheetId="1">'One - frequency of use'!$1:$7</definedName>
    <definedName name="_xlnm.Print_Titles" localSheetId="6">'Six - serious inj. for each CF'!$1:$15</definedName>
    <definedName name="_xlnm.Print_Titles" localSheetId="2">'Two - type of participant'!$1:$15</definedName>
  </definedNames>
  <calcPr fullCalcOnLoad="1"/>
</workbook>
</file>

<file path=xl/sharedStrings.xml><?xml version="1.0" encoding="utf-8"?>
<sst xmlns="http://schemas.openxmlformats.org/spreadsheetml/2006/main" count="929" uniqueCount="308">
  <si>
    <t>Fatal</t>
  </si>
  <si>
    <t>Serious</t>
  </si>
  <si>
    <t>Slight</t>
  </si>
  <si>
    <t>Aggressive driving</t>
  </si>
  <si>
    <t>Vegetation</t>
  </si>
  <si>
    <t>Dazzling headlights</t>
  </si>
  <si>
    <t>Dazzling sun</t>
  </si>
  <si>
    <t>Vehicle blind spot</t>
  </si>
  <si>
    <t>Stolen vehicle</t>
  </si>
  <si>
    <t>Vehicle in course of crime</t>
  </si>
  <si>
    <t>Other</t>
  </si>
  <si>
    <t>Severity of accident</t>
  </si>
  <si>
    <t>Road environment contributed</t>
  </si>
  <si>
    <t>Vehicle defects</t>
  </si>
  <si>
    <t>Injudicious action (driver/rider)</t>
  </si>
  <si>
    <t>Driver/rider error or reaction</t>
  </si>
  <si>
    <t>Impairment or distraction (driver/rider)</t>
  </si>
  <si>
    <t>Behaviour or inexperience (driver/rider)</t>
  </si>
  <si>
    <t>Vision affected</t>
  </si>
  <si>
    <t>Pedestrian only</t>
  </si>
  <si>
    <t>Special codes</t>
  </si>
  <si>
    <t>Uncorrected defective eyesight</t>
  </si>
  <si>
    <t>Fatigue</t>
  </si>
  <si>
    <t>Impaired by alcohol (D/R)</t>
  </si>
  <si>
    <t>Loss of control</t>
  </si>
  <si>
    <t>Swerved</t>
  </si>
  <si>
    <t>Sudden braking</t>
  </si>
  <si>
    <t>Poor turn or manoeuvre</t>
  </si>
  <si>
    <t>Junction restart</t>
  </si>
  <si>
    <t>Junction overshoot</t>
  </si>
  <si>
    <t>Following too close</t>
  </si>
  <si>
    <t>Defective brakes</t>
  </si>
  <si>
    <t>All (inc. NK)</t>
  </si>
  <si>
    <t>All</t>
  </si>
  <si>
    <t>Failed to look properly (D/R)</t>
  </si>
  <si>
    <t>Cases</t>
  </si>
  <si>
    <t>Factor with lower code</t>
  </si>
  <si>
    <t>Pedal</t>
  </si>
  <si>
    <t>Motorc-</t>
  </si>
  <si>
    <t>Bus /</t>
  </si>
  <si>
    <t xml:space="preserve">Other </t>
  </si>
  <si>
    <t>cycle</t>
  </si>
  <si>
    <t>taxi)</t>
  </si>
  <si>
    <t>coach /</t>
  </si>
  <si>
    <t>minibus</t>
  </si>
  <si>
    <t>(including those without any CFs)</t>
  </si>
  <si>
    <t xml:space="preserve">Contributory Factor </t>
  </si>
  <si>
    <t>pedestrians</t>
  </si>
  <si>
    <t>TABLE   ONE</t>
  </si>
  <si>
    <t>TABLE  TWO</t>
  </si>
  <si>
    <t>TABLE   FOUR</t>
  </si>
  <si>
    <t>Factor with higher code</t>
  </si>
  <si>
    <t>Person who was killed</t>
  </si>
  <si>
    <t>Pedest-</t>
  </si>
  <si>
    <t>Motor</t>
  </si>
  <si>
    <t>Car /</t>
  </si>
  <si>
    <t>rian</t>
  </si>
  <si>
    <t>TABLE  FIVE</t>
  </si>
  <si>
    <t>Poor or defective road surface</t>
  </si>
  <si>
    <t>Deposit on road (eg oil, mud, chippings)</t>
  </si>
  <si>
    <t>Slippery road (due to weather)</t>
  </si>
  <si>
    <t>Inadequate/masked signs or road markings</t>
  </si>
  <si>
    <t>Defective traffic signals</t>
  </si>
  <si>
    <t>Traffic calming (eg road humps, chicanes)</t>
  </si>
  <si>
    <t>Temporary road layout (eg contraflow)</t>
  </si>
  <si>
    <t>Road layout (eg bend, hill, narrow c-way)</t>
  </si>
  <si>
    <t>Animal or other object in carriageway</t>
  </si>
  <si>
    <t>Tyres illegal, defective or under-inflated</t>
  </si>
  <si>
    <t>Defective lights or indicators</t>
  </si>
  <si>
    <t>Defective steering or suspension</t>
  </si>
  <si>
    <t>Defective or missing mirrors</t>
  </si>
  <si>
    <t>Overloaded or poorly loaded vehicle/trailer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</si>
  <si>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</si>
  <si>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</si>
  <si>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</si>
  <si>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</si>
  <si>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</si>
  <si>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Travelling too fast for the conditions</t>
  </si>
  <si>
    <t>Vehicle travelling along pavement</t>
  </si>
  <si>
    <t>Cyclist entering road from pavement</t>
  </si>
  <si>
    <t>Failed to signal / misleading signal</t>
  </si>
  <si>
    <t>Passing too close to cyclist/horse/pedestri</t>
  </si>
  <si>
    <t>Impaired by drugs (illicit/medicinal)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</si>
  <si>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</si>
  <si>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</si>
  <si>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</si>
  <si>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</si>
  <si>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</si>
  <si>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</si>
  <si>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</si>
  <si>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</si>
  <si>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</si>
  <si>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</si>
  <si>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</si>
  <si>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Stationary or parked vehicle</t>
  </si>
  <si>
    <t>Buildings, road signs, street furniture</t>
  </si>
  <si>
    <t>Rain, sleet, snow or fog</t>
  </si>
  <si>
    <t>Spray from other vehicles</t>
  </si>
  <si>
    <t>Visor or windscreen dirty or scratched</t>
  </si>
  <si>
    <t>Pedestrian failed to look properly</t>
  </si>
  <si>
    <t>Wrong use of pedestrian crossing facility</t>
  </si>
  <si>
    <t>Dangerous action in carriageway (eg playing)</t>
  </si>
  <si>
    <t>Pedestrian impaired by alcohol</t>
  </si>
  <si>
    <t>Ped. careless / reckless /in a hurry</t>
  </si>
  <si>
    <t>Pedestrian wearing dark clothing at night</t>
  </si>
  <si>
    <t>Emergency vehicle on call</t>
  </si>
  <si>
    <t>Vehicle door opened or closed negligently</t>
  </si>
  <si>
    <t>Goods</t>
  </si>
  <si>
    <t>heavy)</t>
  </si>
  <si>
    <t>"Possible"</t>
  </si>
  <si>
    <t>"Very likely"</t>
  </si>
  <si>
    <t>% of all Contributory Factors</t>
  </si>
  <si>
    <t>% "very likely"</t>
  </si>
  <si>
    <t xml:space="preserve">are presumed to be the result of errors in the data submitted by Police Forces </t>
  </si>
  <si>
    <t>Person who was seriously injured</t>
  </si>
  <si>
    <t>road user</t>
  </si>
  <si>
    <t>taxi user</t>
  </si>
  <si>
    <t>cyclist</t>
  </si>
  <si>
    <t>TABLE  SIX</t>
  </si>
  <si>
    <t>TABLE THREE</t>
  </si>
  <si>
    <t>Pedal cyclists</t>
  </si>
  <si>
    <t>Failed to judge other person's path/speed (D/R)</t>
  </si>
  <si>
    <t>Motorcyclists</t>
  </si>
  <si>
    <t>Crossed road masked by stationary/parked vehicle</t>
  </si>
  <si>
    <t>Failed to look properly</t>
  </si>
  <si>
    <t>Impaired by alcohol</t>
  </si>
  <si>
    <t>Dangerous action in carriageway (e.g. playing)</t>
  </si>
  <si>
    <t>Fatal accidents</t>
  </si>
  <si>
    <t>Serious accidents</t>
  </si>
  <si>
    <t>Exceeding speed limit</t>
  </si>
  <si>
    <t>Slight accidents</t>
  </si>
  <si>
    <t>All injury accidents</t>
  </si>
  <si>
    <t>( # )</t>
  </si>
  <si>
    <t>excluding any "repeats" of the same Contributory Factor within an accident - e.g. if two of the participants in an accident were thought to be</t>
  </si>
  <si>
    <t xml:space="preserve">"exceeding speed limit", that Contributory Factor is only counted once for the purpose of producing this table </t>
  </si>
  <si>
    <t>% of all</t>
  </si>
  <si>
    <t xml:space="preserve">serious </t>
  </si>
  <si>
    <t>injuries</t>
  </si>
  <si>
    <t>including some "pedestrian only" Contributory Factors that were allocated to a vehicle</t>
  </si>
  <si>
    <t>( a )</t>
  </si>
  <si>
    <t>( b )</t>
  </si>
  <si>
    <t>(D/R)</t>
  </si>
  <si>
    <t>Overall summary</t>
  </si>
  <si>
    <t>Car drivers</t>
  </si>
  <si>
    <t>Bus, coach or minibus driver</t>
  </si>
  <si>
    <t>Goods (light and heavy) vehicle driver</t>
  </si>
  <si>
    <t>( c )</t>
  </si>
  <si>
    <t>Crossed road masked by stationary/parked veh</t>
  </si>
  <si>
    <t>SUMMARY TABLES</t>
  </si>
  <si>
    <t>( d )</t>
  </si>
  <si>
    <t>Number of accidents for which CFs were recorded</t>
  </si>
  <si>
    <t>Total number of CFs recorded</t>
  </si>
  <si>
    <t>Total</t>
  </si>
  <si>
    <t>Times recorded as:</t>
  </si>
  <si>
    <t xml:space="preserve">Contributory Factors assigned to </t>
  </si>
  <si>
    <t>Car</t>
  </si>
  <si>
    <t>(and</t>
  </si>
  <si>
    <t>(light</t>
  </si>
  <si>
    <t>and</t>
  </si>
  <si>
    <t xml:space="preserve">Total number of vehicles involved </t>
  </si>
  <si>
    <t>(whether</t>
  </si>
  <si>
    <t>injured or not)</t>
  </si>
  <si>
    <t>persons</t>
  </si>
  <si>
    <t>and vehicle</t>
  </si>
  <si>
    <t>passengers</t>
  </si>
  <si>
    <t>road</t>
  </si>
  <si>
    <t>users</t>
  </si>
  <si>
    <t>THE COMBINATIONS OF CONTRIBUTORY FACTORS</t>
  </si>
  <si>
    <t>the "failed to judge other person's path/speed" CF has been allocated to three participants (A, B and C, say)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</si>
  <si>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</si>
  <si>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</si>
  <si>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</si>
  <si>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</si>
  <si>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for which any CFs were recorded</t>
  </si>
  <si>
    <r>
      <t xml:space="preserve">All accidents  </t>
    </r>
    <r>
      <rPr>
        <sz val="10"/>
        <rFont val="Arial"/>
        <family val="2"/>
      </rPr>
      <t xml:space="preserve">  </t>
    </r>
  </si>
  <si>
    <r>
      <t xml:space="preserve">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</si>
  <si>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</t>
    </r>
  </si>
  <si>
    <r>
      <t xml:space="preserve">Number of CFs counted    </t>
    </r>
    <r>
      <rPr>
        <sz val="10"/>
        <rFont val="Arial"/>
        <family val="2"/>
      </rPr>
      <t>(excl. "repeats")</t>
    </r>
  </si>
  <si>
    <t>deaths for</t>
  </si>
  <si>
    <t>which CFs</t>
  </si>
  <si>
    <t>recorded</t>
  </si>
  <si>
    <t>All deaths</t>
  </si>
  <si>
    <t>% of the accidents of that severity</t>
  </si>
  <si>
    <t>for which</t>
  </si>
  <si>
    <t>CFs recorded</t>
  </si>
  <si>
    <r>
      <t xml:space="preserve">Average number of CFs per accident </t>
    </r>
    <r>
      <rPr>
        <sz val="10"/>
        <rFont val="Arial"/>
        <family val="2"/>
      </rPr>
      <t xml:space="preserve">(excl. "repeats") </t>
    </r>
  </si>
  <si>
    <t>Impaired by drugs (illicit/medicinal)</t>
  </si>
  <si>
    <t>Careless / reckless /in a hurry</t>
  </si>
  <si>
    <t>Disability or illness, mental/physical</t>
  </si>
  <si>
    <t>Number of accidents without any CFs recorded</t>
  </si>
  <si>
    <t>Average number of CFs per accident with CFs</t>
  </si>
  <si>
    <t xml:space="preserve">     casualties - drivers or riders</t>
  </si>
  <si>
    <t xml:space="preserve">     casualties - passengers</t>
  </si>
  <si>
    <t xml:space="preserve">     casualties - pedestrians</t>
  </si>
  <si>
    <t xml:space="preserve">     uninjured pedestrians</t>
  </si>
  <si>
    <t xml:space="preserve">     vehicles (drivers/riders or road environment)</t>
  </si>
  <si>
    <t>indicates "Driver / Rider" (to distinguish this Contributory Factor from a similar one which applies to Pedestrians)</t>
  </si>
  <si>
    <t>(D/R)  indicates "Driver / Rider" (to distinguish this Contributory Factor from a similar one which applies to Pedestrians)</t>
  </si>
  <si>
    <t xml:space="preserve">1.     The "pedestrian only" CFs allocated to Vehicles, and the "vehicle only" CFs allocated to casualties or uninjured pedestrians, </t>
  </si>
  <si>
    <t>an invalid value of (e.g.) the code for the type of participant or (for a Vehicle) the vehicle reference number.</t>
  </si>
  <si>
    <r>
      <t xml:space="preserve">Vehicles </t>
    </r>
    <r>
      <rPr>
        <sz val="10"/>
        <rFont val="Arial"/>
        <family val="2"/>
      </rPr>
      <t xml:space="preserve">(drivers/riders or the road environment) </t>
    </r>
  </si>
  <si>
    <t>Average number of CFs per vehicle</t>
  </si>
  <si>
    <t>NB:  the basis upon which the combinations are produced is described in the text.</t>
  </si>
  <si>
    <t>However, an additional example may be helpful.</t>
  </si>
  <si>
    <t xml:space="preserve">Suppose that the "defective brakes" CF has been allocated to one participant (A, say) </t>
  </si>
  <si>
    <t>the "failed to look properly" CF has been allocated to two participants (A and B, say)  and</t>
  </si>
  <si>
    <t>The following combinations of CFs would be allocated to the same participant:</t>
  </si>
  <si>
    <t>NB: as described in the text, "repeats" of CFs are excluded for the purpose of producing this table.</t>
  </si>
  <si>
    <t>For example, an accident with two participants who were "exceeding speed limit" and one who was "following too close"</t>
  </si>
  <si>
    <t>In cases where two or more participants in an accident have the same CF, that CF will be counted only once in this table.</t>
  </si>
  <si>
    <t>would be counted once against "exceeding speed limit" and once against "following too close".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</si>
  <si>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</si>
  <si>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</si>
  <si>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 xml:space="preserve">However, "repeats" are excluded: if the same CF applies to two different participants, each death will be counted only once against that CF. </t>
  </si>
  <si>
    <t>(incl. n-k)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</si>
  <si>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</si>
  <si>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</si>
  <si>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</si>
  <si>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Total number of combinations counted</t>
  </si>
  <si>
    <t>Serious injuries</t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</si>
  <si>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</si>
  <si>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serious injuries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</si>
  <si>
    <r>
      <t xml:space="preserve">would contribute </t>
    </r>
    <r>
      <rPr>
        <i/>
        <sz val="8"/>
        <rFont val="Arial"/>
        <family val="2"/>
      </rPr>
      <t>twelve</t>
    </r>
    <r>
      <rPr>
        <sz val="8"/>
        <rFont val="Arial"/>
        <family val="2"/>
      </rPr>
      <t xml:space="preserve"> to this total)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</si>
  <si>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deaths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</si>
  <si>
    <t>All serious injuries</t>
  </si>
  <si>
    <t>counted against the first CF, then against the second CF, and so on.  As a result, the percentages would total far more than 100%.</t>
  </si>
  <si>
    <r>
      <t xml:space="preserve">In 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</si>
  <si>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t>Deaths</t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</si>
  <si>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     </t>
    </r>
  </si>
  <si>
    <t>Failed to judge other pers path/speed (D/R)</t>
  </si>
  <si>
    <t>Ped. failed to judge vehicles path or speed</t>
  </si>
  <si>
    <t>205</t>
  </si>
  <si>
    <t>202</t>
  </si>
  <si>
    <t>159</t>
  </si>
  <si>
    <t>137</t>
  </si>
  <si>
    <t>130</t>
  </si>
  <si>
    <t>112</t>
  </si>
  <si>
    <t>106</t>
  </si>
  <si>
    <r>
      <t xml:space="preserve">"Pedestrian only" factors    </t>
    </r>
    <r>
      <rPr>
        <u val="single"/>
        <sz val="10"/>
        <rFont val="Arial"/>
        <family val="2"/>
      </rPr>
      <t>( $ )</t>
    </r>
  </si>
  <si>
    <t>( $ )</t>
  </si>
  <si>
    <t>(*)</t>
  </si>
  <si>
    <t xml:space="preserve">most of these numbers do not appear in the other tables </t>
  </si>
  <si>
    <t>Contributory Factors recorded ( * )    for</t>
  </si>
  <si>
    <r>
      <t xml:space="preserve">Total number of accidents    </t>
    </r>
    <r>
      <rPr>
        <i/>
        <sz val="10"/>
        <rFont val="Arial"/>
        <family val="2"/>
      </rPr>
      <t>(from Table Four)</t>
    </r>
  </si>
  <si>
    <r>
      <t xml:space="preserve">Total number of CFs recorded     </t>
    </r>
    <r>
      <rPr>
        <i/>
        <sz val="10"/>
        <rFont val="Arial"/>
        <family val="2"/>
      </rPr>
      <t>(from Table One)</t>
    </r>
  </si>
  <si>
    <r>
      <t>Most often-recorded CFs - main types of road user</t>
    </r>
    <r>
      <rPr>
        <i/>
        <sz val="10"/>
        <rFont val="Arial"/>
        <family val="2"/>
      </rPr>
      <t xml:space="preserve">     (from Table Two)</t>
    </r>
  </si>
  <si>
    <r>
      <t>Most often-recorded CFs - all road users</t>
    </r>
    <r>
      <rPr>
        <i/>
        <sz val="10"/>
        <rFont val="Arial"/>
        <family val="2"/>
      </rPr>
      <t xml:space="preserve">    (from Table One)  </t>
    </r>
  </si>
  <si>
    <t xml:space="preserve">     all CFs recorded  (incl. casualty class NK)</t>
  </si>
  <si>
    <t>ALL CONTRIBUTORY FACTORS RECORDED - in order of frequency of use - 2006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</si>
  <si>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</si>
  <si>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</si>
  <si>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</si>
  <si>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</si>
  <si>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</si>
  <si>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</si>
  <si>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</si>
  <si>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</si>
  <si>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</si>
  <si>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</si>
  <si>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</si>
  <si>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</si>
  <si>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</si>
  <si>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</si>
  <si>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</si>
  <si>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</si>
  <si>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</si>
  <si>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201</t>
  </si>
  <si>
    <t>196</t>
  </si>
  <si>
    <t>194</t>
  </si>
  <si>
    <t>147</t>
  </si>
  <si>
    <t>140</t>
  </si>
  <si>
    <t>136</t>
  </si>
  <si>
    <t>133</t>
  </si>
  <si>
    <t>120</t>
  </si>
  <si>
    <t>115</t>
  </si>
  <si>
    <t>111</t>
  </si>
  <si>
    <t>109</t>
  </si>
  <si>
    <t>104</t>
  </si>
  <si>
    <t>103</t>
  </si>
  <si>
    <t>101</t>
  </si>
  <si>
    <t>NUMBERS OF ACCIDENTS FOR WHICH EACH CONTRIBUTORY FACTOR WAS RECORDED - 2006</t>
  </si>
  <si>
    <t>WHICH WERE RECORDED MOST OFTEN FOR THE SAME PARTICIPANT - 2006</t>
  </si>
  <si>
    <t>NUMBERS OF DEATHS - IN ACCIDENTS FOR WHICH EACH CONTRIBUTORY FACTOR WAS RECORDED - 2006</t>
  </si>
  <si>
    <t>Passing too close to cyclist/horse/pedestrian</t>
  </si>
  <si>
    <t>Not display lights at night / in poor visibility</t>
  </si>
  <si>
    <t>Illness or disability (mental/physical) (D/R)</t>
  </si>
  <si>
    <t>Failed to judge other person path/speed (D/R)</t>
  </si>
  <si>
    <t>Road layout (eg bend, winding road, hill crest</t>
  </si>
  <si>
    <t>NUMBERS OF SERIOUS INJURIES - IN ACCIDENTS FOR WHICH EACH CONTRIB. FACTOR RECORDED - 2006</t>
  </si>
  <si>
    <t>ALL CONTRIBUTORY FACTORS RECORDED - BY TYPE OF PARTICIPANT TO WHICH ASSIGNED - 2006</t>
  </si>
  <si>
    <t>CONTRIBUTORY FACTORS   ( CFs )      -   2006</t>
  </si>
  <si>
    <t>Wrong use of pedestrian crossing faciltiy</t>
  </si>
  <si>
    <t>2.    The total number of CFs may differ slightly from that in Table One, due to the exclusion of a small number of cases for which there was</t>
  </si>
  <si>
    <t>Driving too slow for conditions / slow vehicle</t>
  </si>
  <si>
    <t>Pedestrian careless / reckless /in a hurry</t>
  </si>
  <si>
    <t>Pedestrian impaired by drugs (illicit/medicinal)</t>
  </si>
  <si>
    <r>
      <t>Most often-recorded CFs - by the severity of the accident</t>
    </r>
    <r>
      <rPr>
        <b/>
        <sz val="10"/>
        <rFont val="Arial"/>
        <family val="2"/>
      </rPr>
      <t xml:space="preserve">     (#)       </t>
    </r>
    <r>
      <rPr>
        <i/>
        <sz val="10"/>
        <rFont val="Arial"/>
        <family val="2"/>
      </rPr>
      <t>(from Table Four)</t>
    </r>
  </si>
  <si>
    <t>Pedestrian disability or illness, mental/physical</t>
  </si>
  <si>
    <t>Road layout (e.g. bend, winding road, hill crest</t>
  </si>
  <si>
    <t>Road layout (e.g. bend, winding road, hill crest)</t>
  </si>
  <si>
    <t>Temporary road layout (e.g. contraflow)</t>
  </si>
  <si>
    <t>Road layout (e.g. bend, hill, narrow c-way)</t>
  </si>
  <si>
    <t>Traffic calming (e.g. road humps, chicanes)</t>
  </si>
  <si>
    <t>Deposit on road (e.g. oil, mud, chippings)</t>
  </si>
  <si>
    <t>Road layout (e.g. bend, hill, narrow carriageway)</t>
  </si>
  <si>
    <t>Failed to judge vehicle's path or speed</t>
  </si>
  <si>
    <t>Pedestrian failed to judge vehicle's path or speed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</si>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</sst>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i/>
      <sz val="9"/>
      <name val="Arial"/>
      <family val="2"/>
    </font>
    <font>
      <b/>
      <u val="single"/>
      <sz val="9.5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21" applyNumberForma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10" fillId="0" borderId="0" xfId="21" applyNumberFormat="1" applyFont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9" fontId="10" fillId="0" borderId="0" xfId="21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9" fontId="10" fillId="0" borderId="0" xfId="2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9" fontId="10" fillId="0" borderId="0" xfId="21" applyNumberFormat="1" applyFont="1" applyFill="1" applyAlignment="1">
      <alignment/>
    </xf>
    <xf numFmtId="164" fontId="10" fillId="0" borderId="0" xfId="21" applyNumberFormat="1" applyFont="1" applyFill="1" applyAlignment="1">
      <alignment/>
    </xf>
    <xf numFmtId="0" fontId="0" fillId="0" borderId="0" xfId="0" applyAlignment="1" quotePrefix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0" fontId="2" fillId="0" borderId="12" xfId="0" applyFont="1" applyBorder="1" applyAlignment="1">
      <alignment/>
    </xf>
    <xf numFmtId="9" fontId="9" fillId="0" borderId="12" xfId="21" applyNumberFormat="1" applyFont="1" applyBorder="1" applyAlignment="1">
      <alignment/>
    </xf>
    <xf numFmtId="9" fontId="10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9" fontId="9" fillId="0" borderId="12" xfId="21" applyNumberFormat="1" applyFont="1" applyFill="1" applyBorder="1" applyAlignment="1">
      <alignment/>
    </xf>
    <xf numFmtId="0" fontId="0" fillId="0" borderId="0" xfId="0" applyFont="1" applyAlignment="1">
      <alignment horizontal="right" vertical="top" wrapText="1"/>
    </xf>
    <xf numFmtId="3" fontId="1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Border="1" applyAlignment="1">
      <alignment/>
    </xf>
    <xf numFmtId="164" fontId="10" fillId="0" borderId="12" xfId="21" applyNumberFormat="1" applyFont="1" applyBorder="1" applyAlignment="1">
      <alignment/>
    </xf>
    <xf numFmtId="0" fontId="9" fillId="0" borderId="12" xfId="0" applyFont="1" applyBorder="1" applyAlignment="1">
      <alignment/>
    </xf>
    <xf numFmtId="164" fontId="10" fillId="0" borderId="12" xfId="21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/>
    </xf>
    <xf numFmtId="164" fontId="10" fillId="0" borderId="0" xfId="21" applyNumberFormat="1" applyFont="1" applyFill="1" applyBorder="1" applyAlignment="1">
      <alignment/>
    </xf>
    <xf numFmtId="2" fontId="10" fillId="0" borderId="0" xfId="21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Border="1" applyAlignment="1">
      <alignment horizontal="center"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 quotePrefix="1">
      <alignment/>
    </xf>
    <xf numFmtId="3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40.8515625" style="0" customWidth="1"/>
    <col min="5" max="5" width="2.421875" style="0" customWidth="1"/>
    <col min="6" max="6" width="2.7109375" style="0" customWidth="1"/>
    <col min="7" max="7" width="4.00390625" style="0" customWidth="1"/>
    <col min="8" max="8" width="42.8515625" style="0" customWidth="1"/>
    <col min="10" max="10" width="2.00390625" style="0" customWidth="1"/>
    <col min="11" max="11" width="14.140625" style="0" customWidth="1"/>
  </cols>
  <sheetData>
    <row r="1" ht="12.75">
      <c r="A1" t="s">
        <v>307</v>
      </c>
    </row>
    <row r="2" spans="2:9" ht="12.75">
      <c r="B2" s="5" t="s">
        <v>290</v>
      </c>
      <c r="I2" s="11" t="s">
        <v>148</v>
      </c>
    </row>
    <row r="3" spans="2:9" ht="12.75">
      <c r="B3" s="5"/>
      <c r="I3" s="11"/>
    </row>
    <row r="4" spans="2:8" ht="12.75">
      <c r="B4" s="1" t="s">
        <v>139</v>
      </c>
      <c r="C4" s="5" t="s">
        <v>142</v>
      </c>
      <c r="G4" s="1" t="s">
        <v>140</v>
      </c>
      <c r="H4" s="5" t="s">
        <v>246</v>
      </c>
    </row>
    <row r="5" spans="2:7" ht="12.75">
      <c r="B5" s="5"/>
      <c r="G5" s="21"/>
    </row>
    <row r="6" spans="2:9" ht="12.75">
      <c r="B6" s="5"/>
      <c r="C6" t="s">
        <v>243</v>
      </c>
      <c r="D6" s="3">
        <v>13109</v>
      </c>
      <c r="G6" s="21"/>
      <c r="H6" t="s">
        <v>34</v>
      </c>
      <c r="I6" s="18">
        <v>3303</v>
      </c>
    </row>
    <row r="7" spans="2:9" ht="12.75">
      <c r="B7" s="5"/>
      <c r="C7" t="s">
        <v>150</v>
      </c>
      <c r="D7" s="41">
        <f>D6-D8</f>
        <v>13066</v>
      </c>
      <c r="G7" s="21"/>
      <c r="H7" t="s">
        <v>24</v>
      </c>
      <c r="I7" s="18">
        <v>2266</v>
      </c>
    </row>
    <row r="8" spans="2:9" ht="12.75">
      <c r="B8" s="5"/>
      <c r="C8" t="s">
        <v>189</v>
      </c>
      <c r="D8">
        <v>43</v>
      </c>
      <c r="G8" s="21"/>
      <c r="H8" t="s">
        <v>229</v>
      </c>
      <c r="I8" s="18">
        <v>2057</v>
      </c>
    </row>
    <row r="9" spans="2:9" ht="12.75">
      <c r="B9" s="5"/>
      <c r="G9" s="21"/>
      <c r="H9" t="s">
        <v>88</v>
      </c>
      <c r="I9" s="18">
        <v>1709</v>
      </c>
    </row>
    <row r="10" spans="3:9" ht="12.75">
      <c r="C10" t="s">
        <v>244</v>
      </c>
      <c r="D10" s="3">
        <v>27282</v>
      </c>
      <c r="G10" s="21"/>
      <c r="H10" t="s">
        <v>60</v>
      </c>
      <c r="I10" s="18">
        <v>1585</v>
      </c>
    </row>
    <row r="11" spans="3:9" ht="12.75">
      <c r="C11" t="s">
        <v>190</v>
      </c>
      <c r="D11" s="40">
        <f>D10/D7</f>
        <v>2.088014694627277</v>
      </c>
      <c r="G11" s="21"/>
      <c r="H11" t="s">
        <v>99</v>
      </c>
      <c r="I11" s="18">
        <v>1543</v>
      </c>
    </row>
    <row r="12" spans="3:9" ht="12.75">
      <c r="C12" s="39"/>
      <c r="G12" s="21"/>
      <c r="H12" t="s">
        <v>27</v>
      </c>
      <c r="I12" s="18">
        <v>1456</v>
      </c>
    </row>
    <row r="13" spans="3:9" ht="12.75">
      <c r="C13" t="s">
        <v>242</v>
      </c>
      <c r="G13" s="21"/>
      <c r="H13" t="s">
        <v>77</v>
      </c>
      <c r="I13" s="18">
        <v>1359</v>
      </c>
    </row>
    <row r="14" spans="3:9" ht="12.75">
      <c r="C14" t="s">
        <v>195</v>
      </c>
      <c r="D14" s="3">
        <v>23112</v>
      </c>
      <c r="G14" s="21"/>
      <c r="H14" t="s">
        <v>26</v>
      </c>
      <c r="I14" s="18">
        <v>841</v>
      </c>
    </row>
    <row r="15" spans="3:9" ht="12.75">
      <c r="C15" t="s">
        <v>191</v>
      </c>
      <c r="D15" s="99">
        <v>172</v>
      </c>
      <c r="H15" t="s">
        <v>30</v>
      </c>
      <c r="I15" s="18">
        <v>749</v>
      </c>
    </row>
    <row r="16" spans="3:4" ht="12.75">
      <c r="C16" t="s">
        <v>192</v>
      </c>
      <c r="D16" s="99">
        <v>183</v>
      </c>
    </row>
    <row r="17" spans="3:4" ht="12.75">
      <c r="C17" t="s">
        <v>193</v>
      </c>
      <c r="D17" s="99">
        <v>3643</v>
      </c>
    </row>
    <row r="18" spans="3:4" ht="12.75">
      <c r="C18" t="s">
        <v>194</v>
      </c>
      <c r="D18" s="3">
        <v>138</v>
      </c>
    </row>
    <row r="19" spans="3:4" ht="12.75">
      <c r="C19" t="s">
        <v>247</v>
      </c>
      <c r="D19" s="133">
        <f>D10</f>
        <v>27282</v>
      </c>
    </row>
    <row r="20" ht="12.75">
      <c r="D20" s="3"/>
    </row>
    <row r="21" spans="2:3" ht="12.75">
      <c r="B21" s="1" t="s">
        <v>146</v>
      </c>
      <c r="C21" s="5" t="s">
        <v>245</v>
      </c>
    </row>
    <row r="23" spans="3:8" ht="12.75">
      <c r="C23" s="5" t="s">
        <v>143</v>
      </c>
      <c r="H23" s="5" t="s">
        <v>238</v>
      </c>
    </row>
    <row r="24" spans="2:9" ht="12.75">
      <c r="B24" s="21"/>
      <c r="C24" t="s">
        <v>34</v>
      </c>
      <c r="D24" s="3">
        <v>2571</v>
      </c>
      <c r="G24" s="21"/>
      <c r="H24" t="s">
        <v>124</v>
      </c>
      <c r="I24" s="25">
        <v>1543</v>
      </c>
    </row>
    <row r="25" spans="2:9" ht="12.75">
      <c r="B25" s="21"/>
      <c r="C25" t="s">
        <v>24</v>
      </c>
      <c r="D25" s="3">
        <v>1818</v>
      </c>
      <c r="G25" s="21"/>
      <c r="H25" t="s">
        <v>187</v>
      </c>
      <c r="I25" s="25">
        <v>618</v>
      </c>
    </row>
    <row r="26" spans="2:9" ht="12.75">
      <c r="B26" s="21"/>
      <c r="C26" t="s">
        <v>121</v>
      </c>
      <c r="D26" s="3">
        <v>1578</v>
      </c>
      <c r="G26" s="21"/>
      <c r="H26" t="s">
        <v>123</v>
      </c>
      <c r="I26" s="25">
        <v>431</v>
      </c>
    </row>
    <row r="27" spans="2:9" ht="12.75">
      <c r="B27" s="21"/>
      <c r="C27" t="s">
        <v>60</v>
      </c>
      <c r="D27" s="3">
        <v>1353</v>
      </c>
      <c r="G27" s="21"/>
      <c r="H27" t="s">
        <v>125</v>
      </c>
      <c r="I27" s="25">
        <v>443</v>
      </c>
    </row>
    <row r="28" spans="2:9" ht="12.75">
      <c r="B28" s="21"/>
      <c r="C28" t="s">
        <v>88</v>
      </c>
      <c r="D28" s="3">
        <v>1327</v>
      </c>
      <c r="G28" s="21"/>
      <c r="H28" t="s">
        <v>305</v>
      </c>
      <c r="I28" s="25">
        <v>353</v>
      </c>
    </row>
    <row r="29" spans="2:9" ht="12.75">
      <c r="B29" s="21"/>
      <c r="C29" t="s">
        <v>77</v>
      </c>
      <c r="D29" s="3">
        <v>1141</v>
      </c>
      <c r="G29" s="21"/>
      <c r="H29" t="s">
        <v>101</v>
      </c>
      <c r="I29" s="25">
        <v>199</v>
      </c>
    </row>
    <row r="30" spans="2:9" ht="12.75">
      <c r="B30" s="21"/>
      <c r="C30" t="s">
        <v>27</v>
      </c>
      <c r="D30" s="3">
        <v>1077</v>
      </c>
      <c r="G30" s="21"/>
      <c r="H30" t="s">
        <v>104</v>
      </c>
      <c r="I30" s="25">
        <v>113</v>
      </c>
    </row>
    <row r="31" spans="2:9" ht="12.75">
      <c r="B31" s="21"/>
      <c r="C31" t="s">
        <v>30</v>
      </c>
      <c r="D31" s="3">
        <v>570</v>
      </c>
      <c r="G31" s="21"/>
      <c r="H31" t="s">
        <v>291</v>
      </c>
      <c r="I31" s="25">
        <v>96</v>
      </c>
    </row>
    <row r="32" spans="2:9" ht="12.75">
      <c r="B32" s="21"/>
      <c r="C32" t="s">
        <v>26</v>
      </c>
      <c r="D32" s="3">
        <v>538</v>
      </c>
      <c r="G32" s="21"/>
      <c r="H32" t="s">
        <v>188</v>
      </c>
      <c r="I32" s="25">
        <v>86</v>
      </c>
    </row>
    <row r="33" spans="2:9" ht="12.75">
      <c r="B33" s="21"/>
      <c r="C33" t="s">
        <v>23</v>
      </c>
      <c r="D33" s="3">
        <v>511</v>
      </c>
      <c r="G33" s="21"/>
      <c r="H33" t="s">
        <v>186</v>
      </c>
      <c r="I33" s="25">
        <v>38</v>
      </c>
    </row>
    <row r="35" spans="3:8" ht="12.75">
      <c r="C35" s="5" t="s">
        <v>122</v>
      </c>
      <c r="H35" s="5" t="s">
        <v>120</v>
      </c>
    </row>
    <row r="36" spans="2:9" ht="12.75">
      <c r="B36" s="21"/>
      <c r="C36" t="s">
        <v>24</v>
      </c>
      <c r="D36" s="3">
        <v>235</v>
      </c>
      <c r="G36" s="21"/>
      <c r="H36" t="s">
        <v>34</v>
      </c>
      <c r="I36" s="3">
        <v>169</v>
      </c>
    </row>
    <row r="37" spans="2:9" ht="12.75">
      <c r="B37" s="21"/>
      <c r="C37" t="s">
        <v>121</v>
      </c>
      <c r="D37" s="3">
        <v>114</v>
      </c>
      <c r="G37" s="21"/>
      <c r="H37" t="s">
        <v>79</v>
      </c>
      <c r="I37" s="3">
        <v>68</v>
      </c>
    </row>
    <row r="38" spans="2:9" ht="12.75">
      <c r="B38" s="21"/>
      <c r="C38" t="s">
        <v>34</v>
      </c>
      <c r="D38" s="3">
        <v>99</v>
      </c>
      <c r="G38" s="21"/>
      <c r="H38" t="s">
        <v>88</v>
      </c>
      <c r="I38" s="3">
        <v>51</v>
      </c>
    </row>
    <row r="39" spans="2:9" ht="12.75">
      <c r="B39" s="21"/>
      <c r="C39" t="s">
        <v>27</v>
      </c>
      <c r="D39" s="3">
        <v>96</v>
      </c>
      <c r="G39" s="21"/>
      <c r="H39" t="s">
        <v>27</v>
      </c>
      <c r="I39" s="3">
        <v>39</v>
      </c>
    </row>
    <row r="40" spans="2:9" ht="12.75">
      <c r="B40" s="21"/>
      <c r="C40" t="s">
        <v>88</v>
      </c>
      <c r="D40" s="3">
        <v>91</v>
      </c>
      <c r="G40" s="21"/>
      <c r="H40" t="s">
        <v>121</v>
      </c>
      <c r="I40" s="3">
        <v>32</v>
      </c>
    </row>
    <row r="41" spans="2:9" ht="12.75">
      <c r="B41" s="21"/>
      <c r="H41" t="s">
        <v>24</v>
      </c>
      <c r="I41" s="3">
        <v>28</v>
      </c>
    </row>
    <row r="43" spans="3:8" ht="12.75">
      <c r="C43" s="5" t="s">
        <v>144</v>
      </c>
      <c r="H43" s="5" t="s">
        <v>145</v>
      </c>
    </row>
    <row r="44" spans="2:9" ht="12.75">
      <c r="B44" s="21"/>
      <c r="C44" t="s">
        <v>26</v>
      </c>
      <c r="D44" s="3">
        <v>165</v>
      </c>
      <c r="G44" s="21"/>
      <c r="H44" t="s">
        <v>34</v>
      </c>
      <c r="I44" s="3">
        <v>263</v>
      </c>
    </row>
    <row r="45" spans="2:9" ht="12.75">
      <c r="B45" s="21"/>
      <c r="C45" t="s">
        <v>34</v>
      </c>
      <c r="D45" s="3">
        <v>99</v>
      </c>
      <c r="G45" s="21"/>
      <c r="H45" t="s">
        <v>121</v>
      </c>
      <c r="I45" s="3">
        <v>207</v>
      </c>
    </row>
    <row r="46" spans="2:9" ht="12.75">
      <c r="B46" s="21"/>
      <c r="C46" t="s">
        <v>121</v>
      </c>
      <c r="D46" s="3">
        <v>70</v>
      </c>
      <c r="G46" s="21"/>
      <c r="H46" t="s">
        <v>27</v>
      </c>
      <c r="I46" s="3">
        <v>140</v>
      </c>
    </row>
    <row r="47" spans="2:9" ht="12.75">
      <c r="B47" s="21"/>
      <c r="C47" t="s">
        <v>88</v>
      </c>
      <c r="D47" s="3">
        <v>65</v>
      </c>
      <c r="G47" s="21"/>
      <c r="H47" t="s">
        <v>24</v>
      </c>
      <c r="I47" s="3">
        <v>117</v>
      </c>
    </row>
    <row r="48" spans="2:9" ht="12.75">
      <c r="B48" s="21"/>
      <c r="C48" t="s">
        <v>27</v>
      </c>
      <c r="D48" s="3">
        <v>54</v>
      </c>
      <c r="G48" s="21"/>
      <c r="H48" t="s">
        <v>88</v>
      </c>
      <c r="I48" s="3">
        <v>104</v>
      </c>
    </row>
    <row r="49" spans="2:9" ht="12.75">
      <c r="B49" s="21"/>
      <c r="D49" s="3"/>
      <c r="G49" s="21"/>
      <c r="I49" s="3"/>
    </row>
    <row r="51" spans="2:3" ht="12.75">
      <c r="B51" s="1" t="s">
        <v>149</v>
      </c>
      <c r="C51" s="5" t="s">
        <v>296</v>
      </c>
    </row>
    <row r="53" spans="3:8" ht="12.75">
      <c r="C53" s="5" t="s">
        <v>127</v>
      </c>
      <c r="H53" s="5" t="s">
        <v>128</v>
      </c>
    </row>
    <row r="54" spans="2:9" ht="12.75">
      <c r="B54" s="21"/>
      <c r="C54" t="s">
        <v>24</v>
      </c>
      <c r="D54" s="3">
        <v>114</v>
      </c>
      <c r="G54" s="21"/>
      <c r="H54" t="s">
        <v>24</v>
      </c>
      <c r="I54" s="3">
        <v>483</v>
      </c>
    </row>
    <row r="55" spans="2:9" ht="12.75">
      <c r="B55" s="21"/>
      <c r="C55" t="s">
        <v>34</v>
      </c>
      <c r="D55" s="3">
        <v>61</v>
      </c>
      <c r="G55" s="21"/>
      <c r="H55" t="s">
        <v>34</v>
      </c>
      <c r="I55" s="3">
        <v>452</v>
      </c>
    </row>
    <row r="56" spans="2:9" ht="12.75">
      <c r="B56" s="21"/>
      <c r="C56" t="s">
        <v>77</v>
      </c>
      <c r="D56" s="3">
        <v>51</v>
      </c>
      <c r="G56" s="21"/>
      <c r="H56" t="s">
        <v>99</v>
      </c>
      <c r="I56" s="3">
        <v>388</v>
      </c>
    </row>
    <row r="57" spans="2:9" ht="12.75">
      <c r="B57" s="21"/>
      <c r="C57" t="s">
        <v>129</v>
      </c>
      <c r="D57" s="3">
        <v>46</v>
      </c>
      <c r="G57" s="21"/>
      <c r="H57" t="s">
        <v>88</v>
      </c>
      <c r="I57" s="3">
        <v>306</v>
      </c>
    </row>
    <row r="58" spans="2:9" ht="12.75">
      <c r="B58" s="21"/>
      <c r="C58" t="s">
        <v>88</v>
      </c>
      <c r="D58" s="3">
        <v>45</v>
      </c>
      <c r="G58" s="21"/>
      <c r="H58" t="s">
        <v>77</v>
      </c>
      <c r="I58" s="3">
        <v>240</v>
      </c>
    </row>
    <row r="59" spans="2:9" ht="12.75">
      <c r="B59" s="21"/>
      <c r="C59" t="s">
        <v>27</v>
      </c>
      <c r="D59" s="3">
        <v>35</v>
      </c>
      <c r="G59" s="21"/>
      <c r="H59" t="s">
        <v>229</v>
      </c>
      <c r="I59" s="3">
        <v>235</v>
      </c>
    </row>
    <row r="60" spans="2:9" ht="12.75">
      <c r="B60" s="21"/>
      <c r="C60" t="s">
        <v>229</v>
      </c>
      <c r="D60" s="3">
        <v>32</v>
      </c>
      <c r="G60" s="21"/>
      <c r="H60" t="s">
        <v>27</v>
      </c>
      <c r="I60" s="3">
        <v>234</v>
      </c>
    </row>
    <row r="61" spans="2:9" ht="12.75">
      <c r="B61" s="21"/>
      <c r="C61" t="s">
        <v>99</v>
      </c>
      <c r="D61" s="3">
        <v>31</v>
      </c>
      <c r="G61" s="21"/>
      <c r="H61" t="s">
        <v>60</v>
      </c>
      <c r="I61" s="3">
        <v>227</v>
      </c>
    </row>
    <row r="62" spans="2:9" ht="12.75">
      <c r="B62" s="21"/>
      <c r="C62" t="s">
        <v>23</v>
      </c>
      <c r="D62" s="3">
        <v>26</v>
      </c>
      <c r="G62" s="21"/>
      <c r="H62" t="s">
        <v>294</v>
      </c>
      <c r="I62" s="3">
        <v>172</v>
      </c>
    </row>
    <row r="63" spans="2:9" ht="12.75">
      <c r="B63" s="21"/>
      <c r="C63" t="s">
        <v>102</v>
      </c>
      <c r="D63" s="3">
        <v>16</v>
      </c>
      <c r="G63" s="21"/>
      <c r="H63" t="s">
        <v>23</v>
      </c>
      <c r="I63" s="3">
        <v>134</v>
      </c>
    </row>
    <row r="64" spans="2:9" ht="12.75">
      <c r="B64" s="21"/>
      <c r="C64" t="s">
        <v>60</v>
      </c>
      <c r="D64" s="3">
        <v>14</v>
      </c>
      <c r="H64" t="s">
        <v>123</v>
      </c>
      <c r="I64" s="3">
        <v>127</v>
      </c>
    </row>
    <row r="66" spans="3:8" ht="12.75">
      <c r="C66" s="5" t="s">
        <v>130</v>
      </c>
      <c r="H66" s="5" t="s">
        <v>131</v>
      </c>
    </row>
    <row r="67" spans="2:9" ht="12.75">
      <c r="B67" s="21"/>
      <c r="C67" t="s">
        <v>34</v>
      </c>
      <c r="D67" s="3">
        <v>2735</v>
      </c>
      <c r="G67" s="21"/>
      <c r="H67" t="s">
        <v>34</v>
      </c>
      <c r="I67" s="3">
        <v>3248</v>
      </c>
    </row>
    <row r="68" spans="2:9" ht="12.75">
      <c r="B68" s="21"/>
      <c r="C68" t="s">
        <v>229</v>
      </c>
      <c r="D68" s="3">
        <v>1713</v>
      </c>
      <c r="G68" s="21"/>
      <c r="H68" t="s">
        <v>24</v>
      </c>
      <c r="I68" s="3">
        <v>2260</v>
      </c>
    </row>
    <row r="69" spans="2:9" ht="12.75">
      <c r="B69" s="21"/>
      <c r="C69" t="s">
        <v>24</v>
      </c>
      <c r="D69" s="3">
        <v>1663</v>
      </c>
      <c r="G69" s="21"/>
      <c r="H69" t="s">
        <v>121</v>
      </c>
      <c r="I69" s="3">
        <v>1980</v>
      </c>
    </row>
    <row r="70" spans="2:9" ht="12.75">
      <c r="B70" s="21"/>
      <c r="C70" t="s">
        <v>88</v>
      </c>
      <c r="D70" s="3">
        <v>1345</v>
      </c>
      <c r="G70" s="21"/>
      <c r="H70" t="s">
        <v>88</v>
      </c>
      <c r="I70" s="3">
        <v>1696</v>
      </c>
    </row>
    <row r="71" spans="2:9" ht="12.75">
      <c r="B71" s="21"/>
      <c r="C71" t="s">
        <v>60</v>
      </c>
      <c r="D71" s="3">
        <v>1282</v>
      </c>
      <c r="G71" s="21"/>
      <c r="H71" t="s">
        <v>99</v>
      </c>
      <c r="I71" s="3">
        <v>1527</v>
      </c>
    </row>
    <row r="72" spans="2:9" ht="12.75">
      <c r="B72" s="21"/>
      <c r="C72" t="s">
        <v>27</v>
      </c>
      <c r="D72" s="3">
        <v>1163</v>
      </c>
      <c r="G72" s="21"/>
      <c r="H72" t="s">
        <v>60</v>
      </c>
      <c r="I72" s="3">
        <v>1523</v>
      </c>
    </row>
    <row r="73" spans="2:9" ht="12.75">
      <c r="B73" s="21"/>
      <c r="C73" t="s">
        <v>99</v>
      </c>
      <c r="D73" s="3">
        <v>1108</v>
      </c>
      <c r="G73" s="21"/>
      <c r="H73" t="s">
        <v>27</v>
      </c>
      <c r="I73" s="3">
        <v>1432</v>
      </c>
    </row>
    <row r="74" spans="2:9" ht="12.75">
      <c r="B74" s="21"/>
      <c r="C74" t="s">
        <v>77</v>
      </c>
      <c r="D74" s="3">
        <v>1047</v>
      </c>
      <c r="G74" s="21"/>
      <c r="H74" t="s">
        <v>77</v>
      </c>
      <c r="I74" s="3">
        <v>1338</v>
      </c>
    </row>
    <row r="75" spans="2:9" ht="12.75">
      <c r="B75" s="21"/>
      <c r="C75" t="s">
        <v>26</v>
      </c>
      <c r="D75" s="3">
        <v>708</v>
      </c>
      <c r="G75" s="21"/>
      <c r="H75" t="s">
        <v>26</v>
      </c>
      <c r="I75" s="3">
        <v>796</v>
      </c>
    </row>
    <row r="76" spans="2:9" ht="12.75">
      <c r="B76" s="21"/>
      <c r="C76" t="s">
        <v>30</v>
      </c>
      <c r="D76" s="3">
        <v>658</v>
      </c>
      <c r="G76" s="21"/>
      <c r="H76" t="s">
        <v>30</v>
      </c>
      <c r="I76" s="3">
        <v>710</v>
      </c>
    </row>
    <row r="78" spans="2:3" ht="12.75">
      <c r="B78" t="s">
        <v>240</v>
      </c>
      <c r="C78" t="s">
        <v>241</v>
      </c>
    </row>
    <row r="79" spans="2:3" ht="12.75">
      <c r="B79" t="s">
        <v>141</v>
      </c>
      <c r="C79" t="s">
        <v>196</v>
      </c>
    </row>
    <row r="80" spans="2:3" ht="12.75">
      <c r="B80" t="s">
        <v>239</v>
      </c>
      <c r="C80" t="s">
        <v>138</v>
      </c>
    </row>
    <row r="81" spans="2:3" ht="12.75">
      <c r="B81" t="s">
        <v>132</v>
      </c>
      <c r="C81" t="s">
        <v>133</v>
      </c>
    </row>
    <row r="82" ht="12.75">
      <c r="C82" t="s">
        <v>134</v>
      </c>
    </row>
    <row r="84" ht="94.5" customHeight="1"/>
  </sheetData>
  <printOptions/>
  <pageMargins left="0.75" right="0.75" top="0.64" bottom="0.67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43.00390625" style="0" customWidth="1"/>
    <col min="4" max="6" width="11.8515625" style="8" customWidth="1"/>
    <col min="7" max="7" width="2.57421875" style="8" customWidth="1"/>
    <col min="8" max="8" width="7.140625" style="8" customWidth="1"/>
    <col min="9" max="9" width="11.57421875" style="8" customWidth="1"/>
    <col min="10" max="10" width="2.421875" style="8" customWidth="1"/>
    <col min="11" max="12" width="9.7109375" style="8" customWidth="1"/>
    <col min="13" max="13" width="6.57421875" style="8" customWidth="1"/>
    <col min="14" max="14" width="2.7109375" style="8" customWidth="1"/>
    <col min="15" max="15" width="21.7109375" style="0" customWidth="1"/>
    <col min="16" max="16" width="1.8515625" style="0" customWidth="1"/>
    <col min="17" max="17" width="2.00390625" style="0" customWidth="1"/>
    <col min="18" max="18" width="1.7109375" style="0" customWidth="1"/>
    <col min="19" max="19" width="2.00390625" style="0" customWidth="1"/>
  </cols>
  <sheetData>
    <row r="1" spans="1:9" ht="12.75">
      <c r="A1" t="s">
        <v>307</v>
      </c>
      <c r="B1" s="5"/>
      <c r="I1" s="11" t="s">
        <v>48</v>
      </c>
    </row>
    <row r="2" spans="1:15" ht="12.75">
      <c r="A2" s="5"/>
      <c r="B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5"/>
    </row>
    <row r="3" spans="2:15" ht="12.75">
      <c r="B3" s="134" t="s">
        <v>248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"/>
    </row>
    <row r="5" spans="3:15" ht="12.75">
      <c r="C5" s="5" t="s">
        <v>46</v>
      </c>
      <c r="E5" s="13" t="s">
        <v>153</v>
      </c>
      <c r="F5" s="13"/>
      <c r="G5" s="13"/>
      <c r="H5" s="13"/>
      <c r="I5" s="13"/>
      <c r="J5" s="13"/>
      <c r="K5" s="29"/>
      <c r="L5" s="13"/>
      <c r="M5" s="13"/>
      <c r="N5" s="13"/>
      <c r="O5" s="11"/>
    </row>
    <row r="6" spans="3:15" ht="38.25">
      <c r="C6" s="5"/>
      <c r="D6" s="86" t="s">
        <v>110</v>
      </c>
      <c r="E6" s="86" t="s">
        <v>109</v>
      </c>
      <c r="F6" s="86" t="s">
        <v>152</v>
      </c>
      <c r="G6" s="26"/>
      <c r="H6" s="42" t="s">
        <v>112</v>
      </c>
      <c r="I6" s="42" t="s">
        <v>111</v>
      </c>
      <c r="J6" s="27"/>
      <c r="N6" s="13"/>
      <c r="O6" s="11"/>
    </row>
    <row r="7" ht="12.75" customHeight="1"/>
    <row r="8" spans="3:14" ht="12.75">
      <c r="C8" t="s">
        <v>34</v>
      </c>
      <c r="D8" s="18">
        <v>2512</v>
      </c>
      <c r="E8" s="18">
        <v>791</v>
      </c>
      <c r="F8" s="18">
        <v>3303</v>
      </c>
      <c r="G8" s="18"/>
      <c r="H8" s="28">
        <f aca="true" t="shared" si="0" ref="H8:H39">D8/F8</f>
        <v>0.7605207387223736</v>
      </c>
      <c r="I8" s="12">
        <f aca="true" t="shared" si="1" ref="I8:I39">F8/F$85</f>
        <v>0.1210688365955575</v>
      </c>
      <c r="J8" s="18"/>
      <c r="N8" s="18"/>
    </row>
    <row r="9" spans="3:14" ht="12.75">
      <c r="C9" t="s">
        <v>24</v>
      </c>
      <c r="D9" s="18">
        <v>1918</v>
      </c>
      <c r="E9" s="18">
        <v>348</v>
      </c>
      <c r="F9" s="18">
        <v>2266</v>
      </c>
      <c r="G9" s="18"/>
      <c r="H9" s="28">
        <f t="shared" si="0"/>
        <v>0.8464254192409533</v>
      </c>
      <c r="I9" s="12">
        <f t="shared" si="1"/>
        <v>0.08305842680155413</v>
      </c>
      <c r="J9" s="18"/>
      <c r="N9" s="18"/>
    </row>
    <row r="10" spans="3:14" ht="12.75">
      <c r="C10" t="s">
        <v>229</v>
      </c>
      <c r="D10" s="18">
        <v>1504</v>
      </c>
      <c r="E10" s="18">
        <v>553</v>
      </c>
      <c r="F10" s="18">
        <v>2057</v>
      </c>
      <c r="G10" s="18"/>
      <c r="H10" s="28">
        <f t="shared" si="0"/>
        <v>0.7311618862421001</v>
      </c>
      <c r="I10" s="12">
        <f t="shared" si="1"/>
        <v>0.0753976981159739</v>
      </c>
      <c r="J10" s="18"/>
      <c r="N10" s="18"/>
    </row>
    <row r="11" spans="3:14" ht="12.75">
      <c r="C11" t="s">
        <v>88</v>
      </c>
      <c r="D11" s="18">
        <v>1107</v>
      </c>
      <c r="E11" s="18">
        <v>602</v>
      </c>
      <c r="F11" s="18">
        <v>1709</v>
      </c>
      <c r="G11" s="18"/>
      <c r="H11" s="28">
        <f t="shared" si="0"/>
        <v>0.6477472205968403</v>
      </c>
      <c r="I11" s="12">
        <f t="shared" si="1"/>
        <v>0.06264203504141926</v>
      </c>
      <c r="J11" s="18"/>
      <c r="N11" s="18"/>
    </row>
    <row r="12" spans="3:14" ht="12.75">
      <c r="C12" t="s">
        <v>60</v>
      </c>
      <c r="D12" s="18">
        <v>1065</v>
      </c>
      <c r="E12" s="18">
        <v>520</v>
      </c>
      <c r="F12" s="18">
        <v>1585</v>
      </c>
      <c r="G12" s="18"/>
      <c r="H12" s="28">
        <f t="shared" si="0"/>
        <v>0.6719242902208202</v>
      </c>
      <c r="I12" s="12">
        <f t="shared" si="1"/>
        <v>0.05809691371600323</v>
      </c>
      <c r="J12" s="18"/>
      <c r="N12" s="18"/>
    </row>
    <row r="13" spans="3:14" ht="12.75">
      <c r="C13" t="s">
        <v>99</v>
      </c>
      <c r="D13" s="18">
        <v>1292</v>
      </c>
      <c r="E13" s="18">
        <v>251</v>
      </c>
      <c r="F13" s="18">
        <v>1543</v>
      </c>
      <c r="G13" s="18"/>
      <c r="H13" s="28">
        <f t="shared" si="0"/>
        <v>0.8373298768632534</v>
      </c>
      <c r="I13" s="12">
        <f t="shared" si="1"/>
        <v>0.056557437138039734</v>
      </c>
      <c r="J13" s="18"/>
      <c r="N13" s="18"/>
    </row>
    <row r="14" spans="3:14" ht="12.75">
      <c r="C14" t="s">
        <v>27</v>
      </c>
      <c r="D14" s="18">
        <v>1134</v>
      </c>
      <c r="E14" s="18">
        <v>322</v>
      </c>
      <c r="F14" s="18">
        <v>1456</v>
      </c>
      <c r="G14" s="18"/>
      <c r="H14" s="28">
        <f t="shared" si="0"/>
        <v>0.7788461538461539</v>
      </c>
      <c r="I14" s="12">
        <f t="shared" si="1"/>
        <v>0.05336852136940107</v>
      </c>
      <c r="J14" s="18"/>
      <c r="N14" s="18"/>
    </row>
    <row r="15" spans="3:14" ht="12.75">
      <c r="C15" t="s">
        <v>77</v>
      </c>
      <c r="D15" s="18">
        <v>750</v>
      </c>
      <c r="E15" s="18">
        <v>609</v>
      </c>
      <c r="F15" s="18">
        <v>1359</v>
      </c>
      <c r="G15" s="18"/>
      <c r="H15" s="28">
        <f t="shared" si="0"/>
        <v>0.5518763796909493</v>
      </c>
      <c r="I15" s="12">
        <f t="shared" si="1"/>
        <v>0.049813063558390144</v>
      </c>
      <c r="J15" s="18"/>
      <c r="N15" s="18"/>
    </row>
    <row r="16" spans="3:14" ht="12.75">
      <c r="C16" t="s">
        <v>26</v>
      </c>
      <c r="D16" s="18">
        <v>581</v>
      </c>
      <c r="E16" s="18">
        <v>260</v>
      </c>
      <c r="F16" s="18">
        <v>841</v>
      </c>
      <c r="G16" s="18"/>
      <c r="H16" s="28">
        <f t="shared" si="0"/>
        <v>0.6908442330558858</v>
      </c>
      <c r="I16" s="12">
        <f t="shared" si="1"/>
        <v>0.030826185763507073</v>
      </c>
      <c r="J16" s="18"/>
      <c r="N16" s="18"/>
    </row>
    <row r="17" spans="3:14" ht="12.75">
      <c r="C17" t="s">
        <v>30</v>
      </c>
      <c r="D17" s="18">
        <v>468</v>
      </c>
      <c r="E17" s="18">
        <v>281</v>
      </c>
      <c r="F17" s="18">
        <v>749</v>
      </c>
      <c r="G17" s="18"/>
      <c r="H17" s="28">
        <f t="shared" si="0"/>
        <v>0.6248331108144193</v>
      </c>
      <c r="I17" s="12">
        <f t="shared" si="1"/>
        <v>0.02745399897368228</v>
      </c>
      <c r="J17" s="18"/>
      <c r="N17" s="18"/>
    </row>
    <row r="18" spans="3:14" ht="12.75">
      <c r="C18" t="s">
        <v>294</v>
      </c>
      <c r="D18" s="18">
        <v>456</v>
      </c>
      <c r="E18" s="18">
        <v>162</v>
      </c>
      <c r="F18" s="18">
        <v>618</v>
      </c>
      <c r="G18" s="18"/>
      <c r="H18" s="28">
        <f t="shared" si="0"/>
        <v>0.7378640776699029</v>
      </c>
      <c r="I18" s="12">
        <f t="shared" si="1"/>
        <v>0.022652298218605673</v>
      </c>
      <c r="J18" s="18"/>
      <c r="N18" s="18"/>
    </row>
    <row r="19" spans="3:14" ht="12.75">
      <c r="C19" t="s">
        <v>23</v>
      </c>
      <c r="D19" s="18">
        <v>488</v>
      </c>
      <c r="E19" s="18">
        <v>106</v>
      </c>
      <c r="F19" s="18">
        <v>594</v>
      </c>
      <c r="G19" s="18"/>
      <c r="H19" s="28">
        <f t="shared" si="0"/>
        <v>0.8215488215488216</v>
      </c>
      <c r="I19" s="12">
        <f t="shared" si="1"/>
        <v>0.02177259731691225</v>
      </c>
      <c r="J19" s="18"/>
      <c r="N19" s="18"/>
    </row>
    <row r="20" spans="3:14" ht="12.75">
      <c r="C20" t="s">
        <v>91</v>
      </c>
      <c r="D20" s="18">
        <v>359</v>
      </c>
      <c r="E20" s="18">
        <v>185</v>
      </c>
      <c r="F20" s="18">
        <v>544</v>
      </c>
      <c r="G20" s="18"/>
      <c r="H20" s="28">
        <f t="shared" si="0"/>
        <v>0.6599264705882353</v>
      </c>
      <c r="I20" s="12">
        <f t="shared" si="1"/>
        <v>0.01993988710505095</v>
      </c>
      <c r="J20" s="18"/>
      <c r="N20" s="18"/>
    </row>
    <row r="21" spans="3:14" ht="12.75">
      <c r="C21" t="s">
        <v>73</v>
      </c>
      <c r="D21" s="18">
        <v>437</v>
      </c>
      <c r="E21" s="18">
        <v>57</v>
      </c>
      <c r="F21" s="18">
        <v>494</v>
      </c>
      <c r="G21" s="18"/>
      <c r="H21" s="28">
        <f t="shared" si="0"/>
        <v>0.8846153846153846</v>
      </c>
      <c r="I21" s="12">
        <f t="shared" si="1"/>
        <v>0.01810717689318965</v>
      </c>
      <c r="J21" s="18"/>
      <c r="N21" s="18"/>
    </row>
    <row r="22" spans="3:14" ht="12.75">
      <c r="C22" t="s">
        <v>129</v>
      </c>
      <c r="D22" s="18">
        <v>278</v>
      </c>
      <c r="E22" s="18">
        <v>213</v>
      </c>
      <c r="F22" s="18">
        <v>491</v>
      </c>
      <c r="G22" s="18"/>
      <c r="H22" s="28">
        <f t="shared" si="0"/>
        <v>0.5661914460285132</v>
      </c>
      <c r="I22" s="12">
        <f t="shared" si="1"/>
        <v>0.01799721428047797</v>
      </c>
      <c r="J22" s="18"/>
      <c r="N22" s="18"/>
    </row>
    <row r="23" spans="3:14" ht="12.75">
      <c r="C23" t="s">
        <v>65</v>
      </c>
      <c r="D23" s="18">
        <v>275</v>
      </c>
      <c r="E23" s="18">
        <v>186</v>
      </c>
      <c r="F23" s="18">
        <v>461</v>
      </c>
      <c r="G23" s="18"/>
      <c r="H23" s="28">
        <f t="shared" si="0"/>
        <v>0.596529284164859</v>
      </c>
      <c r="I23" s="12">
        <f t="shared" si="1"/>
        <v>0.01689758815336119</v>
      </c>
      <c r="J23" s="18"/>
      <c r="N23" s="18"/>
    </row>
    <row r="24" spans="3:14" ht="12.75">
      <c r="C24" t="s">
        <v>102</v>
      </c>
      <c r="D24" s="18">
        <v>380</v>
      </c>
      <c r="E24" s="18">
        <v>63</v>
      </c>
      <c r="F24" s="18">
        <v>443</v>
      </c>
      <c r="G24" s="18"/>
      <c r="H24" s="28">
        <f t="shared" si="0"/>
        <v>0.8577878103837472</v>
      </c>
      <c r="I24" s="12">
        <f t="shared" si="1"/>
        <v>0.01623781247709112</v>
      </c>
      <c r="J24" s="18"/>
      <c r="N24" s="18"/>
    </row>
    <row r="25" spans="3:14" ht="12.75">
      <c r="C25" t="s">
        <v>147</v>
      </c>
      <c r="D25" s="18">
        <v>390</v>
      </c>
      <c r="E25" s="18">
        <v>41</v>
      </c>
      <c r="F25" s="18">
        <v>431</v>
      </c>
      <c r="G25" s="18"/>
      <c r="H25" s="28">
        <f t="shared" si="0"/>
        <v>0.9048723897911833</v>
      </c>
      <c r="I25" s="12">
        <f t="shared" si="1"/>
        <v>0.01579796202624441</v>
      </c>
      <c r="J25" s="18"/>
      <c r="N25" s="18"/>
    </row>
    <row r="26" spans="3:14" ht="12.75">
      <c r="C26" t="s">
        <v>25</v>
      </c>
      <c r="D26" s="18">
        <v>315</v>
      </c>
      <c r="E26" s="18">
        <v>91</v>
      </c>
      <c r="F26" s="18">
        <v>406</v>
      </c>
      <c r="G26" s="18"/>
      <c r="H26" s="28">
        <f t="shared" si="0"/>
        <v>0.7758620689655172</v>
      </c>
      <c r="I26" s="12">
        <f t="shared" si="1"/>
        <v>0.01488160692031376</v>
      </c>
      <c r="J26" s="18"/>
      <c r="N26" s="18"/>
    </row>
    <row r="27" spans="3:14" ht="12.75">
      <c r="C27" t="s">
        <v>306</v>
      </c>
      <c r="D27" s="18">
        <v>220</v>
      </c>
      <c r="E27" s="18">
        <v>133</v>
      </c>
      <c r="F27" s="18">
        <v>353</v>
      </c>
      <c r="G27" s="18"/>
      <c r="H27" s="28">
        <f t="shared" si="0"/>
        <v>0.623229461756374</v>
      </c>
      <c r="I27" s="12">
        <f t="shared" si="1"/>
        <v>0.01293893409574078</v>
      </c>
      <c r="J27" s="18"/>
      <c r="N27" s="18"/>
    </row>
    <row r="28" spans="3:14" ht="12.75">
      <c r="C28" t="s">
        <v>6</v>
      </c>
      <c r="D28" s="18">
        <v>184</v>
      </c>
      <c r="E28" s="18">
        <v>94</v>
      </c>
      <c r="F28" s="18">
        <v>278</v>
      </c>
      <c r="G28" s="18"/>
      <c r="H28" s="28">
        <f t="shared" si="0"/>
        <v>0.6618705035971223</v>
      </c>
      <c r="I28" s="12">
        <f t="shared" si="1"/>
        <v>0.010189868777948832</v>
      </c>
      <c r="J28" s="18"/>
      <c r="N28" s="18"/>
    </row>
    <row r="29" spans="3:14" ht="12.75">
      <c r="C29" t="s">
        <v>10</v>
      </c>
      <c r="D29" s="18">
        <v>220</v>
      </c>
      <c r="E29" s="18">
        <v>53</v>
      </c>
      <c r="F29" s="18">
        <v>273</v>
      </c>
      <c r="G29" s="18"/>
      <c r="H29" s="28">
        <f t="shared" si="0"/>
        <v>0.8058608058608059</v>
      </c>
      <c r="I29" s="12">
        <f t="shared" si="1"/>
        <v>0.0100065977567627</v>
      </c>
      <c r="J29" s="18"/>
      <c r="N29" s="18"/>
    </row>
    <row r="30" spans="3:14" ht="12.75">
      <c r="C30" t="s">
        <v>94</v>
      </c>
      <c r="D30" s="18">
        <v>178</v>
      </c>
      <c r="E30" s="18">
        <v>92</v>
      </c>
      <c r="F30" s="18">
        <v>270</v>
      </c>
      <c r="G30" s="18"/>
      <c r="H30" s="28">
        <f t="shared" si="0"/>
        <v>0.6592592592592592</v>
      </c>
      <c r="I30" s="12">
        <f t="shared" si="1"/>
        <v>0.009896635144051022</v>
      </c>
      <c r="J30" s="18"/>
      <c r="N30" s="18"/>
    </row>
    <row r="31" spans="3:14" ht="12.75">
      <c r="C31" t="s">
        <v>3</v>
      </c>
      <c r="D31" s="18">
        <v>175</v>
      </c>
      <c r="E31" s="18">
        <v>87</v>
      </c>
      <c r="F31" s="18">
        <v>262</v>
      </c>
      <c r="G31" s="18"/>
      <c r="H31" s="28">
        <f t="shared" si="0"/>
        <v>0.6679389312977099</v>
      </c>
      <c r="I31" s="12">
        <f t="shared" si="1"/>
        <v>0.009603401510153214</v>
      </c>
      <c r="J31" s="18"/>
      <c r="N31" s="18"/>
    </row>
    <row r="32" spans="3:14" ht="12.75">
      <c r="C32" t="s">
        <v>96</v>
      </c>
      <c r="D32" s="18">
        <v>120</v>
      </c>
      <c r="E32" s="18">
        <v>134</v>
      </c>
      <c r="F32" s="18">
        <v>254</v>
      </c>
      <c r="G32" s="18"/>
      <c r="H32" s="28">
        <f t="shared" si="0"/>
        <v>0.47244094488188976</v>
      </c>
      <c r="I32" s="12">
        <f t="shared" si="1"/>
        <v>0.009310167876255406</v>
      </c>
      <c r="J32" s="18"/>
      <c r="N32" s="18"/>
    </row>
    <row r="33" spans="3:14" ht="12.75">
      <c r="C33" t="s">
        <v>59</v>
      </c>
      <c r="D33" s="18">
        <v>186</v>
      </c>
      <c r="E33" s="18">
        <v>64</v>
      </c>
      <c r="F33" s="18">
        <v>250</v>
      </c>
      <c r="G33" s="18"/>
      <c r="H33" s="28">
        <f t="shared" si="0"/>
        <v>0.744</v>
      </c>
      <c r="I33" s="12">
        <f t="shared" si="1"/>
        <v>0.009163551059306503</v>
      </c>
      <c r="J33" s="18"/>
      <c r="N33" s="18"/>
    </row>
    <row r="34" spans="3:14" ht="12.75">
      <c r="C34" t="s">
        <v>29</v>
      </c>
      <c r="D34" s="18">
        <v>195</v>
      </c>
      <c r="E34" s="18">
        <v>48</v>
      </c>
      <c r="F34" s="18">
        <v>243</v>
      </c>
      <c r="G34" s="18"/>
      <c r="H34" s="28">
        <f t="shared" si="0"/>
        <v>0.8024691358024691</v>
      </c>
      <c r="I34" s="12">
        <f t="shared" si="1"/>
        <v>0.00890697162964592</v>
      </c>
      <c r="J34" s="18"/>
      <c r="N34" s="18"/>
    </row>
    <row r="35" spans="3:14" ht="12.75">
      <c r="C35" t="s">
        <v>66</v>
      </c>
      <c r="D35" s="18">
        <v>172</v>
      </c>
      <c r="E35" s="18">
        <v>41</v>
      </c>
      <c r="F35" s="18">
        <v>213</v>
      </c>
      <c r="G35" s="18"/>
      <c r="H35" s="28">
        <f t="shared" si="0"/>
        <v>0.8075117370892019</v>
      </c>
      <c r="I35" s="12">
        <f t="shared" si="1"/>
        <v>0.00780734550252914</v>
      </c>
      <c r="J35" s="18"/>
      <c r="N35" s="18"/>
    </row>
    <row r="36" spans="3:14" ht="12.75">
      <c r="C36" t="s">
        <v>101</v>
      </c>
      <c r="D36" s="18">
        <v>165</v>
      </c>
      <c r="E36" s="18">
        <v>34</v>
      </c>
      <c r="F36" s="18">
        <v>199</v>
      </c>
      <c r="G36" s="18"/>
      <c r="H36" s="28">
        <f t="shared" si="0"/>
        <v>0.8291457286432161</v>
      </c>
      <c r="I36" s="12">
        <f t="shared" si="1"/>
        <v>0.007294186643207976</v>
      </c>
      <c r="J36" s="18"/>
      <c r="N36" s="18"/>
    </row>
    <row r="37" spans="3:14" ht="12.75">
      <c r="C37" t="s">
        <v>72</v>
      </c>
      <c r="D37" s="18">
        <v>145</v>
      </c>
      <c r="E37" s="18">
        <v>45</v>
      </c>
      <c r="F37" s="18">
        <v>190</v>
      </c>
      <c r="G37" s="18"/>
      <c r="H37" s="28">
        <f t="shared" si="0"/>
        <v>0.7631578947368421</v>
      </c>
      <c r="I37" s="12">
        <f t="shared" si="1"/>
        <v>0.006964298805072942</v>
      </c>
      <c r="J37" s="18"/>
      <c r="N37" s="18"/>
    </row>
    <row r="38" spans="3:14" ht="12.75">
      <c r="C38" t="s">
        <v>283</v>
      </c>
      <c r="D38" s="18">
        <v>124</v>
      </c>
      <c r="E38" s="18">
        <v>54</v>
      </c>
      <c r="F38" s="18">
        <v>178</v>
      </c>
      <c r="G38" s="18"/>
      <c r="H38" s="28">
        <f t="shared" si="0"/>
        <v>0.6966292134831461</v>
      </c>
      <c r="I38" s="12">
        <f t="shared" si="1"/>
        <v>0.0065244483542262295</v>
      </c>
      <c r="J38" s="18"/>
      <c r="N38" s="18"/>
    </row>
    <row r="39" spans="3:14" ht="12.75">
      <c r="C39" t="s">
        <v>89</v>
      </c>
      <c r="D39" s="18">
        <v>90</v>
      </c>
      <c r="E39" s="18">
        <v>88</v>
      </c>
      <c r="F39" s="18">
        <v>178</v>
      </c>
      <c r="G39" s="18"/>
      <c r="H39" s="28">
        <f t="shared" si="0"/>
        <v>0.5056179775280899</v>
      </c>
      <c r="I39" s="12">
        <f t="shared" si="1"/>
        <v>0.0065244483542262295</v>
      </c>
      <c r="J39" s="18"/>
      <c r="N39" s="18"/>
    </row>
    <row r="40" spans="3:14" ht="12.75">
      <c r="C40" t="s">
        <v>86</v>
      </c>
      <c r="D40" s="18">
        <v>93</v>
      </c>
      <c r="E40" s="18">
        <v>81</v>
      </c>
      <c r="F40" s="18">
        <v>174</v>
      </c>
      <c r="G40" s="18"/>
      <c r="H40" s="28">
        <f aca="true" t="shared" si="2" ref="H40:H71">D40/F40</f>
        <v>0.5344827586206896</v>
      </c>
      <c r="I40" s="12">
        <f aca="true" t="shared" si="3" ref="I40:I71">F40/F$85</f>
        <v>0.0063778315372773255</v>
      </c>
      <c r="J40" s="18"/>
      <c r="N40" s="18"/>
    </row>
    <row r="41" spans="3:14" ht="12.75">
      <c r="C41" t="s">
        <v>299</v>
      </c>
      <c r="D41" s="18">
        <v>99</v>
      </c>
      <c r="E41" s="18">
        <v>73</v>
      </c>
      <c r="F41" s="18">
        <v>172</v>
      </c>
      <c r="G41" s="18"/>
      <c r="H41" s="28">
        <f t="shared" si="2"/>
        <v>0.5755813953488372</v>
      </c>
      <c r="I41" s="12">
        <f t="shared" si="3"/>
        <v>0.006304523128802874</v>
      </c>
      <c r="J41" s="18"/>
      <c r="N41" s="18"/>
    </row>
    <row r="42" spans="3:14" ht="12.75">
      <c r="C42" t="s">
        <v>285</v>
      </c>
      <c r="D42" s="18">
        <v>92</v>
      </c>
      <c r="E42" s="18">
        <v>57</v>
      </c>
      <c r="F42" s="18">
        <v>149</v>
      </c>
      <c r="G42" s="18"/>
      <c r="H42" s="28">
        <f t="shared" si="2"/>
        <v>0.6174496644295302</v>
      </c>
      <c r="I42" s="12">
        <f t="shared" si="3"/>
        <v>0.005461476431346675</v>
      </c>
      <c r="J42" s="18"/>
      <c r="N42" s="18"/>
    </row>
    <row r="43" spans="3:14" ht="12.75">
      <c r="C43" t="s">
        <v>28</v>
      </c>
      <c r="D43" s="18">
        <v>116</v>
      </c>
      <c r="E43" s="18">
        <v>10</v>
      </c>
      <c r="F43" s="18">
        <v>126</v>
      </c>
      <c r="G43" s="18"/>
      <c r="H43" s="28">
        <f t="shared" si="2"/>
        <v>0.9206349206349206</v>
      </c>
      <c r="I43" s="12">
        <f t="shared" si="3"/>
        <v>0.004618429733890477</v>
      </c>
      <c r="J43" s="18"/>
      <c r="N43" s="18"/>
    </row>
    <row r="44" spans="3:14" ht="12.75">
      <c r="C44" t="s">
        <v>80</v>
      </c>
      <c r="D44" s="18">
        <v>65</v>
      </c>
      <c r="E44" s="18">
        <v>57</v>
      </c>
      <c r="F44" s="18">
        <v>122</v>
      </c>
      <c r="G44" s="18"/>
      <c r="H44" s="28">
        <f t="shared" si="2"/>
        <v>0.5327868852459017</v>
      </c>
      <c r="I44" s="12">
        <f t="shared" si="3"/>
        <v>0.004471812916941573</v>
      </c>
      <c r="J44" s="18"/>
      <c r="N44" s="18"/>
    </row>
    <row r="45" spans="3:14" ht="12.75">
      <c r="C45" t="s">
        <v>22</v>
      </c>
      <c r="D45" s="18">
        <v>63</v>
      </c>
      <c r="E45" s="18">
        <v>55</v>
      </c>
      <c r="F45" s="18">
        <v>118</v>
      </c>
      <c r="G45" s="18"/>
      <c r="H45" s="28">
        <f t="shared" si="2"/>
        <v>0.5338983050847458</v>
      </c>
      <c r="I45" s="12">
        <f t="shared" si="3"/>
        <v>0.004325196099992669</v>
      </c>
      <c r="J45" s="18"/>
      <c r="N45" s="18"/>
    </row>
    <row r="46" spans="3:14" ht="12.75">
      <c r="C46" t="s">
        <v>104</v>
      </c>
      <c r="D46" s="18">
        <v>83</v>
      </c>
      <c r="E46" s="18">
        <v>30</v>
      </c>
      <c r="F46" s="18">
        <v>113</v>
      </c>
      <c r="G46" s="18"/>
      <c r="H46" s="28">
        <f t="shared" si="2"/>
        <v>0.7345132743362832</v>
      </c>
      <c r="I46" s="12">
        <f t="shared" si="3"/>
        <v>0.004141925078806539</v>
      </c>
      <c r="J46" s="18"/>
      <c r="N46" s="18"/>
    </row>
    <row r="47" spans="3:14" ht="12.75">
      <c r="C47" t="s">
        <v>87</v>
      </c>
      <c r="D47" s="18">
        <v>55</v>
      </c>
      <c r="E47" s="18">
        <v>57</v>
      </c>
      <c r="F47" s="18">
        <v>112</v>
      </c>
      <c r="G47" s="18"/>
      <c r="H47" s="28">
        <f t="shared" si="2"/>
        <v>0.49107142857142855</v>
      </c>
      <c r="I47" s="12">
        <f t="shared" si="3"/>
        <v>0.004105270874569313</v>
      </c>
      <c r="J47" s="18"/>
      <c r="N47" s="18"/>
    </row>
    <row r="48" spans="3:14" ht="12.75">
      <c r="C48" t="s">
        <v>93</v>
      </c>
      <c r="D48" s="18">
        <v>52</v>
      </c>
      <c r="E48" s="18">
        <v>52</v>
      </c>
      <c r="F48" s="18">
        <v>104</v>
      </c>
      <c r="G48" s="18"/>
      <c r="H48" s="28">
        <f t="shared" si="2"/>
        <v>0.5</v>
      </c>
      <c r="I48" s="12">
        <f t="shared" si="3"/>
        <v>0.003812037240671505</v>
      </c>
      <c r="J48" s="18"/>
      <c r="N48" s="18"/>
    </row>
    <row r="49" spans="3:14" ht="12.75">
      <c r="C49" t="s">
        <v>8</v>
      </c>
      <c r="D49" s="18">
        <v>92</v>
      </c>
      <c r="E49" s="18">
        <v>9</v>
      </c>
      <c r="F49" s="18">
        <v>101</v>
      </c>
      <c r="G49" s="18"/>
      <c r="H49" s="28">
        <f t="shared" si="2"/>
        <v>0.9108910891089109</v>
      </c>
      <c r="I49" s="12">
        <f t="shared" si="3"/>
        <v>0.003702074627959827</v>
      </c>
      <c r="J49" s="18"/>
      <c r="N49" s="18"/>
    </row>
    <row r="50" spans="3:14" ht="12.75">
      <c r="C50" t="s">
        <v>100</v>
      </c>
      <c r="D50" s="18">
        <v>79</v>
      </c>
      <c r="E50" s="18">
        <v>17</v>
      </c>
      <c r="F50" s="18">
        <v>96</v>
      </c>
      <c r="G50" s="18"/>
      <c r="H50" s="28">
        <f t="shared" si="2"/>
        <v>0.8229166666666666</v>
      </c>
      <c r="I50" s="12">
        <f t="shared" si="3"/>
        <v>0.003518803606773697</v>
      </c>
      <c r="J50" s="18"/>
      <c r="N50" s="18"/>
    </row>
    <row r="51" spans="3:14" ht="12.75">
      <c r="C51" t="s">
        <v>58</v>
      </c>
      <c r="D51" s="18">
        <v>51</v>
      </c>
      <c r="E51" s="18">
        <v>40</v>
      </c>
      <c r="F51" s="18">
        <v>91</v>
      </c>
      <c r="G51" s="18"/>
      <c r="H51" s="28">
        <f t="shared" si="2"/>
        <v>0.5604395604395604</v>
      </c>
      <c r="I51" s="12">
        <f t="shared" si="3"/>
        <v>0.0033355325855875667</v>
      </c>
      <c r="J51" s="18"/>
      <c r="N51" s="18"/>
    </row>
    <row r="52" spans="3:14" ht="12.75">
      <c r="C52" t="s">
        <v>76</v>
      </c>
      <c r="D52" s="18">
        <v>82</v>
      </c>
      <c r="E52" s="18">
        <v>9</v>
      </c>
      <c r="F52" s="18">
        <v>91</v>
      </c>
      <c r="G52" s="18"/>
      <c r="H52" s="28">
        <f t="shared" si="2"/>
        <v>0.9010989010989011</v>
      </c>
      <c r="I52" s="12">
        <f t="shared" si="3"/>
        <v>0.0033355325855875667</v>
      </c>
      <c r="J52" s="18"/>
      <c r="N52" s="18"/>
    </row>
    <row r="53" spans="3:14" ht="12.75">
      <c r="C53" t="s">
        <v>79</v>
      </c>
      <c r="D53" s="18">
        <v>78</v>
      </c>
      <c r="E53" s="18">
        <v>11</v>
      </c>
      <c r="F53" s="18">
        <v>89</v>
      </c>
      <c r="G53" s="18"/>
      <c r="H53" s="28">
        <f t="shared" si="2"/>
        <v>0.8764044943820225</v>
      </c>
      <c r="I53" s="12">
        <f t="shared" si="3"/>
        <v>0.0032622241771131147</v>
      </c>
      <c r="J53" s="18"/>
      <c r="N53" s="18"/>
    </row>
    <row r="54" spans="3:14" ht="12.75">
      <c r="C54" t="s">
        <v>297</v>
      </c>
      <c r="D54" s="18">
        <v>44</v>
      </c>
      <c r="E54" s="18">
        <v>42</v>
      </c>
      <c r="F54" s="18">
        <v>86</v>
      </c>
      <c r="G54" s="18"/>
      <c r="H54" s="28">
        <f t="shared" si="2"/>
        <v>0.5116279069767442</v>
      </c>
      <c r="I54" s="12">
        <f t="shared" si="3"/>
        <v>0.003152261564401437</v>
      </c>
      <c r="J54" s="18"/>
      <c r="N54" s="18"/>
    </row>
    <row r="55" spans="3:14" ht="12.75">
      <c r="C55" t="s">
        <v>7</v>
      </c>
      <c r="D55" s="18">
        <v>32</v>
      </c>
      <c r="E55" s="18">
        <v>49</v>
      </c>
      <c r="F55" s="18">
        <v>81</v>
      </c>
      <c r="G55" s="18"/>
      <c r="H55" s="28">
        <f t="shared" si="2"/>
        <v>0.3950617283950617</v>
      </c>
      <c r="I55" s="12">
        <f t="shared" si="3"/>
        <v>0.002968990543215307</v>
      </c>
      <c r="J55" s="18"/>
      <c r="N55" s="18"/>
    </row>
    <row r="56" spans="3:14" ht="12.75">
      <c r="C56" t="s">
        <v>61</v>
      </c>
      <c r="D56" s="18">
        <v>45</v>
      </c>
      <c r="E56" s="18">
        <v>25</v>
      </c>
      <c r="F56" s="18">
        <v>70</v>
      </c>
      <c r="G56" s="18"/>
      <c r="H56" s="28">
        <f t="shared" si="2"/>
        <v>0.6428571428571429</v>
      </c>
      <c r="I56" s="12">
        <f t="shared" si="3"/>
        <v>0.0025657942966058208</v>
      </c>
      <c r="J56" s="18"/>
      <c r="N56" s="18"/>
    </row>
    <row r="57" spans="3:14" ht="12.75">
      <c r="C57" t="s">
        <v>67</v>
      </c>
      <c r="D57" s="18">
        <v>39</v>
      </c>
      <c r="E57" s="18">
        <v>29</v>
      </c>
      <c r="F57" s="18">
        <v>68</v>
      </c>
      <c r="G57" s="18"/>
      <c r="H57" s="28">
        <f t="shared" si="2"/>
        <v>0.5735294117647058</v>
      </c>
      <c r="I57" s="12">
        <f t="shared" si="3"/>
        <v>0.002492485888131369</v>
      </c>
      <c r="J57" s="18"/>
      <c r="N57" s="18"/>
    </row>
    <row r="58" spans="3:14" ht="12.75">
      <c r="C58" t="s">
        <v>92</v>
      </c>
      <c r="D58" s="18">
        <v>40</v>
      </c>
      <c r="E58" s="18">
        <v>24</v>
      </c>
      <c r="F58" s="18">
        <v>64</v>
      </c>
      <c r="G58" s="18"/>
      <c r="H58" s="28">
        <f t="shared" si="2"/>
        <v>0.625</v>
      </c>
      <c r="I58" s="12">
        <f t="shared" si="3"/>
        <v>0.0023458690711824644</v>
      </c>
      <c r="J58" s="18"/>
      <c r="N58" s="18"/>
    </row>
    <row r="59" spans="3:14" ht="12.75">
      <c r="C59" t="s">
        <v>82</v>
      </c>
      <c r="D59" s="18">
        <v>35</v>
      </c>
      <c r="E59" s="18">
        <v>25</v>
      </c>
      <c r="F59" s="18">
        <v>60</v>
      </c>
      <c r="G59" s="18"/>
      <c r="H59" s="28">
        <f t="shared" si="2"/>
        <v>0.5833333333333334</v>
      </c>
      <c r="I59" s="12">
        <f t="shared" si="3"/>
        <v>0.0021992522542335605</v>
      </c>
      <c r="J59" s="18"/>
      <c r="N59" s="18"/>
    </row>
    <row r="60" spans="3:14" ht="12.75">
      <c r="C60" t="s">
        <v>31</v>
      </c>
      <c r="D60" s="18">
        <v>22</v>
      </c>
      <c r="E60" s="18">
        <v>38</v>
      </c>
      <c r="F60" s="18">
        <v>60</v>
      </c>
      <c r="G60" s="18"/>
      <c r="H60" s="28">
        <f t="shared" si="2"/>
        <v>0.36666666666666664</v>
      </c>
      <c r="I60" s="12">
        <f t="shared" si="3"/>
        <v>0.0021992522542335605</v>
      </c>
      <c r="J60" s="18"/>
      <c r="N60" s="18"/>
    </row>
    <row r="61" spans="3:14" ht="12.75">
      <c r="C61" t="s">
        <v>78</v>
      </c>
      <c r="D61" s="18">
        <v>46</v>
      </c>
      <c r="E61" s="18">
        <v>9</v>
      </c>
      <c r="F61" s="18">
        <v>55</v>
      </c>
      <c r="G61" s="18"/>
      <c r="H61" s="28">
        <f t="shared" si="2"/>
        <v>0.8363636363636363</v>
      </c>
      <c r="I61" s="12">
        <f t="shared" si="3"/>
        <v>0.0020159812330474303</v>
      </c>
      <c r="J61" s="18"/>
      <c r="N61" s="18"/>
    </row>
    <row r="62" spans="3:14" ht="12.75">
      <c r="C62" t="s">
        <v>75</v>
      </c>
      <c r="D62" s="18">
        <v>38</v>
      </c>
      <c r="E62" s="18">
        <v>12</v>
      </c>
      <c r="F62" s="18">
        <v>50</v>
      </c>
      <c r="G62" s="18"/>
      <c r="H62" s="28">
        <f t="shared" si="2"/>
        <v>0.76</v>
      </c>
      <c r="I62" s="12">
        <f t="shared" si="3"/>
        <v>0.0018327102118613004</v>
      </c>
      <c r="J62" s="18"/>
      <c r="N62" s="18"/>
    </row>
    <row r="63" spans="3:14" ht="12.75">
      <c r="C63" t="s">
        <v>106</v>
      </c>
      <c r="D63" s="18">
        <v>38</v>
      </c>
      <c r="E63" s="18">
        <v>6</v>
      </c>
      <c r="F63" s="18">
        <v>44</v>
      </c>
      <c r="G63" s="18"/>
      <c r="H63" s="28">
        <f t="shared" si="2"/>
        <v>0.8636363636363636</v>
      </c>
      <c r="I63" s="12">
        <f t="shared" si="3"/>
        <v>0.0016127849864379445</v>
      </c>
      <c r="J63" s="18"/>
      <c r="N63" s="18"/>
    </row>
    <row r="64" spans="3:14" ht="12.75">
      <c r="C64" t="s">
        <v>5</v>
      </c>
      <c r="D64" s="18">
        <v>15</v>
      </c>
      <c r="E64" s="18">
        <v>25</v>
      </c>
      <c r="F64" s="18">
        <v>40</v>
      </c>
      <c r="G64" s="18"/>
      <c r="H64" s="28">
        <f t="shared" si="2"/>
        <v>0.375</v>
      </c>
      <c r="I64" s="12">
        <f t="shared" si="3"/>
        <v>0.0014661681694890403</v>
      </c>
      <c r="J64" s="18"/>
      <c r="N64" s="18"/>
    </row>
    <row r="65" spans="3:14" ht="12.75">
      <c r="C65" t="s">
        <v>4</v>
      </c>
      <c r="D65" s="18">
        <v>22</v>
      </c>
      <c r="E65" s="18">
        <v>17</v>
      </c>
      <c r="F65" s="18">
        <v>39</v>
      </c>
      <c r="G65" s="18"/>
      <c r="H65" s="28">
        <f t="shared" si="2"/>
        <v>0.5641025641025641</v>
      </c>
      <c r="I65" s="12">
        <f t="shared" si="3"/>
        <v>0.0014295139652518143</v>
      </c>
      <c r="J65" s="18"/>
      <c r="N65" s="18"/>
    </row>
    <row r="66" spans="3:14" ht="12.75">
      <c r="C66" t="s">
        <v>83</v>
      </c>
      <c r="D66" s="18">
        <v>27</v>
      </c>
      <c r="E66" s="18">
        <v>11</v>
      </c>
      <c r="F66" s="18">
        <v>38</v>
      </c>
      <c r="G66" s="18"/>
      <c r="H66" s="28">
        <f t="shared" si="2"/>
        <v>0.7105263157894737</v>
      </c>
      <c r="I66" s="12">
        <f t="shared" si="3"/>
        <v>0.0013928597610145883</v>
      </c>
      <c r="J66" s="18"/>
      <c r="N66" s="18"/>
    </row>
    <row r="67" spans="3:14" ht="12.75">
      <c r="C67" t="s">
        <v>295</v>
      </c>
      <c r="D67" s="18">
        <v>24</v>
      </c>
      <c r="E67" s="18">
        <v>14</v>
      </c>
      <c r="F67" s="18">
        <v>38</v>
      </c>
      <c r="G67" s="18"/>
      <c r="H67" s="28">
        <f t="shared" si="2"/>
        <v>0.631578947368421</v>
      </c>
      <c r="I67" s="12">
        <f t="shared" si="3"/>
        <v>0.0013928597610145883</v>
      </c>
      <c r="J67" s="18"/>
      <c r="N67" s="18"/>
    </row>
    <row r="68" spans="3:14" ht="12.75">
      <c r="C68" t="s">
        <v>74</v>
      </c>
      <c r="D68" s="18">
        <v>30</v>
      </c>
      <c r="E68" s="18">
        <v>4</v>
      </c>
      <c r="F68" s="18">
        <v>34</v>
      </c>
      <c r="G68" s="18"/>
      <c r="H68" s="28">
        <f t="shared" si="2"/>
        <v>0.8823529411764706</v>
      </c>
      <c r="I68" s="12">
        <f t="shared" si="3"/>
        <v>0.0012462429440656844</v>
      </c>
      <c r="J68" s="18"/>
      <c r="N68" s="18"/>
    </row>
    <row r="69" spans="3:14" ht="12.75">
      <c r="C69" t="s">
        <v>300</v>
      </c>
      <c r="D69" s="18">
        <v>23</v>
      </c>
      <c r="E69" s="18">
        <v>10</v>
      </c>
      <c r="F69" s="18">
        <v>33</v>
      </c>
      <c r="G69" s="18"/>
      <c r="H69" s="28">
        <f t="shared" si="2"/>
        <v>0.696969696969697</v>
      </c>
      <c r="I69" s="12">
        <f t="shared" si="3"/>
        <v>0.0012095887398284584</v>
      </c>
      <c r="J69" s="18"/>
      <c r="N69" s="18"/>
    </row>
    <row r="70" spans="3:14" ht="12.75">
      <c r="C70" t="s">
        <v>9</v>
      </c>
      <c r="D70" s="18">
        <v>31</v>
      </c>
      <c r="E70" s="18">
        <v>2</v>
      </c>
      <c r="F70" s="18">
        <v>33</v>
      </c>
      <c r="G70" s="18"/>
      <c r="H70" s="28">
        <f t="shared" si="2"/>
        <v>0.9393939393939394</v>
      </c>
      <c r="I70" s="12">
        <f t="shared" si="3"/>
        <v>0.0012095887398284584</v>
      </c>
      <c r="J70" s="18"/>
      <c r="N70" s="18"/>
    </row>
    <row r="71" spans="3:14" ht="12.75">
      <c r="C71" t="s">
        <v>105</v>
      </c>
      <c r="D71" s="18">
        <v>23</v>
      </c>
      <c r="E71" s="18">
        <v>4</v>
      </c>
      <c r="F71" s="18">
        <v>27</v>
      </c>
      <c r="G71" s="18"/>
      <c r="H71" s="28">
        <f t="shared" si="2"/>
        <v>0.8518518518518519</v>
      </c>
      <c r="I71" s="12">
        <f t="shared" si="3"/>
        <v>0.0009896635144051023</v>
      </c>
      <c r="J71" s="18"/>
      <c r="N71" s="18"/>
    </row>
    <row r="72" spans="3:14" ht="12.75">
      <c r="C72" t="s">
        <v>62</v>
      </c>
      <c r="D72" s="18">
        <v>17</v>
      </c>
      <c r="E72" s="18">
        <v>10</v>
      </c>
      <c r="F72" s="18">
        <v>27</v>
      </c>
      <c r="G72" s="18"/>
      <c r="H72" s="28">
        <f aca="true" t="shared" si="4" ref="H72:H85">D72/F72</f>
        <v>0.6296296296296297</v>
      </c>
      <c r="I72" s="12">
        <f aca="true" t="shared" si="5" ref="I72:I85">F72/F$85</f>
        <v>0.0009896635144051023</v>
      </c>
      <c r="J72" s="18"/>
      <c r="N72" s="18"/>
    </row>
    <row r="73" spans="3:14" ht="12.75">
      <c r="C73" t="s">
        <v>97</v>
      </c>
      <c r="D73" s="18">
        <v>13</v>
      </c>
      <c r="E73" s="18">
        <v>13</v>
      </c>
      <c r="F73" s="18">
        <v>26</v>
      </c>
      <c r="G73" s="18"/>
      <c r="H73" s="28">
        <f t="shared" si="4"/>
        <v>0.5</v>
      </c>
      <c r="I73" s="12">
        <f t="shared" si="5"/>
        <v>0.0009530093101678763</v>
      </c>
      <c r="J73" s="18"/>
      <c r="N73" s="18"/>
    </row>
    <row r="74" spans="3:14" ht="12.75">
      <c r="C74" t="s">
        <v>71</v>
      </c>
      <c r="D74" s="18">
        <v>18</v>
      </c>
      <c r="E74" s="18">
        <v>6</v>
      </c>
      <c r="F74" s="18">
        <v>24</v>
      </c>
      <c r="G74" s="18"/>
      <c r="H74" s="28">
        <f t="shared" si="4"/>
        <v>0.75</v>
      </c>
      <c r="I74" s="12">
        <f t="shared" si="5"/>
        <v>0.0008797009016934242</v>
      </c>
      <c r="J74" s="18"/>
      <c r="N74" s="18"/>
    </row>
    <row r="75" spans="3:14" ht="12.75">
      <c r="C75" t="s">
        <v>95</v>
      </c>
      <c r="D75" s="18">
        <v>6</v>
      </c>
      <c r="E75" s="18">
        <v>16</v>
      </c>
      <c r="F75" s="18">
        <v>22</v>
      </c>
      <c r="G75" s="18"/>
      <c r="H75" s="28">
        <f t="shared" si="4"/>
        <v>0.2727272727272727</v>
      </c>
      <c r="I75" s="12">
        <f t="shared" si="5"/>
        <v>0.0008063924932189722</v>
      </c>
      <c r="J75" s="18"/>
      <c r="N75" s="18"/>
    </row>
    <row r="76" spans="3:14" ht="12.75">
      <c r="C76" t="s">
        <v>69</v>
      </c>
      <c r="D76" s="18">
        <v>11</v>
      </c>
      <c r="E76" s="18">
        <v>9</v>
      </c>
      <c r="F76" s="18">
        <v>20</v>
      </c>
      <c r="G76" s="18"/>
      <c r="H76" s="28">
        <f t="shared" si="4"/>
        <v>0.55</v>
      </c>
      <c r="I76" s="12">
        <f t="shared" si="5"/>
        <v>0.0007330840847445202</v>
      </c>
      <c r="J76" s="18"/>
      <c r="N76" s="18"/>
    </row>
    <row r="77" spans="3:14" ht="12.75">
      <c r="C77" t="s">
        <v>68</v>
      </c>
      <c r="D77" s="18">
        <v>12</v>
      </c>
      <c r="E77" s="18">
        <v>5</v>
      </c>
      <c r="F77" s="18">
        <v>17</v>
      </c>
      <c r="G77" s="18"/>
      <c r="H77" s="28">
        <f t="shared" si="4"/>
        <v>0.7058823529411765</v>
      </c>
      <c r="I77" s="12">
        <f t="shared" si="5"/>
        <v>0.0006231214720328422</v>
      </c>
      <c r="J77" s="18"/>
      <c r="N77" s="18"/>
    </row>
    <row r="78" spans="3:14" ht="12.75">
      <c r="C78" t="s">
        <v>85</v>
      </c>
      <c r="D78" s="18">
        <v>5</v>
      </c>
      <c r="E78" s="18">
        <v>12</v>
      </c>
      <c r="F78" s="18">
        <v>17</v>
      </c>
      <c r="G78" s="18"/>
      <c r="H78" s="28">
        <f t="shared" si="4"/>
        <v>0.29411764705882354</v>
      </c>
      <c r="I78" s="12">
        <f t="shared" si="5"/>
        <v>0.0006231214720328422</v>
      </c>
      <c r="J78" s="18"/>
      <c r="N78" s="18"/>
    </row>
    <row r="79" spans="3:14" ht="12.75">
      <c r="C79" t="s">
        <v>21</v>
      </c>
      <c r="D79" s="18">
        <v>8</v>
      </c>
      <c r="E79" s="18">
        <v>7</v>
      </c>
      <c r="F79" s="18">
        <v>15</v>
      </c>
      <c r="G79" s="18"/>
      <c r="H79" s="28">
        <f t="shared" si="4"/>
        <v>0.5333333333333333</v>
      </c>
      <c r="I79" s="12">
        <f t="shared" si="5"/>
        <v>0.0005498130635583901</v>
      </c>
      <c r="J79" s="18"/>
      <c r="N79" s="18"/>
    </row>
    <row r="80" spans="3:14" ht="12.75">
      <c r="C80" t="s">
        <v>63</v>
      </c>
      <c r="D80" s="18">
        <v>9</v>
      </c>
      <c r="E80" s="18">
        <v>6</v>
      </c>
      <c r="F80" s="18">
        <v>15</v>
      </c>
      <c r="G80" s="18"/>
      <c r="H80" s="28">
        <f t="shared" si="4"/>
        <v>0.6</v>
      </c>
      <c r="I80" s="12">
        <f t="shared" si="5"/>
        <v>0.0005498130635583901</v>
      </c>
      <c r="J80" s="18"/>
      <c r="N80" s="18"/>
    </row>
    <row r="81" spans="3:14" ht="12.75">
      <c r="C81" t="s">
        <v>84</v>
      </c>
      <c r="D81" s="18">
        <v>9</v>
      </c>
      <c r="E81" s="18">
        <v>4</v>
      </c>
      <c r="F81" s="18">
        <v>13</v>
      </c>
      <c r="G81" s="18"/>
      <c r="H81" s="28">
        <f t="shared" si="4"/>
        <v>0.6923076923076923</v>
      </c>
      <c r="I81" s="12">
        <f t="shared" si="5"/>
        <v>0.00047650465508393815</v>
      </c>
      <c r="J81" s="18"/>
      <c r="N81" s="18"/>
    </row>
    <row r="82" spans="3:14" ht="12.75">
      <c r="C82" t="s">
        <v>98</v>
      </c>
      <c r="D82" s="18">
        <v>8</v>
      </c>
      <c r="E82" s="18">
        <v>3</v>
      </c>
      <c r="F82" s="18">
        <v>11</v>
      </c>
      <c r="G82" s="18"/>
      <c r="H82" s="28">
        <f t="shared" si="4"/>
        <v>0.7272727272727273</v>
      </c>
      <c r="I82" s="12">
        <f t="shared" si="5"/>
        <v>0.0004031962466094861</v>
      </c>
      <c r="J82" s="18"/>
      <c r="N82" s="18"/>
    </row>
    <row r="83" spans="3:14" ht="12.75">
      <c r="C83" t="s">
        <v>293</v>
      </c>
      <c r="D83" s="18">
        <v>3</v>
      </c>
      <c r="E83" s="18">
        <v>2</v>
      </c>
      <c r="F83" s="18">
        <v>5</v>
      </c>
      <c r="G83" s="18"/>
      <c r="H83" s="28">
        <f t="shared" si="4"/>
        <v>0.6</v>
      </c>
      <c r="I83" s="12">
        <f t="shared" si="5"/>
        <v>0.00018327102118613004</v>
      </c>
      <c r="J83" s="18"/>
      <c r="N83" s="18"/>
    </row>
    <row r="84" spans="3:14" ht="12.75">
      <c r="C84" t="s">
        <v>70</v>
      </c>
      <c r="D84" s="18">
        <v>1</v>
      </c>
      <c r="E84" s="18">
        <v>0</v>
      </c>
      <c r="F84" s="18">
        <v>1</v>
      </c>
      <c r="G84" s="18"/>
      <c r="H84" s="28">
        <f t="shared" si="4"/>
        <v>1</v>
      </c>
      <c r="I84" s="12">
        <f t="shared" si="5"/>
        <v>3.665420423722601E-05</v>
      </c>
      <c r="J84" s="18"/>
      <c r="N84" s="18"/>
    </row>
    <row r="85" spans="3:14" ht="12.75">
      <c r="C85" t="s">
        <v>33</v>
      </c>
      <c r="D85" s="22">
        <f>SUM(D8:D84)</f>
        <v>19677</v>
      </c>
      <c r="E85" s="22">
        <f>SUM(E8:E84)</f>
        <v>7605</v>
      </c>
      <c r="F85" s="22">
        <f>SUM(F8:F84)</f>
        <v>27282</v>
      </c>
      <c r="G85" s="22"/>
      <c r="H85" s="28">
        <f t="shared" si="4"/>
        <v>0.7212447767758962</v>
      </c>
      <c r="I85" s="24">
        <f t="shared" si="5"/>
        <v>1</v>
      </c>
      <c r="J85" s="22"/>
      <c r="N85" s="22"/>
    </row>
    <row r="86" spans="4:14" ht="12.75">
      <c r="D86" s="22"/>
      <c r="E86" s="22"/>
      <c r="F86" s="22"/>
      <c r="G86" s="22"/>
      <c r="H86" s="28"/>
      <c r="I86" s="24"/>
      <c r="J86" s="22"/>
      <c r="N86" s="22"/>
    </row>
    <row r="87" spans="3:14" ht="12.75">
      <c r="C87" s="39" t="s">
        <v>197</v>
      </c>
      <c r="D87" s="22"/>
      <c r="E87" s="22"/>
      <c r="F87" s="22"/>
      <c r="G87" s="22"/>
      <c r="H87" s="28"/>
      <c r="I87" s="24"/>
      <c r="J87" s="22"/>
      <c r="N87" s="22"/>
    </row>
    <row r="88" spans="4:15" ht="12.7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8"/>
      <c r="O88" s="12"/>
    </row>
    <row r="89" ht="7.5" customHeight="1"/>
    <row r="90" ht="84.75" customHeight="1"/>
    <row r="92" spans="3:6" ht="15">
      <c r="C92" s="136"/>
      <c r="D92" s="136"/>
      <c r="E92" s="136"/>
      <c r="F92" s="136"/>
    </row>
    <row r="93" spans="3:6" ht="15">
      <c r="C93" s="136"/>
      <c r="D93" s="136"/>
      <c r="E93" s="136"/>
      <c r="F93" s="136"/>
    </row>
    <row r="94" spans="3:6" ht="15">
      <c r="C94" s="136"/>
      <c r="D94" s="136"/>
      <c r="E94" s="136"/>
      <c r="F94" s="136"/>
    </row>
    <row r="95" ht="15">
      <c r="C95" s="137"/>
    </row>
    <row r="96" spans="3:6" ht="15">
      <c r="C96" s="137"/>
      <c r="D96" s="135"/>
      <c r="E96" s="135"/>
      <c r="F96" s="135"/>
    </row>
    <row r="97" spans="3:6" ht="15">
      <c r="C97" s="137"/>
      <c r="D97" s="135"/>
      <c r="E97" s="135"/>
      <c r="F97" s="135"/>
    </row>
    <row r="98" spans="3:6" ht="15">
      <c r="C98" s="137"/>
      <c r="D98" s="135"/>
      <c r="E98" s="135"/>
      <c r="F98" s="135"/>
    </row>
    <row r="99" spans="3:6" ht="15">
      <c r="C99" s="137"/>
      <c r="D99" s="135"/>
      <c r="E99" s="135"/>
      <c r="F99" s="135"/>
    </row>
    <row r="100" spans="3:6" ht="15">
      <c r="C100" s="137"/>
      <c r="D100" s="135"/>
      <c r="E100" s="135"/>
      <c r="F100" s="135"/>
    </row>
    <row r="101" spans="3:6" ht="15">
      <c r="C101" s="137"/>
      <c r="D101" s="135"/>
      <c r="E101" s="135"/>
      <c r="F101" s="135"/>
    </row>
    <row r="102" spans="3:6" ht="15">
      <c r="C102" s="137"/>
      <c r="D102" s="135"/>
      <c r="E102" s="135"/>
      <c r="F102" s="135"/>
    </row>
    <row r="103" spans="3:6" ht="15">
      <c r="C103" s="137"/>
      <c r="D103" s="135"/>
      <c r="E103" s="135"/>
      <c r="F103" s="135"/>
    </row>
    <row r="104" spans="3:6" ht="15">
      <c r="C104" s="137"/>
      <c r="D104" s="135"/>
      <c r="E104" s="135"/>
      <c r="F104" s="135"/>
    </row>
    <row r="105" spans="3:6" ht="15">
      <c r="C105" s="137"/>
      <c r="D105" s="135"/>
      <c r="E105" s="135"/>
      <c r="F105" s="135"/>
    </row>
    <row r="106" spans="3:6" ht="15">
      <c r="C106" s="137"/>
      <c r="D106" s="135"/>
      <c r="E106" s="135"/>
      <c r="F106" s="135"/>
    </row>
    <row r="107" spans="3:6" ht="15">
      <c r="C107" s="137"/>
      <c r="D107" s="135"/>
      <c r="E107" s="135"/>
      <c r="F107" s="135"/>
    </row>
    <row r="108" spans="3:6" ht="15">
      <c r="C108" s="137"/>
      <c r="D108" s="135"/>
      <c r="E108" s="135"/>
      <c r="F108" s="135"/>
    </row>
    <row r="109" spans="3:6" ht="15">
      <c r="C109" s="137"/>
      <c r="D109" s="135"/>
      <c r="E109" s="135"/>
      <c r="F109" s="135"/>
    </row>
    <row r="110" spans="3:6" ht="15">
      <c r="C110" s="137"/>
      <c r="D110" s="135"/>
      <c r="E110" s="135"/>
      <c r="F110" s="135"/>
    </row>
    <row r="111" spans="3:6" ht="15">
      <c r="C111" s="137"/>
      <c r="D111" s="135"/>
      <c r="E111" s="135"/>
      <c r="F111" s="135"/>
    </row>
    <row r="112" spans="3:6" ht="15">
      <c r="C112" s="137"/>
      <c r="D112" s="135"/>
      <c r="E112" s="135"/>
      <c r="F112" s="135"/>
    </row>
    <row r="113" spans="3:6" ht="15">
      <c r="C113" s="137"/>
      <c r="D113" s="135"/>
      <c r="E113" s="135"/>
      <c r="F113" s="135"/>
    </row>
    <row r="114" spans="3:6" ht="15">
      <c r="C114" s="137"/>
      <c r="D114" s="135"/>
      <c r="E114" s="135"/>
      <c r="F114" s="135"/>
    </row>
    <row r="115" spans="3:6" ht="15">
      <c r="C115" s="137"/>
      <c r="D115" s="135"/>
      <c r="E115" s="135"/>
      <c r="F115" s="135"/>
    </row>
    <row r="116" spans="3:6" ht="15">
      <c r="C116" s="137"/>
      <c r="D116" s="135"/>
      <c r="E116" s="135"/>
      <c r="F116" s="135"/>
    </row>
    <row r="117" spans="3:6" ht="15">
      <c r="C117" s="137"/>
      <c r="D117" s="135"/>
      <c r="E117" s="135"/>
      <c r="F117" s="135"/>
    </row>
    <row r="118" spans="3:6" ht="15">
      <c r="C118" s="137"/>
      <c r="D118" s="135"/>
      <c r="E118" s="135"/>
      <c r="F118" s="135"/>
    </row>
    <row r="119" spans="3:6" ht="15">
      <c r="C119" s="137"/>
      <c r="D119" s="135"/>
      <c r="E119" s="135"/>
      <c r="F119" s="135"/>
    </row>
    <row r="120" spans="3:6" ht="15">
      <c r="C120" s="137"/>
      <c r="D120" s="135"/>
      <c r="E120" s="135"/>
      <c r="F120" s="135"/>
    </row>
    <row r="121" spans="3:6" ht="15">
      <c r="C121" s="137"/>
      <c r="D121" s="135"/>
      <c r="E121" s="135"/>
      <c r="F121" s="135"/>
    </row>
    <row r="122" spans="3:6" ht="15">
      <c r="C122" s="137"/>
      <c r="D122" s="135"/>
      <c r="E122" s="135"/>
      <c r="F122" s="135"/>
    </row>
    <row r="123" spans="3:6" ht="15">
      <c r="C123" s="137"/>
      <c r="D123" s="135"/>
      <c r="E123" s="135"/>
      <c r="F123" s="135"/>
    </row>
    <row r="124" spans="3:6" ht="15">
      <c r="C124" s="137"/>
      <c r="D124" s="135"/>
      <c r="E124" s="135"/>
      <c r="F124" s="135"/>
    </row>
    <row r="125" spans="3:6" ht="15">
      <c r="C125" s="137"/>
      <c r="D125" s="135"/>
      <c r="E125" s="135"/>
      <c r="F125" s="135"/>
    </row>
    <row r="126" spans="3:6" ht="15">
      <c r="C126" s="137"/>
      <c r="D126" s="135"/>
      <c r="E126" s="135"/>
      <c r="F126" s="135"/>
    </row>
    <row r="127" spans="3:6" ht="15">
      <c r="C127" s="137"/>
      <c r="D127" s="135"/>
      <c r="E127" s="135"/>
      <c r="F127" s="135"/>
    </row>
    <row r="128" spans="3:6" ht="15">
      <c r="C128" s="137"/>
      <c r="D128" s="135"/>
      <c r="E128" s="135"/>
      <c r="F128" s="135"/>
    </row>
    <row r="129" spans="3:6" ht="15">
      <c r="C129" s="137"/>
      <c r="D129" s="135"/>
      <c r="E129" s="135"/>
      <c r="F129" s="135"/>
    </row>
    <row r="130" spans="3:6" ht="15">
      <c r="C130" s="137"/>
      <c r="D130" s="135"/>
      <c r="E130" s="135"/>
      <c r="F130" s="135"/>
    </row>
    <row r="131" spans="3:6" ht="15">
      <c r="C131" s="137"/>
      <c r="D131" s="135"/>
      <c r="E131" s="135"/>
      <c r="F131" s="135"/>
    </row>
    <row r="132" spans="3:6" ht="15">
      <c r="C132" s="137"/>
      <c r="D132" s="135"/>
      <c r="E132" s="135"/>
      <c r="F132" s="135"/>
    </row>
    <row r="133" spans="3:6" ht="15">
      <c r="C133" s="137"/>
      <c r="D133" s="135"/>
      <c r="E133" s="135"/>
      <c r="F133" s="135"/>
    </row>
    <row r="134" spans="3:6" ht="15">
      <c r="C134" s="137"/>
      <c r="D134" s="135"/>
      <c r="E134" s="135"/>
      <c r="F134" s="135"/>
    </row>
    <row r="135" spans="3:6" ht="15">
      <c r="C135" s="137"/>
      <c r="D135" s="135"/>
      <c r="E135" s="135"/>
      <c r="F135" s="135"/>
    </row>
    <row r="136" spans="3:6" ht="15">
      <c r="C136" s="137"/>
      <c r="D136" s="135"/>
      <c r="E136" s="135"/>
      <c r="F136" s="135"/>
    </row>
    <row r="137" spans="3:6" ht="15">
      <c r="C137" s="137"/>
      <c r="D137" s="135"/>
      <c r="E137" s="135"/>
      <c r="F137" s="135"/>
    </row>
    <row r="138" spans="3:6" ht="15">
      <c r="C138" s="137"/>
      <c r="D138" s="135"/>
      <c r="E138" s="135"/>
      <c r="F138" s="135"/>
    </row>
    <row r="139" spans="3:6" ht="15">
      <c r="C139" s="137"/>
      <c r="D139" s="135"/>
      <c r="E139" s="135"/>
      <c r="F139" s="135"/>
    </row>
    <row r="140" spans="3:6" ht="15">
      <c r="C140" s="137"/>
      <c r="D140" s="135"/>
      <c r="E140" s="135"/>
      <c r="F140" s="135"/>
    </row>
    <row r="141" spans="3:6" ht="15">
      <c r="C141" s="137"/>
      <c r="D141" s="135"/>
      <c r="E141" s="135"/>
      <c r="F141" s="135"/>
    </row>
    <row r="142" spans="3:6" ht="15">
      <c r="C142" s="137"/>
      <c r="D142" s="135"/>
      <c r="E142" s="135"/>
      <c r="F142" s="135"/>
    </row>
    <row r="143" spans="3:6" ht="15">
      <c r="C143" s="137"/>
      <c r="D143" s="135"/>
      <c r="E143" s="135"/>
      <c r="F143" s="135"/>
    </row>
    <row r="144" spans="3:6" ht="15">
      <c r="C144" s="137"/>
      <c r="D144" s="135"/>
      <c r="E144" s="135"/>
      <c r="F144" s="135"/>
    </row>
    <row r="145" spans="3:6" ht="15">
      <c r="C145" s="137"/>
      <c r="D145" s="135"/>
      <c r="E145" s="135"/>
      <c r="F145" s="135"/>
    </row>
    <row r="146" spans="3:6" ht="15">
      <c r="C146" s="137"/>
      <c r="D146" s="135"/>
      <c r="E146" s="135"/>
      <c r="F146" s="135"/>
    </row>
    <row r="147" spans="3:6" ht="15">
      <c r="C147" s="137"/>
      <c r="D147" s="135"/>
      <c r="E147" s="135"/>
      <c r="F147" s="135"/>
    </row>
    <row r="148" spans="3:6" ht="15">
      <c r="C148" s="137"/>
      <c r="D148" s="135"/>
      <c r="E148" s="135"/>
      <c r="F148" s="135"/>
    </row>
    <row r="149" spans="3:6" ht="15">
      <c r="C149" s="137"/>
      <c r="D149" s="135"/>
      <c r="E149" s="135"/>
      <c r="F149" s="135"/>
    </row>
    <row r="150" spans="3:6" ht="15">
      <c r="C150" s="137"/>
      <c r="D150" s="135"/>
      <c r="E150" s="135"/>
      <c r="F150" s="135"/>
    </row>
    <row r="151" spans="3:6" ht="15">
      <c r="C151" s="137"/>
      <c r="D151" s="135"/>
      <c r="E151" s="135"/>
      <c r="F151" s="135"/>
    </row>
    <row r="152" spans="3:6" ht="15">
      <c r="C152" s="137"/>
      <c r="D152" s="135"/>
      <c r="E152" s="135"/>
      <c r="F152" s="135"/>
    </row>
    <row r="153" spans="3:6" ht="15">
      <c r="C153" s="137"/>
      <c r="D153" s="135"/>
      <c r="E153" s="135"/>
      <c r="F153" s="135"/>
    </row>
    <row r="154" spans="3:6" ht="15">
      <c r="C154" s="137"/>
      <c r="D154" s="135"/>
      <c r="E154" s="135"/>
      <c r="F154" s="135"/>
    </row>
    <row r="155" spans="3:6" ht="15">
      <c r="C155" s="137"/>
      <c r="D155" s="135"/>
      <c r="E155" s="135"/>
      <c r="F155" s="135"/>
    </row>
    <row r="156" spans="3:6" ht="15">
      <c r="C156" s="137"/>
      <c r="D156" s="135"/>
      <c r="E156" s="135"/>
      <c r="F156" s="135"/>
    </row>
    <row r="157" spans="3:6" ht="15">
      <c r="C157" s="137"/>
      <c r="D157" s="135"/>
      <c r="E157" s="135"/>
      <c r="F157" s="135"/>
    </row>
    <row r="158" spans="3:6" ht="15">
      <c r="C158" s="137"/>
      <c r="D158" s="135"/>
      <c r="E158" s="135"/>
      <c r="F158" s="135"/>
    </row>
    <row r="159" spans="3:6" ht="15">
      <c r="C159" s="137"/>
      <c r="D159" s="135"/>
      <c r="E159" s="135"/>
      <c r="F159" s="135"/>
    </row>
    <row r="160" spans="3:6" ht="15">
      <c r="C160" s="137"/>
      <c r="D160" s="135"/>
      <c r="E160" s="135"/>
      <c r="F160" s="135"/>
    </row>
    <row r="161" spans="3:6" ht="15">
      <c r="C161" s="137"/>
      <c r="D161" s="135"/>
      <c r="E161" s="135"/>
      <c r="F161" s="135"/>
    </row>
    <row r="162" spans="3:6" ht="15">
      <c r="C162" s="137"/>
      <c r="D162" s="135"/>
      <c r="E162" s="135"/>
      <c r="F162" s="135"/>
    </row>
    <row r="163" spans="3:6" ht="15">
      <c r="C163" s="137"/>
      <c r="D163" s="135"/>
      <c r="E163" s="135"/>
      <c r="F163" s="135"/>
    </row>
    <row r="164" spans="3:6" ht="15">
      <c r="C164" s="137"/>
      <c r="D164" s="135"/>
      <c r="E164" s="135"/>
      <c r="F164" s="135"/>
    </row>
    <row r="165" spans="3:6" ht="15">
      <c r="C165" s="137"/>
      <c r="D165" s="135"/>
      <c r="E165" s="135"/>
      <c r="F165" s="135"/>
    </row>
    <row r="166" spans="3:6" ht="15">
      <c r="C166" s="137"/>
      <c r="D166" s="135"/>
      <c r="E166" s="135"/>
      <c r="F166" s="135"/>
    </row>
    <row r="167" spans="3:6" ht="15">
      <c r="C167" s="137"/>
      <c r="D167" s="135"/>
      <c r="E167" s="135"/>
      <c r="F167" s="135"/>
    </row>
    <row r="168" spans="3:6" ht="15">
      <c r="C168" s="137"/>
      <c r="D168" s="135"/>
      <c r="E168" s="135"/>
      <c r="F168" s="135"/>
    </row>
    <row r="169" spans="3:6" ht="15">
      <c r="C169" s="137"/>
      <c r="D169" s="135"/>
      <c r="E169" s="135"/>
      <c r="F169" s="135"/>
    </row>
    <row r="170" spans="3:6" ht="15">
      <c r="C170" s="137"/>
      <c r="D170" s="135"/>
      <c r="E170" s="135"/>
      <c r="F170" s="135"/>
    </row>
    <row r="171" spans="3:6" ht="15">
      <c r="C171" s="137"/>
      <c r="D171" s="135"/>
      <c r="E171" s="135"/>
      <c r="F171" s="135"/>
    </row>
    <row r="172" spans="3:6" ht="15">
      <c r="C172" s="137"/>
      <c r="D172" s="135"/>
      <c r="E172" s="135"/>
      <c r="F172" s="135"/>
    </row>
    <row r="173" spans="3:6" ht="15">
      <c r="C173" s="137"/>
      <c r="D173" s="135"/>
      <c r="E173" s="135"/>
      <c r="F173" s="135"/>
    </row>
  </sheetData>
  <printOptions/>
  <pageMargins left="0.75" right="0.75" top="0.64" bottom="0.67" header="0.5" footer="0.5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39.7109375" style="8" customWidth="1"/>
    <col min="3" max="9" width="7.7109375" style="0" customWidth="1"/>
    <col min="10" max="10" width="2.28125" style="0" customWidth="1"/>
    <col min="11" max="11" width="11.00390625" style="0" customWidth="1"/>
    <col min="12" max="12" width="1.57421875" style="0" customWidth="1"/>
    <col min="13" max="13" width="8.7109375" style="0" customWidth="1"/>
    <col min="14" max="14" width="1.57421875" style="0" customWidth="1"/>
    <col min="15" max="15" width="5.28125" style="0" customWidth="1"/>
  </cols>
  <sheetData>
    <row r="1" spans="1:13" ht="12.75">
      <c r="A1" s="1" t="s">
        <v>307</v>
      </c>
      <c r="M1" s="11" t="s">
        <v>49</v>
      </c>
    </row>
    <row r="2" spans="1:13" ht="12.75">
      <c r="A2" s="5"/>
      <c r="M2" s="11"/>
    </row>
    <row r="3" spans="2:13" ht="12.75">
      <c r="B3" s="134" t="s">
        <v>289</v>
      </c>
      <c r="M3" s="11"/>
    </row>
    <row r="5" spans="1:11" ht="12.75">
      <c r="A5" s="2"/>
      <c r="B5" s="58"/>
      <c r="C5" s="59"/>
      <c r="D5" s="59"/>
      <c r="E5" s="59"/>
      <c r="F5" s="59"/>
      <c r="G5" s="59"/>
      <c r="H5" s="59"/>
      <c r="I5" s="59"/>
      <c r="J5" s="59"/>
      <c r="K5" s="59"/>
    </row>
    <row r="6" spans="1:13" ht="12.75">
      <c r="A6" s="2"/>
      <c r="C6" s="5" t="s">
        <v>154</v>
      </c>
      <c r="K6" s="5"/>
      <c r="M6" s="19"/>
    </row>
    <row r="7" spans="1:13" ht="12.75">
      <c r="A7" s="2"/>
      <c r="D7" s="48"/>
      <c r="E7" s="48"/>
      <c r="K7" s="5"/>
      <c r="M7" s="19"/>
    </row>
    <row r="8" spans="1:13" ht="12.75">
      <c r="A8" s="2"/>
      <c r="C8" s="45"/>
      <c r="D8" s="46" t="s">
        <v>200</v>
      </c>
      <c r="F8" s="43"/>
      <c r="G8" s="43"/>
      <c r="H8" s="43"/>
      <c r="I8" s="44"/>
      <c r="K8" s="68" t="s">
        <v>10</v>
      </c>
      <c r="M8" s="73" t="s">
        <v>33</v>
      </c>
    </row>
    <row r="9" spans="3:13" ht="12.75">
      <c r="C9" s="53" t="s">
        <v>37</v>
      </c>
      <c r="D9" s="54" t="s">
        <v>38</v>
      </c>
      <c r="E9" s="54" t="s">
        <v>155</v>
      </c>
      <c r="F9" s="54" t="s">
        <v>39</v>
      </c>
      <c r="G9" s="54" t="s">
        <v>107</v>
      </c>
      <c r="H9" s="54" t="s">
        <v>40</v>
      </c>
      <c r="I9" s="55" t="s">
        <v>33</v>
      </c>
      <c r="J9" s="3"/>
      <c r="K9" s="69" t="s">
        <v>162</v>
      </c>
      <c r="L9" s="3"/>
      <c r="M9" s="74" t="s">
        <v>165</v>
      </c>
    </row>
    <row r="10" spans="3:13" ht="12.75">
      <c r="C10" s="56" t="s">
        <v>41</v>
      </c>
      <c r="D10" s="51" t="s">
        <v>41</v>
      </c>
      <c r="E10" s="76" t="s">
        <v>156</v>
      </c>
      <c r="F10" s="51" t="s">
        <v>43</v>
      </c>
      <c r="G10" s="76" t="s">
        <v>157</v>
      </c>
      <c r="H10" s="51"/>
      <c r="I10" s="57"/>
      <c r="J10" s="3"/>
      <c r="K10" s="70" t="s">
        <v>47</v>
      </c>
      <c r="L10" s="3"/>
      <c r="M10" s="75" t="s">
        <v>166</v>
      </c>
    </row>
    <row r="11" spans="2:13" ht="12.75">
      <c r="B11" s="3"/>
      <c r="C11" s="56"/>
      <c r="D11" s="51"/>
      <c r="E11" s="77" t="s">
        <v>42</v>
      </c>
      <c r="F11" s="51" t="s">
        <v>44</v>
      </c>
      <c r="G11" s="76" t="s">
        <v>158</v>
      </c>
      <c r="H11" s="51"/>
      <c r="I11" s="57"/>
      <c r="J11" s="3"/>
      <c r="K11" s="71" t="s">
        <v>160</v>
      </c>
      <c r="L11" s="14"/>
      <c r="M11" s="3"/>
    </row>
    <row r="12" spans="2:13" ht="12.75">
      <c r="B12" s="3"/>
      <c r="C12" s="56"/>
      <c r="D12" s="51"/>
      <c r="E12" s="21"/>
      <c r="F12" s="51"/>
      <c r="G12" s="76" t="s">
        <v>108</v>
      </c>
      <c r="H12" s="51"/>
      <c r="I12" s="78"/>
      <c r="J12" s="3"/>
      <c r="K12" s="71" t="s">
        <v>161</v>
      </c>
      <c r="L12" s="14"/>
      <c r="M12" s="3"/>
    </row>
    <row r="13" spans="2:13" ht="12.75">
      <c r="B13" s="3"/>
      <c r="C13" s="56"/>
      <c r="D13" s="51"/>
      <c r="E13" s="21"/>
      <c r="F13" s="51"/>
      <c r="G13" s="51"/>
      <c r="H13" s="51"/>
      <c r="I13" s="57"/>
      <c r="J13" s="3"/>
      <c r="K13" s="71" t="s">
        <v>163</v>
      </c>
      <c r="L13" s="14"/>
      <c r="M13" s="3"/>
    </row>
    <row r="14" spans="3:13" ht="12.75">
      <c r="C14" s="47"/>
      <c r="D14" s="48"/>
      <c r="E14" s="48"/>
      <c r="F14" s="49"/>
      <c r="G14" s="52"/>
      <c r="H14" s="49"/>
      <c r="I14" s="50"/>
      <c r="J14" s="3"/>
      <c r="K14" s="72" t="s">
        <v>164</v>
      </c>
      <c r="L14" s="3"/>
      <c r="M14" s="3"/>
    </row>
    <row r="15" ht="12.75" customHeight="1"/>
    <row r="16" spans="1:11" ht="12.75">
      <c r="A16" s="15" t="s">
        <v>12</v>
      </c>
      <c r="C16" s="3"/>
      <c r="D16" s="3"/>
      <c r="E16" s="3"/>
      <c r="F16" s="3"/>
      <c r="G16" s="3"/>
      <c r="H16" s="3"/>
      <c r="I16" s="3"/>
      <c r="J16" s="3"/>
      <c r="K16" s="3"/>
    </row>
    <row r="17" spans="2:16" ht="15">
      <c r="B17" t="s">
        <v>58</v>
      </c>
      <c r="C17" s="3">
        <v>3</v>
      </c>
      <c r="D17" s="3">
        <v>20</v>
      </c>
      <c r="E17" s="3">
        <v>56</v>
      </c>
      <c r="F17" s="3">
        <v>0</v>
      </c>
      <c r="G17" s="3">
        <v>5</v>
      </c>
      <c r="H17" s="3">
        <v>3</v>
      </c>
      <c r="I17" s="3">
        <v>87</v>
      </c>
      <c r="J17" s="3"/>
      <c r="K17" s="25">
        <v>4</v>
      </c>
      <c r="L17" s="16"/>
      <c r="M17" s="10">
        <f>I17+K17</f>
        <v>91</v>
      </c>
      <c r="P17" s="135"/>
    </row>
    <row r="18" spans="2:16" ht="15">
      <c r="B18" t="s">
        <v>59</v>
      </c>
      <c r="C18" s="3">
        <v>0</v>
      </c>
      <c r="D18" s="3">
        <v>45</v>
      </c>
      <c r="E18" s="3">
        <v>173</v>
      </c>
      <c r="F18" s="3">
        <v>2</v>
      </c>
      <c r="G18" s="3">
        <v>19</v>
      </c>
      <c r="H18" s="3">
        <v>4</v>
      </c>
      <c r="I18" s="3">
        <v>243</v>
      </c>
      <c r="J18" s="3"/>
      <c r="K18" s="25">
        <v>7</v>
      </c>
      <c r="L18" s="16"/>
      <c r="M18" s="10">
        <f aca="true" t="shared" si="0" ref="M18:M78">I18+K18</f>
        <v>250</v>
      </c>
      <c r="P18" s="135"/>
    </row>
    <row r="19" spans="2:16" ht="15">
      <c r="B19" t="s">
        <v>60</v>
      </c>
      <c r="C19" s="3">
        <v>12</v>
      </c>
      <c r="D19" s="3">
        <v>74</v>
      </c>
      <c r="E19" s="3">
        <v>1353</v>
      </c>
      <c r="F19" s="3">
        <v>13</v>
      </c>
      <c r="G19" s="3">
        <v>84</v>
      </c>
      <c r="H19" s="3">
        <v>24</v>
      </c>
      <c r="I19" s="3">
        <v>1560</v>
      </c>
      <c r="J19" s="3"/>
      <c r="K19" s="25">
        <v>25</v>
      </c>
      <c r="L19" s="16"/>
      <c r="M19" s="10">
        <f t="shared" si="0"/>
        <v>1585</v>
      </c>
      <c r="P19" s="135"/>
    </row>
    <row r="20" spans="2:16" ht="15">
      <c r="B20" t="s">
        <v>61</v>
      </c>
      <c r="C20" s="3">
        <v>1</v>
      </c>
      <c r="D20" s="3">
        <v>2</v>
      </c>
      <c r="E20" s="3">
        <v>57</v>
      </c>
      <c r="F20" s="3">
        <v>1</v>
      </c>
      <c r="G20" s="3">
        <v>5</v>
      </c>
      <c r="H20" s="3">
        <v>3</v>
      </c>
      <c r="I20" s="3">
        <v>69</v>
      </c>
      <c r="J20" s="3"/>
      <c r="K20" s="25">
        <v>1</v>
      </c>
      <c r="L20" s="16"/>
      <c r="M20" s="10">
        <f t="shared" si="0"/>
        <v>70</v>
      </c>
      <c r="P20" s="135"/>
    </row>
    <row r="21" spans="2:16" ht="15">
      <c r="B21" t="s">
        <v>62</v>
      </c>
      <c r="C21" s="3">
        <v>1</v>
      </c>
      <c r="D21" s="3">
        <v>1</v>
      </c>
      <c r="E21" s="3">
        <v>17</v>
      </c>
      <c r="F21" s="3">
        <v>3</v>
      </c>
      <c r="G21" s="3">
        <v>0</v>
      </c>
      <c r="H21" s="3">
        <v>0</v>
      </c>
      <c r="I21" s="3">
        <v>22</v>
      </c>
      <c r="J21" s="3"/>
      <c r="K21" s="25">
        <v>5</v>
      </c>
      <c r="L21" s="16"/>
      <c r="M21" s="10">
        <f t="shared" si="0"/>
        <v>27</v>
      </c>
      <c r="P21" s="135"/>
    </row>
    <row r="22" spans="2:16" ht="15">
      <c r="B22" t="s">
        <v>63</v>
      </c>
      <c r="C22" s="3">
        <v>0</v>
      </c>
      <c r="D22" s="3">
        <v>2</v>
      </c>
      <c r="E22" s="3">
        <v>10</v>
      </c>
      <c r="F22" s="3">
        <v>2</v>
      </c>
      <c r="G22" s="3">
        <v>1</v>
      </c>
      <c r="H22" s="3">
        <v>0</v>
      </c>
      <c r="I22" s="3">
        <v>15</v>
      </c>
      <c r="J22" s="3"/>
      <c r="K22" s="25">
        <v>0</v>
      </c>
      <c r="L22" s="16"/>
      <c r="M22" s="10">
        <f t="shared" si="0"/>
        <v>15</v>
      </c>
      <c r="P22" s="135"/>
    </row>
    <row r="23" spans="2:16" ht="15">
      <c r="B23" t="s">
        <v>300</v>
      </c>
      <c r="C23" s="3">
        <v>1</v>
      </c>
      <c r="D23" s="3">
        <v>0</v>
      </c>
      <c r="E23" s="3">
        <v>22</v>
      </c>
      <c r="F23" s="3">
        <v>2</v>
      </c>
      <c r="G23" s="3">
        <v>5</v>
      </c>
      <c r="H23" s="3">
        <v>1</v>
      </c>
      <c r="I23" s="3">
        <v>31</v>
      </c>
      <c r="J23" s="3"/>
      <c r="K23" s="25">
        <v>2</v>
      </c>
      <c r="L23" s="16"/>
      <c r="M23" s="10">
        <f t="shared" si="0"/>
        <v>33</v>
      </c>
      <c r="P23" s="135"/>
    </row>
    <row r="24" spans="2:16" ht="15">
      <c r="B24" t="s">
        <v>65</v>
      </c>
      <c r="C24" s="3">
        <v>6</v>
      </c>
      <c r="D24" s="3">
        <v>42</v>
      </c>
      <c r="E24" s="3">
        <v>356</v>
      </c>
      <c r="F24" s="3">
        <v>16</v>
      </c>
      <c r="G24" s="3">
        <v>26</v>
      </c>
      <c r="H24" s="3">
        <v>12</v>
      </c>
      <c r="I24" s="3">
        <v>458</v>
      </c>
      <c r="J24" s="3"/>
      <c r="K24" s="25">
        <v>3</v>
      </c>
      <c r="L24" s="16"/>
      <c r="M24" s="10">
        <f t="shared" si="0"/>
        <v>461</v>
      </c>
      <c r="P24" s="135"/>
    </row>
    <row r="25" spans="2:16" ht="15">
      <c r="B25" t="s">
        <v>66</v>
      </c>
      <c r="C25" s="3">
        <v>2</v>
      </c>
      <c r="D25" s="3">
        <v>28</v>
      </c>
      <c r="E25" s="3">
        <v>140</v>
      </c>
      <c r="F25" s="3">
        <v>5</v>
      </c>
      <c r="G25" s="3">
        <v>12</v>
      </c>
      <c r="H25" s="3">
        <v>6</v>
      </c>
      <c r="I25" s="3">
        <v>193</v>
      </c>
      <c r="J25" s="3"/>
      <c r="K25" s="25">
        <v>19</v>
      </c>
      <c r="L25" s="16"/>
      <c r="M25" s="10">
        <f t="shared" si="0"/>
        <v>212</v>
      </c>
      <c r="P25" s="135"/>
    </row>
    <row r="26" spans="3:16" ht="12.75" customHeight="1">
      <c r="C26" s="3"/>
      <c r="D26" s="3"/>
      <c r="E26" s="3"/>
      <c r="F26" s="3"/>
      <c r="G26" s="3"/>
      <c r="H26" s="3"/>
      <c r="I26" s="3"/>
      <c r="J26" s="3"/>
      <c r="K26" s="25"/>
      <c r="L26" s="16"/>
      <c r="M26" s="10"/>
      <c r="P26" s="135"/>
    </row>
    <row r="27" spans="1:16" ht="15">
      <c r="A27" s="15" t="s">
        <v>13</v>
      </c>
      <c r="C27" s="3"/>
      <c r="D27" s="3"/>
      <c r="E27" s="3"/>
      <c r="F27" s="3"/>
      <c r="G27" s="3"/>
      <c r="H27" s="3"/>
      <c r="I27" s="3"/>
      <c r="J27" s="3"/>
      <c r="K27" s="25"/>
      <c r="L27" s="16"/>
      <c r="M27" s="10"/>
      <c r="P27" s="135"/>
    </row>
    <row r="28" spans="2:16" ht="15">
      <c r="B28" t="s">
        <v>67</v>
      </c>
      <c r="C28" s="3">
        <v>1</v>
      </c>
      <c r="D28" s="3">
        <v>4</v>
      </c>
      <c r="E28" s="3">
        <v>58</v>
      </c>
      <c r="F28" s="3">
        <v>1</v>
      </c>
      <c r="G28" s="3">
        <v>2</v>
      </c>
      <c r="H28" s="3">
        <v>2</v>
      </c>
      <c r="I28" s="3">
        <v>68</v>
      </c>
      <c r="J28" s="3"/>
      <c r="K28" s="25">
        <v>0</v>
      </c>
      <c r="L28" s="16"/>
      <c r="M28" s="10">
        <f t="shared" si="0"/>
        <v>68</v>
      </c>
      <c r="P28" s="135"/>
    </row>
    <row r="29" spans="2:16" ht="15">
      <c r="B29" t="s">
        <v>68</v>
      </c>
      <c r="C29" s="3">
        <v>5</v>
      </c>
      <c r="D29" s="3">
        <v>3</v>
      </c>
      <c r="E29" s="3">
        <v>4</v>
      </c>
      <c r="F29" s="3">
        <v>0</v>
      </c>
      <c r="G29" s="3">
        <v>4</v>
      </c>
      <c r="H29" s="3">
        <v>1</v>
      </c>
      <c r="I29" s="3">
        <v>17</v>
      </c>
      <c r="J29" s="3"/>
      <c r="K29" s="25">
        <v>0</v>
      </c>
      <c r="L29" s="16"/>
      <c r="M29" s="10">
        <f t="shared" si="0"/>
        <v>17</v>
      </c>
      <c r="P29" s="135"/>
    </row>
    <row r="30" spans="2:16" ht="15">
      <c r="B30" t="s">
        <v>31</v>
      </c>
      <c r="C30" s="3">
        <v>9</v>
      </c>
      <c r="D30" s="3">
        <v>3</v>
      </c>
      <c r="E30" s="3">
        <v>37</v>
      </c>
      <c r="F30" s="3">
        <v>1</v>
      </c>
      <c r="G30" s="3">
        <v>6</v>
      </c>
      <c r="H30" s="3">
        <v>4</v>
      </c>
      <c r="I30" s="3">
        <v>60</v>
      </c>
      <c r="J30" s="3"/>
      <c r="K30" s="25">
        <v>0</v>
      </c>
      <c r="L30" s="16"/>
      <c r="M30" s="10">
        <f t="shared" si="0"/>
        <v>60</v>
      </c>
      <c r="P30" s="135"/>
    </row>
    <row r="31" spans="2:16" ht="15">
      <c r="B31" t="s">
        <v>69</v>
      </c>
      <c r="C31" s="3">
        <v>0</v>
      </c>
      <c r="D31" s="3">
        <v>0</v>
      </c>
      <c r="E31" s="3">
        <v>17</v>
      </c>
      <c r="F31" s="3">
        <v>0</v>
      </c>
      <c r="G31" s="3">
        <v>2</v>
      </c>
      <c r="H31" s="3">
        <v>1</v>
      </c>
      <c r="I31" s="3">
        <v>20</v>
      </c>
      <c r="J31" s="3"/>
      <c r="K31" s="25">
        <v>0</v>
      </c>
      <c r="L31" s="16"/>
      <c r="M31" s="10">
        <f t="shared" si="0"/>
        <v>20</v>
      </c>
      <c r="P31" s="135"/>
    </row>
    <row r="32" spans="2:16" ht="15">
      <c r="B32" t="s">
        <v>70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1</v>
      </c>
      <c r="J32" s="3"/>
      <c r="K32" s="25">
        <v>0</v>
      </c>
      <c r="L32" s="16"/>
      <c r="M32" s="10">
        <f t="shared" si="0"/>
        <v>1</v>
      </c>
      <c r="P32" s="135"/>
    </row>
    <row r="33" spans="2:16" ht="15">
      <c r="B33" t="s">
        <v>71</v>
      </c>
      <c r="C33" s="3">
        <v>0</v>
      </c>
      <c r="D33" s="3">
        <v>0</v>
      </c>
      <c r="E33" s="3">
        <v>5</v>
      </c>
      <c r="F33" s="3">
        <v>0</v>
      </c>
      <c r="G33" s="3">
        <v>15</v>
      </c>
      <c r="H33" s="3">
        <v>3</v>
      </c>
      <c r="I33" s="3">
        <v>23</v>
      </c>
      <c r="J33" s="3"/>
      <c r="K33" s="25">
        <v>0</v>
      </c>
      <c r="L33" s="16"/>
      <c r="M33" s="10">
        <f t="shared" si="0"/>
        <v>23</v>
      </c>
      <c r="P33" s="135"/>
    </row>
    <row r="34" spans="2:16" ht="12.75" customHeight="1">
      <c r="B34"/>
      <c r="C34" s="3"/>
      <c r="D34" s="3"/>
      <c r="E34" s="3"/>
      <c r="F34" s="3"/>
      <c r="G34" s="3"/>
      <c r="H34" s="3"/>
      <c r="I34" s="3"/>
      <c r="J34" s="3"/>
      <c r="K34" s="25"/>
      <c r="L34" s="16"/>
      <c r="M34" s="10"/>
      <c r="P34" s="135"/>
    </row>
    <row r="35" spans="1:16" ht="15">
      <c r="A35" s="15" t="s">
        <v>14</v>
      </c>
      <c r="B35"/>
      <c r="C35" s="3"/>
      <c r="D35" s="3"/>
      <c r="E35" s="3"/>
      <c r="F35" s="3"/>
      <c r="G35" s="3"/>
      <c r="H35" s="3"/>
      <c r="I35" s="3"/>
      <c r="J35" s="3"/>
      <c r="K35" s="25"/>
      <c r="L35" s="16"/>
      <c r="M35" s="10"/>
      <c r="P35" s="135"/>
    </row>
    <row r="36" spans="2:16" ht="15">
      <c r="B36" t="s">
        <v>72</v>
      </c>
      <c r="C36" s="3">
        <v>15</v>
      </c>
      <c r="D36" s="3">
        <v>7</v>
      </c>
      <c r="E36" s="3">
        <v>146</v>
      </c>
      <c r="F36" s="3">
        <v>5</v>
      </c>
      <c r="G36" s="3">
        <v>11</v>
      </c>
      <c r="H36" s="3">
        <v>5</v>
      </c>
      <c r="I36" s="3">
        <v>189</v>
      </c>
      <c r="J36" s="3"/>
      <c r="K36" s="25">
        <v>1</v>
      </c>
      <c r="L36" s="16"/>
      <c r="M36" s="10">
        <f t="shared" si="0"/>
        <v>190</v>
      </c>
      <c r="P36" s="135"/>
    </row>
    <row r="37" spans="2:16" ht="15">
      <c r="B37" t="s">
        <v>73</v>
      </c>
      <c r="C37" s="3">
        <v>19</v>
      </c>
      <c r="D37" s="3">
        <v>10</v>
      </c>
      <c r="E37" s="3">
        <v>411</v>
      </c>
      <c r="F37" s="3">
        <v>3</v>
      </c>
      <c r="G37" s="3">
        <v>37</v>
      </c>
      <c r="H37" s="3">
        <v>9</v>
      </c>
      <c r="I37" s="3">
        <v>489</v>
      </c>
      <c r="J37" s="3"/>
      <c r="K37" s="25">
        <v>5</v>
      </c>
      <c r="L37" s="16"/>
      <c r="M37" s="10">
        <f t="shared" si="0"/>
        <v>494</v>
      </c>
      <c r="P37" s="135"/>
    </row>
    <row r="38" spans="2:16" ht="15">
      <c r="B38" t="s">
        <v>74</v>
      </c>
      <c r="C38" s="3">
        <v>0</v>
      </c>
      <c r="D38" s="3">
        <v>4</v>
      </c>
      <c r="E38" s="3">
        <v>29</v>
      </c>
      <c r="F38" s="3">
        <v>0</v>
      </c>
      <c r="G38" s="3">
        <v>1</v>
      </c>
      <c r="H38" s="3">
        <v>0</v>
      </c>
      <c r="I38" s="3">
        <v>34</v>
      </c>
      <c r="J38" s="3"/>
      <c r="K38" s="25">
        <v>0</v>
      </c>
      <c r="L38" s="16"/>
      <c r="M38" s="10">
        <f t="shared" si="0"/>
        <v>34</v>
      </c>
      <c r="P38" s="135"/>
    </row>
    <row r="39" spans="2:16" ht="15">
      <c r="B39" t="s">
        <v>75</v>
      </c>
      <c r="C39" s="3">
        <v>3</v>
      </c>
      <c r="D39" s="3">
        <v>0</v>
      </c>
      <c r="E39" s="3">
        <v>46</v>
      </c>
      <c r="F39" s="3">
        <v>0</v>
      </c>
      <c r="G39" s="3">
        <v>0</v>
      </c>
      <c r="H39" s="3">
        <v>1</v>
      </c>
      <c r="I39" s="3">
        <v>50</v>
      </c>
      <c r="J39" s="3"/>
      <c r="K39" s="25">
        <v>0</v>
      </c>
      <c r="L39" s="16"/>
      <c r="M39" s="10">
        <f t="shared" si="0"/>
        <v>50</v>
      </c>
      <c r="P39" s="135"/>
    </row>
    <row r="40" spans="2:16" ht="15">
      <c r="B40" t="s">
        <v>76</v>
      </c>
      <c r="C40" s="3">
        <v>6</v>
      </c>
      <c r="D40" s="3">
        <v>3</v>
      </c>
      <c r="E40" s="3">
        <v>70</v>
      </c>
      <c r="F40" s="3">
        <v>0</v>
      </c>
      <c r="G40" s="3">
        <v>6</v>
      </c>
      <c r="H40" s="3">
        <v>5</v>
      </c>
      <c r="I40" s="3">
        <v>90</v>
      </c>
      <c r="J40" s="3"/>
      <c r="K40" s="25">
        <v>1</v>
      </c>
      <c r="L40" s="16"/>
      <c r="M40" s="10">
        <f t="shared" si="0"/>
        <v>91</v>
      </c>
      <c r="P40" s="135"/>
    </row>
    <row r="41" spans="2:16" ht="15">
      <c r="B41" t="s">
        <v>129</v>
      </c>
      <c r="C41" s="3">
        <v>2</v>
      </c>
      <c r="D41" s="3">
        <v>51</v>
      </c>
      <c r="E41" s="3">
        <v>418</v>
      </c>
      <c r="F41" s="3">
        <v>1</v>
      </c>
      <c r="G41" s="3">
        <v>14</v>
      </c>
      <c r="H41" s="3">
        <v>4</v>
      </c>
      <c r="I41" s="3">
        <v>490</v>
      </c>
      <c r="J41" s="3"/>
      <c r="K41" s="25">
        <v>1</v>
      </c>
      <c r="L41" s="16"/>
      <c r="M41" s="10">
        <f t="shared" si="0"/>
        <v>491</v>
      </c>
      <c r="P41" s="135"/>
    </row>
    <row r="42" spans="2:16" ht="15">
      <c r="B42" t="s">
        <v>77</v>
      </c>
      <c r="C42" s="3">
        <v>11</v>
      </c>
      <c r="D42" s="3">
        <v>72</v>
      </c>
      <c r="E42" s="3">
        <v>1141</v>
      </c>
      <c r="F42" s="3">
        <v>16</v>
      </c>
      <c r="G42" s="3">
        <v>87</v>
      </c>
      <c r="H42" s="3">
        <v>18</v>
      </c>
      <c r="I42" s="3">
        <v>1345</v>
      </c>
      <c r="J42" s="3"/>
      <c r="K42" s="25">
        <v>13</v>
      </c>
      <c r="L42" s="16"/>
      <c r="M42" s="10">
        <f t="shared" si="0"/>
        <v>1358</v>
      </c>
      <c r="P42" s="135"/>
    </row>
    <row r="43" spans="2:16" ht="15">
      <c r="B43" t="s">
        <v>30</v>
      </c>
      <c r="C43" s="3">
        <v>4</v>
      </c>
      <c r="D43" s="3">
        <v>34</v>
      </c>
      <c r="E43" s="3">
        <v>570</v>
      </c>
      <c r="F43" s="3">
        <v>31</v>
      </c>
      <c r="G43" s="3">
        <v>85</v>
      </c>
      <c r="H43" s="3">
        <v>23</v>
      </c>
      <c r="I43" s="3">
        <v>747</v>
      </c>
      <c r="J43" s="3"/>
      <c r="K43" s="25">
        <v>2</v>
      </c>
      <c r="L43" s="16"/>
      <c r="M43" s="10">
        <f t="shared" si="0"/>
        <v>749</v>
      </c>
      <c r="P43" s="135"/>
    </row>
    <row r="44" spans="2:16" ht="15">
      <c r="B44" t="s">
        <v>78</v>
      </c>
      <c r="C44" s="3">
        <v>15</v>
      </c>
      <c r="D44" s="3">
        <v>7</v>
      </c>
      <c r="E44" s="3">
        <v>25</v>
      </c>
      <c r="F44" s="3">
        <v>1</v>
      </c>
      <c r="G44" s="3">
        <v>4</v>
      </c>
      <c r="H44" s="3">
        <v>3</v>
      </c>
      <c r="I44" s="3">
        <v>55</v>
      </c>
      <c r="J44" s="3"/>
      <c r="K44" s="25">
        <v>0</v>
      </c>
      <c r="L44" s="16"/>
      <c r="M44" s="10">
        <f t="shared" si="0"/>
        <v>55</v>
      </c>
      <c r="P44" s="135"/>
    </row>
    <row r="45" spans="2:16" ht="15">
      <c r="B45" t="s">
        <v>79</v>
      </c>
      <c r="C45" s="3">
        <v>68</v>
      </c>
      <c r="D45" s="3">
        <v>1</v>
      </c>
      <c r="E45" s="3">
        <v>11</v>
      </c>
      <c r="F45" s="3">
        <v>0</v>
      </c>
      <c r="G45" s="3">
        <v>0</v>
      </c>
      <c r="H45" s="3">
        <v>1</v>
      </c>
      <c r="I45" s="3">
        <v>81</v>
      </c>
      <c r="J45" s="3"/>
      <c r="K45" s="25">
        <v>8</v>
      </c>
      <c r="L45" s="16"/>
      <c r="M45" s="10">
        <f t="shared" si="0"/>
        <v>89</v>
      </c>
      <c r="P45" s="135"/>
    </row>
    <row r="46" spans="2:16" ht="12.75" customHeight="1">
      <c r="B46"/>
      <c r="C46" s="3"/>
      <c r="D46" s="3"/>
      <c r="E46" s="3"/>
      <c r="F46" s="3"/>
      <c r="G46" s="3"/>
      <c r="H46" s="3"/>
      <c r="I46" s="3"/>
      <c r="J46" s="3"/>
      <c r="K46" s="25"/>
      <c r="L46" s="16"/>
      <c r="M46" s="10"/>
      <c r="P46" s="135"/>
    </row>
    <row r="47" spans="1:16" ht="15">
      <c r="A47" s="15" t="s">
        <v>15</v>
      </c>
      <c r="B47"/>
      <c r="C47" s="3"/>
      <c r="D47" s="3"/>
      <c r="E47" s="3"/>
      <c r="F47" s="3"/>
      <c r="G47" s="3"/>
      <c r="H47" s="3"/>
      <c r="I47" s="3"/>
      <c r="J47" s="3"/>
      <c r="K47" s="25"/>
      <c r="L47" s="16"/>
      <c r="M47" s="10"/>
      <c r="P47" s="135"/>
    </row>
    <row r="48" spans="2:16" ht="15">
      <c r="B48" t="s">
        <v>29</v>
      </c>
      <c r="C48" s="3">
        <v>17</v>
      </c>
      <c r="D48" s="3">
        <v>8</v>
      </c>
      <c r="E48" s="3">
        <v>192</v>
      </c>
      <c r="F48" s="3">
        <v>0</v>
      </c>
      <c r="G48" s="3">
        <v>18</v>
      </c>
      <c r="H48" s="3">
        <v>7</v>
      </c>
      <c r="I48" s="3">
        <v>242</v>
      </c>
      <c r="J48" s="3"/>
      <c r="K48" s="25">
        <v>1</v>
      </c>
      <c r="L48" s="16"/>
      <c r="M48" s="10">
        <f t="shared" si="0"/>
        <v>243</v>
      </c>
      <c r="P48" s="135"/>
    </row>
    <row r="49" spans="2:16" ht="15">
      <c r="B49" t="s">
        <v>28</v>
      </c>
      <c r="C49" s="3">
        <v>3</v>
      </c>
      <c r="D49" s="3">
        <v>1</v>
      </c>
      <c r="E49" s="3">
        <v>113</v>
      </c>
      <c r="F49" s="3">
        <v>1</v>
      </c>
      <c r="G49" s="3">
        <v>8</v>
      </c>
      <c r="H49" s="3">
        <v>0</v>
      </c>
      <c r="I49" s="3">
        <v>126</v>
      </c>
      <c r="J49" s="3"/>
      <c r="K49" s="25">
        <v>0</v>
      </c>
      <c r="L49" s="16"/>
      <c r="M49" s="10">
        <f t="shared" si="0"/>
        <v>126</v>
      </c>
      <c r="P49" s="135"/>
    </row>
    <row r="50" spans="2:16" ht="15">
      <c r="B50" t="s">
        <v>27</v>
      </c>
      <c r="C50" s="3">
        <v>39</v>
      </c>
      <c r="D50" s="3">
        <v>96</v>
      </c>
      <c r="E50" s="3">
        <v>1077</v>
      </c>
      <c r="F50" s="3">
        <v>54</v>
      </c>
      <c r="G50" s="3">
        <v>140</v>
      </c>
      <c r="H50" s="3">
        <v>44</v>
      </c>
      <c r="I50" s="3">
        <v>1450</v>
      </c>
      <c r="J50" s="3"/>
      <c r="K50" s="25">
        <v>6</v>
      </c>
      <c r="L50" s="16"/>
      <c r="M50" s="10">
        <f t="shared" si="0"/>
        <v>1456</v>
      </c>
      <c r="P50" s="135"/>
    </row>
    <row r="51" spans="2:16" ht="15">
      <c r="B51" t="s">
        <v>80</v>
      </c>
      <c r="C51" s="3">
        <v>11</v>
      </c>
      <c r="D51" s="3">
        <v>0</v>
      </c>
      <c r="E51" s="3">
        <v>98</v>
      </c>
      <c r="F51" s="3">
        <v>5</v>
      </c>
      <c r="G51" s="3">
        <v>3</v>
      </c>
      <c r="H51" s="3">
        <v>5</v>
      </c>
      <c r="I51" s="3">
        <v>122</v>
      </c>
      <c r="J51" s="3"/>
      <c r="K51" s="25">
        <v>0</v>
      </c>
      <c r="L51" s="16"/>
      <c r="M51" s="10">
        <f t="shared" si="0"/>
        <v>122</v>
      </c>
      <c r="P51" s="135"/>
    </row>
    <row r="52" spans="2:16" ht="15">
      <c r="B52" t="s">
        <v>34</v>
      </c>
      <c r="C52" s="3">
        <v>169</v>
      </c>
      <c r="D52" s="3">
        <v>99</v>
      </c>
      <c r="E52" s="3">
        <v>2571</v>
      </c>
      <c r="F52" s="3">
        <v>99</v>
      </c>
      <c r="G52" s="3">
        <v>263</v>
      </c>
      <c r="H52" s="3">
        <v>84</v>
      </c>
      <c r="I52" s="3">
        <v>3285</v>
      </c>
      <c r="J52" s="3"/>
      <c r="K52" s="25">
        <v>18</v>
      </c>
      <c r="L52" s="16"/>
      <c r="M52" s="10">
        <f t="shared" si="0"/>
        <v>3303</v>
      </c>
      <c r="P52" s="135"/>
    </row>
    <row r="53" spans="2:16" ht="15">
      <c r="B53" t="s">
        <v>229</v>
      </c>
      <c r="C53" s="3">
        <v>32</v>
      </c>
      <c r="D53" s="3">
        <v>114</v>
      </c>
      <c r="E53" s="3">
        <v>1578</v>
      </c>
      <c r="F53" s="3">
        <v>70</v>
      </c>
      <c r="G53" s="3">
        <v>207</v>
      </c>
      <c r="H53" s="3">
        <v>47</v>
      </c>
      <c r="I53" s="3">
        <v>2048</v>
      </c>
      <c r="J53" s="3"/>
      <c r="K53" s="25">
        <v>9</v>
      </c>
      <c r="L53" s="16"/>
      <c r="M53" s="10">
        <f t="shared" si="0"/>
        <v>2057</v>
      </c>
      <c r="P53" s="135"/>
    </row>
    <row r="54" spans="2:16" ht="15">
      <c r="B54" t="s">
        <v>283</v>
      </c>
      <c r="C54" s="3">
        <v>1</v>
      </c>
      <c r="D54" s="3">
        <v>5</v>
      </c>
      <c r="E54" s="3">
        <v>117</v>
      </c>
      <c r="F54" s="3">
        <v>20</v>
      </c>
      <c r="G54" s="3">
        <v>22</v>
      </c>
      <c r="H54" s="3">
        <v>13</v>
      </c>
      <c r="I54" s="3">
        <v>178</v>
      </c>
      <c r="J54" s="3"/>
      <c r="K54" s="25">
        <v>0</v>
      </c>
      <c r="L54" s="16"/>
      <c r="M54" s="10">
        <f t="shared" si="0"/>
        <v>178</v>
      </c>
      <c r="P54" s="135"/>
    </row>
    <row r="55" spans="2:16" ht="15">
      <c r="B55" t="s">
        <v>26</v>
      </c>
      <c r="C55" s="3">
        <v>8</v>
      </c>
      <c r="D55" s="3">
        <v>53</v>
      </c>
      <c r="E55" s="3">
        <v>538</v>
      </c>
      <c r="F55" s="3">
        <v>165</v>
      </c>
      <c r="G55" s="3">
        <v>58</v>
      </c>
      <c r="H55" s="3">
        <v>15</v>
      </c>
      <c r="I55" s="3">
        <v>837</v>
      </c>
      <c r="J55" s="3"/>
      <c r="K55" s="25">
        <v>3</v>
      </c>
      <c r="L55" s="16"/>
      <c r="M55" s="10">
        <f t="shared" si="0"/>
        <v>840</v>
      </c>
      <c r="P55" s="135"/>
    </row>
    <row r="56" spans="2:16" ht="15">
      <c r="B56" t="s">
        <v>25</v>
      </c>
      <c r="C56" s="3">
        <v>7</v>
      </c>
      <c r="D56" s="3">
        <v>21</v>
      </c>
      <c r="E56" s="3">
        <v>330</v>
      </c>
      <c r="F56" s="3">
        <v>7</v>
      </c>
      <c r="G56" s="3">
        <v>27</v>
      </c>
      <c r="H56" s="3">
        <v>12</v>
      </c>
      <c r="I56" s="3">
        <v>404</v>
      </c>
      <c r="J56" s="3"/>
      <c r="K56" s="25">
        <v>2</v>
      </c>
      <c r="L56" s="16"/>
      <c r="M56" s="10">
        <f t="shared" si="0"/>
        <v>406</v>
      </c>
      <c r="P56" s="135"/>
    </row>
    <row r="57" spans="2:16" ht="15">
      <c r="B57" t="s">
        <v>24</v>
      </c>
      <c r="C57" s="3">
        <v>28</v>
      </c>
      <c r="D57" s="3">
        <v>235</v>
      </c>
      <c r="E57" s="3">
        <v>1818</v>
      </c>
      <c r="F57" s="3">
        <v>12</v>
      </c>
      <c r="G57" s="3">
        <v>117</v>
      </c>
      <c r="H57" s="3">
        <v>38</v>
      </c>
      <c r="I57" s="3">
        <v>2248</v>
      </c>
      <c r="J57" s="3"/>
      <c r="K57" s="25">
        <v>18</v>
      </c>
      <c r="L57" s="16"/>
      <c r="M57" s="10">
        <f t="shared" si="0"/>
        <v>2266</v>
      </c>
      <c r="P57" s="135"/>
    </row>
    <row r="58" spans="2:16" ht="12.75" customHeight="1">
      <c r="B58"/>
      <c r="C58" s="3"/>
      <c r="D58" s="3"/>
      <c r="E58" s="3"/>
      <c r="F58" s="3"/>
      <c r="G58" s="3"/>
      <c r="H58" s="3"/>
      <c r="I58" s="3"/>
      <c r="J58" s="3"/>
      <c r="K58" s="25"/>
      <c r="L58" s="16"/>
      <c r="M58" s="10"/>
      <c r="P58" s="135"/>
    </row>
    <row r="59" spans="1:16" ht="15">
      <c r="A59" s="15" t="s">
        <v>16</v>
      </c>
      <c r="B59"/>
      <c r="C59" s="3"/>
      <c r="D59" s="3"/>
      <c r="E59" s="3"/>
      <c r="F59" s="3"/>
      <c r="G59" s="3"/>
      <c r="H59" s="3"/>
      <c r="I59" s="3"/>
      <c r="J59" s="3"/>
      <c r="K59" s="25"/>
      <c r="L59" s="16"/>
      <c r="M59" s="10"/>
      <c r="P59" s="135"/>
    </row>
    <row r="60" spans="2:16" ht="15">
      <c r="B60" t="s">
        <v>23</v>
      </c>
      <c r="C60" s="3">
        <v>6</v>
      </c>
      <c r="D60" s="3">
        <v>23</v>
      </c>
      <c r="E60" s="3">
        <v>511</v>
      </c>
      <c r="F60" s="3">
        <v>3</v>
      </c>
      <c r="G60" s="3">
        <v>22</v>
      </c>
      <c r="H60" s="3">
        <v>9</v>
      </c>
      <c r="I60" s="3">
        <v>574</v>
      </c>
      <c r="J60" s="3"/>
      <c r="K60" s="25">
        <v>20</v>
      </c>
      <c r="L60" s="16"/>
      <c r="M60" s="10">
        <f t="shared" si="0"/>
        <v>594</v>
      </c>
      <c r="P60" s="135"/>
    </row>
    <row r="61" spans="2:16" ht="15">
      <c r="B61" t="s">
        <v>82</v>
      </c>
      <c r="C61" s="3">
        <v>0</v>
      </c>
      <c r="D61" s="3">
        <v>7</v>
      </c>
      <c r="E61" s="3">
        <v>51</v>
      </c>
      <c r="F61" s="3">
        <v>1</v>
      </c>
      <c r="G61" s="3">
        <v>0</v>
      </c>
      <c r="H61" s="3">
        <v>1</v>
      </c>
      <c r="I61" s="3">
        <v>60</v>
      </c>
      <c r="J61" s="3"/>
      <c r="K61" s="25">
        <v>0</v>
      </c>
      <c r="L61" s="16"/>
      <c r="M61" s="10">
        <f t="shared" si="0"/>
        <v>60</v>
      </c>
      <c r="P61" s="135"/>
    </row>
    <row r="62" spans="2:16" ht="15">
      <c r="B62" t="s">
        <v>22</v>
      </c>
      <c r="C62" s="3">
        <v>1</v>
      </c>
      <c r="D62" s="3">
        <v>2</v>
      </c>
      <c r="E62" s="3">
        <v>93</v>
      </c>
      <c r="F62" s="3">
        <v>2</v>
      </c>
      <c r="G62" s="3">
        <v>15</v>
      </c>
      <c r="H62" s="3">
        <v>2</v>
      </c>
      <c r="I62" s="3">
        <v>115</v>
      </c>
      <c r="J62" s="3"/>
      <c r="K62" s="25">
        <v>3</v>
      </c>
      <c r="L62" s="16"/>
      <c r="M62" s="10">
        <f t="shared" si="0"/>
        <v>118</v>
      </c>
      <c r="P62" s="135"/>
    </row>
    <row r="63" spans="2:16" ht="15">
      <c r="B63" t="s">
        <v>21</v>
      </c>
      <c r="C63" s="3">
        <v>0</v>
      </c>
      <c r="D63" s="3">
        <v>0</v>
      </c>
      <c r="E63" s="3">
        <v>14</v>
      </c>
      <c r="F63" s="3">
        <v>0</v>
      </c>
      <c r="G63" s="3">
        <v>0</v>
      </c>
      <c r="H63" s="3">
        <v>1</v>
      </c>
      <c r="I63" s="3">
        <v>15</v>
      </c>
      <c r="J63" s="3"/>
      <c r="K63" s="25">
        <v>0</v>
      </c>
      <c r="L63" s="16"/>
      <c r="M63" s="10">
        <f t="shared" si="0"/>
        <v>15</v>
      </c>
      <c r="P63" s="135"/>
    </row>
    <row r="64" spans="2:16" ht="15">
      <c r="B64" t="s">
        <v>285</v>
      </c>
      <c r="C64" s="3">
        <v>1</v>
      </c>
      <c r="D64" s="3">
        <v>1</v>
      </c>
      <c r="E64" s="3">
        <v>129</v>
      </c>
      <c r="F64" s="3">
        <v>0</v>
      </c>
      <c r="G64" s="3">
        <v>11</v>
      </c>
      <c r="H64" s="3">
        <v>5</v>
      </c>
      <c r="I64" s="3">
        <v>147</v>
      </c>
      <c r="J64" s="3"/>
      <c r="K64" s="25">
        <v>2</v>
      </c>
      <c r="L64" s="16"/>
      <c r="M64" s="10">
        <f t="shared" si="0"/>
        <v>149</v>
      </c>
      <c r="P64" s="135"/>
    </row>
    <row r="65" spans="2:16" ht="15">
      <c r="B65" t="s">
        <v>284</v>
      </c>
      <c r="C65" s="3">
        <v>12</v>
      </c>
      <c r="D65" s="3">
        <v>3</v>
      </c>
      <c r="E65" s="3">
        <v>16</v>
      </c>
      <c r="F65" s="3">
        <v>0</v>
      </c>
      <c r="G65" s="3">
        <v>3</v>
      </c>
      <c r="H65" s="3">
        <v>1</v>
      </c>
      <c r="I65" s="3">
        <v>35</v>
      </c>
      <c r="J65" s="3"/>
      <c r="K65" s="25">
        <v>3</v>
      </c>
      <c r="L65" s="16"/>
      <c r="M65" s="10">
        <f t="shared" si="0"/>
        <v>38</v>
      </c>
      <c r="P65" s="135"/>
    </row>
    <row r="66" spans="2:16" ht="15">
      <c r="B66" t="s">
        <v>84</v>
      </c>
      <c r="C66" s="3">
        <v>9</v>
      </c>
      <c r="D66" s="3">
        <v>0</v>
      </c>
      <c r="E66" s="3">
        <v>2</v>
      </c>
      <c r="F66" s="3">
        <v>0</v>
      </c>
      <c r="G66" s="3">
        <v>0</v>
      </c>
      <c r="H66" s="3">
        <v>0</v>
      </c>
      <c r="I66" s="3">
        <v>11</v>
      </c>
      <c r="J66" s="3"/>
      <c r="K66" s="25">
        <v>2</v>
      </c>
      <c r="L66" s="16"/>
      <c r="M66" s="10">
        <f t="shared" si="0"/>
        <v>13</v>
      </c>
      <c r="P66" s="135"/>
    </row>
    <row r="67" spans="2:16" ht="15">
      <c r="B67" t="s">
        <v>85</v>
      </c>
      <c r="C67" s="3">
        <v>0</v>
      </c>
      <c r="D67" s="3">
        <v>0</v>
      </c>
      <c r="E67" s="3">
        <v>12</v>
      </c>
      <c r="F67" s="3">
        <v>0</v>
      </c>
      <c r="G67" s="3">
        <v>1</v>
      </c>
      <c r="H67" s="3">
        <v>3</v>
      </c>
      <c r="I67" s="3">
        <v>16</v>
      </c>
      <c r="J67" s="3"/>
      <c r="K67" s="25">
        <v>1</v>
      </c>
      <c r="L67" s="16"/>
      <c r="M67" s="10">
        <f t="shared" si="0"/>
        <v>17</v>
      </c>
      <c r="P67" s="135"/>
    </row>
    <row r="68" spans="2:16" ht="15">
      <c r="B68" t="s">
        <v>86</v>
      </c>
      <c r="C68" s="3">
        <v>0</v>
      </c>
      <c r="D68" s="3">
        <v>0</v>
      </c>
      <c r="E68" s="3">
        <v>153</v>
      </c>
      <c r="F68" s="3">
        <v>4</v>
      </c>
      <c r="G68" s="3">
        <v>12</v>
      </c>
      <c r="H68" s="3">
        <v>5</v>
      </c>
      <c r="I68" s="3">
        <v>174</v>
      </c>
      <c r="J68" s="3"/>
      <c r="K68" s="25">
        <v>0</v>
      </c>
      <c r="L68" s="16"/>
      <c r="M68" s="10">
        <f t="shared" si="0"/>
        <v>174</v>
      </c>
      <c r="P68" s="135"/>
    </row>
    <row r="69" spans="2:16" ht="15">
      <c r="B69" t="s">
        <v>87</v>
      </c>
      <c r="C69" s="3">
        <v>2</v>
      </c>
      <c r="D69" s="3">
        <v>5</v>
      </c>
      <c r="E69" s="3">
        <v>91</v>
      </c>
      <c r="F69" s="3">
        <v>2</v>
      </c>
      <c r="G69" s="3">
        <v>10</v>
      </c>
      <c r="H69" s="3">
        <v>1</v>
      </c>
      <c r="I69" s="3">
        <v>111</v>
      </c>
      <c r="J69" s="3"/>
      <c r="K69" s="25">
        <v>1</v>
      </c>
      <c r="L69" s="16"/>
      <c r="M69" s="10">
        <f t="shared" si="0"/>
        <v>112</v>
      </c>
      <c r="P69" s="135"/>
    </row>
    <row r="70" spans="2:16" ht="12.75" customHeight="1">
      <c r="B70"/>
      <c r="C70" s="3"/>
      <c r="D70" s="3"/>
      <c r="E70" s="3"/>
      <c r="F70" s="3"/>
      <c r="G70" s="3"/>
      <c r="H70" s="3"/>
      <c r="I70" s="3"/>
      <c r="J70" s="3"/>
      <c r="K70" s="25"/>
      <c r="L70" s="16"/>
      <c r="M70" s="10"/>
      <c r="P70" s="135"/>
    </row>
    <row r="71" spans="1:16" ht="15">
      <c r="A71" s="15" t="s">
        <v>17</v>
      </c>
      <c r="B71"/>
      <c r="C71" s="3"/>
      <c r="D71" s="3"/>
      <c r="E71" s="3"/>
      <c r="F71" s="3"/>
      <c r="G71" s="3"/>
      <c r="H71" s="3"/>
      <c r="I71" s="3"/>
      <c r="J71" s="3"/>
      <c r="K71" s="25"/>
      <c r="L71" s="16"/>
      <c r="M71" s="10"/>
      <c r="P71" s="135"/>
    </row>
    <row r="72" spans="2:16" ht="15">
      <c r="B72" t="s">
        <v>3</v>
      </c>
      <c r="C72" s="3">
        <v>0</v>
      </c>
      <c r="D72" s="3">
        <v>23</v>
      </c>
      <c r="E72" s="3">
        <v>217</v>
      </c>
      <c r="F72" s="3">
        <v>5</v>
      </c>
      <c r="G72" s="3">
        <v>9</v>
      </c>
      <c r="H72" s="3">
        <v>6</v>
      </c>
      <c r="I72" s="3">
        <v>260</v>
      </c>
      <c r="J72" s="3"/>
      <c r="K72" s="25">
        <v>2</v>
      </c>
      <c r="L72" s="16"/>
      <c r="M72" s="10">
        <f t="shared" si="0"/>
        <v>262</v>
      </c>
      <c r="P72" s="135"/>
    </row>
    <row r="73" spans="2:16" ht="15">
      <c r="B73" t="s">
        <v>88</v>
      </c>
      <c r="C73" s="3">
        <v>51</v>
      </c>
      <c r="D73" s="3">
        <v>91</v>
      </c>
      <c r="E73" s="3">
        <v>1327</v>
      </c>
      <c r="F73" s="3">
        <v>65</v>
      </c>
      <c r="G73" s="3">
        <v>104</v>
      </c>
      <c r="H73" s="3">
        <v>42</v>
      </c>
      <c r="I73" s="3">
        <v>1680</v>
      </c>
      <c r="J73" s="3"/>
      <c r="K73" s="25">
        <v>29</v>
      </c>
      <c r="L73" s="16"/>
      <c r="M73" s="10">
        <f t="shared" si="0"/>
        <v>1709</v>
      </c>
      <c r="P73" s="135"/>
    </row>
    <row r="74" spans="2:16" ht="15">
      <c r="B74" t="s">
        <v>89</v>
      </c>
      <c r="C74" s="3">
        <v>4</v>
      </c>
      <c r="D74" s="3">
        <v>13</v>
      </c>
      <c r="E74" s="3">
        <v>147</v>
      </c>
      <c r="F74" s="3">
        <v>2</v>
      </c>
      <c r="G74" s="3">
        <v>9</v>
      </c>
      <c r="H74" s="3">
        <v>2</v>
      </c>
      <c r="I74" s="3">
        <v>177</v>
      </c>
      <c r="J74" s="3"/>
      <c r="K74" s="25">
        <v>1</v>
      </c>
      <c r="L74" s="16"/>
      <c r="M74" s="10">
        <f t="shared" si="0"/>
        <v>178</v>
      </c>
      <c r="P74" s="135"/>
    </row>
    <row r="75" spans="2:16" ht="15">
      <c r="B75" t="s">
        <v>293</v>
      </c>
      <c r="C75" s="3">
        <v>0</v>
      </c>
      <c r="D75" s="3">
        <v>0</v>
      </c>
      <c r="E75" s="3">
        <v>3</v>
      </c>
      <c r="F75" s="3">
        <v>0</v>
      </c>
      <c r="G75" s="3">
        <v>0</v>
      </c>
      <c r="H75" s="3">
        <v>2</v>
      </c>
      <c r="I75" s="3">
        <v>5</v>
      </c>
      <c r="J75" s="3"/>
      <c r="K75" s="25">
        <v>0</v>
      </c>
      <c r="L75" s="16"/>
      <c r="M75" s="10">
        <f t="shared" si="0"/>
        <v>5</v>
      </c>
      <c r="P75" s="135"/>
    </row>
    <row r="76" spans="2:16" ht="15">
      <c r="B76" t="s">
        <v>91</v>
      </c>
      <c r="C76" s="3">
        <v>12</v>
      </c>
      <c r="D76" s="3">
        <v>63</v>
      </c>
      <c r="E76" s="3">
        <v>454</v>
      </c>
      <c r="F76" s="3">
        <v>0</v>
      </c>
      <c r="G76" s="3">
        <v>9</v>
      </c>
      <c r="H76" s="3">
        <v>4</v>
      </c>
      <c r="I76" s="3">
        <v>542</v>
      </c>
      <c r="J76" s="3"/>
      <c r="K76" s="25">
        <v>2</v>
      </c>
      <c r="L76" s="16"/>
      <c r="M76" s="10">
        <f t="shared" si="0"/>
        <v>544</v>
      </c>
      <c r="P76" s="135"/>
    </row>
    <row r="77" spans="2:16" ht="15">
      <c r="B77" t="s">
        <v>92</v>
      </c>
      <c r="C77" s="3">
        <v>2</v>
      </c>
      <c r="D77" s="3">
        <v>6</v>
      </c>
      <c r="E77" s="3">
        <v>42</v>
      </c>
      <c r="F77" s="3">
        <v>2</v>
      </c>
      <c r="G77" s="3">
        <v>10</v>
      </c>
      <c r="H77" s="3">
        <v>2</v>
      </c>
      <c r="I77" s="3">
        <v>64</v>
      </c>
      <c r="J77" s="3"/>
      <c r="K77" s="25">
        <v>0</v>
      </c>
      <c r="L77" s="16"/>
      <c r="M77" s="10">
        <f t="shared" si="0"/>
        <v>64</v>
      </c>
      <c r="P77" s="135"/>
    </row>
    <row r="78" spans="2:16" ht="15">
      <c r="B78" t="s">
        <v>93</v>
      </c>
      <c r="C78" s="3">
        <v>2</v>
      </c>
      <c r="D78" s="3">
        <v>36</v>
      </c>
      <c r="E78" s="3">
        <v>55</v>
      </c>
      <c r="F78" s="3">
        <v>1</v>
      </c>
      <c r="G78" s="3">
        <v>5</v>
      </c>
      <c r="H78" s="3">
        <v>4</v>
      </c>
      <c r="I78" s="3">
        <v>103</v>
      </c>
      <c r="J78" s="3"/>
      <c r="K78" s="25">
        <v>1</v>
      </c>
      <c r="L78" s="16"/>
      <c r="M78" s="10">
        <f t="shared" si="0"/>
        <v>104</v>
      </c>
      <c r="P78" s="135"/>
    </row>
    <row r="79" spans="2:16" ht="12.75" customHeight="1">
      <c r="B79"/>
      <c r="C79" s="3"/>
      <c r="D79" s="3"/>
      <c r="E79" s="3"/>
      <c r="F79" s="3"/>
      <c r="G79" s="3"/>
      <c r="H79" s="3"/>
      <c r="I79" s="3"/>
      <c r="J79" s="3"/>
      <c r="K79" s="25"/>
      <c r="L79" s="16"/>
      <c r="M79" s="10"/>
      <c r="P79" s="135"/>
    </row>
    <row r="80" spans="1:16" ht="15">
      <c r="A80" s="15" t="s">
        <v>18</v>
      </c>
      <c r="B80"/>
      <c r="C80" s="3"/>
      <c r="D80" s="3"/>
      <c r="E80" s="3"/>
      <c r="F80" s="3"/>
      <c r="G80" s="3"/>
      <c r="H80" s="3"/>
      <c r="I80" s="3"/>
      <c r="J80" s="3"/>
      <c r="K80" s="25"/>
      <c r="L80" s="16"/>
      <c r="M80" s="10"/>
      <c r="P80" s="135"/>
    </row>
    <row r="81" spans="2:16" ht="15">
      <c r="B81" t="s">
        <v>94</v>
      </c>
      <c r="C81" s="3">
        <v>4</v>
      </c>
      <c r="D81" s="3">
        <v>8</v>
      </c>
      <c r="E81" s="3">
        <v>231</v>
      </c>
      <c r="F81" s="3">
        <v>10</v>
      </c>
      <c r="G81" s="3">
        <v>10</v>
      </c>
      <c r="H81" s="3">
        <v>3</v>
      </c>
      <c r="I81" s="3">
        <v>266</v>
      </c>
      <c r="J81" s="3"/>
      <c r="K81" s="25">
        <v>4</v>
      </c>
      <c r="L81" s="16"/>
      <c r="M81" s="10">
        <f aca="true" t="shared" si="1" ref="M81:M109">I81+K81</f>
        <v>270</v>
      </c>
      <c r="P81" s="135"/>
    </row>
    <row r="82" spans="2:16" ht="15">
      <c r="B82" t="s">
        <v>4</v>
      </c>
      <c r="C82" s="3">
        <v>4</v>
      </c>
      <c r="D82" s="3">
        <v>3</v>
      </c>
      <c r="E82" s="3">
        <v>24</v>
      </c>
      <c r="F82" s="3">
        <v>2</v>
      </c>
      <c r="G82" s="3">
        <v>2</v>
      </c>
      <c r="H82" s="3">
        <v>4</v>
      </c>
      <c r="I82" s="3">
        <v>39</v>
      </c>
      <c r="J82" s="3"/>
      <c r="K82" s="25">
        <v>0</v>
      </c>
      <c r="L82" s="16"/>
      <c r="M82" s="10">
        <f t="shared" si="1"/>
        <v>39</v>
      </c>
      <c r="P82" s="135"/>
    </row>
    <row r="83" spans="2:16" ht="15">
      <c r="B83" t="s">
        <v>299</v>
      </c>
      <c r="C83" s="3">
        <v>1</v>
      </c>
      <c r="D83" s="3">
        <v>19</v>
      </c>
      <c r="E83" s="3">
        <v>133</v>
      </c>
      <c r="F83" s="3">
        <v>4</v>
      </c>
      <c r="G83" s="3">
        <v>9</v>
      </c>
      <c r="H83" s="3">
        <v>4</v>
      </c>
      <c r="I83" s="3">
        <v>170</v>
      </c>
      <c r="J83" s="3"/>
      <c r="K83" s="25">
        <v>2</v>
      </c>
      <c r="L83" s="16"/>
      <c r="M83" s="10">
        <f t="shared" si="1"/>
        <v>172</v>
      </c>
      <c r="P83" s="135"/>
    </row>
    <row r="84" spans="2:16" ht="15">
      <c r="B84" t="s">
        <v>95</v>
      </c>
      <c r="C84" s="3">
        <v>3</v>
      </c>
      <c r="D84" s="3">
        <v>1</v>
      </c>
      <c r="E84" s="3">
        <v>14</v>
      </c>
      <c r="F84" s="3">
        <v>1</v>
      </c>
      <c r="G84" s="3">
        <v>1</v>
      </c>
      <c r="H84" s="3">
        <v>0</v>
      </c>
      <c r="I84" s="3">
        <v>20</v>
      </c>
      <c r="J84" s="3"/>
      <c r="K84" s="25">
        <v>2</v>
      </c>
      <c r="L84" s="16"/>
      <c r="M84" s="10">
        <f t="shared" si="1"/>
        <v>22</v>
      </c>
      <c r="P84" s="135"/>
    </row>
    <row r="85" spans="2:16" ht="15">
      <c r="B85" t="s">
        <v>5</v>
      </c>
      <c r="C85" s="3">
        <v>0</v>
      </c>
      <c r="D85" s="3">
        <v>1</v>
      </c>
      <c r="E85" s="3">
        <v>37</v>
      </c>
      <c r="F85" s="3">
        <v>0</v>
      </c>
      <c r="G85" s="3">
        <v>1</v>
      </c>
      <c r="H85" s="3">
        <v>0</v>
      </c>
      <c r="I85" s="3">
        <v>39</v>
      </c>
      <c r="J85" s="3"/>
      <c r="K85" s="25">
        <v>1</v>
      </c>
      <c r="L85" s="16"/>
      <c r="M85" s="10">
        <f t="shared" si="1"/>
        <v>40</v>
      </c>
      <c r="P85" s="135"/>
    </row>
    <row r="86" spans="2:16" ht="15">
      <c r="B86" t="s">
        <v>6</v>
      </c>
      <c r="C86" s="3">
        <v>2</v>
      </c>
      <c r="D86" s="3">
        <v>15</v>
      </c>
      <c r="E86" s="3">
        <v>217</v>
      </c>
      <c r="F86" s="3">
        <v>9</v>
      </c>
      <c r="G86" s="3">
        <v>24</v>
      </c>
      <c r="H86" s="3">
        <v>4</v>
      </c>
      <c r="I86" s="3">
        <v>271</v>
      </c>
      <c r="J86" s="3"/>
      <c r="K86" s="25">
        <v>7</v>
      </c>
      <c r="L86" s="16"/>
      <c r="M86" s="10">
        <f t="shared" si="1"/>
        <v>278</v>
      </c>
      <c r="P86" s="135"/>
    </row>
    <row r="87" spans="2:16" ht="15">
      <c r="B87" t="s">
        <v>96</v>
      </c>
      <c r="C87" s="3">
        <v>4</v>
      </c>
      <c r="D87" s="3">
        <v>6</v>
      </c>
      <c r="E87" s="3">
        <v>220</v>
      </c>
      <c r="F87" s="3">
        <v>2</v>
      </c>
      <c r="G87" s="3">
        <v>17</v>
      </c>
      <c r="H87" s="3">
        <v>3</v>
      </c>
      <c r="I87" s="3">
        <v>252</v>
      </c>
      <c r="J87" s="3"/>
      <c r="K87" s="25">
        <v>2</v>
      </c>
      <c r="L87" s="16"/>
      <c r="M87" s="10">
        <f t="shared" si="1"/>
        <v>254</v>
      </c>
      <c r="P87" s="135"/>
    </row>
    <row r="88" spans="2:16" ht="15">
      <c r="B88" t="s">
        <v>97</v>
      </c>
      <c r="C88" s="3">
        <v>0</v>
      </c>
      <c r="D88" s="3">
        <v>0</v>
      </c>
      <c r="E88" s="3">
        <v>25</v>
      </c>
      <c r="F88" s="3">
        <v>0</v>
      </c>
      <c r="G88" s="3">
        <v>1</v>
      </c>
      <c r="H88" s="3">
        <v>0</v>
      </c>
      <c r="I88" s="3">
        <v>26</v>
      </c>
      <c r="J88" s="3"/>
      <c r="K88" s="25">
        <v>0</v>
      </c>
      <c r="L88" s="16"/>
      <c r="M88" s="10">
        <f t="shared" si="1"/>
        <v>26</v>
      </c>
      <c r="P88" s="135"/>
    </row>
    <row r="89" spans="2:16" ht="15">
      <c r="B89" t="s">
        <v>98</v>
      </c>
      <c r="C89" s="3">
        <v>0</v>
      </c>
      <c r="D89" s="3">
        <v>0</v>
      </c>
      <c r="E89" s="3">
        <v>10</v>
      </c>
      <c r="F89" s="3">
        <v>0</v>
      </c>
      <c r="G89" s="3">
        <v>1</v>
      </c>
      <c r="H89" s="3">
        <v>0</v>
      </c>
      <c r="I89" s="3">
        <v>11</v>
      </c>
      <c r="J89" s="3"/>
      <c r="K89" s="25">
        <v>0</v>
      </c>
      <c r="L89" s="16"/>
      <c r="M89" s="10">
        <f t="shared" si="1"/>
        <v>11</v>
      </c>
      <c r="P89" s="135"/>
    </row>
    <row r="90" spans="2:16" ht="15">
      <c r="B90" t="s">
        <v>7</v>
      </c>
      <c r="C90" s="3">
        <v>0</v>
      </c>
      <c r="D90" s="3">
        <v>0</v>
      </c>
      <c r="E90" s="3">
        <v>49</v>
      </c>
      <c r="F90" s="3">
        <v>1</v>
      </c>
      <c r="G90" s="3">
        <v>29</v>
      </c>
      <c r="H90" s="3">
        <v>1</v>
      </c>
      <c r="I90" s="3">
        <v>80</v>
      </c>
      <c r="J90" s="3"/>
      <c r="K90" s="25">
        <v>1</v>
      </c>
      <c r="L90" s="16"/>
      <c r="M90" s="10">
        <f t="shared" si="1"/>
        <v>81</v>
      </c>
      <c r="P90" s="135"/>
    </row>
    <row r="91" spans="2:16" ht="12.75" customHeight="1">
      <c r="B91"/>
      <c r="C91" s="3"/>
      <c r="D91" s="3"/>
      <c r="E91" s="3"/>
      <c r="F91" s="3"/>
      <c r="G91" s="3"/>
      <c r="H91" s="3"/>
      <c r="I91" s="3"/>
      <c r="J91" s="3"/>
      <c r="K91" s="25"/>
      <c r="L91" s="16"/>
      <c r="M91" s="10"/>
      <c r="P91" s="135"/>
    </row>
    <row r="92" spans="1:16" ht="15">
      <c r="A92" s="15" t="s">
        <v>19</v>
      </c>
      <c r="B92"/>
      <c r="C92" s="3"/>
      <c r="D92" s="3"/>
      <c r="E92" s="3"/>
      <c r="F92" s="3"/>
      <c r="G92" s="3"/>
      <c r="H92" s="3"/>
      <c r="I92" s="3"/>
      <c r="J92" s="3"/>
      <c r="K92" s="25"/>
      <c r="L92" s="16"/>
      <c r="M92" s="10"/>
      <c r="P92" s="135"/>
    </row>
    <row r="93" spans="2:16" ht="15">
      <c r="B93" t="s">
        <v>147</v>
      </c>
      <c r="C93" s="3">
        <v>0</v>
      </c>
      <c r="D93" s="3">
        <v>0</v>
      </c>
      <c r="E93" s="3">
        <v>4</v>
      </c>
      <c r="F93" s="3">
        <v>1</v>
      </c>
      <c r="G93" s="3">
        <v>0</v>
      </c>
      <c r="H93" s="3">
        <v>0</v>
      </c>
      <c r="I93" s="3">
        <v>5</v>
      </c>
      <c r="J93" s="3"/>
      <c r="K93" s="25">
        <v>426</v>
      </c>
      <c r="L93" s="16"/>
      <c r="M93" s="10">
        <f t="shared" si="1"/>
        <v>431</v>
      </c>
      <c r="P93" s="135"/>
    </row>
    <row r="94" spans="2:16" ht="15">
      <c r="B94" t="s">
        <v>124</v>
      </c>
      <c r="C94" s="3">
        <v>0</v>
      </c>
      <c r="D94" s="3">
        <v>1</v>
      </c>
      <c r="E94" s="3">
        <v>39</v>
      </c>
      <c r="F94" s="3">
        <v>4</v>
      </c>
      <c r="G94" s="3">
        <v>1</v>
      </c>
      <c r="H94" s="3">
        <v>2</v>
      </c>
      <c r="I94" s="3">
        <v>47</v>
      </c>
      <c r="J94" s="3"/>
      <c r="K94" s="25">
        <v>1496</v>
      </c>
      <c r="L94" s="16"/>
      <c r="M94" s="10">
        <f t="shared" si="1"/>
        <v>1543</v>
      </c>
      <c r="P94" s="135"/>
    </row>
    <row r="95" spans="2:16" ht="15">
      <c r="B95" t="s">
        <v>305</v>
      </c>
      <c r="C95" s="3">
        <v>0</v>
      </c>
      <c r="D95" s="3">
        <v>0</v>
      </c>
      <c r="E95" s="3">
        <v>12</v>
      </c>
      <c r="F95" s="3">
        <v>1</v>
      </c>
      <c r="G95" s="3">
        <v>0</v>
      </c>
      <c r="H95" s="3">
        <v>0</v>
      </c>
      <c r="I95" s="3">
        <v>13</v>
      </c>
      <c r="J95" s="3"/>
      <c r="K95" s="25">
        <v>340</v>
      </c>
      <c r="L95" s="16"/>
      <c r="M95" s="10">
        <f t="shared" si="1"/>
        <v>353</v>
      </c>
      <c r="P95" s="135"/>
    </row>
    <row r="96" spans="2:16" ht="15">
      <c r="B96" t="s">
        <v>291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/>
      <c r="K96" s="25">
        <v>96</v>
      </c>
      <c r="L96" s="16"/>
      <c r="M96" s="10">
        <f t="shared" si="1"/>
        <v>96</v>
      </c>
      <c r="P96" s="135"/>
    </row>
    <row r="97" spans="2:13" ht="12.75">
      <c r="B97" t="s">
        <v>126</v>
      </c>
      <c r="C97" s="3">
        <v>0</v>
      </c>
      <c r="D97" s="3">
        <v>0</v>
      </c>
      <c r="E97" s="3">
        <v>2</v>
      </c>
      <c r="F97" s="3">
        <v>0</v>
      </c>
      <c r="G97" s="3">
        <v>0</v>
      </c>
      <c r="H97" s="3">
        <v>0</v>
      </c>
      <c r="I97" s="3">
        <v>2</v>
      </c>
      <c r="J97" s="3"/>
      <c r="K97" s="25">
        <v>197</v>
      </c>
      <c r="L97" s="16"/>
      <c r="M97" s="10">
        <f t="shared" si="1"/>
        <v>199</v>
      </c>
    </row>
    <row r="98" spans="2:13" ht="12.75">
      <c r="B98" t="s">
        <v>125</v>
      </c>
      <c r="C98" s="3">
        <v>0</v>
      </c>
      <c r="D98" s="3">
        <v>0</v>
      </c>
      <c r="E98" s="3">
        <v>2</v>
      </c>
      <c r="F98" s="3">
        <v>2</v>
      </c>
      <c r="G98" s="3">
        <v>0</v>
      </c>
      <c r="H98" s="3">
        <v>0</v>
      </c>
      <c r="I98" s="3">
        <v>4</v>
      </c>
      <c r="J98" s="3"/>
      <c r="K98" s="25">
        <v>439</v>
      </c>
      <c r="L98" s="16"/>
      <c r="M98" s="10">
        <f t="shared" si="1"/>
        <v>443</v>
      </c>
    </row>
    <row r="99" spans="2:13" ht="12.75">
      <c r="B99" t="s">
        <v>186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/>
      <c r="K99" s="25">
        <v>37</v>
      </c>
      <c r="L99" s="16"/>
      <c r="M99" s="10">
        <f t="shared" si="1"/>
        <v>38</v>
      </c>
    </row>
    <row r="100" spans="2:13" ht="12.75">
      <c r="B100" t="s">
        <v>187</v>
      </c>
      <c r="C100" s="3">
        <v>1</v>
      </c>
      <c r="D100" s="3">
        <v>0</v>
      </c>
      <c r="E100" s="3">
        <v>9</v>
      </c>
      <c r="F100" s="3">
        <v>1</v>
      </c>
      <c r="G100" s="3">
        <v>0</v>
      </c>
      <c r="H100" s="3">
        <v>0</v>
      </c>
      <c r="I100" s="3">
        <v>11</v>
      </c>
      <c r="J100" s="3"/>
      <c r="K100" s="25">
        <v>607</v>
      </c>
      <c r="L100" s="16"/>
      <c r="M100" s="10">
        <f t="shared" si="1"/>
        <v>618</v>
      </c>
    </row>
    <row r="101" spans="2:13" ht="12.75">
      <c r="B101" t="s">
        <v>104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/>
      <c r="K101" s="25">
        <v>112</v>
      </c>
      <c r="L101" s="16"/>
      <c r="M101" s="10">
        <f t="shared" si="1"/>
        <v>113</v>
      </c>
    </row>
    <row r="102" spans="2:13" ht="12.75">
      <c r="B102" t="s">
        <v>188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/>
      <c r="K102" s="25">
        <v>86</v>
      </c>
      <c r="L102" s="16"/>
      <c r="M102" s="10">
        <f t="shared" si="1"/>
        <v>86</v>
      </c>
    </row>
    <row r="103" spans="2:13" ht="12.75">
      <c r="B103"/>
      <c r="C103" s="3"/>
      <c r="D103" s="3"/>
      <c r="E103" s="3"/>
      <c r="F103" s="3"/>
      <c r="G103" s="3"/>
      <c r="H103" s="3"/>
      <c r="I103" s="3"/>
      <c r="J103" s="3"/>
      <c r="K103" s="25"/>
      <c r="L103" s="16"/>
      <c r="M103" s="10"/>
    </row>
    <row r="104" spans="1:13" ht="12.75">
      <c r="A104" s="15" t="s">
        <v>20</v>
      </c>
      <c r="B104"/>
      <c r="C104" s="3"/>
      <c r="D104" s="3"/>
      <c r="E104" s="3"/>
      <c r="F104" s="3"/>
      <c r="G104" s="3"/>
      <c r="H104" s="3"/>
      <c r="I104" s="3"/>
      <c r="J104" s="3"/>
      <c r="K104" s="25"/>
      <c r="L104" s="16"/>
      <c r="M104" s="10"/>
    </row>
    <row r="105" spans="2:13" ht="12.75" customHeight="1">
      <c r="B105" t="s">
        <v>8</v>
      </c>
      <c r="C105" s="3">
        <v>0</v>
      </c>
      <c r="D105" s="3">
        <v>14</v>
      </c>
      <c r="E105" s="3">
        <v>82</v>
      </c>
      <c r="F105" s="3">
        <v>0</v>
      </c>
      <c r="G105" s="3">
        <v>4</v>
      </c>
      <c r="H105" s="3">
        <v>1</v>
      </c>
      <c r="I105" s="3">
        <v>101</v>
      </c>
      <c r="J105" s="3"/>
      <c r="K105" s="25">
        <v>0</v>
      </c>
      <c r="L105" s="16"/>
      <c r="M105" s="10">
        <f t="shared" si="1"/>
        <v>101</v>
      </c>
    </row>
    <row r="106" spans="2:13" ht="12.75">
      <c r="B106" t="s">
        <v>9</v>
      </c>
      <c r="C106" s="3">
        <v>1</v>
      </c>
      <c r="D106" s="3">
        <v>4</v>
      </c>
      <c r="E106" s="3">
        <v>27</v>
      </c>
      <c r="F106" s="3">
        <v>0</v>
      </c>
      <c r="G106" s="3">
        <v>0</v>
      </c>
      <c r="H106" s="3">
        <v>1</v>
      </c>
      <c r="I106" s="3">
        <v>33</v>
      </c>
      <c r="J106" s="3"/>
      <c r="K106" s="25">
        <v>0</v>
      </c>
      <c r="L106" s="16"/>
      <c r="M106" s="10">
        <f t="shared" si="1"/>
        <v>33</v>
      </c>
    </row>
    <row r="107" spans="2:13" ht="12.75">
      <c r="B107" t="s">
        <v>105</v>
      </c>
      <c r="C107" s="3">
        <v>0</v>
      </c>
      <c r="D107" s="3">
        <v>1</v>
      </c>
      <c r="E107" s="3">
        <v>12</v>
      </c>
      <c r="F107" s="3">
        <v>1</v>
      </c>
      <c r="G107" s="3">
        <v>6</v>
      </c>
      <c r="H107" s="3">
        <v>7</v>
      </c>
      <c r="I107" s="3">
        <v>27</v>
      </c>
      <c r="J107" s="3"/>
      <c r="K107" s="25">
        <v>0</v>
      </c>
      <c r="L107" s="16"/>
      <c r="M107" s="10">
        <f t="shared" si="1"/>
        <v>27</v>
      </c>
    </row>
    <row r="108" spans="2:13" ht="12.75">
      <c r="B108" t="s">
        <v>106</v>
      </c>
      <c r="C108" s="3">
        <v>0</v>
      </c>
      <c r="D108" s="3">
        <v>0</v>
      </c>
      <c r="E108" s="3">
        <v>27</v>
      </c>
      <c r="F108" s="3">
        <v>8</v>
      </c>
      <c r="G108" s="3">
        <v>8</v>
      </c>
      <c r="H108" s="3">
        <v>0</v>
      </c>
      <c r="I108" s="3">
        <v>43</v>
      </c>
      <c r="J108" s="3"/>
      <c r="K108" s="25">
        <v>1</v>
      </c>
      <c r="L108" s="16"/>
      <c r="M108" s="10">
        <f t="shared" si="1"/>
        <v>44</v>
      </c>
    </row>
    <row r="109" spans="2:13" ht="12.75">
      <c r="B109" t="s">
        <v>10</v>
      </c>
      <c r="C109" s="3">
        <v>4</v>
      </c>
      <c r="D109" s="3">
        <v>16</v>
      </c>
      <c r="E109" s="3">
        <v>105</v>
      </c>
      <c r="F109" s="3">
        <v>24</v>
      </c>
      <c r="G109" s="3">
        <v>25</v>
      </c>
      <c r="H109" s="3">
        <v>6</v>
      </c>
      <c r="I109" s="3">
        <v>180</v>
      </c>
      <c r="J109" s="3"/>
      <c r="K109" s="25">
        <v>93</v>
      </c>
      <c r="L109" s="16"/>
      <c r="M109" s="10">
        <f t="shared" si="1"/>
        <v>273</v>
      </c>
    </row>
    <row r="110" spans="2:13" ht="12.75">
      <c r="B110"/>
      <c r="C110" s="3"/>
      <c r="D110" s="3"/>
      <c r="E110" s="3"/>
      <c r="F110" s="3"/>
      <c r="G110" s="3"/>
      <c r="H110" s="3"/>
      <c r="I110" s="3"/>
      <c r="J110" s="3"/>
      <c r="K110" s="25"/>
      <c r="L110" s="16"/>
      <c r="M110" s="10"/>
    </row>
    <row r="111" spans="3:13" ht="12.75">
      <c r="C111" s="3"/>
      <c r="D111" s="3"/>
      <c r="E111" s="3"/>
      <c r="F111" s="3"/>
      <c r="G111" s="3"/>
      <c r="H111" s="3"/>
      <c r="I111" s="10"/>
      <c r="J111" s="3"/>
      <c r="K111" s="3"/>
      <c r="L111" s="16"/>
      <c r="M111" s="10"/>
    </row>
    <row r="112" spans="1:13" ht="12.75">
      <c r="A112" s="15" t="s">
        <v>151</v>
      </c>
      <c r="C112" s="10">
        <f>SUM(C17:C109)</f>
        <v>626</v>
      </c>
      <c r="D112" s="10">
        <f aca="true" t="shared" si="2" ref="D112:I112">SUM(D17:D109)</f>
        <v>1407</v>
      </c>
      <c r="E112" s="10">
        <f t="shared" si="2"/>
        <v>18204</v>
      </c>
      <c r="F112" s="10">
        <f t="shared" si="2"/>
        <v>694</v>
      </c>
      <c r="G112" s="10">
        <f t="shared" si="2"/>
        <v>1653</v>
      </c>
      <c r="H112" s="10">
        <f t="shared" si="2"/>
        <v>524</v>
      </c>
      <c r="I112" s="10">
        <f t="shared" si="2"/>
        <v>23108</v>
      </c>
      <c r="J112" s="3"/>
      <c r="K112" s="10">
        <f>SUM(K17:K109)</f>
        <v>4170</v>
      </c>
      <c r="L112" s="17"/>
      <c r="M112" s="10">
        <f>SUM(M17:M109)</f>
        <v>27278</v>
      </c>
    </row>
    <row r="113" spans="1:14" ht="13.5" thickBot="1">
      <c r="A113" s="62"/>
      <c r="B113" s="63"/>
      <c r="C113" s="64"/>
      <c r="D113" s="64"/>
      <c r="E113" s="64"/>
      <c r="F113" s="64"/>
      <c r="G113" s="64"/>
      <c r="H113" s="64"/>
      <c r="I113" s="64"/>
      <c r="J113" s="65"/>
      <c r="K113" s="64"/>
      <c r="L113" s="66"/>
      <c r="M113" s="64"/>
      <c r="N113" s="67"/>
    </row>
    <row r="114" spans="1:13" ht="12.75">
      <c r="A114" s="15"/>
      <c r="C114" s="10"/>
      <c r="D114" s="10"/>
      <c r="E114" s="10"/>
      <c r="F114" s="10"/>
      <c r="G114" s="10"/>
      <c r="H114" s="10"/>
      <c r="I114" s="10"/>
      <c r="J114" s="3"/>
      <c r="K114" s="10"/>
      <c r="L114" s="17"/>
      <c r="M114" s="10"/>
    </row>
    <row r="115" spans="1:16" ht="15">
      <c r="A115" s="34" t="s">
        <v>159</v>
      </c>
      <c r="B115" s="60"/>
      <c r="C115" s="25">
        <v>807</v>
      </c>
      <c r="D115" s="25">
        <v>1091</v>
      </c>
      <c r="E115" s="25">
        <v>16865</v>
      </c>
      <c r="F115" s="25">
        <v>1067</v>
      </c>
      <c r="G115" s="25">
        <v>1623</v>
      </c>
      <c r="H115" s="25">
        <v>509</v>
      </c>
      <c r="I115" s="61">
        <f>SUM(C115:H115)</f>
        <v>21962</v>
      </c>
      <c r="J115" s="25"/>
      <c r="K115" s="3"/>
      <c r="L115" s="16"/>
      <c r="M115" s="10"/>
      <c r="P115" s="135"/>
    </row>
    <row r="116" spans="1:16" ht="15">
      <c r="A116" s="6" t="s">
        <v>45</v>
      </c>
      <c r="K116" s="3"/>
      <c r="L116" s="16"/>
      <c r="M116" s="10"/>
      <c r="P116" s="135"/>
    </row>
    <row r="117" spans="1:16" ht="15">
      <c r="A117" s="6"/>
      <c r="K117" s="3"/>
      <c r="L117" s="16"/>
      <c r="M117" s="10"/>
      <c r="P117" s="135"/>
    </row>
    <row r="118" spans="1:16" ht="15">
      <c r="A118" s="1" t="s">
        <v>201</v>
      </c>
      <c r="C118" s="102">
        <f>C112/C115</f>
        <v>0.7757125154894672</v>
      </c>
      <c r="D118" s="102">
        <f aca="true" t="shared" si="3" ref="D118:I118">D112/D115</f>
        <v>1.2896425297891843</v>
      </c>
      <c r="E118" s="102">
        <f t="shared" si="3"/>
        <v>1.079395197153869</v>
      </c>
      <c r="F118" s="102">
        <f t="shared" si="3"/>
        <v>0.6504217432052484</v>
      </c>
      <c r="G118" s="102">
        <f t="shared" si="3"/>
        <v>1.0184842883548983</v>
      </c>
      <c r="H118" s="102">
        <f t="shared" si="3"/>
        <v>1.0294695481335954</v>
      </c>
      <c r="I118" s="102">
        <f t="shared" si="3"/>
        <v>1.0521810399781442</v>
      </c>
      <c r="K118" s="3"/>
      <c r="L118" s="16"/>
      <c r="M118" s="10"/>
      <c r="P118" s="135"/>
    </row>
    <row r="119" spans="1:16" ht="15">
      <c r="A119" s="6" t="s">
        <v>45</v>
      </c>
      <c r="K119" s="3"/>
      <c r="L119" s="16"/>
      <c r="M119" s="10"/>
      <c r="P119" s="135"/>
    </row>
    <row r="120" spans="1:16" ht="15">
      <c r="A120" s="6"/>
      <c r="K120" s="3"/>
      <c r="L120" s="16"/>
      <c r="M120" s="10"/>
      <c r="P120" s="135"/>
    </row>
    <row r="121" spans="1:13" ht="12.75">
      <c r="A121" s="6"/>
      <c r="K121" s="3"/>
      <c r="L121" s="16"/>
      <c r="M121" s="10"/>
    </row>
    <row r="122" spans="1:13" ht="12.75">
      <c r="A122" s="6"/>
      <c r="B122" s="101" t="s">
        <v>198</v>
      </c>
      <c r="K122" s="3"/>
      <c r="L122" s="16"/>
      <c r="M122" s="10"/>
    </row>
    <row r="123" spans="1:13" ht="12.75">
      <c r="A123" s="6"/>
      <c r="B123" s="101" t="s">
        <v>113</v>
      </c>
      <c r="K123" s="3"/>
      <c r="L123" s="16"/>
      <c r="M123" s="10"/>
    </row>
    <row r="124" spans="1:13" ht="12.75">
      <c r="A124" s="6"/>
      <c r="B124" s="8" t="s">
        <v>292</v>
      </c>
      <c r="K124" s="3"/>
      <c r="L124" s="16"/>
      <c r="M124" s="10"/>
    </row>
    <row r="125" spans="1:13" ht="12.75">
      <c r="A125" s="6"/>
      <c r="B125" s="8" t="s">
        <v>199</v>
      </c>
      <c r="K125" s="3"/>
      <c r="L125" s="16"/>
      <c r="M125" s="10"/>
    </row>
    <row r="127" spans="3:11" ht="3.75" customHeight="1">
      <c r="C127" s="3"/>
      <c r="D127" s="3"/>
      <c r="E127" s="3"/>
      <c r="F127" s="3"/>
      <c r="G127" s="3"/>
      <c r="H127" s="3"/>
      <c r="I127" s="3"/>
      <c r="J127" s="3"/>
      <c r="K127" s="3"/>
    </row>
    <row r="128" ht="132.75" customHeight="1"/>
    <row r="132" spans="2:6" ht="15">
      <c r="B132" s="135"/>
      <c r="C132" s="8"/>
      <c r="D132" s="8"/>
      <c r="E132" s="8"/>
      <c r="F132" s="8"/>
    </row>
  </sheetData>
  <printOptions/>
  <pageMargins left="0.75" right="0.75" top="0.64" bottom="0.67" header="0.5" footer="0.5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44.421875" style="0" customWidth="1"/>
    <col min="4" max="4" width="42.7109375" style="0" customWidth="1"/>
    <col min="5" max="5" width="8.7109375" style="0" customWidth="1"/>
    <col min="6" max="6" width="1.7109375" style="0" customWidth="1"/>
    <col min="7" max="7" width="28.7109375" style="0" customWidth="1"/>
  </cols>
  <sheetData>
    <row r="1" spans="1:18" ht="12.75">
      <c r="A1" t="s">
        <v>307</v>
      </c>
      <c r="E1" s="11" t="s">
        <v>119</v>
      </c>
      <c r="R1" s="20"/>
    </row>
    <row r="2" spans="1:18" ht="12.75">
      <c r="A2" s="5"/>
      <c r="E2" s="5"/>
      <c r="R2" s="20"/>
    </row>
    <row r="3" spans="1:18" ht="12.75">
      <c r="A3" s="5" t="s">
        <v>167</v>
      </c>
      <c r="E3" s="5"/>
      <c r="R3" s="20"/>
    </row>
    <row r="4" spans="1:18" ht="12.75">
      <c r="A4" s="5" t="s">
        <v>281</v>
      </c>
      <c r="E4" s="5"/>
      <c r="R4" s="20"/>
    </row>
    <row r="6" spans="3:5" ht="12.75">
      <c r="C6" s="5" t="s">
        <v>36</v>
      </c>
      <c r="D6" s="5" t="s">
        <v>51</v>
      </c>
      <c r="E6" s="5" t="s">
        <v>35</v>
      </c>
    </row>
    <row r="8" spans="3:5" ht="12.75">
      <c r="C8" t="s">
        <v>34</v>
      </c>
      <c r="D8" t="s">
        <v>229</v>
      </c>
      <c r="E8" s="21" t="s">
        <v>252</v>
      </c>
    </row>
    <row r="9" spans="3:5" ht="12.75">
      <c r="C9" t="s">
        <v>77</v>
      </c>
      <c r="D9" t="s">
        <v>24</v>
      </c>
      <c r="E9" s="21" t="s">
        <v>253</v>
      </c>
    </row>
    <row r="10" spans="3:5" ht="12.75">
      <c r="C10" t="s">
        <v>27</v>
      </c>
      <c r="D10" t="s">
        <v>34</v>
      </c>
      <c r="E10" s="21" t="s">
        <v>254</v>
      </c>
    </row>
    <row r="11" spans="3:5" ht="12.75">
      <c r="C11" t="s">
        <v>60</v>
      </c>
      <c r="D11" t="s">
        <v>24</v>
      </c>
      <c r="E11" s="21" t="s">
        <v>255</v>
      </c>
    </row>
    <row r="12" spans="3:5" ht="12.75">
      <c r="C12" t="s">
        <v>34</v>
      </c>
      <c r="D12" t="s">
        <v>88</v>
      </c>
      <c r="E12" s="21" t="s">
        <v>256</v>
      </c>
    </row>
    <row r="13" spans="3:5" ht="12.75">
      <c r="C13" t="s">
        <v>60</v>
      </c>
      <c r="D13" t="s">
        <v>77</v>
      </c>
      <c r="E13" s="21" t="s">
        <v>257</v>
      </c>
    </row>
    <row r="14" spans="3:5" ht="12.75">
      <c r="C14" t="s">
        <v>99</v>
      </c>
      <c r="D14" t="s">
        <v>294</v>
      </c>
      <c r="E14" s="21" t="s">
        <v>258</v>
      </c>
    </row>
    <row r="15" spans="3:5" ht="12.75">
      <c r="C15" t="s">
        <v>24</v>
      </c>
      <c r="D15" t="s">
        <v>88</v>
      </c>
      <c r="E15" s="21" t="s">
        <v>259</v>
      </c>
    </row>
    <row r="16" spans="3:5" ht="12.75">
      <c r="C16" t="s">
        <v>123</v>
      </c>
      <c r="D16" t="s">
        <v>99</v>
      </c>
      <c r="E16" s="21" t="s">
        <v>260</v>
      </c>
    </row>
    <row r="17" spans="3:5" ht="12.75">
      <c r="C17" t="s">
        <v>229</v>
      </c>
      <c r="D17" t="s">
        <v>88</v>
      </c>
      <c r="E17" s="21" t="s">
        <v>261</v>
      </c>
    </row>
    <row r="18" spans="3:5" ht="12.75">
      <c r="C18" t="s">
        <v>73</v>
      </c>
      <c r="D18" t="s">
        <v>34</v>
      </c>
      <c r="E18" s="21" t="s">
        <v>262</v>
      </c>
    </row>
    <row r="19" spans="3:5" ht="12.75">
      <c r="C19" t="s">
        <v>27</v>
      </c>
      <c r="D19" t="s">
        <v>286</v>
      </c>
      <c r="E19" s="21" t="s">
        <v>263</v>
      </c>
    </row>
    <row r="20" spans="3:5" ht="12.75">
      <c r="C20" t="s">
        <v>77</v>
      </c>
      <c r="D20" t="s">
        <v>88</v>
      </c>
      <c r="E20" s="21" t="s">
        <v>264</v>
      </c>
    </row>
    <row r="21" spans="3:5" ht="12.75">
      <c r="C21" t="s">
        <v>99</v>
      </c>
      <c r="D21" t="s">
        <v>102</v>
      </c>
      <c r="E21" s="21" t="s">
        <v>265</v>
      </c>
    </row>
    <row r="22" spans="3:5" ht="12.75">
      <c r="C22" t="s">
        <v>99</v>
      </c>
      <c r="D22" t="s">
        <v>306</v>
      </c>
      <c r="E22" s="21" t="s">
        <v>231</v>
      </c>
    </row>
    <row r="23" spans="3:5" ht="12.75">
      <c r="C23" t="s">
        <v>24</v>
      </c>
      <c r="D23" t="s">
        <v>23</v>
      </c>
      <c r="E23" s="21" t="s">
        <v>232</v>
      </c>
    </row>
    <row r="24" spans="3:5" ht="12.75">
      <c r="C24" t="s">
        <v>24</v>
      </c>
      <c r="D24" t="s">
        <v>91</v>
      </c>
      <c r="E24" s="21" t="s">
        <v>266</v>
      </c>
    </row>
    <row r="25" spans="3:5" ht="12.75">
      <c r="C25" t="s">
        <v>30</v>
      </c>
      <c r="D25" t="s">
        <v>229</v>
      </c>
      <c r="E25" s="21" t="s">
        <v>267</v>
      </c>
    </row>
    <row r="26" spans="3:5" ht="12.75">
      <c r="C26" t="s">
        <v>27</v>
      </c>
      <c r="D26" t="s">
        <v>88</v>
      </c>
      <c r="E26" s="21" t="s">
        <v>268</v>
      </c>
    </row>
    <row r="27" spans="3:5" ht="12.75">
      <c r="C27" t="s">
        <v>129</v>
      </c>
      <c r="D27" t="s">
        <v>24</v>
      </c>
      <c r="E27" s="21" t="s">
        <v>268</v>
      </c>
    </row>
    <row r="28" spans="3:5" ht="12.75">
      <c r="C28" t="s">
        <v>25</v>
      </c>
      <c r="D28" t="s">
        <v>24</v>
      </c>
      <c r="E28" s="21" t="s">
        <v>233</v>
      </c>
    </row>
    <row r="29" spans="3:5" ht="12.75">
      <c r="C29" t="s">
        <v>129</v>
      </c>
      <c r="D29" t="s">
        <v>88</v>
      </c>
      <c r="E29" s="21" t="s">
        <v>269</v>
      </c>
    </row>
    <row r="30" spans="3:5" ht="12.75">
      <c r="C30" t="s">
        <v>23</v>
      </c>
      <c r="D30" t="s">
        <v>88</v>
      </c>
      <c r="E30" s="21" t="s">
        <v>270</v>
      </c>
    </row>
    <row r="31" spans="3:5" ht="12.75">
      <c r="C31" t="s">
        <v>60</v>
      </c>
      <c r="D31" t="s">
        <v>26</v>
      </c>
      <c r="E31" s="21" t="s">
        <v>234</v>
      </c>
    </row>
    <row r="32" spans="3:5" ht="12.75">
      <c r="C32" t="s">
        <v>30</v>
      </c>
      <c r="D32" t="s">
        <v>34</v>
      </c>
      <c r="E32" s="21" t="s">
        <v>271</v>
      </c>
    </row>
    <row r="33" spans="3:5" ht="12.75">
      <c r="C33" t="s">
        <v>26</v>
      </c>
      <c r="D33" t="s">
        <v>24</v>
      </c>
      <c r="E33" s="21" t="s">
        <v>272</v>
      </c>
    </row>
    <row r="34" spans="3:5" ht="12.75">
      <c r="C34" t="s">
        <v>27</v>
      </c>
      <c r="D34" t="s">
        <v>24</v>
      </c>
      <c r="E34" s="21" t="s">
        <v>235</v>
      </c>
    </row>
    <row r="35" spans="3:5" ht="12.75">
      <c r="C35" t="s">
        <v>60</v>
      </c>
      <c r="D35" t="s">
        <v>65</v>
      </c>
      <c r="E35" s="21" t="s">
        <v>273</v>
      </c>
    </row>
    <row r="36" spans="3:5" ht="12.75">
      <c r="C36" t="s">
        <v>301</v>
      </c>
      <c r="D36" t="s">
        <v>24</v>
      </c>
      <c r="E36" s="21" t="s">
        <v>273</v>
      </c>
    </row>
    <row r="37" spans="3:5" ht="12.75">
      <c r="C37" t="s">
        <v>88</v>
      </c>
      <c r="D37" t="s">
        <v>91</v>
      </c>
      <c r="E37" s="21" t="s">
        <v>274</v>
      </c>
    </row>
    <row r="38" spans="3:5" ht="12.75">
      <c r="C38" t="s">
        <v>60</v>
      </c>
      <c r="D38" t="s">
        <v>91</v>
      </c>
      <c r="E38" s="21" t="s">
        <v>236</v>
      </c>
    </row>
    <row r="39" spans="3:5" ht="12.75">
      <c r="C39" t="s">
        <v>60</v>
      </c>
      <c r="D39" t="s">
        <v>96</v>
      </c>
      <c r="E39" s="21" t="s">
        <v>275</v>
      </c>
    </row>
    <row r="40" spans="3:5" ht="12.75">
      <c r="C40" t="s">
        <v>77</v>
      </c>
      <c r="D40" t="s">
        <v>34</v>
      </c>
      <c r="E40" s="21" t="s">
        <v>276</v>
      </c>
    </row>
    <row r="41" spans="3:5" ht="12.75">
      <c r="C41" t="s">
        <v>77</v>
      </c>
      <c r="D41" t="s">
        <v>91</v>
      </c>
      <c r="E41" s="21" t="s">
        <v>237</v>
      </c>
    </row>
    <row r="42" spans="3:5" ht="12.75">
      <c r="C42" t="s">
        <v>306</v>
      </c>
      <c r="D42" t="s">
        <v>294</v>
      </c>
      <c r="E42" s="21" t="s">
        <v>237</v>
      </c>
    </row>
    <row r="43" spans="3:5" ht="12.75">
      <c r="C43" t="s">
        <v>60</v>
      </c>
      <c r="D43" t="s">
        <v>88</v>
      </c>
      <c r="E43" s="21" t="s">
        <v>277</v>
      </c>
    </row>
    <row r="44" spans="3:5" ht="12.75">
      <c r="C44" t="s">
        <v>123</v>
      </c>
      <c r="D44" t="s">
        <v>294</v>
      </c>
      <c r="E44" s="21" t="s">
        <v>277</v>
      </c>
    </row>
    <row r="45" spans="3:5" ht="12.75">
      <c r="C45" t="s">
        <v>77</v>
      </c>
      <c r="D45" t="s">
        <v>26</v>
      </c>
      <c r="E45" s="21" t="s">
        <v>278</v>
      </c>
    </row>
    <row r="46" spans="3:5" ht="12.75">
      <c r="C46" t="s">
        <v>34</v>
      </c>
      <c r="D46" t="s">
        <v>91</v>
      </c>
      <c r="E46" s="21" t="s">
        <v>279</v>
      </c>
    </row>
    <row r="47" ht="12.75">
      <c r="E47" s="21"/>
    </row>
    <row r="48" ht="12.75">
      <c r="E48" s="21"/>
    </row>
    <row r="49" spans="2:5" ht="12.75">
      <c r="B49" s="109" t="s">
        <v>202</v>
      </c>
      <c r="C49" s="110"/>
      <c r="D49" s="110"/>
      <c r="E49" s="111"/>
    </row>
    <row r="50" spans="1:5" ht="12.75">
      <c r="A50" s="59"/>
      <c r="B50" s="112" t="s">
        <v>203</v>
      </c>
      <c r="C50" s="113"/>
      <c r="D50" s="113"/>
      <c r="E50" s="114"/>
    </row>
    <row r="51" spans="1:5" ht="12.75">
      <c r="A51" s="59"/>
      <c r="B51" s="112" t="s">
        <v>204</v>
      </c>
      <c r="C51" s="113"/>
      <c r="D51" s="113"/>
      <c r="E51" s="114"/>
    </row>
    <row r="52" spans="1:5" ht="12.75">
      <c r="A52" s="59"/>
      <c r="B52" s="112" t="s">
        <v>205</v>
      </c>
      <c r="C52" s="113"/>
      <c r="D52" s="113"/>
      <c r="E52" s="114"/>
    </row>
    <row r="53" spans="1:5" ht="12.75">
      <c r="A53" s="59"/>
      <c r="B53" s="112" t="s">
        <v>168</v>
      </c>
      <c r="C53" s="113"/>
      <c r="D53" s="113"/>
      <c r="E53" s="114"/>
    </row>
    <row r="54" spans="1:5" ht="12.75">
      <c r="A54" s="59"/>
      <c r="B54" s="112" t="s">
        <v>206</v>
      </c>
      <c r="C54" s="113"/>
      <c r="D54" s="113"/>
      <c r="E54" s="114"/>
    </row>
    <row r="55" spans="1:5" ht="12.75">
      <c r="A55" s="59"/>
      <c r="B55" s="112"/>
      <c r="C55" s="113" t="s">
        <v>169</v>
      </c>
      <c r="D55" s="113"/>
      <c r="E55" s="114"/>
    </row>
    <row r="56" spans="1:5" ht="12.75">
      <c r="A56" s="59"/>
      <c r="B56" s="112"/>
      <c r="C56" s="113" t="s">
        <v>170</v>
      </c>
      <c r="D56" s="113"/>
      <c r="E56" s="114"/>
    </row>
    <row r="57" spans="1:5" ht="12.75">
      <c r="A57" s="59"/>
      <c r="B57" s="112"/>
      <c r="C57" s="113" t="s">
        <v>171</v>
      </c>
      <c r="D57" s="113"/>
      <c r="E57" s="114"/>
    </row>
    <row r="58" spans="1:5" ht="12.75">
      <c r="A58" s="59"/>
      <c r="B58" s="115"/>
      <c r="C58" s="116" t="s">
        <v>172</v>
      </c>
      <c r="D58" s="116"/>
      <c r="E58" s="117"/>
    </row>
    <row r="59" spans="1:4" ht="12.75">
      <c r="A59" s="59"/>
      <c r="B59" s="59"/>
      <c r="C59" s="59"/>
      <c r="D59" s="59"/>
    </row>
    <row r="60" spans="1:4" ht="114.75" customHeight="1">
      <c r="A60" s="59"/>
      <c r="B60" s="59"/>
      <c r="C60" s="59"/>
      <c r="D60" s="59"/>
    </row>
    <row r="73" spans="3:5" ht="15">
      <c r="C73" s="135" t="s">
        <v>249</v>
      </c>
      <c r="D73" s="135" t="s">
        <v>250</v>
      </c>
      <c r="E73" s="136" t="s">
        <v>251</v>
      </c>
    </row>
    <row r="74" spans="3:5" ht="15">
      <c r="C74" s="135" t="s">
        <v>34</v>
      </c>
      <c r="D74" s="135" t="s">
        <v>229</v>
      </c>
      <c r="E74" s="135" t="s">
        <v>252</v>
      </c>
    </row>
    <row r="75" spans="3:5" ht="15">
      <c r="C75" s="135" t="s">
        <v>77</v>
      </c>
      <c r="D75" s="135" t="s">
        <v>24</v>
      </c>
      <c r="E75" s="135" t="s">
        <v>253</v>
      </c>
    </row>
    <row r="76" spans="3:5" ht="15">
      <c r="C76" s="135" t="s">
        <v>27</v>
      </c>
      <c r="D76" s="135" t="s">
        <v>34</v>
      </c>
      <c r="E76" s="135" t="s">
        <v>254</v>
      </c>
    </row>
    <row r="77" spans="3:5" ht="15">
      <c r="C77" s="135" t="s">
        <v>60</v>
      </c>
      <c r="D77" s="135" t="s">
        <v>24</v>
      </c>
      <c r="E77" s="135" t="s">
        <v>255</v>
      </c>
    </row>
    <row r="78" spans="3:5" ht="15">
      <c r="C78" s="135" t="s">
        <v>34</v>
      </c>
      <c r="D78" s="135" t="s">
        <v>88</v>
      </c>
      <c r="E78" s="135" t="s">
        <v>256</v>
      </c>
    </row>
    <row r="79" spans="3:5" ht="15">
      <c r="C79" s="135" t="s">
        <v>60</v>
      </c>
      <c r="D79" s="135" t="s">
        <v>77</v>
      </c>
      <c r="E79" s="135" t="s">
        <v>257</v>
      </c>
    </row>
    <row r="80" spans="3:5" ht="15">
      <c r="C80" s="135" t="s">
        <v>99</v>
      </c>
      <c r="D80" s="135" t="s">
        <v>103</v>
      </c>
      <c r="E80" s="135" t="s">
        <v>258</v>
      </c>
    </row>
    <row r="81" spans="3:5" ht="15">
      <c r="C81" s="135" t="s">
        <v>24</v>
      </c>
      <c r="D81" s="135" t="s">
        <v>88</v>
      </c>
      <c r="E81" s="135" t="s">
        <v>259</v>
      </c>
    </row>
    <row r="82" spans="3:5" ht="15">
      <c r="C82" s="135" t="s">
        <v>147</v>
      </c>
      <c r="D82" s="135" t="s">
        <v>99</v>
      </c>
      <c r="E82" s="135" t="s">
        <v>260</v>
      </c>
    </row>
    <row r="83" spans="3:5" ht="15">
      <c r="C83" s="135" t="s">
        <v>229</v>
      </c>
      <c r="D83" s="135" t="s">
        <v>88</v>
      </c>
      <c r="E83" s="135" t="s">
        <v>261</v>
      </c>
    </row>
    <row r="84" spans="3:5" ht="15">
      <c r="C84" s="135" t="s">
        <v>73</v>
      </c>
      <c r="D84" s="135" t="s">
        <v>34</v>
      </c>
      <c r="E84" s="135" t="s">
        <v>262</v>
      </c>
    </row>
    <row r="85" spans="3:5" ht="15">
      <c r="C85" s="135" t="s">
        <v>27</v>
      </c>
      <c r="D85" s="135" t="s">
        <v>229</v>
      </c>
      <c r="E85" s="135" t="s">
        <v>263</v>
      </c>
    </row>
    <row r="86" spans="3:5" ht="15">
      <c r="C86" s="135" t="s">
        <v>77</v>
      </c>
      <c r="D86" s="135" t="s">
        <v>88</v>
      </c>
      <c r="E86" s="135" t="s">
        <v>264</v>
      </c>
    </row>
    <row r="87" spans="3:5" ht="15">
      <c r="C87" s="135" t="s">
        <v>99</v>
      </c>
      <c r="D87" s="135" t="s">
        <v>102</v>
      </c>
      <c r="E87" s="135" t="s">
        <v>265</v>
      </c>
    </row>
    <row r="88" spans="3:5" ht="15">
      <c r="C88" s="135" t="s">
        <v>99</v>
      </c>
      <c r="D88" s="135" t="s">
        <v>230</v>
      </c>
      <c r="E88" s="135" t="s">
        <v>231</v>
      </c>
    </row>
    <row r="89" spans="3:5" ht="15">
      <c r="C89" s="135" t="s">
        <v>24</v>
      </c>
      <c r="D89" s="135" t="s">
        <v>23</v>
      </c>
      <c r="E89" s="135" t="s">
        <v>232</v>
      </c>
    </row>
    <row r="90" spans="3:5" ht="15">
      <c r="C90" s="135" t="s">
        <v>24</v>
      </c>
      <c r="D90" s="135" t="s">
        <v>91</v>
      </c>
      <c r="E90" s="135" t="s">
        <v>266</v>
      </c>
    </row>
    <row r="91" spans="3:5" ht="15">
      <c r="C91" s="135" t="s">
        <v>30</v>
      </c>
      <c r="D91" s="135" t="s">
        <v>229</v>
      </c>
      <c r="E91" s="135" t="s">
        <v>267</v>
      </c>
    </row>
    <row r="92" spans="3:5" ht="15">
      <c r="C92" s="135" t="s">
        <v>27</v>
      </c>
      <c r="D92" s="135" t="s">
        <v>88</v>
      </c>
      <c r="E92" s="135" t="s">
        <v>268</v>
      </c>
    </row>
    <row r="93" spans="3:5" ht="15">
      <c r="C93" s="135" t="s">
        <v>129</v>
      </c>
      <c r="D93" s="135" t="s">
        <v>24</v>
      </c>
      <c r="E93" s="135" t="s">
        <v>268</v>
      </c>
    </row>
    <row r="94" spans="3:5" ht="15">
      <c r="C94" s="135" t="s">
        <v>25</v>
      </c>
      <c r="D94" s="135" t="s">
        <v>24</v>
      </c>
      <c r="E94" s="135" t="s">
        <v>233</v>
      </c>
    </row>
    <row r="95" spans="3:5" ht="15">
      <c r="C95" s="135" t="s">
        <v>129</v>
      </c>
      <c r="D95" s="135" t="s">
        <v>88</v>
      </c>
      <c r="E95" s="135" t="s">
        <v>269</v>
      </c>
    </row>
    <row r="96" spans="3:5" ht="15">
      <c r="C96" s="135" t="s">
        <v>23</v>
      </c>
      <c r="D96" s="135" t="s">
        <v>88</v>
      </c>
      <c r="E96" s="135" t="s">
        <v>270</v>
      </c>
    </row>
    <row r="97" spans="3:5" ht="15">
      <c r="C97" s="135" t="s">
        <v>60</v>
      </c>
      <c r="D97" s="135" t="s">
        <v>26</v>
      </c>
      <c r="E97" s="135" t="s">
        <v>234</v>
      </c>
    </row>
    <row r="98" spans="3:5" ht="15">
      <c r="C98" s="135" t="s">
        <v>30</v>
      </c>
      <c r="D98" s="135" t="s">
        <v>34</v>
      </c>
      <c r="E98" s="135" t="s">
        <v>271</v>
      </c>
    </row>
    <row r="99" spans="3:5" ht="15">
      <c r="C99" s="135" t="s">
        <v>26</v>
      </c>
      <c r="D99" s="135" t="s">
        <v>24</v>
      </c>
      <c r="E99" s="135" t="s">
        <v>272</v>
      </c>
    </row>
    <row r="100" spans="3:5" ht="15">
      <c r="C100" s="135" t="s">
        <v>27</v>
      </c>
      <c r="D100" s="135" t="s">
        <v>24</v>
      </c>
      <c r="E100" s="135" t="s">
        <v>235</v>
      </c>
    </row>
    <row r="101" spans="3:5" ht="15">
      <c r="C101" s="135" t="s">
        <v>60</v>
      </c>
      <c r="D101" s="135" t="s">
        <v>65</v>
      </c>
      <c r="E101" s="135" t="s">
        <v>273</v>
      </c>
    </row>
    <row r="102" spans="3:5" ht="15">
      <c r="C102" s="135" t="s">
        <v>65</v>
      </c>
      <c r="D102" s="135" t="s">
        <v>24</v>
      </c>
      <c r="E102" s="135" t="s">
        <v>273</v>
      </c>
    </row>
    <row r="103" spans="3:5" ht="15">
      <c r="C103" s="135" t="s">
        <v>88</v>
      </c>
      <c r="D103" s="135" t="s">
        <v>91</v>
      </c>
      <c r="E103" s="135" t="s">
        <v>274</v>
      </c>
    </row>
    <row r="104" spans="3:5" ht="15">
      <c r="C104" s="135" t="s">
        <v>60</v>
      </c>
      <c r="D104" s="135" t="s">
        <v>91</v>
      </c>
      <c r="E104" s="135" t="s">
        <v>236</v>
      </c>
    </row>
    <row r="105" spans="3:5" ht="15">
      <c r="C105" s="135" t="s">
        <v>60</v>
      </c>
      <c r="D105" s="135" t="s">
        <v>96</v>
      </c>
      <c r="E105" s="135" t="s">
        <v>275</v>
      </c>
    </row>
    <row r="106" spans="3:5" ht="15">
      <c r="C106" s="135" t="s">
        <v>77</v>
      </c>
      <c r="D106" s="135" t="s">
        <v>34</v>
      </c>
      <c r="E106" s="135" t="s">
        <v>276</v>
      </c>
    </row>
    <row r="107" spans="3:5" ht="15">
      <c r="C107" s="135" t="s">
        <v>77</v>
      </c>
      <c r="D107" s="135" t="s">
        <v>91</v>
      </c>
      <c r="E107" s="135" t="s">
        <v>237</v>
      </c>
    </row>
    <row r="108" spans="3:5" ht="15">
      <c r="C108" s="135" t="s">
        <v>230</v>
      </c>
      <c r="D108" s="135" t="s">
        <v>103</v>
      </c>
      <c r="E108" s="135" t="s">
        <v>237</v>
      </c>
    </row>
    <row r="109" spans="3:5" ht="15">
      <c r="C109" s="135" t="s">
        <v>60</v>
      </c>
      <c r="D109" s="135" t="s">
        <v>88</v>
      </c>
      <c r="E109" s="135" t="s">
        <v>277</v>
      </c>
    </row>
    <row r="110" spans="3:5" ht="15">
      <c r="C110" s="135" t="s">
        <v>147</v>
      </c>
      <c r="D110" s="135" t="s">
        <v>103</v>
      </c>
      <c r="E110" s="135" t="s">
        <v>277</v>
      </c>
    </row>
    <row r="111" spans="3:5" ht="15">
      <c r="C111" s="135" t="s">
        <v>77</v>
      </c>
      <c r="D111" s="135" t="s">
        <v>26</v>
      </c>
      <c r="E111" s="135" t="s">
        <v>278</v>
      </c>
    </row>
    <row r="112" spans="3:5" ht="15">
      <c r="C112" s="135" t="s">
        <v>34</v>
      </c>
      <c r="D112" s="135" t="s">
        <v>91</v>
      </c>
      <c r="E112" s="135" t="s">
        <v>279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5.00390625" style="0" customWidth="1"/>
    <col min="3" max="5" width="9.28125" style="0" customWidth="1"/>
    <col min="6" max="6" width="11.00390625" style="0" customWidth="1"/>
    <col min="7" max="7" width="1.28515625" style="0" customWidth="1"/>
    <col min="8" max="8" width="9.28125" style="0" customWidth="1"/>
    <col min="9" max="10" width="8.28125" style="0" customWidth="1"/>
    <col min="11" max="11" width="6.8515625" style="0" customWidth="1"/>
    <col min="12" max="12" width="1.421875" style="0" customWidth="1"/>
    <col min="13" max="13" width="2.28125" style="0" customWidth="1"/>
  </cols>
  <sheetData>
    <row r="1" ht="12.75">
      <c r="K1" s="11" t="s">
        <v>50</v>
      </c>
    </row>
    <row r="2" spans="1:11" ht="12.75">
      <c r="A2" s="5"/>
      <c r="K2" s="11"/>
    </row>
    <row r="3" spans="1:11" ht="12.75">
      <c r="A3" s="134" t="s">
        <v>280</v>
      </c>
      <c r="K3" s="11"/>
    </row>
    <row r="4" ht="12.75">
      <c r="A4" s="7"/>
    </row>
    <row r="5" spans="2:9" ht="12.75">
      <c r="B5" s="131" t="s">
        <v>207</v>
      </c>
      <c r="C5" s="127"/>
      <c r="D5" s="127"/>
      <c r="E5" s="127"/>
      <c r="F5" s="127"/>
      <c r="G5" s="127"/>
      <c r="H5" s="127"/>
      <c r="I5" s="128"/>
    </row>
    <row r="6" spans="2:9" ht="12.75">
      <c r="B6" s="132" t="s">
        <v>209</v>
      </c>
      <c r="C6" s="100"/>
      <c r="D6" s="100"/>
      <c r="E6" s="100"/>
      <c r="F6" s="100"/>
      <c r="G6" s="100"/>
      <c r="H6" s="100"/>
      <c r="I6" s="129"/>
    </row>
    <row r="7" spans="2:9" ht="12.75">
      <c r="B7" s="106" t="s">
        <v>208</v>
      </c>
      <c r="C7" s="100"/>
      <c r="D7" s="100"/>
      <c r="E7" s="100"/>
      <c r="F7" s="100"/>
      <c r="G7" s="100"/>
      <c r="H7" s="100"/>
      <c r="I7" s="129"/>
    </row>
    <row r="8" spans="2:9" ht="12.75">
      <c r="B8" s="107" t="s">
        <v>210</v>
      </c>
      <c r="C8" s="108"/>
      <c r="D8" s="108"/>
      <c r="E8" s="108"/>
      <c r="F8" s="108"/>
      <c r="G8" s="108"/>
      <c r="H8" s="108"/>
      <c r="I8" s="130"/>
    </row>
    <row r="9" ht="12.75">
      <c r="A9" s="6"/>
    </row>
    <row r="10" spans="3:8" ht="12.75">
      <c r="C10" s="5" t="s">
        <v>11</v>
      </c>
      <c r="H10" s="1" t="s">
        <v>182</v>
      </c>
    </row>
    <row r="11" spans="3:8" ht="12.75">
      <c r="C11" s="5"/>
      <c r="H11" s="5" t="s">
        <v>173</v>
      </c>
    </row>
    <row r="12" spans="3:11" ht="12.75">
      <c r="C12" t="s">
        <v>0</v>
      </c>
      <c r="D12" t="s">
        <v>1</v>
      </c>
      <c r="E12" t="s">
        <v>2</v>
      </c>
      <c r="F12" s="138" t="s">
        <v>32</v>
      </c>
      <c r="H12" t="s">
        <v>0</v>
      </c>
      <c r="I12" t="s">
        <v>1</v>
      </c>
      <c r="J12" t="s">
        <v>2</v>
      </c>
      <c r="K12" s="8" t="s">
        <v>33</v>
      </c>
    </row>
    <row r="13" spans="8:11" ht="12.75">
      <c r="H13" s="36"/>
      <c r="I13" s="36"/>
      <c r="J13" s="36"/>
      <c r="K13" s="36"/>
    </row>
    <row r="14" spans="1:11" ht="12.75">
      <c r="A14" s="1" t="s">
        <v>12</v>
      </c>
      <c r="H14" s="12"/>
      <c r="I14" s="12"/>
      <c r="J14" s="12"/>
      <c r="K14" s="12"/>
    </row>
    <row r="15" spans="2:11" ht="12.75" customHeight="1">
      <c r="B15" t="s">
        <v>58</v>
      </c>
      <c r="C15" s="3">
        <v>4</v>
      </c>
      <c r="D15" s="3">
        <v>14</v>
      </c>
      <c r="E15" s="3">
        <v>70</v>
      </c>
      <c r="F15" s="4">
        <v>88</v>
      </c>
      <c r="H15" s="12">
        <f aca="true" t="shared" si="0" ref="H15:H23">C15/C$110</f>
        <v>0.013651877133105802</v>
      </c>
      <c r="I15" s="12">
        <f aca="true" t="shared" si="1" ref="I15:I23">D15/D$110</f>
        <v>0.00625</v>
      </c>
      <c r="J15" s="12">
        <f aca="true" t="shared" si="2" ref="J15:J23">E15/E$110</f>
        <v>0.006645779929744612</v>
      </c>
      <c r="K15" s="12">
        <f aca="true" t="shared" si="3" ref="K15:K23">F15/F$110</f>
        <v>0.006735037501913363</v>
      </c>
    </row>
    <row r="16" spans="2:11" ht="12.75" customHeight="1">
      <c r="B16" t="s">
        <v>59</v>
      </c>
      <c r="C16" s="3">
        <v>7</v>
      </c>
      <c r="D16" s="3">
        <v>57</v>
      </c>
      <c r="E16" s="3">
        <v>179</v>
      </c>
      <c r="F16" s="4">
        <v>243</v>
      </c>
      <c r="H16" s="12">
        <f t="shared" si="0"/>
        <v>0.023890784982935155</v>
      </c>
      <c r="I16" s="12">
        <f t="shared" si="1"/>
        <v>0.02544642857142857</v>
      </c>
      <c r="J16" s="12">
        <f t="shared" si="2"/>
        <v>0.016994208677489794</v>
      </c>
      <c r="K16" s="12">
        <f t="shared" si="3"/>
        <v>0.018597887647328944</v>
      </c>
    </row>
    <row r="17" spans="2:11" ht="12.75" customHeight="1">
      <c r="B17" t="s">
        <v>60</v>
      </c>
      <c r="C17" s="3">
        <v>14</v>
      </c>
      <c r="D17" s="3">
        <v>227</v>
      </c>
      <c r="E17" s="3">
        <v>1282</v>
      </c>
      <c r="F17" s="4">
        <v>1523</v>
      </c>
      <c r="H17" s="12">
        <f t="shared" si="0"/>
        <v>0.04778156996587031</v>
      </c>
      <c r="I17" s="12">
        <f t="shared" si="1"/>
        <v>0.10133928571428572</v>
      </c>
      <c r="J17" s="12">
        <f t="shared" si="2"/>
        <v>0.12171271242760846</v>
      </c>
      <c r="K17" s="12">
        <f t="shared" si="3"/>
        <v>0.1165620694933415</v>
      </c>
    </row>
    <row r="18" spans="2:11" ht="12.75" customHeight="1">
      <c r="B18" t="s">
        <v>61</v>
      </c>
      <c r="C18" s="3">
        <v>3</v>
      </c>
      <c r="D18" s="3">
        <v>9</v>
      </c>
      <c r="E18" s="3">
        <v>54</v>
      </c>
      <c r="F18" s="4">
        <v>66</v>
      </c>
      <c r="H18" s="12">
        <f t="shared" si="0"/>
        <v>0.010238907849829351</v>
      </c>
      <c r="I18" s="12">
        <f t="shared" si="1"/>
        <v>0.0040178571428571425</v>
      </c>
      <c r="J18" s="12">
        <f t="shared" si="2"/>
        <v>0.005126744517231558</v>
      </c>
      <c r="K18" s="12">
        <f t="shared" si="3"/>
        <v>0.005051278126435022</v>
      </c>
    </row>
    <row r="19" spans="2:11" ht="12.75" customHeight="1">
      <c r="B19" t="s">
        <v>62</v>
      </c>
      <c r="C19" s="3">
        <v>0</v>
      </c>
      <c r="D19" s="3">
        <v>5</v>
      </c>
      <c r="E19" s="3">
        <v>18</v>
      </c>
      <c r="F19" s="4">
        <v>23</v>
      </c>
      <c r="H19" s="12">
        <f t="shared" si="0"/>
        <v>0</v>
      </c>
      <c r="I19" s="12">
        <f t="shared" si="1"/>
        <v>0.002232142857142857</v>
      </c>
      <c r="J19" s="12">
        <f t="shared" si="2"/>
        <v>0.001708914839077186</v>
      </c>
      <c r="K19" s="12">
        <f t="shared" si="3"/>
        <v>0.0017602938925455381</v>
      </c>
    </row>
    <row r="20" spans="2:11" ht="12.75" customHeight="1">
      <c r="B20" t="s">
        <v>302</v>
      </c>
      <c r="C20" s="3">
        <v>0</v>
      </c>
      <c r="D20" s="3">
        <v>4</v>
      </c>
      <c r="E20" s="3">
        <v>11</v>
      </c>
      <c r="F20" s="4">
        <v>15</v>
      </c>
      <c r="H20" s="12">
        <f t="shared" si="0"/>
        <v>0</v>
      </c>
      <c r="I20" s="12">
        <f t="shared" si="1"/>
        <v>0.0017857142857142857</v>
      </c>
      <c r="J20" s="12">
        <f t="shared" si="2"/>
        <v>0.0010443368461027249</v>
      </c>
      <c r="K20" s="12">
        <f t="shared" si="3"/>
        <v>0.0011480177560079597</v>
      </c>
    </row>
    <row r="21" spans="2:11" ht="12.75" customHeight="1">
      <c r="B21" t="s">
        <v>64</v>
      </c>
      <c r="C21" s="3">
        <v>1</v>
      </c>
      <c r="D21" s="3">
        <v>6</v>
      </c>
      <c r="E21" s="3">
        <v>21</v>
      </c>
      <c r="F21" s="4">
        <v>28</v>
      </c>
      <c r="H21" s="12">
        <f t="shared" si="0"/>
        <v>0.0034129692832764505</v>
      </c>
      <c r="I21" s="12">
        <f t="shared" si="1"/>
        <v>0.0026785714285714286</v>
      </c>
      <c r="J21" s="12">
        <f t="shared" si="2"/>
        <v>0.0019937339789233835</v>
      </c>
      <c r="K21" s="12">
        <f t="shared" si="3"/>
        <v>0.0021429664778815248</v>
      </c>
    </row>
    <row r="22" spans="2:11" ht="12.75" customHeight="1">
      <c r="B22" t="s">
        <v>301</v>
      </c>
      <c r="C22" s="3">
        <v>13</v>
      </c>
      <c r="D22" s="3">
        <v>70</v>
      </c>
      <c r="E22" s="3">
        <v>328</v>
      </c>
      <c r="F22" s="4">
        <v>411</v>
      </c>
      <c r="H22" s="12">
        <f t="shared" si="0"/>
        <v>0.04436860068259386</v>
      </c>
      <c r="I22" s="12">
        <f t="shared" si="1"/>
        <v>0.03125</v>
      </c>
      <c r="J22" s="12">
        <f t="shared" si="2"/>
        <v>0.031140225956517612</v>
      </c>
      <c r="K22" s="12">
        <f t="shared" si="3"/>
        <v>0.031455686514618095</v>
      </c>
    </row>
    <row r="23" spans="2:11" ht="12.75" customHeight="1">
      <c r="B23" t="s">
        <v>66</v>
      </c>
      <c r="C23" s="3">
        <v>2</v>
      </c>
      <c r="D23" s="3">
        <v>27</v>
      </c>
      <c r="E23" s="3">
        <v>177</v>
      </c>
      <c r="F23" s="4">
        <v>206</v>
      </c>
      <c r="H23" s="12">
        <f t="shared" si="0"/>
        <v>0.006825938566552901</v>
      </c>
      <c r="I23" s="12">
        <f t="shared" si="1"/>
        <v>0.012053571428571429</v>
      </c>
      <c r="J23" s="12">
        <f t="shared" si="2"/>
        <v>0.016804329250925662</v>
      </c>
      <c r="K23" s="12">
        <f t="shared" si="3"/>
        <v>0.015766110515842646</v>
      </c>
    </row>
    <row r="24" spans="3:11" ht="12.75" customHeight="1">
      <c r="C24" s="3"/>
      <c r="D24" s="3"/>
      <c r="E24" s="3"/>
      <c r="F24" s="4"/>
      <c r="H24" s="12"/>
      <c r="I24" s="12"/>
      <c r="J24" s="12"/>
      <c r="K24" s="12"/>
    </row>
    <row r="25" spans="1:11" ht="12.75">
      <c r="A25" s="1" t="s">
        <v>13</v>
      </c>
      <c r="C25" s="3"/>
      <c r="D25" s="3"/>
      <c r="E25" s="3"/>
      <c r="F25" s="4"/>
      <c r="H25" s="12"/>
      <c r="I25" s="12"/>
      <c r="J25" s="12"/>
      <c r="K25" s="12"/>
    </row>
    <row r="26" spans="2:11" ht="12.75">
      <c r="B26" t="s">
        <v>67</v>
      </c>
      <c r="C26" s="3">
        <v>4</v>
      </c>
      <c r="D26" s="3">
        <v>12</v>
      </c>
      <c r="E26" s="3">
        <v>52</v>
      </c>
      <c r="F26" s="4">
        <v>68</v>
      </c>
      <c r="H26" s="12">
        <f aca="true" t="shared" si="4" ref="H26:K31">C26/C$110</f>
        <v>0.013651877133105802</v>
      </c>
      <c r="I26" s="12">
        <f t="shared" si="4"/>
        <v>0.005357142857142857</v>
      </c>
      <c r="J26" s="12">
        <f t="shared" si="4"/>
        <v>0.004936865090667426</v>
      </c>
      <c r="K26" s="12">
        <f t="shared" si="4"/>
        <v>0.005204347160569417</v>
      </c>
    </row>
    <row r="27" spans="2:11" ht="12.75">
      <c r="B27" t="s">
        <v>68</v>
      </c>
      <c r="C27" s="3">
        <v>0</v>
      </c>
      <c r="D27" s="3">
        <v>4</v>
      </c>
      <c r="E27" s="3">
        <v>13</v>
      </c>
      <c r="F27" s="4">
        <v>17</v>
      </c>
      <c r="H27" s="12">
        <f t="shared" si="4"/>
        <v>0</v>
      </c>
      <c r="I27" s="12">
        <f t="shared" si="4"/>
        <v>0.0017857142857142857</v>
      </c>
      <c r="J27" s="12">
        <f t="shared" si="4"/>
        <v>0.0012342162726668565</v>
      </c>
      <c r="K27" s="12">
        <f t="shared" si="4"/>
        <v>0.0013010867901423542</v>
      </c>
    </row>
    <row r="28" spans="2:11" ht="12.75">
      <c r="B28" t="s">
        <v>31</v>
      </c>
      <c r="C28" s="3">
        <v>1</v>
      </c>
      <c r="D28" s="3">
        <v>6</v>
      </c>
      <c r="E28" s="3">
        <v>53</v>
      </c>
      <c r="F28" s="4">
        <v>60</v>
      </c>
      <c r="H28" s="12">
        <f t="shared" si="4"/>
        <v>0.0034129692832764505</v>
      </c>
      <c r="I28" s="12">
        <f t="shared" si="4"/>
        <v>0.0026785714285714286</v>
      </c>
      <c r="J28" s="12">
        <f t="shared" si="4"/>
        <v>0.005031804803949492</v>
      </c>
      <c r="K28" s="12">
        <f t="shared" si="4"/>
        <v>0.004592071024031839</v>
      </c>
    </row>
    <row r="29" spans="2:11" ht="12.75">
      <c r="B29" t="s">
        <v>69</v>
      </c>
      <c r="C29" s="3">
        <v>0</v>
      </c>
      <c r="D29" s="3">
        <v>2</v>
      </c>
      <c r="E29" s="3">
        <v>18</v>
      </c>
      <c r="F29" s="4">
        <v>20</v>
      </c>
      <c r="H29" s="12">
        <f t="shared" si="4"/>
        <v>0</v>
      </c>
      <c r="I29" s="12">
        <f t="shared" si="4"/>
        <v>0.0008928571428571428</v>
      </c>
      <c r="J29" s="12">
        <f t="shared" si="4"/>
        <v>0.001708914839077186</v>
      </c>
      <c r="K29" s="12">
        <f t="shared" si="4"/>
        <v>0.001530690341343946</v>
      </c>
    </row>
    <row r="30" spans="2:11" ht="12.75">
      <c r="B30" t="s">
        <v>70</v>
      </c>
      <c r="C30" s="3">
        <v>0</v>
      </c>
      <c r="D30" s="3">
        <v>0</v>
      </c>
      <c r="E30" s="3">
        <v>1</v>
      </c>
      <c r="F30" s="4">
        <v>1</v>
      </c>
      <c r="H30" s="12">
        <f t="shared" si="4"/>
        <v>0</v>
      </c>
      <c r="I30" s="12">
        <f t="shared" si="4"/>
        <v>0</v>
      </c>
      <c r="J30" s="12">
        <f t="shared" si="4"/>
        <v>9.493971328206589E-05</v>
      </c>
      <c r="K30" s="12">
        <f t="shared" si="4"/>
        <v>7.653451706719731E-05</v>
      </c>
    </row>
    <row r="31" spans="2:11" ht="12.75">
      <c r="B31" t="s">
        <v>71</v>
      </c>
      <c r="C31" s="3">
        <v>1</v>
      </c>
      <c r="D31" s="3">
        <v>4</v>
      </c>
      <c r="E31" s="3">
        <v>19</v>
      </c>
      <c r="F31" s="4">
        <v>24</v>
      </c>
      <c r="H31" s="12">
        <f t="shared" si="4"/>
        <v>0.0034129692832764505</v>
      </c>
      <c r="I31" s="12">
        <f t="shared" si="4"/>
        <v>0.0017857142857142857</v>
      </c>
      <c r="J31" s="12">
        <f t="shared" si="4"/>
        <v>0.0018038545523592518</v>
      </c>
      <c r="K31" s="12">
        <f t="shared" si="4"/>
        <v>0.0018368284096127354</v>
      </c>
    </row>
    <row r="32" spans="3:11" ht="12.75" customHeight="1">
      <c r="C32" s="3"/>
      <c r="D32" s="3"/>
      <c r="E32" s="3"/>
      <c r="F32" s="4"/>
      <c r="H32" s="12"/>
      <c r="I32" s="12"/>
      <c r="J32" s="12"/>
      <c r="K32" s="12"/>
    </row>
    <row r="33" spans="1:11" ht="12.75">
      <c r="A33" s="1" t="s">
        <v>14</v>
      </c>
      <c r="C33" s="3"/>
      <c r="D33" s="3"/>
      <c r="E33" s="3"/>
      <c r="F33" s="4"/>
      <c r="H33" s="12"/>
      <c r="I33" s="12"/>
      <c r="J33" s="12"/>
      <c r="K33" s="12"/>
    </row>
    <row r="34" spans="2:11" ht="12.75">
      <c r="B34" t="s">
        <v>72</v>
      </c>
      <c r="C34" s="3">
        <v>3</v>
      </c>
      <c r="D34" s="3">
        <v>26</v>
      </c>
      <c r="E34" s="3">
        <v>151</v>
      </c>
      <c r="F34" s="4">
        <v>180</v>
      </c>
      <c r="H34" s="12">
        <f aca="true" t="shared" si="5" ref="H34:H43">C34/C$110</f>
        <v>0.010238907849829351</v>
      </c>
      <c r="I34" s="12">
        <f aca="true" t="shared" si="6" ref="I34:I43">D34/D$110</f>
        <v>0.011607142857142858</v>
      </c>
      <c r="J34" s="12">
        <f aca="true" t="shared" si="7" ref="J34:J43">E34/E$110</f>
        <v>0.014335896705591948</v>
      </c>
      <c r="K34" s="12">
        <f aca="true" t="shared" si="8" ref="K34:K43">F34/F$110</f>
        <v>0.013776213072095514</v>
      </c>
    </row>
    <row r="35" spans="2:11" ht="12.75">
      <c r="B35" t="s">
        <v>73</v>
      </c>
      <c r="C35" s="3">
        <v>7</v>
      </c>
      <c r="D35" s="3">
        <v>68</v>
      </c>
      <c r="E35" s="3">
        <v>417</v>
      </c>
      <c r="F35" s="4">
        <v>492</v>
      </c>
      <c r="H35" s="12">
        <f t="shared" si="5"/>
        <v>0.023890784982935155</v>
      </c>
      <c r="I35" s="12">
        <f t="shared" si="6"/>
        <v>0.030357142857142857</v>
      </c>
      <c r="J35" s="12">
        <f t="shared" si="7"/>
        <v>0.03958986043862148</v>
      </c>
      <c r="K35" s="12">
        <f t="shared" si="8"/>
        <v>0.037654982397061075</v>
      </c>
    </row>
    <row r="36" spans="2:11" ht="12.75">
      <c r="B36" t="s">
        <v>74</v>
      </c>
      <c r="C36" s="3">
        <v>5</v>
      </c>
      <c r="D36" s="3">
        <v>14</v>
      </c>
      <c r="E36" s="3">
        <v>15</v>
      </c>
      <c r="F36" s="4">
        <v>34</v>
      </c>
      <c r="H36" s="12">
        <f t="shared" si="5"/>
        <v>0.017064846416382253</v>
      </c>
      <c r="I36" s="12">
        <f t="shared" si="6"/>
        <v>0.00625</v>
      </c>
      <c r="J36" s="12">
        <f t="shared" si="7"/>
        <v>0.0014240956992309882</v>
      </c>
      <c r="K36" s="12">
        <f t="shared" si="8"/>
        <v>0.0026021735802847085</v>
      </c>
    </row>
    <row r="37" spans="2:11" ht="12.75">
      <c r="B37" t="s">
        <v>75</v>
      </c>
      <c r="C37" s="3">
        <v>0</v>
      </c>
      <c r="D37" s="3">
        <v>16</v>
      </c>
      <c r="E37" s="3">
        <v>34</v>
      </c>
      <c r="F37" s="4">
        <v>50</v>
      </c>
      <c r="H37" s="12">
        <f t="shared" si="5"/>
        <v>0</v>
      </c>
      <c r="I37" s="12">
        <f t="shared" si="6"/>
        <v>0.007142857142857143</v>
      </c>
      <c r="J37" s="12">
        <f t="shared" si="7"/>
        <v>0.0032279502515902402</v>
      </c>
      <c r="K37" s="12">
        <f t="shared" si="8"/>
        <v>0.0038267258533598654</v>
      </c>
    </row>
    <row r="38" spans="2:11" ht="12.75">
      <c r="B38" t="s">
        <v>76</v>
      </c>
      <c r="C38" s="3">
        <v>2</v>
      </c>
      <c r="D38" s="3">
        <v>19</v>
      </c>
      <c r="E38" s="3">
        <v>68</v>
      </c>
      <c r="F38" s="4">
        <v>89</v>
      </c>
      <c r="H38" s="12">
        <f t="shared" si="5"/>
        <v>0.006825938566552901</v>
      </c>
      <c r="I38" s="12">
        <f t="shared" si="6"/>
        <v>0.008482142857142856</v>
      </c>
      <c r="J38" s="12">
        <f t="shared" si="7"/>
        <v>0.0064559005031804804</v>
      </c>
      <c r="K38" s="12">
        <f t="shared" si="8"/>
        <v>0.00681157201898056</v>
      </c>
    </row>
    <row r="39" spans="2:11" ht="12.75">
      <c r="B39" t="s">
        <v>129</v>
      </c>
      <c r="C39" s="3">
        <v>46</v>
      </c>
      <c r="D39" s="3">
        <v>122</v>
      </c>
      <c r="E39" s="3">
        <v>314</v>
      </c>
      <c r="F39" s="4">
        <v>482</v>
      </c>
      <c r="H39" s="12">
        <f t="shared" si="5"/>
        <v>0.15699658703071673</v>
      </c>
      <c r="I39" s="12">
        <f t="shared" si="6"/>
        <v>0.054464285714285715</v>
      </c>
      <c r="J39" s="12">
        <f t="shared" si="7"/>
        <v>0.02981106997056869</v>
      </c>
      <c r="K39" s="12">
        <f t="shared" si="8"/>
        <v>0.036889637226389105</v>
      </c>
    </row>
    <row r="40" spans="2:11" ht="12.75">
      <c r="B40" t="s">
        <v>77</v>
      </c>
      <c r="C40" s="3">
        <v>51</v>
      </c>
      <c r="D40" s="3">
        <v>240</v>
      </c>
      <c r="E40" s="3">
        <v>1047</v>
      </c>
      <c r="F40" s="4">
        <v>1338</v>
      </c>
      <c r="H40" s="12">
        <f t="shared" si="5"/>
        <v>0.17406143344709898</v>
      </c>
      <c r="I40" s="12">
        <f t="shared" si="6"/>
        <v>0.10714285714285714</v>
      </c>
      <c r="J40" s="12">
        <f t="shared" si="7"/>
        <v>0.09940187980632298</v>
      </c>
      <c r="K40" s="12">
        <f t="shared" si="8"/>
        <v>0.10240318383590999</v>
      </c>
    </row>
    <row r="41" spans="2:11" ht="12.75">
      <c r="B41" t="s">
        <v>30</v>
      </c>
      <c r="C41" s="3">
        <v>6</v>
      </c>
      <c r="D41" s="3">
        <v>46</v>
      </c>
      <c r="E41" s="3">
        <v>658</v>
      </c>
      <c r="F41" s="4">
        <v>710</v>
      </c>
      <c r="H41" s="12">
        <f t="shared" si="5"/>
        <v>0.020477815699658702</v>
      </c>
      <c r="I41" s="12">
        <f t="shared" si="6"/>
        <v>0.020535714285714286</v>
      </c>
      <c r="J41" s="12">
        <f t="shared" si="7"/>
        <v>0.06247033133959935</v>
      </c>
      <c r="K41" s="12">
        <f t="shared" si="8"/>
        <v>0.05433950711771009</v>
      </c>
    </row>
    <row r="42" spans="2:11" ht="12.75">
      <c r="B42" t="s">
        <v>78</v>
      </c>
      <c r="C42" s="3">
        <v>0</v>
      </c>
      <c r="D42" s="3">
        <v>17</v>
      </c>
      <c r="E42" s="3">
        <v>37</v>
      </c>
      <c r="F42" s="4">
        <v>54</v>
      </c>
      <c r="H42" s="12">
        <f t="shared" si="5"/>
        <v>0</v>
      </c>
      <c r="I42" s="12">
        <f t="shared" si="6"/>
        <v>0.007589285714285714</v>
      </c>
      <c r="J42" s="12">
        <f t="shared" si="7"/>
        <v>0.0035127693914364377</v>
      </c>
      <c r="K42" s="12">
        <f t="shared" si="8"/>
        <v>0.004132863921628654</v>
      </c>
    </row>
    <row r="43" spans="2:11" ht="12.75">
      <c r="B43" t="s">
        <v>79</v>
      </c>
      <c r="C43" s="3">
        <v>1</v>
      </c>
      <c r="D43" s="3">
        <v>18</v>
      </c>
      <c r="E43" s="3">
        <v>68</v>
      </c>
      <c r="F43" s="4">
        <v>87</v>
      </c>
      <c r="H43" s="12">
        <f t="shared" si="5"/>
        <v>0.0034129692832764505</v>
      </c>
      <c r="I43" s="12">
        <f t="shared" si="6"/>
        <v>0.008035714285714285</v>
      </c>
      <c r="J43" s="12">
        <f t="shared" si="7"/>
        <v>0.0064559005031804804</v>
      </c>
      <c r="K43" s="12">
        <f t="shared" si="8"/>
        <v>0.006658502984846166</v>
      </c>
    </row>
    <row r="44" spans="3:11" ht="12.75" customHeight="1">
      <c r="C44" s="3"/>
      <c r="D44" s="3"/>
      <c r="E44" s="3"/>
      <c r="F44" s="4"/>
      <c r="H44" s="12"/>
      <c r="I44" s="12"/>
      <c r="J44" s="12"/>
      <c r="K44" s="12"/>
    </row>
    <row r="45" spans="1:11" ht="12.75">
      <c r="A45" s="1" t="s">
        <v>15</v>
      </c>
      <c r="C45" s="3"/>
      <c r="D45" s="3"/>
      <c r="E45" s="3"/>
      <c r="F45" s="4"/>
      <c r="H45" s="12"/>
      <c r="I45" s="12"/>
      <c r="J45" s="12"/>
      <c r="K45" s="12"/>
    </row>
    <row r="46" spans="2:11" ht="12.75">
      <c r="B46" t="s">
        <v>29</v>
      </c>
      <c r="C46" s="3">
        <v>2</v>
      </c>
      <c r="D46" s="3">
        <v>26</v>
      </c>
      <c r="E46" s="3">
        <v>215</v>
      </c>
      <c r="F46" s="4">
        <v>243</v>
      </c>
      <c r="H46" s="12">
        <f aca="true" t="shared" si="9" ref="H46:H55">C46/C$110</f>
        <v>0.006825938566552901</v>
      </c>
      <c r="I46" s="12">
        <f aca="true" t="shared" si="10" ref="I46:I55">D46/D$110</f>
        <v>0.011607142857142858</v>
      </c>
      <c r="J46" s="12">
        <f aca="true" t="shared" si="11" ref="J46:J55">E46/E$110</f>
        <v>0.020412038355644167</v>
      </c>
      <c r="K46" s="12">
        <f aca="true" t="shared" si="12" ref="K46:K55">F46/F$110</f>
        <v>0.018597887647328944</v>
      </c>
    </row>
    <row r="47" spans="2:11" ht="12.75">
      <c r="B47" t="s">
        <v>28</v>
      </c>
      <c r="C47" s="3">
        <v>2</v>
      </c>
      <c r="D47" s="3">
        <v>12</v>
      </c>
      <c r="E47" s="3">
        <v>112</v>
      </c>
      <c r="F47" s="4">
        <v>126</v>
      </c>
      <c r="H47" s="12">
        <f t="shared" si="9"/>
        <v>0.006825938566552901</v>
      </c>
      <c r="I47" s="12">
        <f t="shared" si="10"/>
        <v>0.005357142857142857</v>
      </c>
      <c r="J47" s="12">
        <f t="shared" si="11"/>
        <v>0.010633247887591379</v>
      </c>
      <c r="K47" s="12">
        <f t="shared" si="12"/>
        <v>0.00964334915046686</v>
      </c>
    </row>
    <row r="48" spans="2:11" ht="12.75">
      <c r="B48" t="s">
        <v>27</v>
      </c>
      <c r="C48" s="3">
        <v>35</v>
      </c>
      <c r="D48" s="3">
        <v>234</v>
      </c>
      <c r="E48" s="3">
        <v>1163</v>
      </c>
      <c r="F48" s="4">
        <v>1432</v>
      </c>
      <c r="H48" s="12">
        <f t="shared" si="9"/>
        <v>0.11945392491467577</v>
      </c>
      <c r="I48" s="12">
        <f t="shared" si="10"/>
        <v>0.10446428571428572</v>
      </c>
      <c r="J48" s="12">
        <f t="shared" si="11"/>
        <v>0.11041488654704262</v>
      </c>
      <c r="K48" s="12">
        <f t="shared" si="12"/>
        <v>0.10959742844022655</v>
      </c>
    </row>
    <row r="49" spans="2:11" ht="12.75">
      <c r="B49" t="s">
        <v>80</v>
      </c>
      <c r="C49" s="3">
        <v>1</v>
      </c>
      <c r="D49" s="3">
        <v>13</v>
      </c>
      <c r="E49" s="3">
        <v>108</v>
      </c>
      <c r="F49" s="4">
        <v>122</v>
      </c>
      <c r="H49" s="12">
        <f t="shared" si="9"/>
        <v>0.0034129692832764505</v>
      </c>
      <c r="I49" s="12">
        <f t="shared" si="10"/>
        <v>0.005803571428571429</v>
      </c>
      <c r="J49" s="12">
        <f t="shared" si="11"/>
        <v>0.010253489034463116</v>
      </c>
      <c r="K49" s="12">
        <f t="shared" si="12"/>
        <v>0.009337211082198071</v>
      </c>
    </row>
    <row r="50" spans="2:11" ht="12.75">
      <c r="B50" t="s">
        <v>34</v>
      </c>
      <c r="C50" s="3">
        <v>61</v>
      </c>
      <c r="D50" s="3">
        <v>452</v>
      </c>
      <c r="E50" s="3">
        <v>2735</v>
      </c>
      <c r="F50" s="4">
        <v>3248</v>
      </c>
      <c r="H50" s="12">
        <f t="shared" si="9"/>
        <v>0.20819112627986347</v>
      </c>
      <c r="I50" s="12">
        <f t="shared" si="10"/>
        <v>0.2017857142857143</v>
      </c>
      <c r="J50" s="12">
        <f t="shared" si="11"/>
        <v>0.2596601158264502</v>
      </c>
      <c r="K50" s="12">
        <f t="shared" si="12"/>
        <v>0.24858411143425685</v>
      </c>
    </row>
    <row r="51" spans="2:11" ht="12.75">
      <c r="B51" t="s">
        <v>229</v>
      </c>
      <c r="C51" s="3">
        <v>32</v>
      </c>
      <c r="D51" s="3">
        <v>235</v>
      </c>
      <c r="E51" s="3">
        <v>1713</v>
      </c>
      <c r="F51" s="4">
        <v>1980</v>
      </c>
      <c r="H51" s="12">
        <f t="shared" si="9"/>
        <v>0.10921501706484642</v>
      </c>
      <c r="I51" s="12">
        <f t="shared" si="10"/>
        <v>0.10491071428571429</v>
      </c>
      <c r="J51" s="12">
        <f t="shared" si="11"/>
        <v>0.16263172885217886</v>
      </c>
      <c r="K51" s="12">
        <f t="shared" si="12"/>
        <v>0.15153834379305067</v>
      </c>
    </row>
    <row r="52" spans="2:11" ht="12.75">
      <c r="B52" t="s">
        <v>81</v>
      </c>
      <c r="C52" s="3">
        <v>3</v>
      </c>
      <c r="D52" s="3">
        <v>19</v>
      </c>
      <c r="E52" s="3">
        <v>155</v>
      </c>
      <c r="F52" s="4">
        <v>177</v>
      </c>
      <c r="H52" s="12">
        <f t="shared" si="9"/>
        <v>0.010238907849829351</v>
      </c>
      <c r="I52" s="12">
        <f t="shared" si="10"/>
        <v>0.008482142857142856</v>
      </c>
      <c r="J52" s="12">
        <f t="shared" si="11"/>
        <v>0.014715655558720212</v>
      </c>
      <c r="K52" s="12">
        <f t="shared" si="12"/>
        <v>0.013546609520893923</v>
      </c>
    </row>
    <row r="53" spans="2:11" ht="12.75">
      <c r="B53" t="s">
        <v>26</v>
      </c>
      <c r="C53" s="3">
        <v>12</v>
      </c>
      <c r="D53" s="3">
        <v>76</v>
      </c>
      <c r="E53" s="3">
        <v>708</v>
      </c>
      <c r="F53" s="4">
        <v>796</v>
      </c>
      <c r="H53" s="12">
        <f t="shared" si="9"/>
        <v>0.040955631399317405</v>
      </c>
      <c r="I53" s="12">
        <f t="shared" si="10"/>
        <v>0.033928571428571426</v>
      </c>
      <c r="J53" s="12">
        <f t="shared" si="11"/>
        <v>0.06721731700370265</v>
      </c>
      <c r="K53" s="12">
        <f t="shared" si="12"/>
        <v>0.060921475585489056</v>
      </c>
    </row>
    <row r="54" spans="2:11" ht="12.75">
      <c r="B54" t="s">
        <v>25</v>
      </c>
      <c r="C54" s="3">
        <v>13</v>
      </c>
      <c r="D54" s="3">
        <v>73</v>
      </c>
      <c r="E54" s="3">
        <v>314</v>
      </c>
      <c r="F54" s="4">
        <v>400</v>
      </c>
      <c r="H54" s="12">
        <f t="shared" si="9"/>
        <v>0.04436860068259386</v>
      </c>
      <c r="I54" s="12">
        <f t="shared" si="10"/>
        <v>0.032589285714285716</v>
      </c>
      <c r="J54" s="12">
        <f t="shared" si="11"/>
        <v>0.02981106997056869</v>
      </c>
      <c r="K54" s="12">
        <f t="shared" si="12"/>
        <v>0.030613806826878923</v>
      </c>
    </row>
    <row r="55" spans="2:11" ht="12.75">
      <c r="B55" t="s">
        <v>24</v>
      </c>
      <c r="C55" s="3">
        <v>114</v>
      </c>
      <c r="D55" s="3">
        <v>483</v>
      </c>
      <c r="E55" s="3">
        <v>1663</v>
      </c>
      <c r="F55" s="4">
        <v>2260</v>
      </c>
      <c r="H55" s="12">
        <f t="shared" si="9"/>
        <v>0.3890784982935154</v>
      </c>
      <c r="I55" s="12">
        <f t="shared" si="10"/>
        <v>0.215625</v>
      </c>
      <c r="J55" s="12">
        <f t="shared" si="11"/>
        <v>0.15788474318807558</v>
      </c>
      <c r="K55" s="12">
        <f t="shared" si="12"/>
        <v>0.17296800857186592</v>
      </c>
    </row>
    <row r="56" spans="3:11" ht="12.75" customHeight="1">
      <c r="C56" s="3"/>
      <c r="D56" s="3"/>
      <c r="E56" s="3"/>
      <c r="F56" s="4"/>
      <c r="H56" s="12"/>
      <c r="I56" s="12"/>
      <c r="J56" s="12"/>
      <c r="K56" s="12"/>
    </row>
    <row r="57" spans="1:11" ht="12.75">
      <c r="A57" s="1" t="s">
        <v>16</v>
      </c>
      <c r="C57" s="3"/>
      <c r="D57" s="3"/>
      <c r="E57" s="3"/>
      <c r="F57" s="4"/>
      <c r="H57" s="12"/>
      <c r="I57" s="12"/>
      <c r="J57" s="12"/>
      <c r="K57" s="12"/>
    </row>
    <row r="58" spans="2:11" ht="12.75">
      <c r="B58" t="s">
        <v>23</v>
      </c>
      <c r="C58" s="3">
        <v>26</v>
      </c>
      <c r="D58" s="3">
        <v>134</v>
      </c>
      <c r="E58" s="3">
        <v>434</v>
      </c>
      <c r="F58" s="4">
        <v>594</v>
      </c>
      <c r="H58" s="12">
        <f aca="true" t="shared" si="13" ref="H58:H67">C58/C$110</f>
        <v>0.08873720136518772</v>
      </c>
      <c r="I58" s="12">
        <f aca="true" t="shared" si="14" ref="I58:I67">D58/D$110</f>
        <v>0.059821428571428574</v>
      </c>
      <c r="J58" s="12">
        <f aca="true" t="shared" si="15" ref="J58:J67">E58/E$110</f>
        <v>0.0412038355644166</v>
      </c>
      <c r="K58" s="12">
        <f aca="true" t="shared" si="16" ref="K58:K67">F58/F$110</f>
        <v>0.0454615031379152</v>
      </c>
    </row>
    <row r="59" spans="2:11" ht="12.75">
      <c r="B59" t="s">
        <v>82</v>
      </c>
      <c r="C59" s="3">
        <v>6</v>
      </c>
      <c r="D59" s="3">
        <v>20</v>
      </c>
      <c r="E59" s="3">
        <v>33</v>
      </c>
      <c r="F59" s="4">
        <v>59</v>
      </c>
      <c r="H59" s="12">
        <f t="shared" si="13"/>
        <v>0.020477815699658702</v>
      </c>
      <c r="I59" s="12">
        <f t="shared" si="14"/>
        <v>0.008928571428571428</v>
      </c>
      <c r="J59" s="12">
        <f t="shared" si="15"/>
        <v>0.0031330105383081744</v>
      </c>
      <c r="K59" s="12">
        <f t="shared" si="16"/>
        <v>0.004515536506964641</v>
      </c>
    </row>
    <row r="60" spans="2:11" ht="12.75">
      <c r="B60" t="s">
        <v>22</v>
      </c>
      <c r="C60" s="3">
        <v>6</v>
      </c>
      <c r="D60" s="3">
        <v>30</v>
      </c>
      <c r="E60" s="3">
        <v>82</v>
      </c>
      <c r="F60" s="4">
        <v>118</v>
      </c>
      <c r="H60" s="12">
        <f t="shared" si="13"/>
        <v>0.020477815699658702</v>
      </c>
      <c r="I60" s="12">
        <f t="shared" si="14"/>
        <v>0.013392857142857142</v>
      </c>
      <c r="J60" s="12">
        <f t="shared" si="15"/>
        <v>0.007785056489129403</v>
      </c>
      <c r="K60" s="12">
        <f t="shared" si="16"/>
        <v>0.009031073013929282</v>
      </c>
    </row>
    <row r="61" spans="2:11" ht="12.75">
      <c r="B61" t="s">
        <v>21</v>
      </c>
      <c r="C61" s="3">
        <v>1</v>
      </c>
      <c r="D61" s="3">
        <v>3</v>
      </c>
      <c r="E61" s="3">
        <v>11</v>
      </c>
      <c r="F61" s="4">
        <v>15</v>
      </c>
      <c r="H61" s="12">
        <f t="shared" si="13"/>
        <v>0.0034129692832764505</v>
      </c>
      <c r="I61" s="12">
        <f t="shared" si="14"/>
        <v>0.0013392857142857143</v>
      </c>
      <c r="J61" s="12">
        <f t="shared" si="15"/>
        <v>0.0010443368461027249</v>
      </c>
      <c r="K61" s="12">
        <f t="shared" si="16"/>
        <v>0.0011480177560079597</v>
      </c>
    </row>
    <row r="62" spans="2:11" ht="12.75">
      <c r="B62" t="s">
        <v>285</v>
      </c>
      <c r="C62" s="3">
        <v>6</v>
      </c>
      <c r="D62" s="3">
        <v>41</v>
      </c>
      <c r="E62" s="3">
        <v>102</v>
      </c>
      <c r="F62" s="4">
        <v>149</v>
      </c>
      <c r="H62" s="12">
        <f t="shared" si="13"/>
        <v>0.020477815699658702</v>
      </c>
      <c r="I62" s="12">
        <f t="shared" si="14"/>
        <v>0.01830357142857143</v>
      </c>
      <c r="J62" s="12">
        <f t="shared" si="15"/>
        <v>0.00968385075477072</v>
      </c>
      <c r="K62" s="12">
        <f t="shared" si="16"/>
        <v>0.011403643043012399</v>
      </c>
    </row>
    <row r="63" spans="2:11" ht="12.75">
      <c r="B63" t="s">
        <v>284</v>
      </c>
      <c r="C63" s="3">
        <v>1</v>
      </c>
      <c r="D63" s="3">
        <v>7</v>
      </c>
      <c r="E63" s="3">
        <v>27</v>
      </c>
      <c r="F63" s="4">
        <v>35</v>
      </c>
      <c r="H63" s="12">
        <f t="shared" si="13"/>
        <v>0.0034129692832764505</v>
      </c>
      <c r="I63" s="12">
        <f t="shared" si="14"/>
        <v>0.003125</v>
      </c>
      <c r="J63" s="12">
        <f t="shared" si="15"/>
        <v>0.002563372258615779</v>
      </c>
      <c r="K63" s="12">
        <f t="shared" si="16"/>
        <v>0.0026787080973519057</v>
      </c>
    </row>
    <row r="64" spans="2:11" ht="12.75">
      <c r="B64" t="s">
        <v>84</v>
      </c>
      <c r="C64" s="3">
        <v>1</v>
      </c>
      <c r="D64" s="3">
        <v>5</v>
      </c>
      <c r="E64" s="3">
        <v>7</v>
      </c>
      <c r="F64" s="4">
        <v>13</v>
      </c>
      <c r="H64" s="12">
        <f t="shared" si="13"/>
        <v>0.0034129692832764505</v>
      </c>
      <c r="I64" s="12">
        <f t="shared" si="14"/>
        <v>0.002232142857142857</v>
      </c>
      <c r="J64" s="12">
        <f t="shared" si="15"/>
        <v>0.0006645779929744612</v>
      </c>
      <c r="K64" s="12">
        <f t="shared" si="16"/>
        <v>0.0009949487218735649</v>
      </c>
    </row>
    <row r="65" spans="2:11" ht="12.75">
      <c r="B65" t="s">
        <v>85</v>
      </c>
      <c r="C65" s="3">
        <v>4</v>
      </c>
      <c r="D65" s="3">
        <v>2</v>
      </c>
      <c r="E65" s="3">
        <v>11</v>
      </c>
      <c r="F65" s="4">
        <v>17</v>
      </c>
      <c r="H65" s="12">
        <f t="shared" si="13"/>
        <v>0.013651877133105802</v>
      </c>
      <c r="I65" s="12">
        <f t="shared" si="14"/>
        <v>0.0008928571428571428</v>
      </c>
      <c r="J65" s="12">
        <f t="shared" si="15"/>
        <v>0.0010443368461027249</v>
      </c>
      <c r="K65" s="12">
        <f t="shared" si="16"/>
        <v>0.0013010867901423542</v>
      </c>
    </row>
    <row r="66" spans="2:11" ht="12.75">
      <c r="B66" t="s">
        <v>86</v>
      </c>
      <c r="C66" s="3">
        <v>3</v>
      </c>
      <c r="D66" s="3">
        <v>26</v>
      </c>
      <c r="E66" s="3">
        <v>145</v>
      </c>
      <c r="F66" s="4">
        <v>174</v>
      </c>
      <c r="H66" s="12">
        <f t="shared" si="13"/>
        <v>0.010238907849829351</v>
      </c>
      <c r="I66" s="12">
        <f t="shared" si="14"/>
        <v>0.011607142857142858</v>
      </c>
      <c r="J66" s="12">
        <f t="shared" si="15"/>
        <v>0.013766258425899553</v>
      </c>
      <c r="K66" s="12">
        <f t="shared" si="16"/>
        <v>0.013317005969692331</v>
      </c>
    </row>
    <row r="67" spans="2:11" ht="12.75">
      <c r="B67" t="s">
        <v>87</v>
      </c>
      <c r="C67" s="3">
        <v>1</v>
      </c>
      <c r="D67" s="3">
        <v>15</v>
      </c>
      <c r="E67" s="3">
        <v>94</v>
      </c>
      <c r="F67" s="4">
        <v>110</v>
      </c>
      <c r="H67" s="12">
        <f t="shared" si="13"/>
        <v>0.0034129692832764505</v>
      </c>
      <c r="I67" s="12">
        <f t="shared" si="14"/>
        <v>0.006696428571428571</v>
      </c>
      <c r="J67" s="12">
        <f t="shared" si="15"/>
        <v>0.008924333048514194</v>
      </c>
      <c r="K67" s="12">
        <f t="shared" si="16"/>
        <v>0.008418796877391704</v>
      </c>
    </row>
    <row r="68" spans="3:11" ht="12.75" customHeight="1">
      <c r="C68" s="3"/>
      <c r="D68" s="3"/>
      <c r="E68" s="3"/>
      <c r="F68" s="4"/>
      <c r="H68" s="12"/>
      <c r="I68" s="12"/>
      <c r="J68" s="12"/>
      <c r="K68" s="12"/>
    </row>
    <row r="69" spans="1:11" ht="12.75">
      <c r="A69" s="1" t="s">
        <v>17</v>
      </c>
      <c r="C69" s="3"/>
      <c r="D69" s="3"/>
      <c r="E69" s="3"/>
      <c r="F69" s="4"/>
      <c r="H69" s="12"/>
      <c r="I69" s="12"/>
      <c r="J69" s="12"/>
      <c r="K69" s="12"/>
    </row>
    <row r="70" spans="2:11" ht="12.75">
      <c r="B70" t="s">
        <v>3</v>
      </c>
      <c r="C70" s="3">
        <v>12</v>
      </c>
      <c r="D70" s="3">
        <v>47</v>
      </c>
      <c r="E70" s="3">
        <v>201</v>
      </c>
      <c r="F70" s="4">
        <v>260</v>
      </c>
      <c r="H70" s="12">
        <f aca="true" t="shared" si="17" ref="H70:K76">C70/C$110</f>
        <v>0.040955631399317405</v>
      </c>
      <c r="I70" s="12">
        <f t="shared" si="17"/>
        <v>0.020982142857142855</v>
      </c>
      <c r="J70" s="12">
        <f t="shared" si="17"/>
        <v>0.019082882369695242</v>
      </c>
      <c r="K70" s="12">
        <f t="shared" si="17"/>
        <v>0.0198989744374713</v>
      </c>
    </row>
    <row r="71" spans="2:11" ht="12.75">
      <c r="B71" t="s">
        <v>88</v>
      </c>
      <c r="C71" s="3">
        <v>45</v>
      </c>
      <c r="D71" s="3">
        <v>306</v>
      </c>
      <c r="E71" s="3">
        <v>1345</v>
      </c>
      <c r="F71" s="4">
        <v>1696</v>
      </c>
      <c r="H71" s="12">
        <f t="shared" si="17"/>
        <v>0.15358361774744028</v>
      </c>
      <c r="I71" s="12">
        <f t="shared" si="17"/>
        <v>0.13660714285714284</v>
      </c>
      <c r="J71" s="12">
        <f t="shared" si="17"/>
        <v>0.12769391436437863</v>
      </c>
      <c r="K71" s="12">
        <f t="shared" si="17"/>
        <v>0.12980254094596663</v>
      </c>
    </row>
    <row r="72" spans="2:11" ht="12.75">
      <c r="B72" t="s">
        <v>89</v>
      </c>
      <c r="C72" s="3">
        <v>5</v>
      </c>
      <c r="D72" s="3">
        <v>32</v>
      </c>
      <c r="E72" s="3">
        <v>140</v>
      </c>
      <c r="F72" s="4">
        <v>177</v>
      </c>
      <c r="H72" s="12">
        <f t="shared" si="17"/>
        <v>0.017064846416382253</v>
      </c>
      <c r="I72" s="12">
        <f t="shared" si="17"/>
        <v>0.014285714285714285</v>
      </c>
      <c r="J72" s="12">
        <f t="shared" si="17"/>
        <v>0.013291559859489224</v>
      </c>
      <c r="K72" s="12">
        <f t="shared" si="17"/>
        <v>0.013546609520893923</v>
      </c>
    </row>
    <row r="73" spans="2:11" ht="12.75">
      <c r="B73" t="s">
        <v>90</v>
      </c>
      <c r="C73" s="3">
        <v>0</v>
      </c>
      <c r="D73" s="3">
        <v>0</v>
      </c>
      <c r="E73" s="3">
        <v>5</v>
      </c>
      <c r="F73" s="4">
        <v>5</v>
      </c>
      <c r="H73" s="12">
        <f t="shared" si="17"/>
        <v>0</v>
      </c>
      <c r="I73" s="12">
        <f t="shared" si="17"/>
        <v>0</v>
      </c>
      <c r="J73" s="12">
        <f t="shared" si="17"/>
        <v>0.00047469856641032946</v>
      </c>
      <c r="K73" s="12">
        <f t="shared" si="17"/>
        <v>0.0003826725853359865</v>
      </c>
    </row>
    <row r="74" spans="2:11" ht="12.75">
      <c r="B74" t="s">
        <v>91</v>
      </c>
      <c r="C74" s="3">
        <v>12</v>
      </c>
      <c r="D74" s="3">
        <v>93</v>
      </c>
      <c r="E74" s="3">
        <v>435</v>
      </c>
      <c r="F74" s="4">
        <v>540</v>
      </c>
      <c r="H74" s="12">
        <f t="shared" si="17"/>
        <v>0.040955631399317405</v>
      </c>
      <c r="I74" s="12">
        <f t="shared" si="17"/>
        <v>0.04151785714285714</v>
      </c>
      <c r="J74" s="12">
        <f t="shared" si="17"/>
        <v>0.04129877527769866</v>
      </c>
      <c r="K74" s="12">
        <f t="shared" si="17"/>
        <v>0.041328639216286545</v>
      </c>
    </row>
    <row r="75" spans="2:11" ht="12.75">
      <c r="B75" t="s">
        <v>92</v>
      </c>
      <c r="C75" s="3">
        <v>1</v>
      </c>
      <c r="D75" s="3">
        <v>13</v>
      </c>
      <c r="E75" s="3">
        <v>49</v>
      </c>
      <c r="F75" s="4">
        <v>63</v>
      </c>
      <c r="H75" s="12">
        <f t="shared" si="17"/>
        <v>0.0034129692832764505</v>
      </c>
      <c r="I75" s="12">
        <f t="shared" si="17"/>
        <v>0.005803571428571429</v>
      </c>
      <c r="J75" s="12">
        <f t="shared" si="17"/>
        <v>0.004652045950821229</v>
      </c>
      <c r="K75" s="12">
        <f t="shared" si="17"/>
        <v>0.00482167457523343</v>
      </c>
    </row>
    <row r="76" spans="2:11" ht="12.75">
      <c r="B76" t="s">
        <v>93</v>
      </c>
      <c r="C76" s="3">
        <v>7</v>
      </c>
      <c r="D76" s="3">
        <v>28</v>
      </c>
      <c r="E76" s="3">
        <v>69</v>
      </c>
      <c r="F76" s="4">
        <v>104</v>
      </c>
      <c r="H76" s="12">
        <f t="shared" si="17"/>
        <v>0.023890784982935155</v>
      </c>
      <c r="I76" s="12">
        <f t="shared" si="17"/>
        <v>0.0125</v>
      </c>
      <c r="J76" s="12">
        <f t="shared" si="17"/>
        <v>0.006550840216462546</v>
      </c>
      <c r="K76" s="12">
        <f t="shared" si="17"/>
        <v>0.007959589774988519</v>
      </c>
    </row>
    <row r="77" spans="1:11" ht="12.75" customHeight="1">
      <c r="A77" s="1"/>
      <c r="C77" s="3"/>
      <c r="D77" s="3"/>
      <c r="E77" s="3"/>
      <c r="F77" s="4"/>
      <c r="H77" s="12"/>
      <c r="I77" s="12"/>
      <c r="J77" s="12"/>
      <c r="K77" s="12"/>
    </row>
    <row r="78" spans="1:11" ht="12.75">
      <c r="A78" s="1" t="s">
        <v>18</v>
      </c>
      <c r="C78" s="3"/>
      <c r="D78" s="3"/>
      <c r="E78" s="3"/>
      <c r="F78" s="4"/>
      <c r="H78" s="12"/>
      <c r="I78" s="12"/>
      <c r="J78" s="12"/>
      <c r="K78" s="12"/>
    </row>
    <row r="79" spans="2:11" ht="12.75">
      <c r="B79" t="s">
        <v>94</v>
      </c>
      <c r="C79" s="3">
        <v>1</v>
      </c>
      <c r="D79" s="3">
        <v>47</v>
      </c>
      <c r="E79" s="3">
        <v>203</v>
      </c>
      <c r="F79" s="4">
        <v>251</v>
      </c>
      <c r="H79" s="12">
        <f aca="true" t="shared" si="18" ref="H79:H88">C79/C$110</f>
        <v>0.0034129692832764505</v>
      </c>
      <c r="I79" s="12">
        <f aca="true" t="shared" si="19" ref="I79:I88">D79/D$110</f>
        <v>0.020982142857142855</v>
      </c>
      <c r="J79" s="12">
        <f aca="true" t="shared" si="20" ref="J79:J88">E79/E$110</f>
        <v>0.019272761796259374</v>
      </c>
      <c r="K79" s="12">
        <f aca="true" t="shared" si="21" ref="K79:K88">F79/F$110</f>
        <v>0.019210163783866523</v>
      </c>
    </row>
    <row r="80" spans="2:11" ht="12.75">
      <c r="B80" t="s">
        <v>4</v>
      </c>
      <c r="C80" s="3">
        <v>0</v>
      </c>
      <c r="D80" s="3">
        <v>10</v>
      </c>
      <c r="E80" s="3">
        <v>24</v>
      </c>
      <c r="F80" s="4">
        <v>34</v>
      </c>
      <c r="H80" s="12">
        <f t="shared" si="18"/>
        <v>0</v>
      </c>
      <c r="I80" s="12">
        <f t="shared" si="19"/>
        <v>0.004464285714285714</v>
      </c>
      <c r="J80" s="12">
        <f t="shared" si="20"/>
        <v>0.0022785531187695814</v>
      </c>
      <c r="K80" s="12">
        <f t="shared" si="21"/>
        <v>0.0026021735802847085</v>
      </c>
    </row>
    <row r="81" spans="2:11" ht="12.75">
      <c r="B81" t="s">
        <v>287</v>
      </c>
      <c r="C81" s="3">
        <v>6</v>
      </c>
      <c r="D81" s="3">
        <v>38</v>
      </c>
      <c r="E81" s="3">
        <v>112</v>
      </c>
      <c r="F81" s="4">
        <v>156</v>
      </c>
      <c r="H81" s="12">
        <f t="shared" si="18"/>
        <v>0.020477815699658702</v>
      </c>
      <c r="I81" s="12">
        <f t="shared" si="19"/>
        <v>0.016964285714285713</v>
      </c>
      <c r="J81" s="12">
        <f t="shared" si="20"/>
        <v>0.010633247887591379</v>
      </c>
      <c r="K81" s="12">
        <f t="shared" si="21"/>
        <v>0.01193938466248278</v>
      </c>
    </row>
    <row r="82" spans="2:11" ht="12.75">
      <c r="B82" t="s">
        <v>95</v>
      </c>
      <c r="C82" s="3">
        <v>1</v>
      </c>
      <c r="D82" s="3">
        <v>2</v>
      </c>
      <c r="E82" s="3">
        <v>17</v>
      </c>
      <c r="F82" s="4">
        <v>20</v>
      </c>
      <c r="H82" s="12">
        <f t="shared" si="18"/>
        <v>0.0034129692832764505</v>
      </c>
      <c r="I82" s="12">
        <f t="shared" si="19"/>
        <v>0.0008928571428571428</v>
      </c>
      <c r="J82" s="12">
        <f t="shared" si="20"/>
        <v>0.0016139751257951201</v>
      </c>
      <c r="K82" s="12">
        <f t="shared" si="21"/>
        <v>0.001530690341343946</v>
      </c>
    </row>
    <row r="83" spans="2:11" ht="12.75">
      <c r="B83" t="s">
        <v>5</v>
      </c>
      <c r="C83" s="3">
        <v>3</v>
      </c>
      <c r="D83" s="3">
        <v>8</v>
      </c>
      <c r="E83" s="3">
        <v>28</v>
      </c>
      <c r="F83" s="4">
        <v>39</v>
      </c>
      <c r="H83" s="12">
        <f t="shared" si="18"/>
        <v>0.010238907849829351</v>
      </c>
      <c r="I83" s="12">
        <f t="shared" si="19"/>
        <v>0.0035714285714285713</v>
      </c>
      <c r="J83" s="12">
        <f t="shared" si="20"/>
        <v>0.0026583119718978448</v>
      </c>
      <c r="K83" s="12">
        <f t="shared" si="21"/>
        <v>0.002984846165620695</v>
      </c>
    </row>
    <row r="84" spans="2:11" ht="12.75">
      <c r="B84" t="s">
        <v>6</v>
      </c>
      <c r="C84" s="3">
        <v>5</v>
      </c>
      <c r="D84" s="3">
        <v>31</v>
      </c>
      <c r="E84" s="3">
        <v>230</v>
      </c>
      <c r="F84" s="4">
        <v>266</v>
      </c>
      <c r="H84" s="12">
        <f t="shared" si="18"/>
        <v>0.017064846416382253</v>
      </c>
      <c r="I84" s="12">
        <f t="shared" si="19"/>
        <v>0.013839285714285714</v>
      </c>
      <c r="J84" s="12">
        <f t="shared" si="20"/>
        <v>0.021836134054875153</v>
      </c>
      <c r="K84" s="12">
        <f t="shared" si="21"/>
        <v>0.020358181539874485</v>
      </c>
    </row>
    <row r="85" spans="2:11" ht="12.75">
      <c r="B85" t="s">
        <v>96</v>
      </c>
      <c r="C85" s="3">
        <v>4</v>
      </c>
      <c r="D85" s="3">
        <v>34</v>
      </c>
      <c r="E85" s="3">
        <v>198</v>
      </c>
      <c r="F85" s="4">
        <v>236</v>
      </c>
      <c r="H85" s="12">
        <f t="shared" si="18"/>
        <v>0.013651877133105802</v>
      </c>
      <c r="I85" s="12">
        <f t="shared" si="19"/>
        <v>0.015178571428571428</v>
      </c>
      <c r="J85" s="12">
        <f t="shared" si="20"/>
        <v>0.018798063229849046</v>
      </c>
      <c r="K85" s="12">
        <f t="shared" si="21"/>
        <v>0.018062146027858564</v>
      </c>
    </row>
    <row r="86" spans="2:11" ht="12.75">
      <c r="B86" t="s">
        <v>97</v>
      </c>
      <c r="C86" s="3">
        <v>0</v>
      </c>
      <c r="D86" s="3">
        <v>2</v>
      </c>
      <c r="E86" s="3">
        <v>21</v>
      </c>
      <c r="F86" s="4">
        <v>23</v>
      </c>
      <c r="H86" s="12">
        <f t="shared" si="18"/>
        <v>0</v>
      </c>
      <c r="I86" s="12">
        <f t="shared" si="19"/>
        <v>0.0008928571428571428</v>
      </c>
      <c r="J86" s="12">
        <f t="shared" si="20"/>
        <v>0.0019937339789233835</v>
      </c>
      <c r="K86" s="12">
        <f t="shared" si="21"/>
        <v>0.0017602938925455381</v>
      </c>
    </row>
    <row r="87" spans="2:11" ht="12.75">
      <c r="B87" t="s">
        <v>98</v>
      </c>
      <c r="C87" s="3">
        <v>0</v>
      </c>
      <c r="D87" s="3">
        <v>1</v>
      </c>
      <c r="E87" s="3">
        <v>10</v>
      </c>
      <c r="F87" s="4">
        <v>11</v>
      </c>
      <c r="H87" s="12">
        <f t="shared" si="18"/>
        <v>0</v>
      </c>
      <c r="I87" s="12">
        <f t="shared" si="19"/>
        <v>0.0004464285714285714</v>
      </c>
      <c r="J87" s="12">
        <f t="shared" si="20"/>
        <v>0.0009493971328206589</v>
      </c>
      <c r="K87" s="12">
        <f t="shared" si="21"/>
        <v>0.0008418796877391703</v>
      </c>
    </row>
    <row r="88" spans="2:11" ht="12.75">
      <c r="B88" t="s">
        <v>7</v>
      </c>
      <c r="C88" s="3">
        <v>0</v>
      </c>
      <c r="D88" s="3">
        <v>19</v>
      </c>
      <c r="E88" s="3">
        <v>62</v>
      </c>
      <c r="F88" s="4">
        <v>81</v>
      </c>
      <c r="H88" s="12">
        <f t="shared" si="18"/>
        <v>0</v>
      </c>
      <c r="I88" s="12">
        <f t="shared" si="19"/>
        <v>0.008482142857142856</v>
      </c>
      <c r="J88" s="12">
        <f t="shared" si="20"/>
        <v>0.005886262223488085</v>
      </c>
      <c r="K88" s="12">
        <f t="shared" si="21"/>
        <v>0.006199295882442982</v>
      </c>
    </row>
    <row r="89" spans="3:11" ht="12.75" customHeight="1">
      <c r="C89" s="3"/>
      <c r="D89" s="3"/>
      <c r="E89" s="3"/>
      <c r="F89" s="4"/>
      <c r="H89" s="12"/>
      <c r="I89" s="12"/>
      <c r="J89" s="12"/>
      <c r="K89" s="12"/>
    </row>
    <row r="90" spans="1:11" ht="12.75">
      <c r="A90" s="1" t="s">
        <v>19</v>
      </c>
      <c r="C90" s="3"/>
      <c r="D90" s="3"/>
      <c r="E90" s="3"/>
      <c r="F90" s="4"/>
      <c r="H90" s="12"/>
      <c r="I90" s="12"/>
      <c r="J90" s="12"/>
      <c r="K90" s="12"/>
    </row>
    <row r="91" spans="2:11" ht="12.75">
      <c r="B91" t="s">
        <v>123</v>
      </c>
      <c r="C91" s="3">
        <v>4</v>
      </c>
      <c r="D91" s="3">
        <v>127</v>
      </c>
      <c r="E91" s="3">
        <v>295</v>
      </c>
      <c r="F91" s="4">
        <v>426</v>
      </c>
      <c r="H91" s="12">
        <f aca="true" t="shared" si="22" ref="H91:H100">C91/C$110</f>
        <v>0.013651877133105802</v>
      </c>
      <c r="I91" s="12">
        <f aca="true" t="shared" si="23" ref="I91:I100">D91/D$110</f>
        <v>0.05669642857142857</v>
      </c>
      <c r="J91" s="12">
        <f aca="true" t="shared" si="24" ref="J91:J100">E91/E$110</f>
        <v>0.028007215418209438</v>
      </c>
      <c r="K91" s="12">
        <f aca="true" t="shared" si="25" ref="K91:K100">F91/F$110</f>
        <v>0.032603704270626054</v>
      </c>
    </row>
    <row r="92" spans="2:11" ht="12.75">
      <c r="B92" t="s">
        <v>124</v>
      </c>
      <c r="C92" s="3">
        <v>31</v>
      </c>
      <c r="D92" s="3">
        <v>388</v>
      </c>
      <c r="E92" s="3">
        <v>1108</v>
      </c>
      <c r="F92" s="4">
        <v>1527</v>
      </c>
      <c r="H92" s="12">
        <f t="shared" si="22"/>
        <v>0.10580204778156997</v>
      </c>
      <c r="I92" s="12">
        <f t="shared" si="23"/>
        <v>0.1732142857142857</v>
      </c>
      <c r="J92" s="12">
        <f t="shared" si="24"/>
        <v>0.10519320231652901</v>
      </c>
      <c r="K92" s="12">
        <f t="shared" si="25"/>
        <v>0.11686820756161029</v>
      </c>
    </row>
    <row r="93" spans="2:11" ht="12.75">
      <c r="B93" t="s">
        <v>305</v>
      </c>
      <c r="C93" s="3">
        <v>11</v>
      </c>
      <c r="D93" s="3">
        <v>115</v>
      </c>
      <c r="E93" s="3">
        <v>227</v>
      </c>
      <c r="F93" s="4">
        <v>353</v>
      </c>
      <c r="H93" s="12">
        <f t="shared" si="22"/>
        <v>0.03754266211604096</v>
      </c>
      <c r="I93" s="12">
        <f t="shared" si="23"/>
        <v>0.05133928571428571</v>
      </c>
      <c r="J93" s="12">
        <f t="shared" si="24"/>
        <v>0.021551314915028957</v>
      </c>
      <c r="K93" s="12">
        <f t="shared" si="25"/>
        <v>0.027016684524720648</v>
      </c>
    </row>
    <row r="94" spans="2:11" ht="12.75">
      <c r="B94" t="s">
        <v>100</v>
      </c>
      <c r="C94" s="3">
        <v>1</v>
      </c>
      <c r="D94" s="3">
        <v>29</v>
      </c>
      <c r="E94" s="3">
        <v>65</v>
      </c>
      <c r="F94" s="4">
        <v>95</v>
      </c>
      <c r="H94" s="12">
        <f t="shared" si="22"/>
        <v>0.0034129692832764505</v>
      </c>
      <c r="I94" s="12">
        <f t="shared" si="23"/>
        <v>0.012946428571428572</v>
      </c>
      <c r="J94" s="12">
        <f t="shared" si="24"/>
        <v>0.006171081363334283</v>
      </c>
      <c r="K94" s="12">
        <f t="shared" si="25"/>
        <v>0.007270779121383744</v>
      </c>
    </row>
    <row r="95" spans="2:11" ht="12.75">
      <c r="B95" t="s">
        <v>126</v>
      </c>
      <c r="C95" s="3">
        <v>7</v>
      </c>
      <c r="D95" s="3">
        <v>50</v>
      </c>
      <c r="E95" s="3">
        <v>140</v>
      </c>
      <c r="F95" s="4">
        <v>197</v>
      </c>
      <c r="H95" s="12">
        <f t="shared" si="22"/>
        <v>0.023890784982935155</v>
      </c>
      <c r="I95" s="12">
        <f t="shared" si="23"/>
        <v>0.022321428571428572</v>
      </c>
      <c r="J95" s="12">
        <f t="shared" si="24"/>
        <v>0.013291559859489224</v>
      </c>
      <c r="K95" s="12">
        <f t="shared" si="25"/>
        <v>0.015077299862237869</v>
      </c>
    </row>
    <row r="96" spans="2:11" ht="12.75">
      <c r="B96" t="s">
        <v>125</v>
      </c>
      <c r="C96" s="3">
        <v>16</v>
      </c>
      <c r="D96" s="3">
        <v>125</v>
      </c>
      <c r="E96" s="3">
        <v>298</v>
      </c>
      <c r="F96" s="4">
        <v>439</v>
      </c>
      <c r="H96" s="12">
        <f t="shared" si="22"/>
        <v>0.05460750853242321</v>
      </c>
      <c r="I96" s="12">
        <f t="shared" si="23"/>
        <v>0.05580357142857143</v>
      </c>
      <c r="J96" s="12">
        <f t="shared" si="24"/>
        <v>0.028292034558055634</v>
      </c>
      <c r="K96" s="12">
        <f t="shared" si="25"/>
        <v>0.03359865299249962</v>
      </c>
    </row>
    <row r="97" spans="2:11" ht="12.75">
      <c r="B97" t="s">
        <v>186</v>
      </c>
      <c r="C97" s="3">
        <v>0</v>
      </c>
      <c r="D97" s="3">
        <v>7</v>
      </c>
      <c r="E97" s="3">
        <v>31</v>
      </c>
      <c r="F97" s="4">
        <v>38</v>
      </c>
      <c r="H97" s="12">
        <f t="shared" si="22"/>
        <v>0</v>
      </c>
      <c r="I97" s="12">
        <f t="shared" si="23"/>
        <v>0.003125</v>
      </c>
      <c r="J97" s="12">
        <f t="shared" si="24"/>
        <v>0.0029431311117440427</v>
      </c>
      <c r="K97" s="12">
        <f t="shared" si="25"/>
        <v>0.0029083116485534976</v>
      </c>
    </row>
    <row r="98" spans="2:11" ht="12.75">
      <c r="B98" t="s">
        <v>187</v>
      </c>
      <c r="C98" s="3">
        <v>3</v>
      </c>
      <c r="D98" s="3">
        <v>172</v>
      </c>
      <c r="E98" s="3">
        <v>437</v>
      </c>
      <c r="F98" s="4">
        <v>612</v>
      </c>
      <c r="H98" s="12">
        <f t="shared" si="22"/>
        <v>0.010238907849829351</v>
      </c>
      <c r="I98" s="12">
        <f t="shared" si="23"/>
        <v>0.07678571428571429</v>
      </c>
      <c r="J98" s="12">
        <f t="shared" si="24"/>
        <v>0.041488654704262794</v>
      </c>
      <c r="K98" s="12">
        <f t="shared" si="25"/>
        <v>0.04683912444512475</v>
      </c>
    </row>
    <row r="99" spans="2:11" ht="12.75">
      <c r="B99" t="s">
        <v>104</v>
      </c>
      <c r="C99" s="3">
        <v>13</v>
      </c>
      <c r="D99" s="3">
        <v>35</v>
      </c>
      <c r="E99" s="3">
        <v>65</v>
      </c>
      <c r="F99" s="4">
        <v>113</v>
      </c>
      <c r="H99" s="12">
        <f t="shared" si="22"/>
        <v>0.04436860068259386</v>
      </c>
      <c r="I99" s="12">
        <f t="shared" si="23"/>
        <v>0.015625</v>
      </c>
      <c r="J99" s="12">
        <f t="shared" si="24"/>
        <v>0.006171081363334283</v>
      </c>
      <c r="K99" s="12">
        <f t="shared" si="25"/>
        <v>0.008648400428593295</v>
      </c>
    </row>
    <row r="100" spans="2:11" ht="12.75">
      <c r="B100" t="s">
        <v>188</v>
      </c>
      <c r="C100" s="3">
        <v>3</v>
      </c>
      <c r="D100" s="3">
        <v>21</v>
      </c>
      <c r="E100" s="3">
        <v>62</v>
      </c>
      <c r="F100" s="4">
        <v>86</v>
      </c>
      <c r="H100" s="12">
        <f t="shared" si="22"/>
        <v>0.010238907849829351</v>
      </c>
      <c r="I100" s="12">
        <f t="shared" si="23"/>
        <v>0.009375</v>
      </c>
      <c r="J100" s="12">
        <f t="shared" si="24"/>
        <v>0.005886262223488085</v>
      </c>
      <c r="K100" s="12">
        <f t="shared" si="25"/>
        <v>0.006581968467778968</v>
      </c>
    </row>
    <row r="101" spans="3:11" ht="12.75" customHeight="1">
      <c r="C101" s="3"/>
      <c r="D101" s="3"/>
      <c r="E101" s="3"/>
      <c r="F101" s="4"/>
      <c r="H101" s="12"/>
      <c r="I101" s="12"/>
      <c r="J101" s="12"/>
      <c r="K101" s="12"/>
    </row>
    <row r="102" spans="1:11" ht="12.75">
      <c r="A102" s="1" t="s">
        <v>20</v>
      </c>
      <c r="C102" s="3"/>
      <c r="D102" s="3"/>
      <c r="E102" s="3"/>
      <c r="F102" s="4"/>
      <c r="H102" s="12"/>
      <c r="I102" s="12"/>
      <c r="J102" s="12"/>
      <c r="K102" s="12"/>
    </row>
    <row r="103" spans="2:11" ht="12.75">
      <c r="B103" t="s">
        <v>8</v>
      </c>
      <c r="C103" s="3">
        <v>2</v>
      </c>
      <c r="D103" s="3">
        <v>25</v>
      </c>
      <c r="E103" s="3">
        <v>74</v>
      </c>
      <c r="F103" s="4">
        <v>101</v>
      </c>
      <c r="H103" s="12">
        <f aca="true" t="shared" si="26" ref="H103:K107">C103/C$110</f>
        <v>0.006825938566552901</v>
      </c>
      <c r="I103" s="12">
        <f t="shared" si="26"/>
        <v>0.011160714285714286</v>
      </c>
      <c r="J103" s="12">
        <f t="shared" si="26"/>
        <v>0.0070255387828728755</v>
      </c>
      <c r="K103" s="12">
        <f t="shared" si="26"/>
        <v>0.007729986223786928</v>
      </c>
    </row>
    <row r="104" spans="2:11" ht="12.75">
      <c r="B104" t="s">
        <v>9</v>
      </c>
      <c r="C104" s="3">
        <v>3</v>
      </c>
      <c r="D104" s="3">
        <v>4</v>
      </c>
      <c r="E104" s="3">
        <v>26</v>
      </c>
      <c r="F104" s="4">
        <v>33</v>
      </c>
      <c r="H104" s="12">
        <f t="shared" si="26"/>
        <v>0.010238907849829351</v>
      </c>
      <c r="I104" s="12">
        <f t="shared" si="26"/>
        <v>0.0017857142857142857</v>
      </c>
      <c r="J104" s="12">
        <f t="shared" si="26"/>
        <v>0.002468432545333713</v>
      </c>
      <c r="K104" s="12">
        <f t="shared" si="26"/>
        <v>0.002525639063217511</v>
      </c>
    </row>
    <row r="105" spans="2:11" ht="12.75">
      <c r="B105" t="s">
        <v>105</v>
      </c>
      <c r="C105" s="3">
        <v>0</v>
      </c>
      <c r="D105" s="3">
        <v>1</v>
      </c>
      <c r="E105" s="3">
        <v>26</v>
      </c>
      <c r="F105" s="4">
        <v>27</v>
      </c>
      <c r="H105" s="12">
        <f t="shared" si="26"/>
        <v>0</v>
      </c>
      <c r="I105" s="12">
        <f t="shared" si="26"/>
        <v>0.0004464285714285714</v>
      </c>
      <c r="J105" s="12">
        <f t="shared" si="26"/>
        <v>0.002468432545333713</v>
      </c>
      <c r="K105" s="12">
        <f t="shared" si="26"/>
        <v>0.002066431960814327</v>
      </c>
    </row>
    <row r="106" spans="2:11" ht="12.75">
      <c r="B106" t="s">
        <v>106</v>
      </c>
      <c r="C106" s="3">
        <v>1</v>
      </c>
      <c r="D106" s="3">
        <v>8</v>
      </c>
      <c r="E106" s="3">
        <v>35</v>
      </c>
      <c r="F106" s="4">
        <v>44</v>
      </c>
      <c r="H106" s="12">
        <f t="shared" si="26"/>
        <v>0.0034129692832764505</v>
      </c>
      <c r="I106" s="12">
        <f t="shared" si="26"/>
        <v>0.0035714285714285713</v>
      </c>
      <c r="J106" s="12">
        <f t="shared" si="26"/>
        <v>0.003322889964872306</v>
      </c>
      <c r="K106" s="12">
        <f t="shared" si="26"/>
        <v>0.0033675187509566813</v>
      </c>
    </row>
    <row r="107" spans="2:11" ht="12.75">
      <c r="B107" t="s">
        <v>10</v>
      </c>
      <c r="C107" s="3">
        <v>8</v>
      </c>
      <c r="D107" s="3">
        <v>52</v>
      </c>
      <c r="E107" s="3">
        <v>207</v>
      </c>
      <c r="F107" s="4">
        <v>267</v>
      </c>
      <c r="H107" s="12">
        <f t="shared" si="26"/>
        <v>0.027303754266211604</v>
      </c>
      <c r="I107" s="12">
        <f t="shared" si="26"/>
        <v>0.023214285714285715</v>
      </c>
      <c r="J107" s="12">
        <f t="shared" si="26"/>
        <v>0.019652520649387637</v>
      </c>
      <c r="K107" s="12">
        <f t="shared" si="26"/>
        <v>0.02043471605694168</v>
      </c>
    </row>
    <row r="108" spans="1:11" ht="13.5" thickBot="1">
      <c r="A108" s="79"/>
      <c r="B108" s="67"/>
      <c r="C108" s="64"/>
      <c r="D108" s="64"/>
      <c r="E108" s="64"/>
      <c r="F108" s="64"/>
      <c r="G108" s="67"/>
      <c r="H108" s="80"/>
      <c r="I108" s="80"/>
      <c r="J108" s="80"/>
      <c r="K108" s="80"/>
    </row>
    <row r="109" spans="1:11" ht="12.75">
      <c r="A109" s="1"/>
      <c r="C109" s="3"/>
      <c r="D109" s="3"/>
      <c r="E109" s="3"/>
      <c r="F109" s="4"/>
      <c r="H109" s="12"/>
      <c r="I109" s="12"/>
      <c r="J109" s="12"/>
      <c r="K109" s="12"/>
    </row>
    <row r="110" spans="1:11" ht="12.75">
      <c r="A110" s="34" t="s">
        <v>176</v>
      </c>
      <c r="B110" s="35"/>
      <c r="C110" s="87">
        <f>C114-C112</f>
        <v>293</v>
      </c>
      <c r="D110" s="87">
        <f>D114-D112</f>
        <v>2240</v>
      </c>
      <c r="E110" s="87">
        <f>E114-E112</f>
        <v>10533</v>
      </c>
      <c r="F110" s="33">
        <f>F114-F112</f>
        <v>13066</v>
      </c>
      <c r="G110" s="35"/>
      <c r="H110" s="81">
        <f>C110/C$110</f>
        <v>1</v>
      </c>
      <c r="I110" s="81">
        <f>D110/D$110</f>
        <v>1</v>
      </c>
      <c r="J110" s="81">
        <f>E110/E$110</f>
        <v>1</v>
      </c>
      <c r="K110" s="81">
        <f>F110/F$110</f>
        <v>1</v>
      </c>
    </row>
    <row r="111" spans="1:11" ht="12.75">
      <c r="A111" s="1"/>
      <c r="C111" s="3"/>
      <c r="D111" s="3"/>
      <c r="E111" s="3"/>
      <c r="F111" s="4"/>
      <c r="H111" s="12"/>
      <c r="I111" s="12"/>
      <c r="J111" s="12"/>
      <c r="K111" s="12"/>
    </row>
    <row r="112" spans="1:11" ht="12.75">
      <c r="A112" s="1" t="s">
        <v>175</v>
      </c>
      <c r="C112" s="3">
        <v>0</v>
      </c>
      <c r="D112" s="3">
        <v>7</v>
      </c>
      <c r="E112" s="3">
        <v>36</v>
      </c>
      <c r="F112" s="4">
        <v>43</v>
      </c>
      <c r="H112" s="12"/>
      <c r="I112" s="12"/>
      <c r="J112" s="12"/>
      <c r="K112" s="12"/>
    </row>
    <row r="113" spans="1:11" ht="12.75">
      <c r="A113" s="1"/>
      <c r="C113" s="3"/>
      <c r="D113" s="3"/>
      <c r="E113" s="3"/>
      <c r="F113" s="4"/>
      <c r="H113" s="12"/>
      <c r="I113" s="12"/>
      <c r="J113" s="12"/>
      <c r="K113" s="12"/>
    </row>
    <row r="114" spans="1:11" ht="12.75">
      <c r="A114" s="34" t="s">
        <v>174</v>
      </c>
      <c r="C114" s="25">
        <v>293</v>
      </c>
      <c r="D114" s="25">
        <v>2247</v>
      </c>
      <c r="E114" s="25">
        <v>10569</v>
      </c>
      <c r="F114" s="88">
        <v>13109</v>
      </c>
      <c r="H114" s="12"/>
      <c r="I114" s="12"/>
      <c r="J114" s="12"/>
      <c r="K114" s="12"/>
    </row>
    <row r="115" spans="1:11" ht="13.5" thickBot="1">
      <c r="A115" s="79"/>
      <c r="B115" s="67"/>
      <c r="C115" s="65"/>
      <c r="D115" s="65"/>
      <c r="E115" s="65"/>
      <c r="F115" s="89"/>
      <c r="G115" s="67"/>
      <c r="H115" s="90"/>
      <c r="I115" s="90"/>
      <c r="J115" s="90"/>
      <c r="K115" s="90"/>
    </row>
    <row r="116" spans="1:11" ht="12.75">
      <c r="A116" s="1"/>
      <c r="C116" s="3"/>
      <c r="D116" s="3"/>
      <c r="E116" s="3"/>
      <c r="F116" s="4"/>
      <c r="H116" s="12"/>
      <c r="I116" s="12"/>
      <c r="J116" s="12"/>
      <c r="K116" s="12"/>
    </row>
    <row r="117" spans="1:7" ht="12.75">
      <c r="A117" s="34" t="s">
        <v>177</v>
      </c>
      <c r="B117" s="35"/>
      <c r="C117" s="61">
        <f>SUM(C14:C107)</f>
        <v>706</v>
      </c>
      <c r="D117" s="61">
        <f>SUM(D14:D107)</f>
        <v>4809</v>
      </c>
      <c r="E117" s="61">
        <f>SUM(E14:E107)</f>
        <v>21182</v>
      </c>
      <c r="F117" s="33">
        <f>SUM(F14:F107)</f>
        <v>26697</v>
      </c>
      <c r="G117" s="35"/>
    </row>
    <row r="118" spans="1:11" ht="12.75">
      <c r="A118" s="34"/>
      <c r="B118" s="35"/>
      <c r="C118" s="61"/>
      <c r="D118" s="61"/>
      <c r="E118" s="61"/>
      <c r="F118" s="33"/>
      <c r="G118" s="35"/>
      <c r="H118" s="37"/>
      <c r="I118" s="37"/>
      <c r="J118" s="37"/>
      <c r="K118" s="37"/>
    </row>
    <row r="119" spans="1:7" ht="12.75">
      <c r="A119" s="34" t="s">
        <v>185</v>
      </c>
      <c r="B119" s="35"/>
      <c r="C119" s="98">
        <f>C117/C$110</f>
        <v>2.409556313993174</v>
      </c>
      <c r="D119" s="98">
        <f>D117/D$110</f>
        <v>2.146875</v>
      </c>
      <c r="E119" s="98">
        <f>E117/E$110</f>
        <v>2.0110130067407197</v>
      </c>
      <c r="F119" s="98">
        <f>F117/F$110</f>
        <v>2.0432420021429665</v>
      </c>
      <c r="G119" s="35"/>
    </row>
    <row r="120" spans="1:11" ht="12.75">
      <c r="A120" s="1"/>
      <c r="C120" s="3"/>
      <c r="D120" s="3"/>
      <c r="E120" s="3"/>
      <c r="F120" s="3"/>
      <c r="H120" s="9"/>
      <c r="I120" s="9"/>
      <c r="J120" s="9"/>
      <c r="K120" s="9"/>
    </row>
    <row r="121" ht="88.5" customHeight="1"/>
    <row r="122" spans="2:6" ht="15">
      <c r="B122" s="137"/>
      <c r="C122" s="135"/>
      <c r="D122" s="135"/>
      <c r="E122" s="135"/>
      <c r="F122" s="135"/>
    </row>
    <row r="123" spans="2:6" ht="15">
      <c r="B123" s="137"/>
      <c r="C123" s="135"/>
      <c r="D123" s="135"/>
      <c r="E123" s="135"/>
      <c r="F123" s="135"/>
    </row>
    <row r="124" spans="2:7" ht="15">
      <c r="B124" s="137"/>
      <c r="C124" s="135"/>
      <c r="D124" s="135"/>
      <c r="E124" s="135"/>
      <c r="F124" s="135"/>
      <c r="G124" s="135">
        <v>110</v>
      </c>
    </row>
    <row r="125" spans="2:7" ht="15">
      <c r="B125" s="137"/>
      <c r="C125" s="135"/>
      <c r="D125" s="135"/>
      <c r="E125" s="135"/>
      <c r="F125" s="135"/>
      <c r="G125" s="135">
        <v>211</v>
      </c>
    </row>
    <row r="126" spans="2:7" ht="15">
      <c r="B126" s="137"/>
      <c r="C126" s="135"/>
      <c r="D126" s="135"/>
      <c r="E126" s="135"/>
      <c r="F126" s="135"/>
      <c r="G126" s="135">
        <v>1614</v>
      </c>
    </row>
    <row r="127" spans="2:7" ht="15">
      <c r="B127" s="137"/>
      <c r="C127" s="135"/>
      <c r="D127" s="135"/>
      <c r="E127" s="135"/>
      <c r="F127" s="135"/>
      <c r="G127" s="135">
        <v>70</v>
      </c>
    </row>
    <row r="128" spans="2:7" ht="15">
      <c r="B128" s="137"/>
      <c r="C128" s="135"/>
      <c r="D128" s="135"/>
      <c r="E128" s="135"/>
      <c r="F128" s="135"/>
      <c r="G128" s="135">
        <v>19</v>
      </c>
    </row>
    <row r="129" spans="2:7" ht="15">
      <c r="B129" s="137"/>
      <c r="C129" s="135"/>
      <c r="D129" s="135"/>
      <c r="E129" s="135"/>
      <c r="F129" s="135"/>
      <c r="G129" s="135">
        <v>15</v>
      </c>
    </row>
    <row r="130" spans="2:7" ht="15">
      <c r="B130" s="137"/>
      <c r="C130" s="135"/>
      <c r="D130" s="135"/>
      <c r="E130" s="135"/>
      <c r="F130" s="135"/>
      <c r="G130" s="135">
        <v>51</v>
      </c>
    </row>
    <row r="131" spans="2:7" ht="15">
      <c r="B131" s="137"/>
      <c r="C131" s="135"/>
      <c r="D131" s="135"/>
      <c r="E131" s="135"/>
      <c r="F131" s="135"/>
      <c r="G131" s="135">
        <v>465</v>
      </c>
    </row>
    <row r="132" spans="2:7" ht="15">
      <c r="B132" s="137"/>
      <c r="C132" s="135"/>
      <c r="D132" s="135"/>
      <c r="E132" s="135"/>
      <c r="F132" s="135"/>
      <c r="G132" s="135">
        <v>174</v>
      </c>
    </row>
    <row r="133" spans="2:7" ht="15">
      <c r="B133" s="137"/>
      <c r="C133" s="135"/>
      <c r="D133" s="135"/>
      <c r="E133" s="135"/>
      <c r="F133" s="135"/>
      <c r="G133" s="135"/>
    </row>
    <row r="134" spans="2:6" ht="15">
      <c r="B134" s="137"/>
      <c r="C134" s="135"/>
      <c r="D134" s="135"/>
      <c r="E134" s="135"/>
      <c r="F134" s="135"/>
    </row>
    <row r="135" spans="2:7" ht="15">
      <c r="B135" s="137"/>
      <c r="C135" s="135"/>
      <c r="D135" s="135"/>
      <c r="E135" s="135"/>
      <c r="F135" s="135"/>
      <c r="G135" s="135">
        <v>82</v>
      </c>
    </row>
    <row r="136" spans="2:7" ht="15">
      <c r="B136" s="137"/>
      <c r="C136" s="135"/>
      <c r="D136" s="135"/>
      <c r="E136" s="135"/>
      <c r="F136" s="135"/>
      <c r="G136" s="135">
        <v>7</v>
      </c>
    </row>
    <row r="137" spans="2:7" ht="15">
      <c r="B137" s="137"/>
      <c r="C137" s="135"/>
      <c r="D137" s="135"/>
      <c r="E137" s="135"/>
      <c r="F137" s="135"/>
      <c r="G137" s="135">
        <v>61</v>
      </c>
    </row>
    <row r="138" spans="2:7" ht="15">
      <c r="B138" s="137"/>
      <c r="C138" s="135"/>
      <c r="D138" s="135"/>
      <c r="E138" s="135"/>
      <c r="F138" s="135"/>
      <c r="G138" s="135">
        <v>31</v>
      </c>
    </row>
    <row r="139" spans="2:7" ht="15">
      <c r="B139" s="137"/>
      <c r="C139" s="135"/>
      <c r="D139" s="135"/>
      <c r="E139" s="135"/>
      <c r="F139" s="135"/>
      <c r="G139" s="135">
        <v>1</v>
      </c>
    </row>
    <row r="140" spans="2:7" ht="15">
      <c r="B140" s="137"/>
      <c r="C140" s="135"/>
      <c r="D140" s="135"/>
      <c r="E140" s="135"/>
      <c r="F140" s="135"/>
      <c r="G140" s="135">
        <v>34</v>
      </c>
    </row>
    <row r="141" spans="2:7" ht="15">
      <c r="B141" s="137"/>
      <c r="C141" s="135"/>
      <c r="D141" s="135"/>
      <c r="E141" s="135"/>
      <c r="F141" s="135"/>
      <c r="G141" s="135"/>
    </row>
    <row r="142" spans="2:7" ht="15">
      <c r="B142" s="137"/>
      <c r="C142" s="135"/>
      <c r="D142" s="135"/>
      <c r="E142" s="135"/>
      <c r="F142" s="135"/>
      <c r="G142" s="135"/>
    </row>
    <row r="143" spans="2:7" ht="15">
      <c r="B143" s="137"/>
      <c r="C143" s="135"/>
      <c r="D143" s="135"/>
      <c r="E143" s="135"/>
      <c r="F143" s="135"/>
      <c r="G143" s="135">
        <v>189</v>
      </c>
    </row>
    <row r="144" spans="2:7" ht="15">
      <c r="B144" s="137"/>
      <c r="C144" s="135"/>
      <c r="D144" s="135"/>
      <c r="E144" s="135"/>
      <c r="F144" s="135"/>
      <c r="G144" s="135">
        <v>518</v>
      </c>
    </row>
    <row r="145" spans="2:7" ht="15">
      <c r="B145" s="137"/>
      <c r="C145" s="135"/>
      <c r="D145" s="135"/>
      <c r="E145" s="135"/>
      <c r="F145" s="135"/>
      <c r="G145" s="135">
        <v>26</v>
      </c>
    </row>
    <row r="146" spans="2:7" ht="15">
      <c r="B146" s="137"/>
      <c r="C146" s="135"/>
      <c r="D146" s="135"/>
      <c r="E146" s="135"/>
      <c r="F146" s="135"/>
      <c r="G146" s="135">
        <v>56</v>
      </c>
    </row>
    <row r="147" spans="2:7" ht="15">
      <c r="B147" s="137"/>
      <c r="C147" s="135"/>
      <c r="D147" s="135"/>
      <c r="E147" s="135"/>
      <c r="F147" s="135"/>
      <c r="G147" s="135">
        <v>96</v>
      </c>
    </row>
    <row r="148" spans="2:7" ht="15">
      <c r="B148" s="137"/>
      <c r="C148" s="135"/>
      <c r="D148" s="135"/>
      <c r="E148" s="135"/>
      <c r="F148" s="135"/>
      <c r="G148" s="135">
        <v>457</v>
      </c>
    </row>
    <row r="149" spans="2:7" ht="15">
      <c r="B149" s="137"/>
      <c r="C149" s="135"/>
      <c r="D149" s="135"/>
      <c r="E149" s="135"/>
      <c r="F149" s="135"/>
      <c r="G149" s="135">
        <v>1317</v>
      </c>
    </row>
    <row r="150" spans="2:7" ht="15">
      <c r="B150" s="137"/>
      <c r="C150" s="135"/>
      <c r="D150" s="135"/>
      <c r="E150" s="135"/>
      <c r="F150" s="135"/>
      <c r="G150" s="135">
        <v>702</v>
      </c>
    </row>
    <row r="151" spans="2:7" ht="15">
      <c r="B151" s="137"/>
      <c r="C151" s="135"/>
      <c r="D151" s="135"/>
      <c r="E151" s="135"/>
      <c r="F151" s="135"/>
      <c r="G151" s="135">
        <v>37</v>
      </c>
    </row>
    <row r="152" spans="2:7" ht="15">
      <c r="B152" s="137"/>
      <c r="C152" s="135"/>
      <c r="D152" s="135"/>
      <c r="E152" s="135"/>
      <c r="F152" s="135"/>
      <c r="G152" s="135">
        <v>108</v>
      </c>
    </row>
    <row r="153" spans="2:7" ht="15">
      <c r="B153" s="137"/>
      <c r="C153" s="135"/>
      <c r="D153" s="135"/>
      <c r="E153" s="135"/>
      <c r="F153" s="135"/>
      <c r="G153" s="135"/>
    </row>
    <row r="154" spans="2:7" ht="15">
      <c r="B154" s="137"/>
      <c r="C154" s="135"/>
      <c r="D154" s="135"/>
      <c r="E154" s="135"/>
      <c r="F154" s="135"/>
      <c r="G154" s="135"/>
    </row>
    <row r="155" spans="2:7" ht="15">
      <c r="B155" s="137"/>
      <c r="C155" s="135"/>
      <c r="D155" s="135"/>
      <c r="E155" s="135"/>
      <c r="F155" s="135"/>
      <c r="G155" s="135">
        <v>336</v>
      </c>
    </row>
    <row r="156" spans="2:7" ht="15">
      <c r="B156" s="137"/>
      <c r="C156" s="135"/>
      <c r="D156" s="135"/>
      <c r="E156" s="135"/>
      <c r="F156" s="135"/>
      <c r="G156" s="135">
        <v>129</v>
      </c>
    </row>
    <row r="157" spans="2:7" ht="15">
      <c r="B157" s="137"/>
      <c r="C157" s="135"/>
      <c r="D157" s="135"/>
      <c r="E157" s="135"/>
      <c r="F157" s="135"/>
      <c r="G157" s="135">
        <v>1247</v>
      </c>
    </row>
    <row r="158" spans="2:7" ht="15">
      <c r="B158" s="137"/>
      <c r="C158" s="135"/>
      <c r="D158" s="135"/>
      <c r="E158" s="135"/>
      <c r="F158" s="135"/>
      <c r="G158" s="135">
        <v>113</v>
      </c>
    </row>
    <row r="159" spans="2:7" ht="15">
      <c r="B159" s="137"/>
      <c r="C159" s="135"/>
      <c r="D159" s="135"/>
      <c r="E159" s="135"/>
      <c r="F159" s="135"/>
      <c r="G159" s="135">
        <v>2834</v>
      </c>
    </row>
    <row r="160" spans="2:7" ht="15">
      <c r="B160" s="137"/>
      <c r="C160" s="135"/>
      <c r="D160" s="135"/>
      <c r="E160" s="135"/>
      <c r="F160" s="135"/>
      <c r="G160" s="135">
        <v>1991</v>
      </c>
    </row>
    <row r="161" spans="2:7" ht="15">
      <c r="B161" s="137"/>
      <c r="C161" s="135"/>
      <c r="D161" s="135"/>
      <c r="E161" s="135"/>
      <c r="F161" s="135"/>
      <c r="G161" s="135">
        <v>197</v>
      </c>
    </row>
    <row r="162" spans="2:7" ht="15">
      <c r="B162" s="137"/>
      <c r="C162" s="135"/>
      <c r="D162" s="135"/>
      <c r="E162" s="135"/>
      <c r="F162" s="135"/>
      <c r="G162" s="135">
        <v>839</v>
      </c>
    </row>
    <row r="163" spans="2:7" ht="15">
      <c r="B163" s="137"/>
      <c r="C163" s="135"/>
      <c r="D163" s="135"/>
      <c r="E163" s="135"/>
      <c r="F163" s="135"/>
      <c r="G163" s="135">
        <v>431</v>
      </c>
    </row>
    <row r="164" spans="2:7" ht="15">
      <c r="B164" s="137"/>
      <c r="C164" s="135"/>
      <c r="D164" s="135"/>
      <c r="E164" s="135"/>
      <c r="F164" s="135"/>
      <c r="G164" s="135">
        <v>2135</v>
      </c>
    </row>
    <row r="165" spans="2:7" ht="15">
      <c r="B165" s="137"/>
      <c r="C165" s="135"/>
      <c r="D165" s="135"/>
      <c r="E165" s="135"/>
      <c r="F165" s="135"/>
      <c r="G165" s="135"/>
    </row>
    <row r="166" spans="2:7" ht="15">
      <c r="B166" s="137"/>
      <c r="C166" s="135"/>
      <c r="D166" s="135"/>
      <c r="E166" s="135"/>
      <c r="F166" s="135"/>
      <c r="G166" s="135"/>
    </row>
    <row r="167" spans="2:7" ht="15">
      <c r="B167" s="137"/>
      <c r="C167" s="135"/>
      <c r="D167" s="135"/>
      <c r="E167" s="135"/>
      <c r="F167" s="135"/>
      <c r="G167" s="135">
        <v>529</v>
      </c>
    </row>
    <row r="168" spans="2:7" ht="15">
      <c r="B168" s="137"/>
      <c r="C168" s="135"/>
      <c r="D168" s="135"/>
      <c r="E168" s="135"/>
      <c r="F168" s="135"/>
      <c r="G168" s="135">
        <v>46</v>
      </c>
    </row>
    <row r="169" spans="2:7" ht="15">
      <c r="B169" s="137"/>
      <c r="C169" s="135"/>
      <c r="D169" s="135"/>
      <c r="E169" s="135"/>
      <c r="F169" s="135"/>
      <c r="G169" s="135">
        <v>122</v>
      </c>
    </row>
    <row r="170" spans="2:7" ht="15">
      <c r="B170" s="137"/>
      <c r="C170" s="135"/>
      <c r="D170" s="135"/>
      <c r="E170" s="135"/>
      <c r="F170" s="135"/>
      <c r="G170" s="135">
        <v>7</v>
      </c>
    </row>
    <row r="171" spans="2:7" ht="15">
      <c r="B171" s="137"/>
      <c r="C171" s="135"/>
      <c r="D171" s="135"/>
      <c r="E171" s="135"/>
      <c r="F171" s="135"/>
      <c r="G171" s="135">
        <v>149</v>
      </c>
    </row>
    <row r="172" spans="2:7" ht="15">
      <c r="B172" s="137"/>
      <c r="C172" s="135"/>
      <c r="D172" s="135"/>
      <c r="E172" s="135"/>
      <c r="F172" s="135"/>
      <c r="G172" s="135">
        <v>38</v>
      </c>
    </row>
    <row r="173" spans="2:7" ht="15">
      <c r="B173" s="137"/>
      <c r="C173" s="135"/>
      <c r="D173" s="135"/>
      <c r="E173" s="135"/>
      <c r="F173" s="135"/>
      <c r="G173" s="135">
        <v>25</v>
      </c>
    </row>
    <row r="174" spans="2:7" ht="15">
      <c r="B174" s="137"/>
      <c r="C174" s="135"/>
      <c r="D174" s="135"/>
      <c r="E174" s="135"/>
      <c r="F174" s="135"/>
      <c r="G174" s="135">
        <v>16</v>
      </c>
    </row>
    <row r="175" spans="2:7" ht="15">
      <c r="B175" s="137"/>
      <c r="C175" s="135"/>
      <c r="D175" s="135"/>
      <c r="E175" s="135"/>
      <c r="F175" s="135"/>
      <c r="G175" s="135">
        <v>178</v>
      </c>
    </row>
    <row r="176" spans="2:7" ht="15">
      <c r="B176" s="137"/>
      <c r="C176" s="135"/>
      <c r="D176" s="135"/>
      <c r="E176" s="135"/>
      <c r="F176" s="135"/>
      <c r="G176" s="135">
        <v>156</v>
      </c>
    </row>
    <row r="177" spans="2:7" ht="15">
      <c r="B177" s="137"/>
      <c r="C177" s="135"/>
      <c r="D177" s="135"/>
      <c r="E177" s="135"/>
      <c r="F177" s="135"/>
      <c r="G177" s="135"/>
    </row>
    <row r="178" spans="2:7" ht="15">
      <c r="B178" s="137"/>
      <c r="C178" s="135"/>
      <c r="D178" s="135"/>
      <c r="E178" s="135"/>
      <c r="F178" s="135"/>
      <c r="G178" s="135"/>
    </row>
    <row r="179" spans="2:7" ht="15">
      <c r="B179" s="137"/>
      <c r="C179" s="135"/>
      <c r="D179" s="135"/>
      <c r="E179" s="135"/>
      <c r="F179" s="135"/>
      <c r="G179" s="135">
        <v>246</v>
      </c>
    </row>
    <row r="180" spans="2:7" ht="15">
      <c r="B180" s="137"/>
      <c r="C180" s="135"/>
      <c r="D180" s="135"/>
      <c r="E180" s="135"/>
      <c r="F180" s="135"/>
      <c r="G180" s="135">
        <v>1587</v>
      </c>
    </row>
    <row r="181" spans="2:7" ht="15">
      <c r="B181" s="137"/>
      <c r="C181" s="135"/>
      <c r="D181" s="135"/>
      <c r="E181" s="135"/>
      <c r="F181" s="135"/>
      <c r="G181" s="135">
        <v>186</v>
      </c>
    </row>
    <row r="182" spans="2:7" ht="15">
      <c r="B182" s="137"/>
      <c r="C182" s="135"/>
      <c r="D182" s="135"/>
      <c r="E182" s="135"/>
      <c r="F182" s="135"/>
      <c r="G182" s="135">
        <v>7</v>
      </c>
    </row>
    <row r="183" spans="2:7" ht="15">
      <c r="B183" s="137"/>
      <c r="C183" s="135"/>
      <c r="D183" s="135"/>
      <c r="E183" s="135"/>
      <c r="F183" s="135"/>
      <c r="G183" s="135">
        <v>558</v>
      </c>
    </row>
    <row r="184" spans="2:7" ht="15">
      <c r="B184" s="137"/>
      <c r="C184" s="135"/>
      <c r="D184" s="135"/>
      <c r="E184" s="135"/>
      <c r="F184" s="135"/>
      <c r="G184" s="135">
        <v>82</v>
      </c>
    </row>
    <row r="185" spans="2:7" ht="15">
      <c r="B185" s="137"/>
      <c r="C185" s="135"/>
      <c r="D185" s="135"/>
      <c r="E185" s="135"/>
      <c r="F185" s="135"/>
      <c r="G185" s="135">
        <v>114</v>
      </c>
    </row>
    <row r="186" spans="2:7" ht="15">
      <c r="B186" s="137"/>
      <c r="C186" s="135"/>
      <c r="D186" s="135"/>
      <c r="E186" s="135"/>
      <c r="F186" s="135"/>
      <c r="G186" s="135"/>
    </row>
    <row r="187" spans="2:7" ht="15">
      <c r="B187" s="137"/>
      <c r="C187" s="135"/>
      <c r="D187" s="135"/>
      <c r="E187" s="135"/>
      <c r="F187" s="135"/>
      <c r="G187" s="135"/>
    </row>
    <row r="188" spans="2:7" ht="15">
      <c r="B188" s="137"/>
      <c r="C188" s="135"/>
      <c r="D188" s="135"/>
      <c r="E188" s="135"/>
      <c r="F188" s="135"/>
      <c r="G188" s="135">
        <v>335</v>
      </c>
    </row>
    <row r="189" spans="2:7" ht="15">
      <c r="B189" s="137"/>
      <c r="C189" s="135"/>
      <c r="D189" s="135"/>
      <c r="E189" s="135"/>
      <c r="F189" s="135"/>
      <c r="G189" s="135">
        <v>34</v>
      </c>
    </row>
    <row r="190" spans="2:7" ht="15">
      <c r="B190" s="137"/>
      <c r="C190" s="135"/>
      <c r="D190" s="135"/>
      <c r="E190" s="135"/>
      <c r="F190" s="135"/>
      <c r="G190" s="135">
        <v>234</v>
      </c>
    </row>
    <row r="191" spans="2:7" ht="15">
      <c r="B191" s="137"/>
      <c r="C191" s="135"/>
      <c r="D191" s="135"/>
      <c r="E191" s="135"/>
      <c r="F191" s="135"/>
      <c r="G191" s="135">
        <v>24</v>
      </c>
    </row>
    <row r="192" spans="2:7" ht="15">
      <c r="B192" s="137"/>
      <c r="C192" s="135"/>
      <c r="D192" s="135"/>
      <c r="E192" s="135"/>
      <c r="F192" s="135"/>
      <c r="G192" s="135">
        <v>35</v>
      </c>
    </row>
    <row r="193" spans="2:7" ht="15">
      <c r="B193" s="137"/>
      <c r="C193" s="135"/>
      <c r="D193" s="135"/>
      <c r="E193" s="135"/>
      <c r="F193" s="135"/>
      <c r="G193" s="135">
        <v>291</v>
      </c>
    </row>
    <row r="194" spans="2:7" ht="15">
      <c r="B194" s="137"/>
      <c r="C194" s="135"/>
      <c r="D194" s="135"/>
      <c r="E194" s="135"/>
      <c r="F194" s="135"/>
      <c r="G194" s="135">
        <v>230</v>
      </c>
    </row>
    <row r="195" spans="2:7" ht="15">
      <c r="B195" s="137"/>
      <c r="C195" s="135"/>
      <c r="D195" s="135"/>
      <c r="E195" s="135"/>
      <c r="F195" s="135"/>
      <c r="G195" s="135">
        <v>18</v>
      </c>
    </row>
    <row r="196" spans="2:7" ht="15">
      <c r="B196" s="137"/>
      <c r="C196" s="135"/>
      <c r="D196" s="135"/>
      <c r="E196" s="135"/>
      <c r="F196" s="135"/>
      <c r="G196" s="135">
        <v>9</v>
      </c>
    </row>
    <row r="197" spans="2:7" ht="15">
      <c r="B197" s="137"/>
      <c r="C197" s="135"/>
      <c r="D197" s="135"/>
      <c r="E197" s="135"/>
      <c r="F197" s="135"/>
      <c r="G197" s="135">
        <v>94</v>
      </c>
    </row>
    <row r="198" spans="2:7" ht="15">
      <c r="B198" s="137"/>
      <c r="C198" s="135"/>
      <c r="D198" s="135"/>
      <c r="E198" s="135"/>
      <c r="F198" s="135"/>
      <c r="G198" s="135"/>
    </row>
    <row r="199" spans="2:7" ht="15">
      <c r="B199" s="137"/>
      <c r="C199" s="135"/>
      <c r="D199" s="135"/>
      <c r="E199" s="135"/>
      <c r="F199" s="135"/>
      <c r="G199" s="135"/>
    </row>
    <row r="200" spans="2:7" ht="15">
      <c r="B200" s="137"/>
      <c r="C200" s="135"/>
      <c r="D200" s="135"/>
      <c r="E200" s="135"/>
      <c r="F200" s="135"/>
      <c r="G200" s="135">
        <v>524</v>
      </c>
    </row>
    <row r="201" spans="2:7" ht="15">
      <c r="B201" s="137"/>
      <c r="C201" s="135"/>
      <c r="D201" s="135"/>
      <c r="E201" s="135"/>
      <c r="F201" s="135"/>
      <c r="G201" s="135">
        <v>1505</v>
      </c>
    </row>
    <row r="202" spans="2:7" ht="15">
      <c r="B202" s="137"/>
      <c r="C202" s="135"/>
      <c r="D202" s="135"/>
      <c r="E202" s="135"/>
      <c r="F202" s="135"/>
      <c r="G202" s="135">
        <v>364</v>
      </c>
    </row>
    <row r="203" spans="2:7" ht="15">
      <c r="B203" s="137"/>
      <c r="C203" s="135"/>
      <c r="D203" s="135"/>
      <c r="E203" s="135"/>
      <c r="F203" s="135"/>
      <c r="G203" s="135">
        <v>97</v>
      </c>
    </row>
    <row r="204" spans="2:7" ht="15">
      <c r="B204" s="137"/>
      <c r="C204" s="135"/>
      <c r="D204" s="135"/>
      <c r="E204" s="135"/>
      <c r="F204" s="135"/>
      <c r="G204" s="135">
        <v>229</v>
      </c>
    </row>
    <row r="205" spans="2:7" ht="15">
      <c r="B205" s="137"/>
      <c r="C205" s="135"/>
      <c r="D205" s="135"/>
      <c r="E205" s="135"/>
      <c r="F205" s="135"/>
      <c r="G205" s="135">
        <v>423</v>
      </c>
    </row>
    <row r="206" spans="2:7" ht="15">
      <c r="B206" s="137"/>
      <c r="C206" s="135"/>
      <c r="D206" s="135"/>
      <c r="E206" s="135"/>
      <c r="F206" s="135"/>
      <c r="G206" s="135">
        <v>40</v>
      </c>
    </row>
    <row r="207" spans="2:7" ht="15">
      <c r="B207" s="137"/>
      <c r="C207" s="135"/>
      <c r="D207" s="135"/>
      <c r="E207" s="135"/>
      <c r="F207" s="135"/>
      <c r="G207" s="135">
        <v>702</v>
      </c>
    </row>
    <row r="208" spans="2:7" ht="15">
      <c r="B208" s="137"/>
      <c r="C208" s="135"/>
      <c r="D208" s="135"/>
      <c r="E208" s="135"/>
      <c r="F208" s="135"/>
      <c r="G208" s="135">
        <v>134</v>
      </c>
    </row>
    <row r="209" spans="2:7" ht="15">
      <c r="B209" s="137"/>
      <c r="C209" s="135"/>
      <c r="D209" s="135"/>
      <c r="E209" s="135"/>
      <c r="F209" s="135"/>
      <c r="G209" s="135">
        <v>92</v>
      </c>
    </row>
    <row r="210" spans="2:7" ht="15">
      <c r="B210" s="137"/>
      <c r="C210" s="135"/>
      <c r="D210" s="135"/>
      <c r="E210" s="135"/>
      <c r="F210" s="135"/>
      <c r="G210" s="135"/>
    </row>
    <row r="211" spans="2:7" ht="15">
      <c r="B211" s="137"/>
      <c r="C211" s="135"/>
      <c r="D211" s="135"/>
      <c r="E211" s="135"/>
      <c r="F211" s="135"/>
      <c r="G211" s="135"/>
    </row>
    <row r="212" spans="2:7" ht="15">
      <c r="B212" s="137"/>
      <c r="C212" s="135"/>
      <c r="D212" s="135"/>
      <c r="E212" s="135"/>
      <c r="F212" s="135"/>
      <c r="G212" s="135">
        <v>105</v>
      </c>
    </row>
    <row r="213" spans="2:7" ht="15">
      <c r="B213" s="137"/>
      <c r="C213" s="135"/>
      <c r="D213" s="135"/>
      <c r="E213" s="135"/>
      <c r="F213" s="135"/>
      <c r="G213" s="135">
        <v>33</v>
      </c>
    </row>
    <row r="214" spans="2:7" ht="15">
      <c r="B214" s="137"/>
      <c r="C214" s="135"/>
      <c r="D214" s="135"/>
      <c r="E214" s="135"/>
      <c r="F214" s="135"/>
      <c r="G214" s="135">
        <v>36</v>
      </c>
    </row>
    <row r="215" spans="2:7" ht="15">
      <c r="B215" s="137"/>
      <c r="C215" s="137"/>
      <c r="D215" s="135"/>
      <c r="E215" s="135"/>
      <c r="F215" s="135"/>
      <c r="G215" s="135">
        <v>54</v>
      </c>
    </row>
    <row r="216" spans="2:7" ht="15">
      <c r="B216" s="137"/>
      <c r="C216" s="137"/>
      <c r="D216" s="135"/>
      <c r="E216" s="135"/>
      <c r="F216" s="135"/>
      <c r="G216" s="135">
        <v>237</v>
      </c>
    </row>
    <row r="217" spans="2:7" ht="15">
      <c r="B217" s="137"/>
      <c r="C217" s="137"/>
      <c r="D217" s="135"/>
      <c r="E217" s="135"/>
      <c r="F217" s="135"/>
      <c r="G217" s="135"/>
    </row>
    <row r="218" spans="2:7" ht="15">
      <c r="B218" s="137"/>
      <c r="C218" s="137"/>
      <c r="D218" s="135"/>
      <c r="E218" s="135"/>
      <c r="F218" s="135"/>
      <c r="G218" s="135">
        <v>1</v>
      </c>
    </row>
  </sheetData>
  <printOptions/>
  <pageMargins left="0.75" right="0.75" top="0.64" bottom="0.67" header="0.5" footer="0.5"/>
  <pageSetup fitToHeight="2" fitToWidth="1" horizontalDpi="600" verticalDpi="600" orientation="portrait" paperSize="9" scale="72" r:id="rId1"/>
  <rowBreaks count="1" manualBreakCount="1"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2.57421875" style="0" customWidth="1"/>
    <col min="9" max="9" width="2.7109375" style="0" customWidth="1"/>
    <col min="11" max="11" width="1.57421875" style="0" customWidth="1"/>
    <col min="12" max="12" width="22.7109375" style="0" customWidth="1"/>
  </cols>
  <sheetData>
    <row r="1" spans="9:10" ht="12.75">
      <c r="I1" s="5"/>
      <c r="J1" s="11" t="s">
        <v>57</v>
      </c>
    </row>
    <row r="2" spans="1:10" ht="12.75">
      <c r="A2" s="5"/>
      <c r="H2" s="5"/>
      <c r="I2" s="5"/>
      <c r="J2" s="5"/>
    </row>
    <row r="3" spans="1:10" ht="12.75">
      <c r="A3" s="134" t="s">
        <v>282</v>
      </c>
      <c r="H3" s="5"/>
      <c r="I3" s="5"/>
      <c r="J3" s="5"/>
    </row>
    <row r="5" spans="2:10" ht="12.75">
      <c r="B5" s="118" t="s">
        <v>211</v>
      </c>
      <c r="C5" s="127"/>
      <c r="D5" s="127"/>
      <c r="E5" s="127"/>
      <c r="F5" s="127"/>
      <c r="G5" s="127"/>
      <c r="H5" s="127"/>
      <c r="I5" s="128"/>
      <c r="J5" s="59"/>
    </row>
    <row r="6" spans="2:10" ht="12.75">
      <c r="B6" s="121" t="s">
        <v>212</v>
      </c>
      <c r="C6" s="100"/>
      <c r="D6" s="100"/>
      <c r="E6" s="100"/>
      <c r="F6" s="100"/>
      <c r="G6" s="100"/>
      <c r="H6" s="100"/>
      <c r="I6" s="129"/>
      <c r="J6" s="59"/>
    </row>
    <row r="7" spans="2:10" ht="12.75">
      <c r="B7" s="121" t="s">
        <v>225</v>
      </c>
      <c r="C7" s="100"/>
      <c r="D7" s="100"/>
      <c r="E7" s="100"/>
      <c r="F7" s="100"/>
      <c r="G7" s="100"/>
      <c r="H7" s="100"/>
      <c r="I7" s="129"/>
      <c r="J7" s="59"/>
    </row>
    <row r="8" spans="2:10" ht="12.75">
      <c r="B8" s="124" t="s">
        <v>213</v>
      </c>
      <c r="C8" s="108"/>
      <c r="D8" s="108"/>
      <c r="E8" s="108"/>
      <c r="F8" s="108"/>
      <c r="G8" s="108"/>
      <c r="H8" s="108"/>
      <c r="I8" s="130"/>
      <c r="J8" s="59"/>
    </row>
    <row r="10" spans="3:10" ht="12.75">
      <c r="C10" s="5" t="s">
        <v>52</v>
      </c>
      <c r="J10" t="s">
        <v>135</v>
      </c>
    </row>
    <row r="11" spans="3:10" ht="12.75">
      <c r="C11" t="s">
        <v>53</v>
      </c>
      <c r="D11" t="s">
        <v>37</v>
      </c>
      <c r="E11" t="s">
        <v>54</v>
      </c>
      <c r="F11" t="s">
        <v>55</v>
      </c>
      <c r="G11" t="s">
        <v>10</v>
      </c>
      <c r="H11" s="21" t="s">
        <v>33</v>
      </c>
      <c r="J11" t="s">
        <v>178</v>
      </c>
    </row>
    <row r="12" spans="3:10" ht="12.75">
      <c r="C12" t="s">
        <v>56</v>
      </c>
      <c r="D12" t="s">
        <v>117</v>
      </c>
      <c r="E12" t="s">
        <v>117</v>
      </c>
      <c r="F12" t="s">
        <v>116</v>
      </c>
      <c r="G12" t="s">
        <v>115</v>
      </c>
      <c r="J12" t="s">
        <v>179</v>
      </c>
    </row>
    <row r="13" spans="7:10" ht="12.75">
      <c r="G13" s="103" t="s">
        <v>214</v>
      </c>
      <c r="J13" t="s">
        <v>180</v>
      </c>
    </row>
    <row r="15" spans="1:9" ht="12.75">
      <c r="A15" s="34"/>
      <c r="B15" s="35"/>
      <c r="C15" s="35"/>
      <c r="D15" s="35"/>
      <c r="E15" s="35"/>
      <c r="F15" s="35"/>
      <c r="G15" s="35"/>
      <c r="H15" s="32"/>
      <c r="I15" s="32"/>
    </row>
    <row r="16" spans="1:10" ht="12.75" customHeight="1">
      <c r="A16" s="1" t="s">
        <v>12</v>
      </c>
      <c r="H16" s="30"/>
      <c r="I16" s="30"/>
      <c r="J16" s="38"/>
    </row>
    <row r="17" spans="2:10" ht="12.75" customHeight="1">
      <c r="B17" t="s">
        <v>58</v>
      </c>
      <c r="C17">
        <v>0</v>
      </c>
      <c r="D17">
        <v>1</v>
      </c>
      <c r="E17">
        <v>1</v>
      </c>
      <c r="F17">
        <v>2</v>
      </c>
      <c r="G17">
        <v>0</v>
      </c>
      <c r="H17" s="30">
        <f aca="true" t="shared" si="0" ref="H17:H78">SUM(C17:G17)</f>
        <v>4</v>
      </c>
      <c r="I17" s="30"/>
      <c r="J17" s="38">
        <f aca="true" t="shared" si="1" ref="J17:J23">H17/H$101</f>
        <v>0.012738853503184714</v>
      </c>
    </row>
    <row r="18" spans="2:10" ht="12.75" customHeight="1">
      <c r="B18" t="s">
        <v>303</v>
      </c>
      <c r="C18">
        <v>0</v>
      </c>
      <c r="D18">
        <v>0</v>
      </c>
      <c r="E18">
        <v>0</v>
      </c>
      <c r="F18">
        <v>9</v>
      </c>
      <c r="G18">
        <v>1</v>
      </c>
      <c r="H18" s="30">
        <f t="shared" si="0"/>
        <v>10</v>
      </c>
      <c r="I18" s="30"/>
      <c r="J18" s="38">
        <f t="shared" si="1"/>
        <v>0.03184713375796178</v>
      </c>
    </row>
    <row r="19" spans="2:10" ht="12.75" customHeight="1">
      <c r="B19" t="s">
        <v>60</v>
      </c>
      <c r="C19">
        <v>1</v>
      </c>
      <c r="D19">
        <v>0</v>
      </c>
      <c r="E19">
        <v>1</v>
      </c>
      <c r="F19">
        <v>13</v>
      </c>
      <c r="G19">
        <v>1</v>
      </c>
      <c r="H19" s="30">
        <f t="shared" si="0"/>
        <v>16</v>
      </c>
      <c r="I19" s="30"/>
      <c r="J19" s="38">
        <f t="shared" si="1"/>
        <v>0.050955414012738856</v>
      </c>
    </row>
    <row r="20" spans="2:10" ht="12.75" customHeight="1">
      <c r="B20" t="s">
        <v>61</v>
      </c>
      <c r="C20">
        <v>1</v>
      </c>
      <c r="D20">
        <v>1</v>
      </c>
      <c r="E20">
        <v>0</v>
      </c>
      <c r="F20">
        <v>2</v>
      </c>
      <c r="G20">
        <v>0</v>
      </c>
      <c r="H20" s="30">
        <f t="shared" si="0"/>
        <v>4</v>
      </c>
      <c r="I20" s="30"/>
      <c r="J20" s="38">
        <f t="shared" si="1"/>
        <v>0.012738853503184714</v>
      </c>
    </row>
    <row r="21" spans="2:10" ht="12.75" customHeight="1">
      <c r="B21" t="s">
        <v>300</v>
      </c>
      <c r="C21">
        <v>1</v>
      </c>
      <c r="D21">
        <v>0</v>
      </c>
      <c r="E21">
        <v>0</v>
      </c>
      <c r="F21">
        <v>0</v>
      </c>
      <c r="G21">
        <v>0</v>
      </c>
      <c r="H21" s="30">
        <f t="shared" si="0"/>
        <v>1</v>
      </c>
      <c r="I21" s="30"/>
      <c r="J21" s="38">
        <f t="shared" si="1"/>
        <v>0.0031847133757961785</v>
      </c>
    </row>
    <row r="22" spans="2:10" ht="12.75" customHeight="1">
      <c r="B22" t="s">
        <v>301</v>
      </c>
      <c r="C22">
        <v>0</v>
      </c>
      <c r="D22">
        <v>0</v>
      </c>
      <c r="E22">
        <v>3</v>
      </c>
      <c r="F22">
        <v>10</v>
      </c>
      <c r="G22">
        <v>0</v>
      </c>
      <c r="H22" s="30">
        <f t="shared" si="0"/>
        <v>13</v>
      </c>
      <c r="I22" s="30"/>
      <c r="J22" s="38">
        <f t="shared" si="1"/>
        <v>0.041401273885350316</v>
      </c>
    </row>
    <row r="23" spans="2:10" ht="12.75" customHeight="1">
      <c r="B23" t="s">
        <v>66</v>
      </c>
      <c r="C23">
        <v>0</v>
      </c>
      <c r="D23">
        <v>0</v>
      </c>
      <c r="E23">
        <v>1</v>
      </c>
      <c r="F23">
        <v>1</v>
      </c>
      <c r="G23">
        <v>0</v>
      </c>
      <c r="H23" s="30">
        <f t="shared" si="0"/>
        <v>2</v>
      </c>
      <c r="I23" s="30"/>
      <c r="J23" s="38">
        <f t="shared" si="1"/>
        <v>0.006369426751592357</v>
      </c>
    </row>
    <row r="24" spans="8:10" ht="12.75" customHeight="1">
      <c r="H24" s="30"/>
      <c r="I24" s="30"/>
      <c r="J24" s="38"/>
    </row>
    <row r="25" spans="1:10" ht="12.75" customHeight="1">
      <c r="A25" s="1" t="s">
        <v>13</v>
      </c>
      <c r="B25" s="31"/>
      <c r="H25" s="30"/>
      <c r="I25" s="30"/>
      <c r="J25" s="38"/>
    </row>
    <row r="26" spans="2:10" ht="12.75" customHeight="1">
      <c r="B26" s="31" t="s">
        <v>67</v>
      </c>
      <c r="C26">
        <v>0</v>
      </c>
      <c r="D26">
        <v>0</v>
      </c>
      <c r="E26">
        <v>1</v>
      </c>
      <c r="F26">
        <v>4</v>
      </c>
      <c r="G26">
        <v>0</v>
      </c>
      <c r="H26" s="30">
        <f>SUM(C26:G26)</f>
        <v>5</v>
      </c>
      <c r="I26" s="30"/>
      <c r="J26" s="38">
        <f aca="true" t="shared" si="2" ref="J26:J38">H26/H$101</f>
        <v>0.01592356687898089</v>
      </c>
    </row>
    <row r="27" spans="2:10" ht="12.75" customHeight="1">
      <c r="B27" t="s">
        <v>31</v>
      </c>
      <c r="C27">
        <v>0</v>
      </c>
      <c r="D27">
        <v>0</v>
      </c>
      <c r="E27">
        <v>0</v>
      </c>
      <c r="F27">
        <v>1</v>
      </c>
      <c r="G27">
        <v>0</v>
      </c>
      <c r="H27" s="30">
        <f t="shared" si="0"/>
        <v>1</v>
      </c>
      <c r="I27" s="30"/>
      <c r="J27" s="38">
        <f t="shared" si="2"/>
        <v>0.0031847133757961785</v>
      </c>
    </row>
    <row r="28" spans="2:10" ht="12.75" customHeight="1">
      <c r="B28" t="s">
        <v>71</v>
      </c>
      <c r="C28">
        <v>0</v>
      </c>
      <c r="D28">
        <v>0</v>
      </c>
      <c r="E28">
        <v>0</v>
      </c>
      <c r="F28">
        <v>1</v>
      </c>
      <c r="G28">
        <v>0</v>
      </c>
      <c r="H28" s="30">
        <f t="shared" si="0"/>
        <v>1</v>
      </c>
      <c r="I28" s="30"/>
      <c r="J28" s="38">
        <f t="shared" si="2"/>
        <v>0.0031847133757961785</v>
      </c>
    </row>
    <row r="29" spans="8:10" ht="12.75" customHeight="1">
      <c r="H29" s="30"/>
      <c r="I29" s="30"/>
      <c r="J29" s="38"/>
    </row>
    <row r="30" spans="1:10" ht="12.75" customHeight="1">
      <c r="A30" s="1" t="s">
        <v>14</v>
      </c>
      <c r="H30" s="30"/>
      <c r="I30" s="30"/>
      <c r="J30" s="38"/>
    </row>
    <row r="31" spans="2:10" ht="12.75" customHeight="1">
      <c r="B31" t="s">
        <v>72</v>
      </c>
      <c r="C31">
        <v>1</v>
      </c>
      <c r="D31">
        <v>0</v>
      </c>
      <c r="E31">
        <v>2</v>
      </c>
      <c r="F31">
        <v>0</v>
      </c>
      <c r="G31">
        <v>0</v>
      </c>
      <c r="H31" s="30">
        <f t="shared" si="0"/>
        <v>3</v>
      </c>
      <c r="I31" s="30"/>
      <c r="J31" s="38">
        <f t="shared" si="2"/>
        <v>0.009554140127388535</v>
      </c>
    </row>
    <row r="32" spans="2:10" ht="12.75" customHeight="1">
      <c r="B32" t="s">
        <v>73</v>
      </c>
      <c r="C32">
        <v>0</v>
      </c>
      <c r="D32">
        <v>1</v>
      </c>
      <c r="E32">
        <v>2</v>
      </c>
      <c r="F32">
        <v>5</v>
      </c>
      <c r="G32">
        <v>0</v>
      </c>
      <c r="H32" s="30">
        <f>SUM(C32:G32)</f>
        <v>8</v>
      </c>
      <c r="I32" s="30"/>
      <c r="J32" s="38">
        <f t="shared" si="2"/>
        <v>0.025477707006369428</v>
      </c>
    </row>
    <row r="33" spans="2:10" ht="12.75" customHeight="1">
      <c r="B33" t="s">
        <v>74</v>
      </c>
      <c r="C33">
        <v>0</v>
      </c>
      <c r="D33">
        <v>0</v>
      </c>
      <c r="E33">
        <v>1</v>
      </c>
      <c r="F33">
        <v>6</v>
      </c>
      <c r="G33">
        <v>0</v>
      </c>
      <c r="H33" s="30">
        <f>SUM(C33:G33)</f>
        <v>7</v>
      </c>
      <c r="I33" s="30"/>
      <c r="J33" s="38">
        <f t="shared" si="2"/>
        <v>0.022292993630573247</v>
      </c>
    </row>
    <row r="34" spans="2:10" ht="12.75" customHeight="1">
      <c r="B34" t="s">
        <v>76</v>
      </c>
      <c r="C34">
        <v>0</v>
      </c>
      <c r="D34">
        <v>0</v>
      </c>
      <c r="E34">
        <v>0</v>
      </c>
      <c r="F34">
        <v>1</v>
      </c>
      <c r="G34">
        <v>1</v>
      </c>
      <c r="H34" s="30">
        <f t="shared" si="0"/>
        <v>2</v>
      </c>
      <c r="I34" s="30"/>
      <c r="J34" s="38">
        <f t="shared" si="2"/>
        <v>0.006369426751592357</v>
      </c>
    </row>
    <row r="35" spans="2:10" ht="12.75" customHeight="1">
      <c r="B35" t="s">
        <v>129</v>
      </c>
      <c r="C35">
        <v>3</v>
      </c>
      <c r="D35">
        <v>1</v>
      </c>
      <c r="E35">
        <v>13</v>
      </c>
      <c r="F35">
        <v>36</v>
      </c>
      <c r="G35">
        <v>0</v>
      </c>
      <c r="H35" s="30">
        <f t="shared" si="0"/>
        <v>53</v>
      </c>
      <c r="I35" s="30"/>
      <c r="J35" s="38">
        <f t="shared" si="2"/>
        <v>0.16878980891719744</v>
      </c>
    </row>
    <row r="36" spans="2:10" ht="12.75" customHeight="1">
      <c r="B36" t="s">
        <v>77</v>
      </c>
      <c r="C36">
        <v>3</v>
      </c>
      <c r="D36">
        <v>0</v>
      </c>
      <c r="E36">
        <v>13</v>
      </c>
      <c r="F36">
        <v>38</v>
      </c>
      <c r="G36">
        <v>3</v>
      </c>
      <c r="H36" s="30">
        <f t="shared" si="0"/>
        <v>57</v>
      </c>
      <c r="I36" s="30"/>
      <c r="J36" s="38">
        <f t="shared" si="2"/>
        <v>0.18152866242038215</v>
      </c>
    </row>
    <row r="37" spans="2:10" ht="12.75" customHeight="1">
      <c r="B37" t="s">
        <v>30</v>
      </c>
      <c r="C37">
        <v>0</v>
      </c>
      <c r="D37">
        <v>0</v>
      </c>
      <c r="E37">
        <v>1</v>
      </c>
      <c r="F37">
        <v>10</v>
      </c>
      <c r="G37">
        <v>0</v>
      </c>
      <c r="H37" s="30">
        <f t="shared" si="0"/>
        <v>11</v>
      </c>
      <c r="I37" s="30"/>
      <c r="J37" s="38">
        <f t="shared" si="2"/>
        <v>0.03503184713375796</v>
      </c>
    </row>
    <row r="38" spans="2:10" ht="12.75" customHeight="1">
      <c r="B38" t="s">
        <v>79</v>
      </c>
      <c r="C38">
        <v>0</v>
      </c>
      <c r="D38">
        <v>1</v>
      </c>
      <c r="E38">
        <v>0</v>
      </c>
      <c r="F38">
        <v>0</v>
      </c>
      <c r="G38">
        <v>0</v>
      </c>
      <c r="H38" s="30">
        <f t="shared" si="0"/>
        <v>1</v>
      </c>
      <c r="I38" s="30"/>
      <c r="J38" s="38">
        <f t="shared" si="2"/>
        <v>0.0031847133757961785</v>
      </c>
    </row>
    <row r="39" spans="8:10" ht="12.75" customHeight="1">
      <c r="H39" s="30"/>
      <c r="I39" s="30"/>
      <c r="J39" s="38"/>
    </row>
    <row r="40" spans="1:10" ht="12.75" customHeight="1">
      <c r="A40" s="1" t="s">
        <v>15</v>
      </c>
      <c r="H40" s="30"/>
      <c r="I40" s="30"/>
      <c r="J40" s="38"/>
    </row>
    <row r="41" spans="2:10" ht="12.75" customHeight="1">
      <c r="B41" t="s">
        <v>29</v>
      </c>
      <c r="C41">
        <v>0</v>
      </c>
      <c r="D41">
        <v>1</v>
      </c>
      <c r="E41">
        <v>0</v>
      </c>
      <c r="F41">
        <v>1</v>
      </c>
      <c r="G41">
        <v>0</v>
      </c>
      <c r="H41" s="30">
        <f t="shared" si="0"/>
        <v>2</v>
      </c>
      <c r="I41" s="30"/>
      <c r="J41" s="38">
        <f aca="true" t="shared" si="3" ref="J41:J50">H41/H$101</f>
        <v>0.006369426751592357</v>
      </c>
    </row>
    <row r="42" spans="2:10" ht="12.75" customHeight="1">
      <c r="B42" t="s">
        <v>28</v>
      </c>
      <c r="C42">
        <v>0</v>
      </c>
      <c r="D42">
        <v>0</v>
      </c>
      <c r="E42">
        <v>0</v>
      </c>
      <c r="F42">
        <v>2</v>
      </c>
      <c r="G42">
        <v>0</v>
      </c>
      <c r="H42" s="30">
        <f t="shared" si="0"/>
        <v>2</v>
      </c>
      <c r="I42" s="30"/>
      <c r="J42" s="38">
        <f t="shared" si="3"/>
        <v>0.006369426751592357</v>
      </c>
    </row>
    <row r="43" spans="2:10" ht="12.75" customHeight="1">
      <c r="B43" t="s">
        <v>27</v>
      </c>
      <c r="C43">
        <v>1</v>
      </c>
      <c r="D43">
        <v>3</v>
      </c>
      <c r="E43">
        <v>6</v>
      </c>
      <c r="F43">
        <v>26</v>
      </c>
      <c r="G43">
        <v>1</v>
      </c>
      <c r="H43" s="30">
        <f t="shared" si="0"/>
        <v>37</v>
      </c>
      <c r="I43" s="30"/>
      <c r="J43" s="38">
        <f t="shared" si="3"/>
        <v>0.1178343949044586</v>
      </c>
    </row>
    <row r="44" spans="2:10" ht="12.75" customHeight="1">
      <c r="B44" t="s">
        <v>80</v>
      </c>
      <c r="C44">
        <v>0</v>
      </c>
      <c r="D44">
        <v>1</v>
      </c>
      <c r="E44">
        <v>0</v>
      </c>
      <c r="F44">
        <v>0</v>
      </c>
      <c r="G44">
        <v>0</v>
      </c>
      <c r="H44" s="30">
        <f t="shared" si="0"/>
        <v>1</v>
      </c>
      <c r="I44" s="30"/>
      <c r="J44" s="38">
        <f t="shared" si="3"/>
        <v>0.0031847133757961785</v>
      </c>
    </row>
    <row r="45" spans="2:10" ht="12.75" customHeight="1">
      <c r="B45" t="s">
        <v>34</v>
      </c>
      <c r="C45">
        <v>16</v>
      </c>
      <c r="D45">
        <v>5</v>
      </c>
      <c r="E45">
        <v>13</v>
      </c>
      <c r="F45">
        <v>32</v>
      </c>
      <c r="G45">
        <v>1</v>
      </c>
      <c r="H45" s="30">
        <f t="shared" si="0"/>
        <v>67</v>
      </c>
      <c r="I45" s="30"/>
      <c r="J45" s="38">
        <f t="shared" si="3"/>
        <v>0.21337579617834396</v>
      </c>
    </row>
    <row r="46" spans="2:10" ht="12.75" customHeight="1">
      <c r="B46" t="s">
        <v>121</v>
      </c>
      <c r="C46">
        <v>7</v>
      </c>
      <c r="D46">
        <v>1</v>
      </c>
      <c r="E46">
        <v>9</v>
      </c>
      <c r="F46">
        <v>14</v>
      </c>
      <c r="G46">
        <v>1</v>
      </c>
      <c r="H46" s="30">
        <f t="shared" si="0"/>
        <v>32</v>
      </c>
      <c r="I46" s="30"/>
      <c r="J46" s="38">
        <f t="shared" si="3"/>
        <v>0.10191082802547771</v>
      </c>
    </row>
    <row r="47" spans="2:10" ht="12.75" customHeight="1">
      <c r="B47" t="s">
        <v>283</v>
      </c>
      <c r="C47">
        <v>2</v>
      </c>
      <c r="D47">
        <v>1</v>
      </c>
      <c r="E47">
        <v>0</v>
      </c>
      <c r="F47">
        <v>0</v>
      </c>
      <c r="G47">
        <v>0</v>
      </c>
      <c r="H47" s="30">
        <f t="shared" si="0"/>
        <v>3</v>
      </c>
      <c r="I47" s="30"/>
      <c r="J47" s="38">
        <f t="shared" si="3"/>
        <v>0.009554140127388535</v>
      </c>
    </row>
    <row r="48" spans="2:10" ht="12.75" customHeight="1">
      <c r="B48" t="s">
        <v>26</v>
      </c>
      <c r="C48">
        <v>0</v>
      </c>
      <c r="D48">
        <v>0</v>
      </c>
      <c r="E48">
        <v>5</v>
      </c>
      <c r="F48">
        <v>8</v>
      </c>
      <c r="G48">
        <v>0</v>
      </c>
      <c r="H48" s="30">
        <f t="shared" si="0"/>
        <v>13</v>
      </c>
      <c r="I48" s="30"/>
      <c r="J48" s="38">
        <f t="shared" si="3"/>
        <v>0.041401273885350316</v>
      </c>
    </row>
    <row r="49" spans="2:10" ht="12.75" customHeight="1">
      <c r="B49" t="s">
        <v>25</v>
      </c>
      <c r="C49">
        <v>2</v>
      </c>
      <c r="D49">
        <v>0</v>
      </c>
      <c r="E49">
        <v>2</v>
      </c>
      <c r="F49">
        <v>9</v>
      </c>
      <c r="G49">
        <v>1</v>
      </c>
      <c r="H49" s="30">
        <f t="shared" si="0"/>
        <v>14</v>
      </c>
      <c r="I49" s="30"/>
      <c r="J49" s="38">
        <f t="shared" si="3"/>
        <v>0.044585987261146494</v>
      </c>
    </row>
    <row r="50" spans="2:10" ht="12.75" customHeight="1">
      <c r="B50" t="s">
        <v>24</v>
      </c>
      <c r="C50">
        <v>1</v>
      </c>
      <c r="D50">
        <v>0</v>
      </c>
      <c r="E50">
        <v>27</v>
      </c>
      <c r="F50">
        <v>90</v>
      </c>
      <c r="G50">
        <v>4</v>
      </c>
      <c r="H50" s="30">
        <f t="shared" si="0"/>
        <v>122</v>
      </c>
      <c r="I50" s="30"/>
      <c r="J50" s="38">
        <f t="shared" si="3"/>
        <v>0.3885350318471338</v>
      </c>
    </row>
    <row r="51" spans="8:10" ht="12.75" customHeight="1">
      <c r="H51" s="30"/>
      <c r="I51" s="30"/>
      <c r="J51" s="38"/>
    </row>
    <row r="52" spans="1:10" ht="12.75" customHeight="1">
      <c r="A52" s="1" t="s">
        <v>16</v>
      </c>
      <c r="H52" s="30"/>
      <c r="I52" s="30"/>
      <c r="J52" s="38"/>
    </row>
    <row r="53" spans="2:10" ht="12.75" customHeight="1">
      <c r="B53" t="s">
        <v>23</v>
      </c>
      <c r="C53">
        <v>4</v>
      </c>
      <c r="D53">
        <v>0</v>
      </c>
      <c r="E53">
        <v>3</v>
      </c>
      <c r="F53">
        <v>20</v>
      </c>
      <c r="G53">
        <v>0</v>
      </c>
      <c r="H53" s="30">
        <f>SUM(C53:G53)</f>
        <v>27</v>
      </c>
      <c r="I53" s="30"/>
      <c r="J53" s="38">
        <f aca="true" t="shared" si="4" ref="J53:J62">H53/H$101</f>
        <v>0.08598726114649681</v>
      </c>
    </row>
    <row r="54" spans="2:10" ht="12.75" customHeight="1">
      <c r="B54" t="s">
        <v>82</v>
      </c>
      <c r="C54">
        <v>2</v>
      </c>
      <c r="D54">
        <v>0</v>
      </c>
      <c r="E54">
        <v>1</v>
      </c>
      <c r="F54">
        <v>4</v>
      </c>
      <c r="G54">
        <v>0</v>
      </c>
      <c r="H54" s="30">
        <f t="shared" si="0"/>
        <v>7</v>
      </c>
      <c r="I54" s="30"/>
      <c r="J54" s="38">
        <f t="shared" si="4"/>
        <v>0.022292993630573247</v>
      </c>
    </row>
    <row r="55" spans="2:10" ht="12.75" customHeight="1">
      <c r="B55" t="s">
        <v>22</v>
      </c>
      <c r="C55">
        <v>1</v>
      </c>
      <c r="D55">
        <v>0</v>
      </c>
      <c r="E55">
        <v>1</v>
      </c>
      <c r="F55">
        <v>3</v>
      </c>
      <c r="G55">
        <v>1</v>
      </c>
      <c r="H55" s="30">
        <f t="shared" si="0"/>
        <v>6</v>
      </c>
      <c r="I55" s="30"/>
      <c r="J55" s="38">
        <f t="shared" si="4"/>
        <v>0.01910828025477707</v>
      </c>
    </row>
    <row r="56" spans="2:10" ht="12.75" customHeight="1">
      <c r="B56" t="s">
        <v>21</v>
      </c>
      <c r="C56">
        <v>0</v>
      </c>
      <c r="D56">
        <v>0</v>
      </c>
      <c r="E56">
        <v>0</v>
      </c>
      <c r="F56">
        <v>0</v>
      </c>
      <c r="G56">
        <v>1</v>
      </c>
      <c r="H56" s="30">
        <f t="shared" si="0"/>
        <v>1</v>
      </c>
      <c r="I56" s="30"/>
      <c r="J56" s="38">
        <f t="shared" si="4"/>
        <v>0.0031847133757961785</v>
      </c>
    </row>
    <row r="57" spans="2:10" ht="12.75" customHeight="1">
      <c r="B57" t="s">
        <v>285</v>
      </c>
      <c r="C57">
        <v>0</v>
      </c>
      <c r="D57">
        <v>0</v>
      </c>
      <c r="E57">
        <v>1</v>
      </c>
      <c r="F57">
        <v>5</v>
      </c>
      <c r="G57">
        <v>1</v>
      </c>
      <c r="H57" s="30">
        <f t="shared" si="0"/>
        <v>7</v>
      </c>
      <c r="I57" s="30"/>
      <c r="J57" s="38">
        <f t="shared" si="4"/>
        <v>0.022292993630573247</v>
      </c>
    </row>
    <row r="58" spans="2:10" ht="12.75" customHeight="1">
      <c r="B58" t="s">
        <v>284</v>
      </c>
      <c r="C58">
        <v>0</v>
      </c>
      <c r="D58">
        <v>1</v>
      </c>
      <c r="E58">
        <v>0</v>
      </c>
      <c r="F58">
        <v>0</v>
      </c>
      <c r="G58">
        <v>0</v>
      </c>
      <c r="H58" s="30">
        <f t="shared" si="0"/>
        <v>1</v>
      </c>
      <c r="I58" s="30"/>
      <c r="J58" s="38">
        <f t="shared" si="4"/>
        <v>0.0031847133757961785</v>
      </c>
    </row>
    <row r="59" spans="2:10" ht="12.75" customHeight="1">
      <c r="B59" t="s">
        <v>84</v>
      </c>
      <c r="C59">
        <v>0</v>
      </c>
      <c r="D59">
        <v>1</v>
      </c>
      <c r="E59">
        <v>0</v>
      </c>
      <c r="F59">
        <v>0</v>
      </c>
      <c r="G59">
        <v>0</v>
      </c>
      <c r="H59" s="30">
        <f t="shared" si="0"/>
        <v>1</v>
      </c>
      <c r="I59" s="30"/>
      <c r="J59" s="38">
        <f t="shared" si="4"/>
        <v>0.0031847133757961785</v>
      </c>
    </row>
    <row r="60" spans="2:10" ht="12.75" customHeight="1">
      <c r="B60" t="s">
        <v>85</v>
      </c>
      <c r="C60">
        <v>0</v>
      </c>
      <c r="D60">
        <v>0</v>
      </c>
      <c r="E60">
        <v>0</v>
      </c>
      <c r="F60">
        <v>4</v>
      </c>
      <c r="G60">
        <v>0</v>
      </c>
      <c r="H60" s="30">
        <f t="shared" si="0"/>
        <v>4</v>
      </c>
      <c r="I60" s="30"/>
      <c r="J60" s="38">
        <f t="shared" si="4"/>
        <v>0.012738853503184714</v>
      </c>
    </row>
    <row r="61" spans="2:10" ht="12.75" customHeight="1">
      <c r="B61" t="s">
        <v>86</v>
      </c>
      <c r="C61">
        <v>0</v>
      </c>
      <c r="D61">
        <v>0</v>
      </c>
      <c r="E61">
        <v>0</v>
      </c>
      <c r="F61">
        <v>3</v>
      </c>
      <c r="G61">
        <v>0</v>
      </c>
      <c r="H61" s="30">
        <f t="shared" si="0"/>
        <v>3</v>
      </c>
      <c r="I61" s="30"/>
      <c r="J61" s="38">
        <f t="shared" si="4"/>
        <v>0.009554140127388535</v>
      </c>
    </row>
    <row r="62" spans="2:10" ht="12.75" customHeight="1">
      <c r="B62" t="s">
        <v>87</v>
      </c>
      <c r="C62">
        <v>0</v>
      </c>
      <c r="D62">
        <v>0</v>
      </c>
      <c r="E62">
        <v>0</v>
      </c>
      <c r="F62">
        <v>1</v>
      </c>
      <c r="G62">
        <v>0</v>
      </c>
      <c r="H62" s="30">
        <f t="shared" si="0"/>
        <v>1</v>
      </c>
      <c r="I62" s="30"/>
      <c r="J62" s="38">
        <f t="shared" si="4"/>
        <v>0.0031847133757961785</v>
      </c>
    </row>
    <row r="63" spans="8:10" ht="12.75" customHeight="1">
      <c r="H63" s="30"/>
      <c r="I63" s="30"/>
      <c r="J63" s="38"/>
    </row>
    <row r="64" spans="1:10" ht="12.75" customHeight="1">
      <c r="A64" s="1" t="s">
        <v>17</v>
      </c>
      <c r="H64" s="30"/>
      <c r="I64" s="30"/>
      <c r="J64" s="38"/>
    </row>
    <row r="65" spans="2:10" ht="12.75" customHeight="1">
      <c r="B65" t="s">
        <v>3</v>
      </c>
      <c r="C65">
        <v>2</v>
      </c>
      <c r="D65">
        <v>0</v>
      </c>
      <c r="E65">
        <v>2</v>
      </c>
      <c r="F65">
        <v>10</v>
      </c>
      <c r="G65">
        <v>0</v>
      </c>
      <c r="H65" s="30">
        <f t="shared" si="0"/>
        <v>14</v>
      </c>
      <c r="I65" s="30"/>
      <c r="J65" s="38">
        <f aca="true" t="shared" si="5" ref="J65:J70">H65/H$101</f>
        <v>0.044585987261146494</v>
      </c>
    </row>
    <row r="66" spans="2:10" ht="12.75" customHeight="1">
      <c r="B66" t="s">
        <v>88</v>
      </c>
      <c r="C66">
        <v>4</v>
      </c>
      <c r="D66">
        <v>2</v>
      </c>
      <c r="E66">
        <v>9</v>
      </c>
      <c r="F66">
        <v>32</v>
      </c>
      <c r="G66">
        <v>0</v>
      </c>
      <c r="H66" s="30">
        <f t="shared" si="0"/>
        <v>47</v>
      </c>
      <c r="I66" s="30"/>
      <c r="J66" s="38">
        <f t="shared" si="5"/>
        <v>0.14968152866242038</v>
      </c>
    </row>
    <row r="67" spans="2:10" ht="12.75" customHeight="1">
      <c r="B67" t="s">
        <v>89</v>
      </c>
      <c r="C67">
        <v>1</v>
      </c>
      <c r="D67">
        <v>0</v>
      </c>
      <c r="E67">
        <v>2</v>
      </c>
      <c r="F67">
        <v>2</v>
      </c>
      <c r="G67">
        <v>0</v>
      </c>
      <c r="H67" s="30">
        <f t="shared" si="0"/>
        <v>5</v>
      </c>
      <c r="I67" s="30"/>
      <c r="J67" s="38">
        <f t="shared" si="5"/>
        <v>0.01592356687898089</v>
      </c>
    </row>
    <row r="68" spans="2:10" ht="12.75" customHeight="1">
      <c r="B68" t="s">
        <v>91</v>
      </c>
      <c r="C68">
        <v>1</v>
      </c>
      <c r="D68">
        <v>0</v>
      </c>
      <c r="E68">
        <v>4</v>
      </c>
      <c r="F68">
        <v>7</v>
      </c>
      <c r="G68">
        <v>0</v>
      </c>
      <c r="H68" s="30">
        <f t="shared" si="0"/>
        <v>12</v>
      </c>
      <c r="I68" s="30"/>
      <c r="J68" s="38">
        <f t="shared" si="5"/>
        <v>0.03821656050955414</v>
      </c>
    </row>
    <row r="69" spans="2:10" ht="12.75" customHeight="1">
      <c r="B69" t="s">
        <v>92</v>
      </c>
      <c r="C69">
        <v>0</v>
      </c>
      <c r="D69">
        <v>0</v>
      </c>
      <c r="E69">
        <v>1</v>
      </c>
      <c r="F69">
        <v>0</v>
      </c>
      <c r="G69">
        <v>0</v>
      </c>
      <c r="H69" s="30">
        <f t="shared" si="0"/>
        <v>1</v>
      </c>
      <c r="I69" s="30"/>
      <c r="J69" s="38">
        <f t="shared" si="5"/>
        <v>0.0031847133757961785</v>
      </c>
    </row>
    <row r="70" spans="2:10" ht="12.75" customHeight="1">
      <c r="B70" t="s">
        <v>93</v>
      </c>
      <c r="C70">
        <v>0</v>
      </c>
      <c r="D70">
        <v>1</v>
      </c>
      <c r="E70">
        <v>4</v>
      </c>
      <c r="F70">
        <v>2</v>
      </c>
      <c r="G70">
        <v>0</v>
      </c>
      <c r="H70" s="30">
        <f t="shared" si="0"/>
        <v>7</v>
      </c>
      <c r="I70" s="30"/>
      <c r="J70" s="38">
        <f t="shared" si="5"/>
        <v>0.022292993630573247</v>
      </c>
    </row>
    <row r="71" spans="1:10" ht="12.75" customHeight="1">
      <c r="A71" s="1"/>
      <c r="H71" s="30"/>
      <c r="I71" s="30"/>
      <c r="J71" s="38"/>
    </row>
    <row r="72" spans="1:10" ht="12.75" customHeight="1">
      <c r="A72" s="1" t="s">
        <v>18</v>
      </c>
      <c r="H72" s="30"/>
      <c r="I72" s="30"/>
      <c r="J72" s="38"/>
    </row>
    <row r="73" spans="2:10" ht="12.75" customHeight="1">
      <c r="B73" t="s">
        <v>94</v>
      </c>
      <c r="C73">
        <v>0</v>
      </c>
      <c r="D73">
        <v>1</v>
      </c>
      <c r="E73">
        <v>0</v>
      </c>
      <c r="F73">
        <v>0</v>
      </c>
      <c r="G73">
        <v>0</v>
      </c>
      <c r="H73" s="30">
        <f t="shared" si="0"/>
        <v>1</v>
      </c>
      <c r="I73" s="30"/>
      <c r="J73" s="38">
        <f aca="true" t="shared" si="6" ref="J73:J78">H73/H$101</f>
        <v>0.0031847133757961785</v>
      </c>
    </row>
    <row r="74" spans="2:10" ht="12.75" customHeight="1">
      <c r="B74" t="s">
        <v>298</v>
      </c>
      <c r="C74">
        <v>0</v>
      </c>
      <c r="D74">
        <v>0</v>
      </c>
      <c r="E74">
        <v>1</v>
      </c>
      <c r="F74">
        <v>6</v>
      </c>
      <c r="G74">
        <v>0</v>
      </c>
      <c r="H74" s="30">
        <f t="shared" si="0"/>
        <v>7</v>
      </c>
      <c r="I74" s="30"/>
      <c r="J74" s="38">
        <f t="shared" si="6"/>
        <v>0.022292993630573247</v>
      </c>
    </row>
    <row r="75" spans="2:10" ht="12.75" customHeight="1">
      <c r="B75" t="s">
        <v>95</v>
      </c>
      <c r="C75">
        <v>0</v>
      </c>
      <c r="D75">
        <v>0</v>
      </c>
      <c r="E75">
        <v>1</v>
      </c>
      <c r="F75">
        <v>0</v>
      </c>
      <c r="G75">
        <v>0</v>
      </c>
      <c r="H75" s="30">
        <f t="shared" si="0"/>
        <v>1</v>
      </c>
      <c r="I75" s="30"/>
      <c r="J75" s="38">
        <f t="shared" si="6"/>
        <v>0.0031847133757961785</v>
      </c>
    </row>
    <row r="76" spans="2:10" ht="12.75" customHeight="1">
      <c r="B76" t="s">
        <v>5</v>
      </c>
      <c r="C76">
        <v>3</v>
      </c>
      <c r="D76">
        <v>0</v>
      </c>
      <c r="E76">
        <v>0</v>
      </c>
      <c r="F76">
        <v>0</v>
      </c>
      <c r="G76">
        <v>0</v>
      </c>
      <c r="H76" s="30">
        <f t="shared" si="0"/>
        <v>3</v>
      </c>
      <c r="I76" s="30"/>
      <c r="J76" s="38">
        <f t="shared" si="6"/>
        <v>0.009554140127388535</v>
      </c>
    </row>
    <row r="77" spans="2:10" ht="12.75" customHeight="1">
      <c r="B77" t="s">
        <v>6</v>
      </c>
      <c r="C77">
        <v>1</v>
      </c>
      <c r="D77">
        <v>1</v>
      </c>
      <c r="E77">
        <v>2</v>
      </c>
      <c r="F77">
        <v>1</v>
      </c>
      <c r="G77">
        <v>0</v>
      </c>
      <c r="H77" s="30">
        <f t="shared" si="0"/>
        <v>5</v>
      </c>
      <c r="I77" s="30"/>
      <c r="J77" s="38">
        <f t="shared" si="6"/>
        <v>0.01592356687898089</v>
      </c>
    </row>
    <row r="78" spans="2:10" ht="12.75" customHeight="1">
      <c r="B78" t="s">
        <v>96</v>
      </c>
      <c r="C78">
        <v>1</v>
      </c>
      <c r="D78">
        <v>1</v>
      </c>
      <c r="E78">
        <v>0</v>
      </c>
      <c r="F78">
        <v>2</v>
      </c>
      <c r="G78">
        <v>0</v>
      </c>
      <c r="H78" s="30">
        <f t="shared" si="0"/>
        <v>4</v>
      </c>
      <c r="I78" s="30"/>
      <c r="J78" s="38">
        <f t="shared" si="6"/>
        <v>0.012738853503184714</v>
      </c>
    </row>
    <row r="79" spans="8:10" ht="12.75" customHeight="1">
      <c r="H79" s="30"/>
      <c r="I79" s="30"/>
      <c r="J79" s="38"/>
    </row>
    <row r="80" spans="1:10" ht="12.75" customHeight="1">
      <c r="A80" s="1" t="s">
        <v>19</v>
      </c>
      <c r="H80" s="30"/>
      <c r="I80" s="30"/>
      <c r="J80" s="38"/>
    </row>
    <row r="81" spans="2:10" ht="12.75" customHeight="1">
      <c r="B81" t="s">
        <v>123</v>
      </c>
      <c r="C81">
        <v>4</v>
      </c>
      <c r="D81">
        <v>0</v>
      </c>
      <c r="E81">
        <v>0</v>
      </c>
      <c r="F81">
        <v>0</v>
      </c>
      <c r="G81">
        <v>0</v>
      </c>
      <c r="H81" s="30">
        <f>SUM(C81:G81)</f>
        <v>4</v>
      </c>
      <c r="I81" s="30"/>
      <c r="J81" s="38">
        <f aca="true" t="shared" si="7" ref="J81:J89">H81/H$101</f>
        <v>0.012738853503184714</v>
      </c>
    </row>
    <row r="82" spans="2:10" ht="12.75" customHeight="1">
      <c r="B82" t="s">
        <v>124</v>
      </c>
      <c r="C82">
        <v>31</v>
      </c>
      <c r="D82">
        <v>0</v>
      </c>
      <c r="E82">
        <v>0</v>
      </c>
      <c r="F82">
        <v>0</v>
      </c>
      <c r="G82">
        <v>0</v>
      </c>
      <c r="H82" s="30">
        <f>SUM(C82:G82)</f>
        <v>31</v>
      </c>
      <c r="I82" s="30"/>
      <c r="J82" s="38">
        <f t="shared" si="7"/>
        <v>0.09872611464968153</v>
      </c>
    </row>
    <row r="83" spans="2:10" ht="12.75" customHeight="1">
      <c r="B83" t="s">
        <v>305</v>
      </c>
      <c r="C83">
        <v>9</v>
      </c>
      <c r="D83">
        <v>0</v>
      </c>
      <c r="E83">
        <v>0</v>
      </c>
      <c r="F83">
        <v>2</v>
      </c>
      <c r="G83">
        <v>0</v>
      </c>
      <c r="H83" s="30">
        <f>SUM(C83:G83)</f>
        <v>11</v>
      </c>
      <c r="I83" s="30"/>
      <c r="J83" s="38">
        <f t="shared" si="7"/>
        <v>0.03503184713375796</v>
      </c>
    </row>
    <row r="84" spans="2:10" ht="12.75" customHeight="1">
      <c r="B84" t="s">
        <v>100</v>
      </c>
      <c r="C84">
        <v>1</v>
      </c>
      <c r="D84">
        <v>0</v>
      </c>
      <c r="E84">
        <v>0</v>
      </c>
      <c r="F84">
        <v>0</v>
      </c>
      <c r="G84">
        <v>0</v>
      </c>
      <c r="H84" s="30">
        <f>SUM(C84:G84)</f>
        <v>1</v>
      </c>
      <c r="I84" s="30"/>
      <c r="J84" s="38">
        <f t="shared" si="7"/>
        <v>0.0031847133757961785</v>
      </c>
    </row>
    <row r="85" spans="2:10" ht="12.75" customHeight="1">
      <c r="B85" t="s">
        <v>126</v>
      </c>
      <c r="C85">
        <v>7</v>
      </c>
      <c r="D85">
        <v>0</v>
      </c>
      <c r="E85">
        <v>0</v>
      </c>
      <c r="F85">
        <v>0</v>
      </c>
      <c r="G85">
        <v>0</v>
      </c>
      <c r="H85" s="30">
        <f aca="true" t="shared" si="8" ref="H85:H94">SUM(C85:G85)</f>
        <v>7</v>
      </c>
      <c r="I85" s="30"/>
      <c r="J85" s="38">
        <f t="shared" si="7"/>
        <v>0.022292993630573247</v>
      </c>
    </row>
    <row r="86" spans="2:10" ht="12.75" customHeight="1">
      <c r="B86" t="s">
        <v>125</v>
      </c>
      <c r="C86">
        <v>15</v>
      </c>
      <c r="D86">
        <v>0</v>
      </c>
      <c r="E86">
        <v>0</v>
      </c>
      <c r="F86">
        <v>0</v>
      </c>
      <c r="G86">
        <v>1</v>
      </c>
      <c r="H86" s="30">
        <f t="shared" si="8"/>
        <v>16</v>
      </c>
      <c r="I86" s="30"/>
      <c r="J86" s="38">
        <f t="shared" si="7"/>
        <v>0.050955414012738856</v>
      </c>
    </row>
    <row r="87" spans="2:10" ht="12.75" customHeight="1">
      <c r="B87" t="s">
        <v>187</v>
      </c>
      <c r="C87">
        <v>2</v>
      </c>
      <c r="D87">
        <v>0</v>
      </c>
      <c r="E87">
        <v>0</v>
      </c>
      <c r="F87">
        <v>0</v>
      </c>
      <c r="G87">
        <v>1</v>
      </c>
      <c r="H87" s="30">
        <f t="shared" si="8"/>
        <v>3</v>
      </c>
      <c r="I87" s="30"/>
      <c r="J87" s="38">
        <f t="shared" si="7"/>
        <v>0.009554140127388535</v>
      </c>
    </row>
    <row r="88" spans="2:10" ht="12.75" customHeight="1">
      <c r="B88" t="s">
        <v>104</v>
      </c>
      <c r="C88">
        <v>13</v>
      </c>
      <c r="D88">
        <v>0</v>
      </c>
      <c r="E88">
        <v>0</v>
      </c>
      <c r="F88">
        <v>0</v>
      </c>
      <c r="G88">
        <v>0</v>
      </c>
      <c r="H88" s="30">
        <f t="shared" si="8"/>
        <v>13</v>
      </c>
      <c r="I88" s="30"/>
      <c r="J88" s="38">
        <f t="shared" si="7"/>
        <v>0.041401273885350316</v>
      </c>
    </row>
    <row r="89" spans="2:10" ht="12.75" customHeight="1">
      <c r="B89" t="s">
        <v>188</v>
      </c>
      <c r="C89">
        <v>3</v>
      </c>
      <c r="D89">
        <v>0</v>
      </c>
      <c r="E89">
        <v>0</v>
      </c>
      <c r="F89">
        <v>0</v>
      </c>
      <c r="G89">
        <v>0</v>
      </c>
      <c r="H89" s="30">
        <f t="shared" si="8"/>
        <v>3</v>
      </c>
      <c r="I89" s="30"/>
      <c r="J89" s="38">
        <f t="shared" si="7"/>
        <v>0.009554140127388535</v>
      </c>
    </row>
    <row r="90" spans="8:10" ht="12.75" customHeight="1">
      <c r="H90" s="30"/>
      <c r="I90" s="30"/>
      <c r="J90" s="38"/>
    </row>
    <row r="91" spans="1:10" ht="12.75" customHeight="1">
      <c r="A91" s="1" t="s">
        <v>20</v>
      </c>
      <c r="H91" s="30"/>
      <c r="I91" s="30"/>
      <c r="J91" s="38"/>
    </row>
    <row r="92" spans="2:10" ht="12.75" customHeight="1">
      <c r="B92" t="s">
        <v>8</v>
      </c>
      <c r="C92">
        <v>0</v>
      </c>
      <c r="D92">
        <v>0</v>
      </c>
      <c r="E92">
        <v>0</v>
      </c>
      <c r="F92">
        <v>2</v>
      </c>
      <c r="G92">
        <v>0</v>
      </c>
      <c r="H92" s="30">
        <f t="shared" si="8"/>
        <v>2</v>
      </c>
      <c r="I92" s="30"/>
      <c r="J92" s="38">
        <f>H92/H$101</f>
        <v>0.006369426751592357</v>
      </c>
    </row>
    <row r="93" spans="2:10" ht="12.75" customHeight="1">
      <c r="B93" t="s">
        <v>9</v>
      </c>
      <c r="C93">
        <v>2</v>
      </c>
      <c r="D93">
        <v>0</v>
      </c>
      <c r="E93">
        <v>1</v>
      </c>
      <c r="F93">
        <v>0</v>
      </c>
      <c r="G93">
        <v>0</v>
      </c>
      <c r="H93" s="30">
        <f t="shared" si="8"/>
        <v>3</v>
      </c>
      <c r="I93" s="30"/>
      <c r="J93" s="38">
        <f>H93/H$101</f>
        <v>0.009554140127388535</v>
      </c>
    </row>
    <row r="94" spans="2:10" ht="12.75" customHeight="1">
      <c r="B94" t="s">
        <v>106</v>
      </c>
      <c r="C94">
        <v>0</v>
      </c>
      <c r="D94">
        <v>0</v>
      </c>
      <c r="E94">
        <v>0</v>
      </c>
      <c r="F94">
        <v>0</v>
      </c>
      <c r="G94">
        <v>1</v>
      </c>
      <c r="H94" s="30">
        <f t="shared" si="8"/>
        <v>1</v>
      </c>
      <c r="I94" s="30"/>
      <c r="J94" s="38">
        <f>H94/H$101</f>
        <v>0.0031847133757961785</v>
      </c>
    </row>
    <row r="95" spans="2:10" ht="12.75" customHeight="1">
      <c r="B95" t="s">
        <v>10</v>
      </c>
      <c r="C95">
        <v>1</v>
      </c>
      <c r="D95">
        <v>1</v>
      </c>
      <c r="E95">
        <v>0</v>
      </c>
      <c r="F95">
        <v>5</v>
      </c>
      <c r="G95">
        <v>1</v>
      </c>
      <c r="H95" s="30">
        <f>SUM(C95:G95)</f>
        <v>8</v>
      </c>
      <c r="I95" s="30"/>
      <c r="J95" s="38">
        <f>H95/H$101</f>
        <v>0.025477707006369428</v>
      </c>
    </row>
    <row r="96" spans="8:10" ht="12.75" customHeight="1">
      <c r="H96" s="30"/>
      <c r="I96" s="30"/>
      <c r="J96" s="38"/>
    </row>
    <row r="97" spans="1:10" ht="12.75" customHeight="1" thickBot="1">
      <c r="A97" s="83"/>
      <c r="B97" s="83"/>
      <c r="C97" s="84"/>
      <c r="D97" s="84"/>
      <c r="E97" s="84"/>
      <c r="F97" s="84"/>
      <c r="G97" s="84"/>
      <c r="H97" s="84"/>
      <c r="I97" s="84"/>
      <c r="J97" s="85"/>
    </row>
    <row r="98" spans="8:10" ht="12.75" customHeight="1">
      <c r="H98" s="30"/>
      <c r="I98" s="30"/>
      <c r="J98" s="38"/>
    </row>
    <row r="99" spans="1:10" ht="12.75" customHeight="1">
      <c r="A99" s="34" t="s">
        <v>227</v>
      </c>
      <c r="H99" s="30"/>
      <c r="I99" s="30"/>
      <c r="J99" s="38"/>
    </row>
    <row r="100" spans="8:10" ht="12.75" customHeight="1">
      <c r="H100" s="30"/>
      <c r="I100" s="30"/>
      <c r="J100" s="38"/>
    </row>
    <row r="101" spans="2:10" ht="12.75" customHeight="1">
      <c r="B101" s="34" t="s">
        <v>228</v>
      </c>
      <c r="C101" s="82">
        <f>C105-C103</f>
        <v>61</v>
      </c>
      <c r="D101" s="82">
        <f>D105-D103</f>
        <v>10</v>
      </c>
      <c r="E101" s="82">
        <f>E105-E103</f>
        <v>58</v>
      </c>
      <c r="F101" s="82">
        <f>F105-F103</f>
        <v>176</v>
      </c>
      <c r="G101" s="82">
        <f>G105-G103</f>
        <v>9</v>
      </c>
      <c r="H101" s="32">
        <f>SUM(C101:G101)</f>
        <v>314</v>
      </c>
      <c r="I101" s="82"/>
      <c r="J101" s="37">
        <f>H101/H$101</f>
        <v>1</v>
      </c>
    </row>
    <row r="102" spans="8:10" ht="12.75" customHeight="1">
      <c r="H102" s="30"/>
      <c r="I102" s="30"/>
      <c r="J102" s="38"/>
    </row>
    <row r="103" spans="2:10" ht="12.75" customHeight="1">
      <c r="B103" s="1" t="s">
        <v>226</v>
      </c>
      <c r="C103">
        <v>0</v>
      </c>
      <c r="D103">
        <v>0</v>
      </c>
      <c r="E103">
        <v>0</v>
      </c>
      <c r="F103">
        <v>0</v>
      </c>
      <c r="G103">
        <v>0</v>
      </c>
      <c r="H103" s="30">
        <f>SUM(C103:G103)</f>
        <v>0</v>
      </c>
      <c r="I103" s="30"/>
      <c r="J103" s="38"/>
    </row>
    <row r="104" spans="8:10" ht="12.75" customHeight="1">
      <c r="H104" s="30"/>
      <c r="I104" s="30"/>
      <c r="J104" s="38"/>
    </row>
    <row r="105" spans="2:10" ht="12.75" customHeight="1">
      <c r="B105" s="1" t="s">
        <v>181</v>
      </c>
      <c r="C105">
        <v>61</v>
      </c>
      <c r="D105">
        <v>10</v>
      </c>
      <c r="E105">
        <v>58</v>
      </c>
      <c r="F105">
        <v>176</v>
      </c>
      <c r="G105">
        <v>9</v>
      </c>
      <c r="H105" s="32">
        <f>SUM(C105:G105)</f>
        <v>314</v>
      </c>
      <c r="I105" s="30"/>
      <c r="J105" s="38"/>
    </row>
    <row r="106" spans="1:10" ht="12.75" customHeight="1" thickBot="1">
      <c r="A106" s="79"/>
      <c r="B106" s="67"/>
      <c r="C106" s="67"/>
      <c r="D106" s="67"/>
      <c r="E106" s="67"/>
      <c r="F106" s="67"/>
      <c r="G106" s="67"/>
      <c r="H106" s="91"/>
      <c r="I106" s="91"/>
      <c r="J106" s="92"/>
    </row>
    <row r="107" spans="1:10" ht="12.75" customHeight="1">
      <c r="A107" s="1"/>
      <c r="H107" s="30"/>
      <c r="I107" s="30"/>
      <c r="J107" s="38"/>
    </row>
    <row r="108" spans="1:10" ht="12.75" customHeight="1">
      <c r="A108" s="1" t="s">
        <v>218</v>
      </c>
      <c r="C108" s="82">
        <f aca="true" t="shared" si="9" ref="C108:H108">SUM(C17:C95)</f>
        <v>147</v>
      </c>
      <c r="D108" s="82">
        <f t="shared" si="9"/>
        <v>26</v>
      </c>
      <c r="E108" s="82">
        <f t="shared" si="9"/>
        <v>134</v>
      </c>
      <c r="F108" s="82">
        <f t="shared" si="9"/>
        <v>432</v>
      </c>
      <c r="G108" s="82">
        <f t="shared" si="9"/>
        <v>21</v>
      </c>
      <c r="H108" s="32">
        <f t="shared" si="9"/>
        <v>760</v>
      </c>
      <c r="I108" s="82"/>
      <c r="J108" s="37"/>
    </row>
    <row r="109" spans="1:2" ht="12.75" customHeight="1">
      <c r="A109" s="105" t="s">
        <v>223</v>
      </c>
      <c r="B109" s="34"/>
    </row>
    <row r="110" spans="1:10" ht="12.75" customHeight="1">
      <c r="A110" s="105" t="s">
        <v>222</v>
      </c>
      <c r="H110" s="30"/>
      <c r="I110" s="30"/>
      <c r="J110" s="38"/>
    </row>
    <row r="111" ht="12.75">
      <c r="A111" s="1"/>
    </row>
    <row r="112" ht="192.75" customHeight="1"/>
  </sheetData>
  <printOptions/>
  <pageMargins left="0.75" right="0.75" top="0.64" bottom="0.67" header="0.5" footer="0.5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2.57421875" style="0" customWidth="1"/>
    <col min="9" max="9" width="2.00390625" style="0" customWidth="1"/>
    <col min="11" max="11" width="1.57421875" style="0" customWidth="1"/>
    <col min="12" max="12" width="22.7109375" style="0" customWidth="1"/>
  </cols>
  <sheetData>
    <row r="1" spans="9:10" ht="12.75">
      <c r="I1" s="11"/>
      <c r="J1" s="11" t="s">
        <v>118</v>
      </c>
    </row>
    <row r="2" spans="1:10" ht="12.75">
      <c r="A2" s="5"/>
      <c r="H2" s="5"/>
      <c r="I2" s="5"/>
      <c r="J2" s="5"/>
    </row>
    <row r="3" spans="1:10" ht="12.75">
      <c r="A3" s="134" t="s">
        <v>288</v>
      </c>
      <c r="H3" s="5"/>
      <c r="I3" s="5"/>
      <c r="J3" s="5"/>
    </row>
    <row r="5" spans="1:10" ht="12.75">
      <c r="A5" s="100"/>
      <c r="B5" s="118" t="s">
        <v>215</v>
      </c>
      <c r="C5" s="119"/>
      <c r="D5" s="119"/>
      <c r="E5" s="119"/>
      <c r="F5" s="119"/>
      <c r="G5" s="119"/>
      <c r="H5" s="119"/>
      <c r="I5" s="119"/>
      <c r="J5" s="120"/>
    </row>
    <row r="6" spans="1:10" ht="12.75">
      <c r="A6" s="100"/>
      <c r="B6" s="121" t="s">
        <v>216</v>
      </c>
      <c r="C6" s="122"/>
      <c r="D6" s="122"/>
      <c r="E6" s="122"/>
      <c r="F6" s="122"/>
      <c r="G6" s="122"/>
      <c r="H6" s="122"/>
      <c r="I6" s="122"/>
      <c r="J6" s="123"/>
    </row>
    <row r="7" spans="1:10" ht="12.75">
      <c r="A7" s="100"/>
      <c r="B7" s="121" t="s">
        <v>225</v>
      </c>
      <c r="C7" s="122"/>
      <c r="D7" s="122"/>
      <c r="E7" s="122"/>
      <c r="F7" s="122"/>
      <c r="G7" s="122"/>
      <c r="H7" s="122"/>
      <c r="I7" s="122"/>
      <c r="J7" s="123"/>
    </row>
    <row r="8" spans="1:10" ht="12.75">
      <c r="A8" s="100"/>
      <c r="B8" s="124" t="s">
        <v>217</v>
      </c>
      <c r="C8" s="125"/>
      <c r="D8" s="125"/>
      <c r="E8" s="125"/>
      <c r="F8" s="125"/>
      <c r="G8" s="125"/>
      <c r="H8" s="125"/>
      <c r="I8" s="125"/>
      <c r="J8" s="126"/>
    </row>
    <row r="9" spans="1:10" ht="12.75">
      <c r="A9" s="100"/>
      <c r="B9" s="59"/>
      <c r="C9" s="59"/>
      <c r="D9" s="59"/>
      <c r="E9" s="59"/>
      <c r="F9" s="59"/>
      <c r="G9" s="59"/>
      <c r="H9" s="59"/>
      <c r="I9" s="59"/>
      <c r="J9" s="59"/>
    </row>
    <row r="10" spans="3:10" ht="12.75">
      <c r="C10" s="5" t="s">
        <v>114</v>
      </c>
      <c r="J10" t="s">
        <v>135</v>
      </c>
    </row>
    <row r="11" spans="2:10" ht="12.75">
      <c r="B11" s="20"/>
      <c r="C11" t="s">
        <v>53</v>
      </c>
      <c r="D11" t="s">
        <v>37</v>
      </c>
      <c r="E11" t="s">
        <v>54</v>
      </c>
      <c r="F11" t="s">
        <v>55</v>
      </c>
      <c r="G11" t="s">
        <v>10</v>
      </c>
      <c r="H11" s="21" t="s">
        <v>33</v>
      </c>
      <c r="J11" t="s">
        <v>136</v>
      </c>
    </row>
    <row r="12" spans="3:10" ht="12.75">
      <c r="C12" t="s">
        <v>56</v>
      </c>
      <c r="D12" t="s">
        <v>117</v>
      </c>
      <c r="E12" t="s">
        <v>117</v>
      </c>
      <c r="F12" t="s">
        <v>116</v>
      </c>
      <c r="G12" t="s">
        <v>115</v>
      </c>
      <c r="J12" t="s">
        <v>137</v>
      </c>
    </row>
    <row r="13" spans="7:10" ht="12.75">
      <c r="G13" s="103" t="s">
        <v>214</v>
      </c>
      <c r="J13" t="s">
        <v>183</v>
      </c>
    </row>
    <row r="14" ht="12.75">
      <c r="J14" t="s">
        <v>184</v>
      </c>
    </row>
    <row r="16" spans="1:10" ht="12.75" customHeight="1">
      <c r="A16" s="1" t="s">
        <v>12</v>
      </c>
      <c r="H16" s="32"/>
      <c r="I16" s="32"/>
      <c r="J16" s="38"/>
    </row>
    <row r="17" spans="2:10" ht="12.75" customHeight="1">
      <c r="B17" t="s">
        <v>58</v>
      </c>
      <c r="C17" s="20">
        <v>0</v>
      </c>
      <c r="D17" s="20">
        <v>2</v>
      </c>
      <c r="E17" s="20">
        <v>9</v>
      </c>
      <c r="F17" s="20">
        <v>4</v>
      </c>
      <c r="G17" s="20">
        <v>1</v>
      </c>
      <c r="H17" s="32">
        <v>16</v>
      </c>
      <c r="I17" s="32"/>
      <c r="J17" s="38">
        <f aca="true" t="shared" si="0" ref="J17:J25">H17/H$112</f>
        <v>0.006127920337035618</v>
      </c>
    </row>
    <row r="18" spans="2:10" ht="12.75" customHeight="1">
      <c r="B18" t="s">
        <v>303</v>
      </c>
      <c r="C18" s="20">
        <v>0</v>
      </c>
      <c r="D18" s="20">
        <v>0</v>
      </c>
      <c r="E18" s="20">
        <v>25</v>
      </c>
      <c r="F18" s="20">
        <v>39</v>
      </c>
      <c r="G18" s="20">
        <v>6</v>
      </c>
      <c r="H18" s="32">
        <v>70</v>
      </c>
      <c r="I18" s="32"/>
      <c r="J18" s="38">
        <f t="shared" si="0"/>
        <v>0.02680965147453083</v>
      </c>
    </row>
    <row r="19" spans="2:10" ht="12.75" customHeight="1">
      <c r="B19" t="s">
        <v>60</v>
      </c>
      <c r="C19" s="20">
        <v>22</v>
      </c>
      <c r="D19" s="20">
        <v>4</v>
      </c>
      <c r="E19" s="20">
        <v>29</v>
      </c>
      <c r="F19" s="20">
        <v>216</v>
      </c>
      <c r="G19" s="20">
        <v>16</v>
      </c>
      <c r="H19" s="32">
        <v>287</v>
      </c>
      <c r="I19" s="32"/>
      <c r="J19" s="38">
        <f t="shared" si="0"/>
        <v>0.10991957104557641</v>
      </c>
    </row>
    <row r="20" spans="2:10" ht="12.75" customHeight="1">
      <c r="B20" t="s">
        <v>61</v>
      </c>
      <c r="C20" s="20">
        <v>1</v>
      </c>
      <c r="D20" s="20">
        <v>0</v>
      </c>
      <c r="E20" s="20">
        <v>0</v>
      </c>
      <c r="F20" s="20">
        <v>8</v>
      </c>
      <c r="G20" s="20">
        <v>1</v>
      </c>
      <c r="H20" s="32">
        <v>10</v>
      </c>
      <c r="I20" s="32"/>
      <c r="J20" s="38">
        <f t="shared" si="0"/>
        <v>0.0038299502106472617</v>
      </c>
    </row>
    <row r="21" spans="2:10" ht="12.75" customHeight="1">
      <c r="B21" t="s">
        <v>62</v>
      </c>
      <c r="C21" s="20">
        <v>3</v>
      </c>
      <c r="D21" s="20">
        <v>0</v>
      </c>
      <c r="E21" s="20">
        <v>1</v>
      </c>
      <c r="F21" s="20">
        <v>1</v>
      </c>
      <c r="G21" s="20">
        <v>0</v>
      </c>
      <c r="H21" s="32">
        <v>5</v>
      </c>
      <c r="I21" s="32"/>
      <c r="J21" s="38">
        <f t="shared" si="0"/>
        <v>0.0019149751053236309</v>
      </c>
    </row>
    <row r="22" spans="2:10" ht="12.75" customHeight="1">
      <c r="B22" t="s">
        <v>63</v>
      </c>
      <c r="C22" s="20">
        <v>0</v>
      </c>
      <c r="D22" s="20">
        <v>0</v>
      </c>
      <c r="E22" s="20">
        <v>2</v>
      </c>
      <c r="F22" s="20">
        <v>1</v>
      </c>
      <c r="G22" s="20">
        <v>1</v>
      </c>
      <c r="H22" s="32">
        <v>4</v>
      </c>
      <c r="I22" s="32"/>
      <c r="J22" s="38">
        <f t="shared" si="0"/>
        <v>0.0015319800842589046</v>
      </c>
    </row>
    <row r="23" spans="2:10" ht="12.75" customHeight="1">
      <c r="B23" t="s">
        <v>300</v>
      </c>
      <c r="C23" s="20">
        <v>1</v>
      </c>
      <c r="D23" s="20">
        <v>1</v>
      </c>
      <c r="E23" s="20">
        <v>0</v>
      </c>
      <c r="F23" s="20">
        <v>2</v>
      </c>
      <c r="G23" s="20">
        <v>2</v>
      </c>
      <c r="H23" s="32">
        <v>6</v>
      </c>
      <c r="I23" s="32"/>
      <c r="J23" s="38">
        <f t="shared" si="0"/>
        <v>0.002297970126388357</v>
      </c>
    </row>
    <row r="24" spans="2:10" ht="12.75" customHeight="1">
      <c r="B24" t="s">
        <v>304</v>
      </c>
      <c r="C24" s="20">
        <v>3</v>
      </c>
      <c r="D24" s="20">
        <v>3</v>
      </c>
      <c r="E24" s="20">
        <v>17</v>
      </c>
      <c r="F24" s="20">
        <v>60</v>
      </c>
      <c r="G24" s="20">
        <v>12</v>
      </c>
      <c r="H24" s="32">
        <v>95</v>
      </c>
      <c r="I24" s="32"/>
      <c r="J24" s="38">
        <f t="shared" si="0"/>
        <v>0.036384527001148984</v>
      </c>
    </row>
    <row r="25" spans="2:10" ht="12.75" customHeight="1">
      <c r="B25" t="s">
        <v>66</v>
      </c>
      <c r="C25" s="20">
        <v>0</v>
      </c>
      <c r="D25" s="20">
        <v>0</v>
      </c>
      <c r="E25" s="20">
        <v>9</v>
      </c>
      <c r="F25" s="20">
        <v>19</v>
      </c>
      <c r="G25" s="20">
        <v>3</v>
      </c>
      <c r="H25" s="32">
        <v>31</v>
      </c>
      <c r="I25" s="32"/>
      <c r="J25" s="38">
        <f t="shared" si="0"/>
        <v>0.011872845653006512</v>
      </c>
    </row>
    <row r="26" spans="2:10" ht="12.75" customHeight="1">
      <c r="B26" s="31"/>
      <c r="C26" s="20"/>
      <c r="D26" s="20"/>
      <c r="E26" s="20"/>
      <c r="F26" s="20"/>
      <c r="G26" s="20"/>
      <c r="H26" s="32"/>
      <c r="I26" s="32"/>
      <c r="J26" s="38"/>
    </row>
    <row r="27" spans="1:10" ht="12.75" customHeight="1">
      <c r="A27" s="1" t="s">
        <v>13</v>
      </c>
      <c r="B27" s="31"/>
      <c r="H27" s="32"/>
      <c r="I27" s="32"/>
      <c r="J27" s="38"/>
    </row>
    <row r="28" spans="2:10" ht="12.75" customHeight="1">
      <c r="B28" t="s">
        <v>67</v>
      </c>
      <c r="C28" s="20">
        <v>0</v>
      </c>
      <c r="D28" s="20">
        <v>0</v>
      </c>
      <c r="E28" s="20">
        <v>1</v>
      </c>
      <c r="F28" s="20">
        <v>14</v>
      </c>
      <c r="G28" s="20">
        <v>0</v>
      </c>
      <c r="H28" s="32">
        <v>15</v>
      </c>
      <c r="I28" s="32"/>
      <c r="J28" s="38">
        <f>H28/H$112</f>
        <v>0.005744925315970892</v>
      </c>
    </row>
    <row r="29" spans="2:10" ht="12.75" customHeight="1">
      <c r="B29" t="s">
        <v>68</v>
      </c>
      <c r="C29" s="20">
        <v>0</v>
      </c>
      <c r="D29" s="20">
        <v>1</v>
      </c>
      <c r="E29" s="20">
        <v>2</v>
      </c>
      <c r="F29" s="20">
        <v>0</v>
      </c>
      <c r="G29" s="20">
        <v>2</v>
      </c>
      <c r="H29" s="32">
        <v>5</v>
      </c>
      <c r="I29" s="32"/>
      <c r="J29" s="38">
        <f>H29/H$112</f>
        <v>0.0019149751053236309</v>
      </c>
    </row>
    <row r="30" spans="2:10" ht="12.75" customHeight="1">
      <c r="B30" t="s">
        <v>31</v>
      </c>
      <c r="C30" s="20">
        <v>1</v>
      </c>
      <c r="D30" s="20">
        <v>1</v>
      </c>
      <c r="E30" s="20">
        <v>2</v>
      </c>
      <c r="F30" s="20">
        <v>2</v>
      </c>
      <c r="G30" s="20">
        <v>0</v>
      </c>
      <c r="H30" s="32">
        <v>6</v>
      </c>
      <c r="I30" s="32"/>
      <c r="J30" s="38">
        <f>H30/H$112</f>
        <v>0.002297970126388357</v>
      </c>
    </row>
    <row r="31" spans="2:10" ht="12.75" customHeight="1">
      <c r="B31" t="s">
        <v>69</v>
      </c>
      <c r="C31" s="20">
        <v>1</v>
      </c>
      <c r="D31" s="20">
        <v>0</v>
      </c>
      <c r="E31" s="20">
        <v>0</v>
      </c>
      <c r="F31" s="20">
        <v>1</v>
      </c>
      <c r="G31" s="20">
        <v>0</v>
      </c>
      <c r="H31" s="32">
        <v>2</v>
      </c>
      <c r="I31" s="32"/>
      <c r="J31" s="38">
        <f>H31/H$112</f>
        <v>0.0007659900421294523</v>
      </c>
    </row>
    <row r="32" spans="2:10" ht="12.75" customHeight="1">
      <c r="B32" t="s">
        <v>71</v>
      </c>
      <c r="C32" s="20">
        <v>1</v>
      </c>
      <c r="D32" s="20">
        <v>0</v>
      </c>
      <c r="E32" s="20">
        <v>0</v>
      </c>
      <c r="F32" s="20">
        <v>1</v>
      </c>
      <c r="G32" s="20">
        <v>2</v>
      </c>
      <c r="H32" s="32">
        <v>4</v>
      </c>
      <c r="I32" s="32"/>
      <c r="J32" s="38">
        <f>H32/H$112</f>
        <v>0.0015319800842589046</v>
      </c>
    </row>
    <row r="33" spans="3:10" ht="12.75" customHeight="1">
      <c r="C33" s="20"/>
      <c r="D33" s="20"/>
      <c r="E33" s="20"/>
      <c r="F33" s="20"/>
      <c r="G33" s="20"/>
      <c r="H33" s="32"/>
      <c r="I33" s="32"/>
      <c r="J33" s="38"/>
    </row>
    <row r="34" spans="1:10" ht="12.75" customHeight="1">
      <c r="A34" s="1" t="s">
        <v>14</v>
      </c>
      <c r="C34" s="20"/>
      <c r="D34" s="20"/>
      <c r="E34" s="20"/>
      <c r="F34" s="20"/>
      <c r="G34" s="20"/>
      <c r="H34" s="32"/>
      <c r="I34" s="32"/>
      <c r="J34" s="38"/>
    </row>
    <row r="35" spans="2:10" ht="12.75" customHeight="1">
      <c r="B35" t="s">
        <v>72</v>
      </c>
      <c r="C35" s="20">
        <v>9</v>
      </c>
      <c r="D35" s="20">
        <v>6</v>
      </c>
      <c r="E35" s="20">
        <v>2</v>
      </c>
      <c r="F35" s="20">
        <v>11</v>
      </c>
      <c r="G35" s="20">
        <v>1</v>
      </c>
      <c r="H35" s="32">
        <v>29</v>
      </c>
      <c r="I35" s="32"/>
      <c r="J35" s="38">
        <f aca="true" t="shared" si="1" ref="J35:J44">H35/H$112</f>
        <v>0.011106855610877058</v>
      </c>
    </row>
    <row r="36" spans="2:10" ht="12.75" customHeight="1">
      <c r="B36" t="s">
        <v>73</v>
      </c>
      <c r="C36" s="20">
        <v>2</v>
      </c>
      <c r="D36" s="20">
        <v>7</v>
      </c>
      <c r="E36" s="20">
        <v>18</v>
      </c>
      <c r="F36" s="20">
        <v>57</v>
      </c>
      <c r="G36" s="20">
        <v>1</v>
      </c>
      <c r="H36" s="32">
        <v>85</v>
      </c>
      <c r="I36" s="32"/>
      <c r="J36" s="38">
        <f t="shared" si="1"/>
        <v>0.03255457679050172</v>
      </c>
    </row>
    <row r="37" spans="2:10" ht="12.75" customHeight="1">
      <c r="B37" t="s">
        <v>74</v>
      </c>
      <c r="C37" s="20">
        <v>1</v>
      </c>
      <c r="D37" s="20">
        <v>0</v>
      </c>
      <c r="E37" s="20">
        <v>3</v>
      </c>
      <c r="F37" s="20">
        <v>22</v>
      </c>
      <c r="G37" s="20">
        <v>1</v>
      </c>
      <c r="H37" s="32">
        <v>27</v>
      </c>
      <c r="I37" s="32"/>
      <c r="J37" s="38">
        <f t="shared" si="1"/>
        <v>0.010340865568747606</v>
      </c>
    </row>
    <row r="38" spans="2:10" ht="12.75" customHeight="1">
      <c r="B38" t="s">
        <v>75</v>
      </c>
      <c r="C38" s="20">
        <v>15</v>
      </c>
      <c r="D38" s="20">
        <v>1</v>
      </c>
      <c r="E38" s="20">
        <v>0</v>
      </c>
      <c r="F38" s="20">
        <v>0</v>
      </c>
      <c r="G38" s="20">
        <v>0</v>
      </c>
      <c r="H38" s="32">
        <v>16</v>
      </c>
      <c r="I38" s="32"/>
      <c r="J38" s="38">
        <f t="shared" si="1"/>
        <v>0.006127920337035618</v>
      </c>
    </row>
    <row r="39" spans="2:10" ht="12.75" customHeight="1">
      <c r="B39" t="s">
        <v>76</v>
      </c>
      <c r="C39" s="20">
        <v>3</v>
      </c>
      <c r="D39" s="20">
        <v>3</v>
      </c>
      <c r="E39" s="20">
        <v>2</v>
      </c>
      <c r="F39" s="20">
        <v>13</v>
      </c>
      <c r="G39" s="20">
        <v>1</v>
      </c>
      <c r="H39" s="32">
        <v>22</v>
      </c>
      <c r="I39" s="32"/>
      <c r="J39" s="38">
        <f t="shared" si="1"/>
        <v>0.008425890463423975</v>
      </c>
    </row>
    <row r="40" spans="2:10" ht="12.75" customHeight="1">
      <c r="B40" t="s">
        <v>129</v>
      </c>
      <c r="C40" s="20">
        <v>17</v>
      </c>
      <c r="D40" s="20">
        <v>1</v>
      </c>
      <c r="E40" s="20">
        <v>27</v>
      </c>
      <c r="F40" s="20">
        <v>125</v>
      </c>
      <c r="G40" s="20">
        <v>2</v>
      </c>
      <c r="H40" s="32">
        <v>172</v>
      </c>
      <c r="I40" s="32"/>
      <c r="J40" s="38">
        <f t="shared" si="1"/>
        <v>0.0658751436231329</v>
      </c>
    </row>
    <row r="41" spans="2:10" ht="12.75" customHeight="1">
      <c r="B41" t="s">
        <v>77</v>
      </c>
      <c r="C41" s="20">
        <v>10</v>
      </c>
      <c r="D41" s="20">
        <v>3</v>
      </c>
      <c r="E41" s="20">
        <v>30</v>
      </c>
      <c r="F41" s="20">
        <v>240</v>
      </c>
      <c r="G41" s="20">
        <v>23</v>
      </c>
      <c r="H41" s="32">
        <v>306</v>
      </c>
      <c r="I41" s="32"/>
      <c r="J41" s="38">
        <f t="shared" si="1"/>
        <v>0.1171964764458062</v>
      </c>
    </row>
    <row r="42" spans="2:10" ht="12.75" customHeight="1">
      <c r="B42" t="s">
        <v>30</v>
      </c>
      <c r="C42" s="20">
        <v>0</v>
      </c>
      <c r="D42" s="20">
        <v>1</v>
      </c>
      <c r="E42" s="20">
        <v>13</v>
      </c>
      <c r="F42" s="20">
        <v>38</v>
      </c>
      <c r="G42" s="20">
        <v>6</v>
      </c>
      <c r="H42" s="32">
        <v>58</v>
      </c>
      <c r="I42" s="32"/>
      <c r="J42" s="38">
        <f t="shared" si="1"/>
        <v>0.022213711221754116</v>
      </c>
    </row>
    <row r="43" spans="2:10" ht="12.75" customHeight="1">
      <c r="B43" t="s">
        <v>78</v>
      </c>
      <c r="C43" s="20">
        <v>12</v>
      </c>
      <c r="D43" s="20">
        <v>2</v>
      </c>
      <c r="E43" s="20">
        <v>2</v>
      </c>
      <c r="F43" s="20">
        <v>1</v>
      </c>
      <c r="G43" s="20">
        <v>0</v>
      </c>
      <c r="H43" s="32">
        <v>17</v>
      </c>
      <c r="I43" s="32"/>
      <c r="J43" s="38">
        <f t="shared" si="1"/>
        <v>0.0065109153581003444</v>
      </c>
    </row>
    <row r="44" spans="2:10" ht="12.75" customHeight="1">
      <c r="B44" t="s">
        <v>79</v>
      </c>
      <c r="C44" s="20">
        <v>1</v>
      </c>
      <c r="D44" s="20">
        <v>16</v>
      </c>
      <c r="E44" s="20">
        <v>0</v>
      </c>
      <c r="F44" s="20">
        <v>1</v>
      </c>
      <c r="G44" s="20">
        <v>0</v>
      </c>
      <c r="H44" s="32">
        <v>18</v>
      </c>
      <c r="I44" s="32"/>
      <c r="J44" s="38">
        <f t="shared" si="1"/>
        <v>0.0068939103791650705</v>
      </c>
    </row>
    <row r="45" spans="3:10" ht="12.75" customHeight="1">
      <c r="C45" s="20"/>
      <c r="D45" s="20"/>
      <c r="E45" s="20"/>
      <c r="F45" s="20"/>
      <c r="G45" s="20"/>
      <c r="H45" s="32"/>
      <c r="I45" s="32"/>
      <c r="J45" s="38"/>
    </row>
    <row r="46" spans="1:10" ht="12.75" customHeight="1">
      <c r="A46" s="1" t="s">
        <v>15</v>
      </c>
      <c r="C46" s="20"/>
      <c r="D46" s="20"/>
      <c r="E46" s="20"/>
      <c r="F46" s="20"/>
      <c r="G46" s="20"/>
      <c r="H46" s="32"/>
      <c r="I46" s="32"/>
      <c r="J46" s="38"/>
    </row>
    <row r="47" spans="1:10" ht="12.75" customHeight="1">
      <c r="A47" s="1"/>
      <c r="B47" t="s">
        <v>29</v>
      </c>
      <c r="C47" s="20">
        <v>0</v>
      </c>
      <c r="D47" s="20">
        <v>4</v>
      </c>
      <c r="E47" s="20">
        <v>4</v>
      </c>
      <c r="F47" s="20">
        <v>21</v>
      </c>
      <c r="G47" s="20">
        <v>3</v>
      </c>
      <c r="H47" s="32">
        <v>32</v>
      </c>
      <c r="I47" s="32"/>
      <c r="J47" s="38">
        <f aca="true" t="shared" si="2" ref="J47:J56">H47/H$112</f>
        <v>0.012255840674071237</v>
      </c>
    </row>
    <row r="48" spans="2:10" ht="12.75" customHeight="1">
      <c r="B48" t="s">
        <v>28</v>
      </c>
      <c r="C48" s="20">
        <v>0</v>
      </c>
      <c r="D48" s="20">
        <v>3</v>
      </c>
      <c r="E48" s="20">
        <v>1</v>
      </c>
      <c r="F48" s="20">
        <v>10</v>
      </c>
      <c r="G48" s="20">
        <v>1</v>
      </c>
      <c r="H48" s="32">
        <v>15</v>
      </c>
      <c r="I48" s="32"/>
      <c r="J48" s="38">
        <f t="shared" si="2"/>
        <v>0.005744925315970892</v>
      </c>
    </row>
    <row r="49" spans="2:10" ht="12.75" customHeight="1">
      <c r="B49" t="s">
        <v>27</v>
      </c>
      <c r="C49" s="20">
        <v>18</v>
      </c>
      <c r="D49" s="20">
        <v>16</v>
      </c>
      <c r="E49" s="20">
        <v>73</v>
      </c>
      <c r="F49" s="20">
        <v>153</v>
      </c>
      <c r="G49" s="20">
        <v>21</v>
      </c>
      <c r="H49" s="32">
        <v>281</v>
      </c>
      <c r="I49" s="32"/>
      <c r="J49" s="38">
        <f t="shared" si="2"/>
        <v>0.10762160091918806</v>
      </c>
    </row>
    <row r="50" spans="2:10" ht="12.75" customHeight="1">
      <c r="B50" t="s">
        <v>80</v>
      </c>
      <c r="C50" s="20">
        <v>0</v>
      </c>
      <c r="D50" s="20">
        <v>2</v>
      </c>
      <c r="E50" s="20">
        <v>4</v>
      </c>
      <c r="F50" s="20">
        <v>7</v>
      </c>
      <c r="G50" s="20">
        <v>1</v>
      </c>
      <c r="H50" s="32">
        <v>14</v>
      </c>
      <c r="I50" s="32"/>
      <c r="J50" s="38">
        <f t="shared" si="2"/>
        <v>0.005361930294906166</v>
      </c>
    </row>
    <row r="51" spans="2:10" ht="12.75" customHeight="1">
      <c r="B51" t="s">
        <v>34</v>
      </c>
      <c r="C51" s="20">
        <v>89</v>
      </c>
      <c r="D51" s="20">
        <v>76</v>
      </c>
      <c r="E51" s="20">
        <v>95</v>
      </c>
      <c r="F51" s="20">
        <v>230</v>
      </c>
      <c r="G51" s="20">
        <v>26</v>
      </c>
      <c r="H51" s="32">
        <v>516</v>
      </c>
      <c r="I51" s="32"/>
      <c r="J51" s="38">
        <f t="shared" si="2"/>
        <v>0.1976254308693987</v>
      </c>
    </row>
    <row r="52" spans="2:10" ht="12.75" customHeight="1">
      <c r="B52" t="s">
        <v>121</v>
      </c>
      <c r="C52" s="20">
        <v>25</v>
      </c>
      <c r="D52" s="20">
        <v>19</v>
      </c>
      <c r="E52" s="20">
        <v>52</v>
      </c>
      <c r="F52" s="20">
        <v>147</v>
      </c>
      <c r="G52" s="20">
        <v>27</v>
      </c>
      <c r="H52" s="32">
        <v>270</v>
      </c>
      <c r="I52" s="32"/>
      <c r="J52" s="38">
        <f t="shared" si="2"/>
        <v>0.10340865568747606</v>
      </c>
    </row>
    <row r="53" spans="2:10" ht="12.75" customHeight="1">
      <c r="B53" t="s">
        <v>283</v>
      </c>
      <c r="C53" s="20">
        <v>11</v>
      </c>
      <c r="D53" s="20">
        <v>7</v>
      </c>
      <c r="E53" s="20">
        <v>0</v>
      </c>
      <c r="F53" s="20">
        <v>0</v>
      </c>
      <c r="G53" s="20">
        <v>1</v>
      </c>
      <c r="H53" s="32">
        <v>19</v>
      </c>
      <c r="I53" s="32"/>
      <c r="J53" s="38">
        <f t="shared" si="2"/>
        <v>0.007276905400229797</v>
      </c>
    </row>
    <row r="54" spans="2:10" ht="12.75" customHeight="1">
      <c r="B54" t="s">
        <v>26</v>
      </c>
      <c r="C54" s="20">
        <v>3</v>
      </c>
      <c r="D54" s="20">
        <v>3</v>
      </c>
      <c r="E54" s="20">
        <v>21</v>
      </c>
      <c r="F54" s="20">
        <v>34</v>
      </c>
      <c r="G54" s="20">
        <v>21</v>
      </c>
      <c r="H54" s="32">
        <v>82</v>
      </c>
      <c r="I54" s="32"/>
      <c r="J54" s="38">
        <f t="shared" si="2"/>
        <v>0.031405591727307544</v>
      </c>
    </row>
    <row r="55" spans="2:10" ht="12.75" customHeight="1">
      <c r="B55" t="s">
        <v>25</v>
      </c>
      <c r="C55" s="20">
        <v>4</v>
      </c>
      <c r="D55" s="20">
        <v>2</v>
      </c>
      <c r="E55" s="20">
        <v>6</v>
      </c>
      <c r="F55" s="20">
        <v>71</v>
      </c>
      <c r="G55" s="20">
        <v>11</v>
      </c>
      <c r="H55" s="32">
        <v>94</v>
      </c>
      <c r="I55" s="32"/>
      <c r="J55" s="38">
        <f t="shared" si="2"/>
        <v>0.03600153198008426</v>
      </c>
    </row>
    <row r="56" spans="2:10" ht="12.75" customHeight="1">
      <c r="B56" t="s">
        <v>24</v>
      </c>
      <c r="C56" s="20">
        <v>12</v>
      </c>
      <c r="D56" s="20">
        <v>12</v>
      </c>
      <c r="E56" s="20">
        <v>105</v>
      </c>
      <c r="F56" s="20">
        <v>472</v>
      </c>
      <c r="G56" s="20">
        <v>37</v>
      </c>
      <c r="H56" s="32">
        <v>638</v>
      </c>
      <c r="I56" s="32"/>
      <c r="J56" s="38">
        <f t="shared" si="2"/>
        <v>0.2443508234392953</v>
      </c>
    </row>
    <row r="57" spans="3:10" ht="12.75" customHeight="1">
      <c r="C57" s="20"/>
      <c r="D57" s="20"/>
      <c r="E57" s="20"/>
      <c r="F57" s="20"/>
      <c r="G57" s="20"/>
      <c r="H57" s="32"/>
      <c r="I57" s="32"/>
      <c r="J57" s="38"/>
    </row>
    <row r="58" spans="1:10" ht="12.75" customHeight="1">
      <c r="A58" s="1" t="s">
        <v>16</v>
      </c>
      <c r="C58" s="20"/>
      <c r="D58" s="20"/>
      <c r="E58" s="20"/>
      <c r="F58" s="20"/>
      <c r="G58" s="20"/>
      <c r="H58" s="32"/>
      <c r="I58" s="32"/>
      <c r="J58" s="38"/>
    </row>
    <row r="59" spans="2:10" ht="12.75" customHeight="1">
      <c r="B59" t="s">
        <v>23</v>
      </c>
      <c r="C59" s="20">
        <v>9</v>
      </c>
      <c r="D59" s="20">
        <v>4</v>
      </c>
      <c r="E59" s="20">
        <v>19</v>
      </c>
      <c r="F59" s="20">
        <v>133</v>
      </c>
      <c r="G59" s="20">
        <v>8</v>
      </c>
      <c r="H59" s="32">
        <v>173</v>
      </c>
      <c r="I59" s="32"/>
      <c r="J59" s="38">
        <f aca="true" t="shared" si="3" ref="J59:J68">H59/H$112</f>
        <v>0.06625813864419762</v>
      </c>
    </row>
    <row r="60" spans="2:10" ht="12.75" customHeight="1">
      <c r="B60" t="s">
        <v>82</v>
      </c>
      <c r="C60" s="20">
        <v>1</v>
      </c>
      <c r="D60" s="20">
        <v>0</v>
      </c>
      <c r="E60" s="20">
        <v>6</v>
      </c>
      <c r="F60" s="20">
        <v>20</v>
      </c>
      <c r="G60" s="20">
        <v>1</v>
      </c>
      <c r="H60" s="32">
        <v>28</v>
      </c>
      <c r="I60" s="32"/>
      <c r="J60" s="38">
        <f t="shared" si="3"/>
        <v>0.010723860589812333</v>
      </c>
    </row>
    <row r="61" spans="2:10" ht="12.75" customHeight="1">
      <c r="B61" t="s">
        <v>22</v>
      </c>
      <c r="C61" s="20">
        <v>1</v>
      </c>
      <c r="D61" s="20">
        <v>1</v>
      </c>
      <c r="E61" s="20">
        <v>1</v>
      </c>
      <c r="F61" s="20">
        <v>26</v>
      </c>
      <c r="G61" s="20">
        <v>6</v>
      </c>
      <c r="H61" s="32">
        <v>35</v>
      </c>
      <c r="I61" s="32"/>
      <c r="J61" s="38">
        <f t="shared" si="3"/>
        <v>0.013404825737265416</v>
      </c>
    </row>
    <row r="62" spans="2:10" ht="12.75" customHeight="1">
      <c r="B62" t="s">
        <v>21</v>
      </c>
      <c r="C62" s="20">
        <v>0</v>
      </c>
      <c r="D62" s="20">
        <v>1</v>
      </c>
      <c r="E62" s="20">
        <v>1</v>
      </c>
      <c r="F62" s="20">
        <v>2</v>
      </c>
      <c r="G62" s="20">
        <v>0</v>
      </c>
      <c r="H62" s="32">
        <v>4</v>
      </c>
      <c r="I62" s="32"/>
      <c r="J62" s="38">
        <f t="shared" si="3"/>
        <v>0.0015319800842589046</v>
      </c>
    </row>
    <row r="63" spans="2:10" ht="12.75" customHeight="1">
      <c r="B63" t="s">
        <v>285</v>
      </c>
      <c r="C63" s="20">
        <v>1</v>
      </c>
      <c r="D63" s="20">
        <v>1</v>
      </c>
      <c r="E63" s="20">
        <v>1</v>
      </c>
      <c r="F63" s="20">
        <v>49</v>
      </c>
      <c r="G63" s="20">
        <v>4</v>
      </c>
      <c r="H63" s="32">
        <v>56</v>
      </c>
      <c r="I63" s="32"/>
      <c r="J63" s="38">
        <f t="shared" si="3"/>
        <v>0.021447721179624665</v>
      </c>
    </row>
    <row r="64" spans="2:10" ht="12.75" customHeight="1">
      <c r="B64" t="s">
        <v>284</v>
      </c>
      <c r="C64" s="20">
        <v>2</v>
      </c>
      <c r="D64" s="20">
        <v>1</v>
      </c>
      <c r="E64" s="20">
        <v>5</v>
      </c>
      <c r="F64" s="20">
        <v>1</v>
      </c>
      <c r="G64" s="20">
        <v>0</v>
      </c>
      <c r="H64" s="32">
        <v>9</v>
      </c>
      <c r="I64" s="32"/>
      <c r="J64" s="38">
        <f t="shared" si="3"/>
        <v>0.0034469551895825352</v>
      </c>
    </row>
    <row r="65" spans="2:10" ht="12.75" customHeight="1">
      <c r="B65" t="s">
        <v>84</v>
      </c>
      <c r="C65" s="20">
        <v>0</v>
      </c>
      <c r="D65" s="20">
        <v>5</v>
      </c>
      <c r="E65" s="20">
        <v>0</v>
      </c>
      <c r="F65" s="20">
        <v>0</v>
      </c>
      <c r="G65" s="20">
        <v>0</v>
      </c>
      <c r="H65" s="32">
        <v>5</v>
      </c>
      <c r="I65" s="32"/>
      <c r="J65" s="38">
        <f t="shared" si="3"/>
        <v>0.0019149751053236309</v>
      </c>
    </row>
    <row r="66" spans="2:10" ht="12.75" customHeight="1">
      <c r="B66" t="s">
        <v>85</v>
      </c>
      <c r="C66" s="20">
        <v>0</v>
      </c>
      <c r="D66" s="20">
        <v>0</v>
      </c>
      <c r="E66" s="20">
        <v>0</v>
      </c>
      <c r="F66" s="20">
        <v>4</v>
      </c>
      <c r="G66" s="20">
        <v>0</v>
      </c>
      <c r="H66" s="32">
        <v>4</v>
      </c>
      <c r="I66" s="32"/>
      <c r="J66" s="38">
        <f t="shared" si="3"/>
        <v>0.0015319800842589046</v>
      </c>
    </row>
    <row r="67" spans="2:10" ht="12.75" customHeight="1">
      <c r="B67" t="s">
        <v>86</v>
      </c>
      <c r="C67" s="20">
        <v>3</v>
      </c>
      <c r="D67" s="20">
        <v>0</v>
      </c>
      <c r="E67" s="20">
        <v>0</v>
      </c>
      <c r="F67" s="20">
        <v>30</v>
      </c>
      <c r="G67" s="20">
        <v>3</v>
      </c>
      <c r="H67" s="32">
        <v>36</v>
      </c>
      <c r="I67" s="32"/>
      <c r="J67" s="38">
        <f t="shared" si="3"/>
        <v>0.013787820758330141</v>
      </c>
    </row>
    <row r="68" spans="2:10" ht="12.75" customHeight="1">
      <c r="B68" t="s">
        <v>87</v>
      </c>
      <c r="C68" s="20">
        <v>3</v>
      </c>
      <c r="D68" s="20">
        <v>1</v>
      </c>
      <c r="E68" s="20">
        <v>1</v>
      </c>
      <c r="F68" s="20">
        <v>7</v>
      </c>
      <c r="G68" s="20">
        <v>3</v>
      </c>
      <c r="H68" s="32">
        <v>15</v>
      </c>
      <c r="I68" s="32"/>
      <c r="J68" s="38">
        <f t="shared" si="3"/>
        <v>0.005744925315970892</v>
      </c>
    </row>
    <row r="69" spans="3:10" ht="12.75" customHeight="1">
      <c r="C69" s="20"/>
      <c r="D69" s="20"/>
      <c r="E69" s="20"/>
      <c r="F69" s="20"/>
      <c r="G69" s="20"/>
      <c r="H69" s="32"/>
      <c r="I69" s="32"/>
      <c r="J69" s="38"/>
    </row>
    <row r="70" spans="1:10" ht="12.75" customHeight="1">
      <c r="A70" s="1" t="s">
        <v>17</v>
      </c>
      <c r="C70" s="20"/>
      <c r="D70" s="20"/>
      <c r="E70" s="20"/>
      <c r="F70" s="20"/>
      <c r="G70" s="20"/>
      <c r="H70" s="32"/>
      <c r="I70" s="32"/>
      <c r="J70" s="38"/>
    </row>
    <row r="71" spans="2:10" ht="12.75" customHeight="1">
      <c r="B71" t="s">
        <v>3</v>
      </c>
      <c r="C71" s="20">
        <v>13</v>
      </c>
      <c r="D71" s="20">
        <v>0</v>
      </c>
      <c r="E71" s="20">
        <v>18</v>
      </c>
      <c r="F71" s="20">
        <v>35</v>
      </c>
      <c r="G71" s="20">
        <v>2</v>
      </c>
      <c r="H71" s="32">
        <v>68</v>
      </c>
      <c r="I71" s="32"/>
      <c r="J71" s="38">
        <f aca="true" t="shared" si="4" ref="J71:J76">H71/H$112</f>
        <v>0.026043661432401378</v>
      </c>
    </row>
    <row r="72" spans="2:10" ht="12.75" customHeight="1">
      <c r="B72" t="s">
        <v>88</v>
      </c>
      <c r="C72" s="20">
        <v>47</v>
      </c>
      <c r="D72" s="20">
        <v>25</v>
      </c>
      <c r="E72" s="20">
        <v>49</v>
      </c>
      <c r="F72" s="20">
        <v>250</v>
      </c>
      <c r="G72" s="20">
        <v>23</v>
      </c>
      <c r="H72" s="32">
        <v>394</v>
      </c>
      <c r="I72" s="32"/>
      <c r="J72" s="38">
        <f t="shared" si="4"/>
        <v>0.1509000382995021</v>
      </c>
    </row>
    <row r="73" spans="2:10" ht="12.75" customHeight="1">
      <c r="B73" t="s">
        <v>89</v>
      </c>
      <c r="C73" s="20">
        <v>3</v>
      </c>
      <c r="D73" s="20">
        <v>1</v>
      </c>
      <c r="E73" s="20">
        <v>12</v>
      </c>
      <c r="F73" s="20">
        <v>25</v>
      </c>
      <c r="G73" s="20">
        <v>1</v>
      </c>
      <c r="H73" s="32">
        <v>42</v>
      </c>
      <c r="I73" s="32"/>
      <c r="J73" s="38">
        <f t="shared" si="4"/>
        <v>0.0160857908847185</v>
      </c>
    </row>
    <row r="74" spans="2:10" ht="12.75" customHeight="1">
      <c r="B74" t="s">
        <v>91</v>
      </c>
      <c r="C74" s="20">
        <v>9</v>
      </c>
      <c r="D74" s="20">
        <v>0</v>
      </c>
      <c r="E74" s="20">
        <v>15</v>
      </c>
      <c r="F74" s="20">
        <v>99</v>
      </c>
      <c r="G74" s="20">
        <v>3</v>
      </c>
      <c r="H74" s="32">
        <v>126</v>
      </c>
      <c r="I74" s="32"/>
      <c r="J74" s="38">
        <f t="shared" si="4"/>
        <v>0.04825737265415549</v>
      </c>
    </row>
    <row r="75" spans="2:10" ht="12.75" customHeight="1">
      <c r="B75" t="s">
        <v>92</v>
      </c>
      <c r="C75" s="20">
        <v>0</v>
      </c>
      <c r="D75" s="20">
        <v>0</v>
      </c>
      <c r="E75" s="20">
        <v>4</v>
      </c>
      <c r="F75" s="20">
        <v>7</v>
      </c>
      <c r="G75" s="20">
        <v>3</v>
      </c>
      <c r="H75" s="32">
        <v>14</v>
      </c>
      <c r="I75" s="32"/>
      <c r="J75" s="38">
        <f t="shared" si="4"/>
        <v>0.005361930294906166</v>
      </c>
    </row>
    <row r="76" spans="2:10" ht="12.75" customHeight="1">
      <c r="B76" t="s">
        <v>93</v>
      </c>
      <c r="C76" s="20">
        <v>2</v>
      </c>
      <c r="D76" s="20">
        <v>1</v>
      </c>
      <c r="E76" s="20">
        <v>16</v>
      </c>
      <c r="F76" s="20">
        <v>10</v>
      </c>
      <c r="G76" s="20">
        <v>2</v>
      </c>
      <c r="H76" s="32">
        <v>31</v>
      </c>
      <c r="I76" s="32"/>
      <c r="J76" s="38">
        <f t="shared" si="4"/>
        <v>0.011872845653006512</v>
      </c>
    </row>
    <row r="77" spans="1:10" ht="12.75" customHeight="1">
      <c r="A77" s="1"/>
      <c r="C77" s="20"/>
      <c r="D77" s="20"/>
      <c r="E77" s="20"/>
      <c r="F77" s="20"/>
      <c r="G77" s="20"/>
      <c r="H77" s="32"/>
      <c r="I77" s="32"/>
      <c r="J77" s="38"/>
    </row>
    <row r="78" spans="1:10" ht="12.75" customHeight="1">
      <c r="A78" s="1" t="s">
        <v>18</v>
      </c>
      <c r="C78" s="20"/>
      <c r="D78" s="20"/>
      <c r="E78" s="20"/>
      <c r="F78" s="20"/>
      <c r="G78" s="20"/>
      <c r="H78" s="32"/>
      <c r="I78" s="32"/>
      <c r="J78" s="38"/>
    </row>
    <row r="79" spans="2:10" ht="12.75" customHeight="1">
      <c r="B79" t="s">
        <v>94</v>
      </c>
      <c r="C79" s="20">
        <v>26</v>
      </c>
      <c r="D79" s="20">
        <v>1</v>
      </c>
      <c r="E79" s="20">
        <v>7</v>
      </c>
      <c r="F79" s="20">
        <v>14</v>
      </c>
      <c r="G79" s="20">
        <v>1</v>
      </c>
      <c r="H79" s="32">
        <v>49</v>
      </c>
      <c r="I79" s="32"/>
      <c r="J79" s="38">
        <f aca="true" t="shared" si="5" ref="J79:J88">H79/H$112</f>
        <v>0.01876675603217158</v>
      </c>
    </row>
    <row r="80" spans="2:10" ht="12.75" customHeight="1">
      <c r="B80" t="s">
        <v>4</v>
      </c>
      <c r="C80" s="20">
        <v>0</v>
      </c>
      <c r="D80" s="20">
        <v>1</v>
      </c>
      <c r="E80" s="20">
        <v>4</v>
      </c>
      <c r="F80" s="20">
        <v>3</v>
      </c>
      <c r="G80" s="20">
        <v>2</v>
      </c>
      <c r="H80" s="32">
        <v>10</v>
      </c>
      <c r="I80" s="32"/>
      <c r="J80" s="38">
        <f t="shared" si="5"/>
        <v>0.0038299502106472617</v>
      </c>
    </row>
    <row r="81" spans="2:10" ht="12.75" customHeight="1">
      <c r="B81" t="s">
        <v>287</v>
      </c>
      <c r="C81" s="20">
        <v>3</v>
      </c>
      <c r="D81" s="20">
        <v>1</v>
      </c>
      <c r="E81" s="20">
        <v>13</v>
      </c>
      <c r="F81" s="20">
        <v>28</v>
      </c>
      <c r="G81" s="20">
        <v>7</v>
      </c>
      <c r="H81" s="32">
        <v>52</v>
      </c>
      <c r="I81" s="32"/>
      <c r="J81" s="38">
        <f t="shared" si="5"/>
        <v>0.01991574109536576</v>
      </c>
    </row>
    <row r="82" spans="2:10" ht="12.75" customHeight="1">
      <c r="B82" t="s">
        <v>95</v>
      </c>
      <c r="C82" s="20">
        <v>0</v>
      </c>
      <c r="D82" s="20">
        <v>2</v>
      </c>
      <c r="E82" s="20">
        <v>0</v>
      </c>
      <c r="F82" s="20">
        <v>0</v>
      </c>
      <c r="G82" s="20">
        <v>0</v>
      </c>
      <c r="H82" s="32">
        <v>2</v>
      </c>
      <c r="I82" s="32"/>
      <c r="J82" s="38">
        <f t="shared" si="5"/>
        <v>0.0007659900421294523</v>
      </c>
    </row>
    <row r="83" spans="2:10" ht="12.75" customHeight="1">
      <c r="B83" t="s">
        <v>5</v>
      </c>
      <c r="C83" s="20">
        <v>0</v>
      </c>
      <c r="D83" s="20">
        <v>1</v>
      </c>
      <c r="E83" s="20">
        <v>1</v>
      </c>
      <c r="F83" s="20">
        <v>5</v>
      </c>
      <c r="G83" s="20">
        <v>2</v>
      </c>
      <c r="H83" s="32">
        <v>9</v>
      </c>
      <c r="I83" s="32"/>
      <c r="J83" s="38">
        <f t="shared" si="5"/>
        <v>0.0034469551895825352</v>
      </c>
    </row>
    <row r="84" spans="2:10" ht="12.75" customHeight="1">
      <c r="B84" t="s">
        <v>6</v>
      </c>
      <c r="C84" s="20">
        <v>11</v>
      </c>
      <c r="D84" s="20">
        <v>8</v>
      </c>
      <c r="E84" s="20">
        <v>5</v>
      </c>
      <c r="F84" s="20">
        <v>8</v>
      </c>
      <c r="G84" s="20">
        <v>0</v>
      </c>
      <c r="H84" s="32">
        <v>32</v>
      </c>
      <c r="I84" s="32"/>
      <c r="J84" s="38">
        <f t="shared" si="5"/>
        <v>0.012255840674071237</v>
      </c>
    </row>
    <row r="85" spans="2:10" ht="12.75" customHeight="1">
      <c r="B85" t="s">
        <v>96</v>
      </c>
      <c r="C85" s="20">
        <v>10</v>
      </c>
      <c r="D85" s="20">
        <v>0</v>
      </c>
      <c r="E85" s="20">
        <v>4</v>
      </c>
      <c r="F85" s="20">
        <v>24</v>
      </c>
      <c r="G85" s="20">
        <v>5</v>
      </c>
      <c r="H85" s="32">
        <v>43</v>
      </c>
      <c r="I85" s="32"/>
      <c r="J85" s="38">
        <f t="shared" si="5"/>
        <v>0.016468785905783226</v>
      </c>
    </row>
    <row r="86" spans="2:10" ht="12.75" customHeight="1">
      <c r="B86" t="s">
        <v>97</v>
      </c>
      <c r="C86" s="20">
        <v>0</v>
      </c>
      <c r="D86" s="20">
        <v>0</v>
      </c>
      <c r="E86" s="20">
        <v>1</v>
      </c>
      <c r="F86" s="20">
        <v>1</v>
      </c>
      <c r="G86" s="20">
        <v>0</v>
      </c>
      <c r="H86" s="32">
        <v>2</v>
      </c>
      <c r="I86" s="32"/>
      <c r="J86" s="38">
        <f t="shared" si="5"/>
        <v>0.0007659900421294523</v>
      </c>
    </row>
    <row r="87" spans="2:10" ht="12.75" customHeight="1">
      <c r="B87" t="s">
        <v>98</v>
      </c>
      <c r="C87" s="20">
        <v>1</v>
      </c>
      <c r="D87" s="20">
        <v>0</v>
      </c>
      <c r="E87" s="20">
        <v>0</v>
      </c>
      <c r="F87" s="20">
        <v>0</v>
      </c>
      <c r="G87" s="20">
        <v>0</v>
      </c>
      <c r="H87" s="32">
        <v>1</v>
      </c>
      <c r="I87" s="32"/>
      <c r="J87" s="38">
        <f t="shared" si="5"/>
        <v>0.00038299502106472615</v>
      </c>
    </row>
    <row r="88" spans="2:10" ht="12.75" customHeight="1">
      <c r="B88" t="s">
        <v>7</v>
      </c>
      <c r="C88" s="20">
        <v>11</v>
      </c>
      <c r="D88" s="20">
        <v>3</v>
      </c>
      <c r="E88" s="20">
        <v>2</v>
      </c>
      <c r="F88" s="20">
        <v>3</v>
      </c>
      <c r="G88" s="20">
        <v>0</v>
      </c>
      <c r="H88" s="32">
        <v>19</v>
      </c>
      <c r="I88" s="32"/>
      <c r="J88" s="38">
        <f t="shared" si="5"/>
        <v>0.007276905400229797</v>
      </c>
    </row>
    <row r="89" spans="3:10" ht="12.75" customHeight="1">
      <c r="C89" s="20"/>
      <c r="D89" s="20"/>
      <c r="E89" s="20"/>
      <c r="F89" s="20"/>
      <c r="G89" s="20"/>
      <c r="H89" s="32"/>
      <c r="I89" s="32"/>
      <c r="J89" s="38"/>
    </row>
    <row r="90" spans="1:10" ht="12.75" customHeight="1">
      <c r="A90" s="1" t="s">
        <v>19</v>
      </c>
      <c r="C90" s="20"/>
      <c r="D90" s="20"/>
      <c r="E90" s="20"/>
      <c r="F90" s="20"/>
      <c r="G90" s="20"/>
      <c r="H90" s="32"/>
      <c r="I90" s="32"/>
      <c r="J90" s="38"/>
    </row>
    <row r="91" spans="2:10" ht="12.75" customHeight="1">
      <c r="B91" t="s">
        <v>123</v>
      </c>
      <c r="C91" s="20">
        <v>127</v>
      </c>
      <c r="D91" s="20">
        <v>0</v>
      </c>
      <c r="E91" s="20">
        <v>0</v>
      </c>
      <c r="F91" s="20">
        <v>1</v>
      </c>
      <c r="G91" s="20">
        <v>1</v>
      </c>
      <c r="H91" s="32">
        <v>129</v>
      </c>
      <c r="I91" s="32"/>
      <c r="J91" s="38">
        <f aca="true" t="shared" si="6" ref="J91:J100">H91/H$112</f>
        <v>0.04940635771734968</v>
      </c>
    </row>
    <row r="92" spans="2:10" ht="12.75" customHeight="1">
      <c r="B92" t="s">
        <v>124</v>
      </c>
      <c r="C92" s="20">
        <v>383</v>
      </c>
      <c r="D92" s="20">
        <v>2</v>
      </c>
      <c r="E92" s="20">
        <v>2</v>
      </c>
      <c r="F92" s="20">
        <v>1</v>
      </c>
      <c r="G92" s="20">
        <v>4</v>
      </c>
      <c r="H92" s="32">
        <v>392</v>
      </c>
      <c r="I92" s="32"/>
      <c r="J92" s="38">
        <f t="shared" si="6"/>
        <v>0.15013404825737264</v>
      </c>
    </row>
    <row r="93" spans="2:10" ht="12.75" customHeight="1">
      <c r="B93" t="s">
        <v>305</v>
      </c>
      <c r="C93" s="20">
        <v>112</v>
      </c>
      <c r="D93" s="20">
        <v>0</v>
      </c>
      <c r="E93" s="20">
        <v>0</v>
      </c>
      <c r="F93" s="20">
        <v>2</v>
      </c>
      <c r="G93" s="20">
        <v>1</v>
      </c>
      <c r="H93" s="32">
        <v>115</v>
      </c>
      <c r="I93" s="32"/>
      <c r="J93" s="38">
        <f t="shared" si="6"/>
        <v>0.04404442742244351</v>
      </c>
    </row>
    <row r="94" spans="2:10" ht="12.75" customHeight="1">
      <c r="B94" t="s">
        <v>100</v>
      </c>
      <c r="C94" s="20">
        <v>28</v>
      </c>
      <c r="D94" s="20">
        <v>0</v>
      </c>
      <c r="E94" s="20">
        <v>1</v>
      </c>
      <c r="F94" s="20">
        <v>0</v>
      </c>
      <c r="G94" s="20">
        <v>0</v>
      </c>
      <c r="H94" s="32">
        <v>29</v>
      </c>
      <c r="I94" s="32"/>
      <c r="J94" s="38">
        <f t="shared" si="6"/>
        <v>0.011106855610877058</v>
      </c>
    </row>
    <row r="95" spans="2:10" ht="12.75" customHeight="1">
      <c r="B95" t="s">
        <v>126</v>
      </c>
      <c r="C95" s="20">
        <v>49</v>
      </c>
      <c r="D95" s="20">
        <v>0</v>
      </c>
      <c r="E95" s="20">
        <v>0</v>
      </c>
      <c r="F95" s="20">
        <v>0</v>
      </c>
      <c r="G95" s="20">
        <v>1</v>
      </c>
      <c r="H95" s="32">
        <v>50</v>
      </c>
      <c r="I95" s="32"/>
      <c r="J95" s="38">
        <f t="shared" si="6"/>
        <v>0.019149751053236307</v>
      </c>
    </row>
    <row r="96" spans="2:10" ht="12.75" customHeight="1">
      <c r="B96" t="s">
        <v>125</v>
      </c>
      <c r="C96" s="20">
        <v>124</v>
      </c>
      <c r="D96" s="20">
        <v>1</v>
      </c>
      <c r="E96" s="20">
        <v>0</v>
      </c>
      <c r="F96" s="20">
        <v>0</v>
      </c>
      <c r="G96" s="20">
        <v>0</v>
      </c>
      <c r="H96" s="32">
        <v>125</v>
      </c>
      <c r="I96" s="32"/>
      <c r="J96" s="38">
        <f t="shared" si="6"/>
        <v>0.04787437763309077</v>
      </c>
    </row>
    <row r="97" spans="2:10" ht="12.75" customHeight="1">
      <c r="B97" t="s">
        <v>186</v>
      </c>
      <c r="C97" s="20">
        <v>7</v>
      </c>
      <c r="D97" s="20">
        <v>0</v>
      </c>
      <c r="E97" s="20">
        <v>0</v>
      </c>
      <c r="F97" s="20">
        <v>0</v>
      </c>
      <c r="G97" s="20">
        <v>0</v>
      </c>
      <c r="H97" s="32">
        <v>7</v>
      </c>
      <c r="I97" s="32"/>
      <c r="J97" s="38">
        <f t="shared" si="6"/>
        <v>0.002680965147453083</v>
      </c>
    </row>
    <row r="98" spans="2:10" ht="12.75" customHeight="1">
      <c r="B98" t="s">
        <v>187</v>
      </c>
      <c r="C98" s="20">
        <v>166</v>
      </c>
      <c r="D98" s="20">
        <v>0</v>
      </c>
      <c r="E98" s="20">
        <v>1</v>
      </c>
      <c r="F98" s="20">
        <v>0</v>
      </c>
      <c r="G98" s="20">
        <v>8</v>
      </c>
      <c r="H98" s="32">
        <v>175</v>
      </c>
      <c r="I98" s="32"/>
      <c r="J98" s="38">
        <f t="shared" si="6"/>
        <v>0.06702412868632708</v>
      </c>
    </row>
    <row r="99" spans="2:10" ht="12.75" customHeight="1">
      <c r="B99" t="s">
        <v>104</v>
      </c>
      <c r="C99" s="20">
        <v>34</v>
      </c>
      <c r="D99" s="20">
        <v>1</v>
      </c>
      <c r="E99" s="20">
        <v>0</v>
      </c>
      <c r="F99" s="20">
        <v>0</v>
      </c>
      <c r="G99" s="20">
        <v>0</v>
      </c>
      <c r="H99" s="32">
        <v>35</v>
      </c>
      <c r="I99" s="32"/>
      <c r="J99" s="38">
        <f t="shared" si="6"/>
        <v>0.013404825737265416</v>
      </c>
    </row>
    <row r="100" spans="2:10" ht="12.75" customHeight="1">
      <c r="B100" t="s">
        <v>188</v>
      </c>
      <c r="C100" s="20">
        <v>19</v>
      </c>
      <c r="D100" s="20">
        <v>0</v>
      </c>
      <c r="E100" s="20">
        <v>0</v>
      </c>
      <c r="F100" s="20">
        <v>0</v>
      </c>
      <c r="G100" s="20">
        <v>2</v>
      </c>
      <c r="H100" s="32">
        <v>21</v>
      </c>
      <c r="I100" s="32"/>
      <c r="J100" s="38">
        <f t="shared" si="6"/>
        <v>0.00804289544235925</v>
      </c>
    </row>
    <row r="101" spans="3:10" ht="12.75" customHeight="1">
      <c r="C101" s="20"/>
      <c r="D101" s="20"/>
      <c r="E101" s="20"/>
      <c r="F101" s="20"/>
      <c r="G101" s="20"/>
      <c r="H101" s="32"/>
      <c r="I101" s="32"/>
      <c r="J101" s="38"/>
    </row>
    <row r="102" spans="1:10" ht="12.75" customHeight="1">
      <c r="A102" s="1" t="s">
        <v>20</v>
      </c>
      <c r="C102" s="20"/>
      <c r="D102" s="20"/>
      <c r="E102" s="20"/>
      <c r="F102" s="20"/>
      <c r="G102" s="20"/>
      <c r="H102" s="32"/>
      <c r="I102" s="32"/>
      <c r="J102" s="38"/>
    </row>
    <row r="103" spans="2:10" ht="12.75" customHeight="1">
      <c r="B103" t="s">
        <v>8</v>
      </c>
      <c r="C103" s="20">
        <v>1</v>
      </c>
      <c r="D103" s="20">
        <v>0</v>
      </c>
      <c r="E103" s="20">
        <v>4</v>
      </c>
      <c r="F103" s="20">
        <v>29</v>
      </c>
      <c r="G103" s="20">
        <v>3</v>
      </c>
      <c r="H103" s="32">
        <v>37</v>
      </c>
      <c r="I103" s="32"/>
      <c r="J103" s="38">
        <f>H103/H$112</f>
        <v>0.014170815779394868</v>
      </c>
    </row>
    <row r="104" spans="2:10" ht="12.75" customHeight="1">
      <c r="B104" t="s">
        <v>9</v>
      </c>
      <c r="C104" s="20">
        <v>1</v>
      </c>
      <c r="D104" s="20">
        <v>0</v>
      </c>
      <c r="E104" s="20">
        <v>1</v>
      </c>
      <c r="F104" s="20">
        <v>2</v>
      </c>
      <c r="G104" s="20">
        <v>0</v>
      </c>
      <c r="H104" s="32">
        <v>4</v>
      </c>
      <c r="I104" s="32"/>
      <c r="J104" s="38">
        <f>H104/H$112</f>
        <v>0.0015319800842589046</v>
      </c>
    </row>
    <row r="105" spans="2:10" ht="12.75" customHeight="1">
      <c r="B105" t="s">
        <v>105</v>
      </c>
      <c r="C105" s="20">
        <v>1</v>
      </c>
      <c r="D105" s="20">
        <v>0</v>
      </c>
      <c r="E105" s="20">
        <v>0</v>
      </c>
      <c r="F105" s="20">
        <v>0</v>
      </c>
      <c r="G105" s="20">
        <v>0</v>
      </c>
      <c r="H105" s="32">
        <v>1</v>
      </c>
      <c r="I105" s="32"/>
      <c r="J105" s="38">
        <f>H105/H$112</f>
        <v>0.00038299502106472615</v>
      </c>
    </row>
    <row r="106" spans="2:10" ht="12.75" customHeight="1">
      <c r="B106" t="s">
        <v>106</v>
      </c>
      <c r="C106" s="20">
        <v>0</v>
      </c>
      <c r="D106" s="20">
        <v>5</v>
      </c>
      <c r="E106" s="20">
        <v>0</v>
      </c>
      <c r="F106" s="20">
        <v>1</v>
      </c>
      <c r="G106" s="20">
        <v>2</v>
      </c>
      <c r="H106" s="32">
        <v>8</v>
      </c>
      <c r="I106" s="32"/>
      <c r="J106" s="38">
        <f>H106/H$112</f>
        <v>0.003063960168517809</v>
      </c>
    </row>
    <row r="107" spans="2:10" ht="12.75" customHeight="1">
      <c r="B107" t="s">
        <v>10</v>
      </c>
      <c r="C107" s="20">
        <v>17</v>
      </c>
      <c r="D107" s="20">
        <v>2</v>
      </c>
      <c r="E107" s="20">
        <v>9</v>
      </c>
      <c r="F107" s="20">
        <v>19</v>
      </c>
      <c r="G107" s="20">
        <v>15</v>
      </c>
      <c r="H107" s="32">
        <v>62</v>
      </c>
      <c r="I107" s="32"/>
      <c r="J107" s="38">
        <f>H107/H$112</f>
        <v>0.023745691306013023</v>
      </c>
    </row>
    <row r="108" spans="1:10" ht="12.75" customHeight="1" thickBot="1">
      <c r="A108" s="67"/>
      <c r="B108" s="67"/>
      <c r="C108" s="93"/>
      <c r="D108" s="93"/>
      <c r="E108" s="93"/>
      <c r="F108" s="93"/>
      <c r="G108" s="93"/>
      <c r="H108" s="84"/>
      <c r="I108" s="84"/>
      <c r="J108" s="92"/>
    </row>
    <row r="109" spans="1:10" ht="12.75" customHeight="1">
      <c r="A109" s="94"/>
      <c r="B109" s="94"/>
      <c r="C109" s="95"/>
      <c r="D109" s="95"/>
      <c r="E109" s="95"/>
      <c r="F109" s="95"/>
      <c r="G109" s="95"/>
      <c r="H109" s="96"/>
      <c r="I109" s="96"/>
      <c r="J109" s="97"/>
    </row>
    <row r="110" spans="1:10" ht="12.75" customHeight="1">
      <c r="A110" s="104" t="s">
        <v>219</v>
      </c>
      <c r="B110" s="104"/>
      <c r="C110" s="95"/>
      <c r="D110" s="95"/>
      <c r="E110" s="95"/>
      <c r="F110" s="95"/>
      <c r="G110" s="95"/>
      <c r="H110" s="96"/>
      <c r="I110" s="96"/>
      <c r="J110" s="97"/>
    </row>
    <row r="111" spans="1:10" ht="12.75" customHeight="1">
      <c r="A111" s="104"/>
      <c r="B111" s="104"/>
      <c r="C111" s="95"/>
      <c r="D111" s="95"/>
      <c r="E111" s="95"/>
      <c r="F111" s="95"/>
      <c r="G111" s="95"/>
      <c r="H111" s="96"/>
      <c r="I111" s="96"/>
      <c r="J111" s="97"/>
    </row>
    <row r="112" spans="1:10" ht="12.75" customHeight="1">
      <c r="A112" s="104"/>
      <c r="B112" s="1" t="s">
        <v>220</v>
      </c>
      <c r="C112" s="87">
        <f>C116-C114</f>
        <v>682</v>
      </c>
      <c r="D112" s="87">
        <f>D116-D114</f>
        <v>131</v>
      </c>
      <c r="E112" s="87">
        <f>E116-E114</f>
        <v>348</v>
      </c>
      <c r="F112" s="87">
        <f>F116-F114</f>
        <v>1273</v>
      </c>
      <c r="G112" s="87">
        <f>G116-G114</f>
        <v>177</v>
      </c>
      <c r="H112" s="33">
        <f>SUM(C112:G112)</f>
        <v>2611</v>
      </c>
      <c r="I112" s="61"/>
      <c r="J112" s="37">
        <f>H112/H$112</f>
        <v>1</v>
      </c>
    </row>
    <row r="113" spans="1:10" ht="12.75" customHeight="1">
      <c r="A113" s="104"/>
      <c r="B113" s="104"/>
      <c r="C113" s="95"/>
      <c r="D113" s="95"/>
      <c r="E113" s="95"/>
      <c r="F113" s="95"/>
      <c r="G113" s="95"/>
      <c r="H113" s="96"/>
      <c r="I113" s="96"/>
      <c r="J113" s="97"/>
    </row>
    <row r="114" spans="1:10" ht="12.75" customHeight="1">
      <c r="A114" s="104"/>
      <c r="B114" s="1" t="s">
        <v>226</v>
      </c>
      <c r="C114" s="20">
        <v>2</v>
      </c>
      <c r="D114" s="20">
        <v>0</v>
      </c>
      <c r="E114" s="20">
        <v>2</v>
      </c>
      <c r="F114" s="20">
        <v>3</v>
      </c>
      <c r="G114" s="20">
        <v>7</v>
      </c>
      <c r="H114" s="32">
        <f>SUM(C114:G114)</f>
        <v>14</v>
      </c>
      <c r="I114" s="96"/>
      <c r="J114" s="97"/>
    </row>
    <row r="115" spans="1:10" ht="12.75" customHeight="1">
      <c r="A115" s="104"/>
      <c r="B115" s="104"/>
      <c r="C115" s="95"/>
      <c r="D115" s="95"/>
      <c r="E115" s="95"/>
      <c r="F115" s="95"/>
      <c r="G115" s="95"/>
      <c r="H115" s="96"/>
      <c r="I115" s="96"/>
      <c r="J115" s="97"/>
    </row>
    <row r="116" spans="1:10" ht="12.75" customHeight="1">
      <c r="A116" s="34"/>
      <c r="B116" s="34" t="s">
        <v>224</v>
      </c>
      <c r="C116" s="25">
        <v>684</v>
      </c>
      <c r="D116" s="25">
        <v>131</v>
      </c>
      <c r="E116" s="25">
        <v>350</v>
      </c>
      <c r="F116" s="25">
        <v>1276</v>
      </c>
      <c r="G116" s="25">
        <v>184</v>
      </c>
      <c r="H116" s="33">
        <f>SUM(C116:G116)</f>
        <v>2625</v>
      </c>
      <c r="I116" s="96"/>
      <c r="J116" s="97"/>
    </row>
    <row r="117" spans="1:10" ht="12.75" customHeight="1" thickBot="1">
      <c r="A117" s="67"/>
      <c r="B117" s="67"/>
      <c r="C117" s="93"/>
      <c r="D117" s="93"/>
      <c r="E117" s="93"/>
      <c r="F117" s="93"/>
      <c r="G117" s="93"/>
      <c r="H117" s="84"/>
      <c r="I117" s="84"/>
      <c r="J117" s="92"/>
    </row>
    <row r="118" spans="3:10" ht="12.75" customHeight="1">
      <c r="C118" s="20"/>
      <c r="D118" s="20"/>
      <c r="E118" s="20"/>
      <c r="F118" s="20"/>
      <c r="G118" s="20"/>
      <c r="H118" s="32"/>
      <c r="I118" s="32"/>
      <c r="J118" s="38"/>
    </row>
    <row r="119" spans="1:10" ht="12.75" customHeight="1">
      <c r="A119" s="1" t="s">
        <v>218</v>
      </c>
      <c r="C119" s="61">
        <f aca="true" t="shared" si="7" ref="C119:H119">SUM(C17:C107)</f>
        <v>1490</v>
      </c>
      <c r="D119" s="61">
        <f t="shared" si="7"/>
        <v>265</v>
      </c>
      <c r="E119" s="61">
        <f t="shared" si="7"/>
        <v>758</v>
      </c>
      <c r="F119" s="61">
        <f t="shared" si="7"/>
        <v>2860</v>
      </c>
      <c r="G119" s="61">
        <f t="shared" si="7"/>
        <v>343</v>
      </c>
      <c r="H119" s="33">
        <f t="shared" si="7"/>
        <v>5716</v>
      </c>
      <c r="J119" s="37"/>
    </row>
    <row r="120" ht="12.75" customHeight="1">
      <c r="A120" s="105" t="s">
        <v>221</v>
      </c>
    </row>
    <row r="121" spans="1:10" ht="12.75" customHeight="1">
      <c r="A121" s="105" t="s">
        <v>222</v>
      </c>
      <c r="C121" s="20"/>
      <c r="D121" s="20"/>
      <c r="E121" s="20"/>
      <c r="F121" s="20"/>
      <c r="G121" s="20"/>
      <c r="H121" s="32"/>
      <c r="I121" s="32"/>
      <c r="J121" s="38"/>
    </row>
    <row r="122" ht="12.75">
      <c r="A122" s="1"/>
    </row>
    <row r="123" ht="192.75" customHeight="1"/>
  </sheetData>
  <printOptions/>
  <pageMargins left="0.75" right="0.75" top="0.64" bottom="0.67" header="0.5" footer="0.5"/>
  <pageSetup fitToHeight="2" horizontalDpi="600" verticalDpi="600" orientation="portrait" paperSize="9" scale="76" r:id="rId1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u031953</cp:lastModifiedBy>
  <cp:lastPrinted>2007-10-30T10:17:39Z</cp:lastPrinted>
  <dcterms:created xsi:type="dcterms:W3CDTF">2006-03-13T15:46:37Z</dcterms:created>
  <dcterms:modified xsi:type="dcterms:W3CDTF">2007-11-06T15:26:10Z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2007-10-02T14:15:47Z</vt:filetime>
  </property>
  <property fmtid="{D5CDD505-2E9C-101B-9397-08002B2CF9AE}" pid="4" name="Objective-Id">
    <vt:lpwstr>B1590040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2007-10-04T10:03:09Z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Folder:SE File Plan:Business and industry:Transport:Roads and road transport - Road safety:Research and analysis: Roads and road transport - Road safety:Road accident and casualty statistics: Road Accidents Scotland 2006: Research and Ana</vt:lpwstr>
  </property>
  <property fmtid="{D5CDD505-2E9C-101B-9397-08002B2CF9AE}" pid="11" name="Objective-Parent">
    <vt:lpwstr>Road accident and casualty statistics: Road Accidents Scotland 2006: Research and Analysis: Roads and road transport - Road safety: 2006-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racontributoryfactortables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>Continue editing</vt:lpwstr>
  </property>
  <property fmtid="{D5CDD505-2E9C-101B-9397-08002B2CF9AE}" pid="16" name="Objective-VersionNumber">
    <vt:i4>4</vt:i4>
  </property>
  <property fmtid="{D5CDD505-2E9C-101B-9397-08002B2CF9AE}" pid="17" name="Objective-FileNumber">
    <vt:lpwstr>PUBRES/1141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