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I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'[4]Table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I'!$1:$78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<sst xmlns="http://schemas.openxmlformats.org/spreadsheetml/2006/main" count="67" uniqueCount="31">
  <si>
    <t>Table I</t>
  </si>
  <si>
    <t>Killed and seriously injured casualties by mode of transport</t>
  </si>
  <si>
    <t>Pedestrian</t>
  </si>
  <si>
    <t>Pedal</t>
  </si>
  <si>
    <t>Motor</t>
  </si>
  <si>
    <t>Car</t>
  </si>
  <si>
    <t>Bus/</t>
  </si>
  <si>
    <t xml:space="preserve">All </t>
  </si>
  <si>
    <t xml:space="preserve"> cycle</t>
  </si>
  <si>
    <t>cycle</t>
  </si>
  <si>
    <t>coach</t>
  </si>
  <si>
    <t>road users</t>
  </si>
  <si>
    <t>1994-98 average</t>
  </si>
  <si>
    <t>03-07 ave</t>
  </si>
  <si>
    <t>Numbers in 2010 implied by target</t>
  </si>
  <si>
    <t>Percent changes:</t>
  </si>
  <si>
    <t>2007 on 2006</t>
  </si>
  <si>
    <t>2007 on 1994-98 average</t>
  </si>
  <si>
    <t>Child killed and seriously injured casualties by mode of transport</t>
  </si>
  <si>
    <t>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</si>
  <si>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</si>
  <si>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</si>
  <si>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</si>
  <si>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</si>
  <si>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</si>
  <si>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</si>
  <si>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</si>
  <si>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</si>
  <si>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3. A percentage change is not shown if the baseline figure is small.</t>
  </si>
  <si>
    <r>
      <t>Goods</t>
    </r>
    <r>
      <rPr>
        <b/>
        <vertAlign val="superscript"/>
        <sz val="12"/>
        <rFont val="Arial"/>
        <family val="2"/>
      </rPr>
      <t>(1)</t>
    </r>
  </si>
  <si>
    <r>
      <t>Other</t>
    </r>
    <r>
      <rPr>
        <b/>
        <vertAlign val="superscript"/>
        <sz val="12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</si>
</sst>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13">
    <font>
      <sz val="10"/>
      <name val="Arial"/>
      <family val="0"/>
    </font>
    <font>
      <u val="single"/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173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11" fillId="0" borderId="0" xfId="15" applyNumberFormat="1" applyFont="1" applyAlignment="1">
      <alignment/>
    </xf>
    <xf numFmtId="0" fontId="4" fillId="0" borderId="1" xfId="0" applyFont="1" applyBorder="1" applyAlignment="1">
      <alignment horizontal="right"/>
    </xf>
    <xf numFmtId="1" fontId="11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Alignment="1">
      <alignment horizontal="right"/>
    </xf>
    <xf numFmtId="2" fontId="12" fillId="0" borderId="0" xfId="15" applyNumberFormat="1" applyFont="1" applyAlignment="1">
      <alignment/>
    </xf>
    <xf numFmtId="173" fontId="4" fillId="0" borderId="0" xfId="15" applyNumberFormat="1" applyFont="1" applyAlignment="1">
      <alignment horizontal="right"/>
    </xf>
    <xf numFmtId="2" fontId="11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73" fontId="12" fillId="0" borderId="0" xfId="15" applyNumberFormat="1" applyFont="1" applyAlignment="1">
      <alignment/>
    </xf>
    <xf numFmtId="1" fontId="8" fillId="0" borderId="0" xfId="15" applyNumberFormat="1" applyFont="1" applyAlignment="1">
      <alignment/>
    </xf>
    <xf numFmtId="1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11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4.00390625" style="2" customWidth="1"/>
    <col min="2" max="2" width="13.421875" style="2" customWidth="1"/>
    <col min="3" max="3" width="9.28125" style="2" customWidth="1"/>
    <col min="4" max="4" width="9.7109375" style="2" customWidth="1"/>
    <col min="5" max="5" width="10.140625" style="2" customWidth="1"/>
    <col min="6" max="6" width="8.7109375" style="2" customWidth="1"/>
    <col min="7" max="7" width="9.8515625" style="2" customWidth="1"/>
    <col min="8" max="8" width="10.57421875" style="2" customWidth="1"/>
    <col min="9" max="9" width="11.140625" style="2" customWidth="1"/>
    <col min="10" max="10" width="12.421875" style="2" customWidth="1"/>
    <col min="11" max="11" width="16.8515625" style="2" customWidth="1"/>
    <col min="12" max="16384" width="9.140625" style="2" customWidth="1"/>
  </cols>
  <sheetData>
    <row r="1" ht="18">
      <c r="A1" s="1" t="s">
        <v>0</v>
      </c>
    </row>
    <row r="2" ht="12" customHeight="1">
      <c r="A2" s="3"/>
    </row>
    <row r="3" spans="1:9" ht="18.75" thickBo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8.75">
      <c r="A4" s="6"/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29</v>
      </c>
      <c r="H4" s="8" t="s">
        <v>30</v>
      </c>
      <c r="I4" s="7" t="s">
        <v>7</v>
      </c>
    </row>
    <row r="5" spans="1:9" ht="16.5" thickBot="1">
      <c r="A5" s="9"/>
      <c r="B5" s="10"/>
      <c r="C5" s="10" t="s">
        <v>8</v>
      </c>
      <c r="D5" s="10" t="s">
        <v>9</v>
      </c>
      <c r="E5" s="11"/>
      <c r="F5" s="10" t="s">
        <v>10</v>
      </c>
      <c r="G5" s="11"/>
      <c r="H5" s="11"/>
      <c r="I5" s="10" t="s">
        <v>11</v>
      </c>
    </row>
    <row r="6" spans="1:9" s="14" customFormat="1" ht="18.75" customHeight="1">
      <c r="A6" s="12" t="s">
        <v>12</v>
      </c>
      <c r="B6" s="13">
        <v>1376</v>
      </c>
      <c r="C6" s="13">
        <v>248.8</v>
      </c>
      <c r="D6" s="13">
        <v>355.4</v>
      </c>
      <c r="E6" s="13">
        <v>2501</v>
      </c>
      <c r="F6" s="13">
        <v>96.4</v>
      </c>
      <c r="G6" s="13">
        <v>171.6</v>
      </c>
      <c r="H6" s="13">
        <v>88.6</v>
      </c>
      <c r="I6" s="13">
        <v>4837.8</v>
      </c>
    </row>
    <row r="7" spans="1:9" ht="15">
      <c r="A7" s="6">
        <v>1996</v>
      </c>
      <c r="B7" s="15">
        <v>1279</v>
      </c>
      <c r="C7" s="15">
        <v>216</v>
      </c>
      <c r="D7" s="15">
        <v>300</v>
      </c>
      <c r="E7" s="15">
        <v>2293</v>
      </c>
      <c r="F7" s="15">
        <v>96</v>
      </c>
      <c r="G7" s="15">
        <v>137</v>
      </c>
      <c r="H7" s="15">
        <v>77</v>
      </c>
      <c r="I7" s="15">
        <v>4398</v>
      </c>
    </row>
    <row r="8" spans="1:9" ht="15">
      <c r="A8" s="6">
        <v>1997</v>
      </c>
      <c r="B8" s="15">
        <v>1211</v>
      </c>
      <c r="C8" s="15">
        <v>210</v>
      </c>
      <c r="D8" s="15">
        <v>358</v>
      </c>
      <c r="E8" s="15">
        <v>2365</v>
      </c>
      <c r="F8" s="15">
        <v>55</v>
      </c>
      <c r="G8" s="15">
        <v>136</v>
      </c>
      <c r="H8" s="15">
        <v>89</v>
      </c>
      <c r="I8" s="15">
        <v>4424</v>
      </c>
    </row>
    <row r="9" spans="1:9" ht="15">
      <c r="A9" s="6">
        <v>1998</v>
      </c>
      <c r="B9" s="15">
        <v>1156</v>
      </c>
      <c r="C9" s="15">
        <v>210</v>
      </c>
      <c r="D9" s="15">
        <v>371</v>
      </c>
      <c r="E9" s="15">
        <v>2390</v>
      </c>
      <c r="F9" s="15">
        <v>76</v>
      </c>
      <c r="G9" s="15">
        <v>163</v>
      </c>
      <c r="H9" s="15">
        <v>91</v>
      </c>
      <c r="I9" s="15">
        <v>4457</v>
      </c>
    </row>
    <row r="10" spans="1:9" ht="15">
      <c r="A10" s="6">
        <v>1999</v>
      </c>
      <c r="B10" s="15">
        <v>1143</v>
      </c>
      <c r="C10" s="15">
        <v>189</v>
      </c>
      <c r="D10" s="15">
        <v>431</v>
      </c>
      <c r="E10" s="15">
        <v>2004</v>
      </c>
      <c r="F10" s="15">
        <v>83</v>
      </c>
      <c r="G10" s="15">
        <v>144</v>
      </c>
      <c r="H10" s="15">
        <v>81</v>
      </c>
      <c r="I10" s="15">
        <v>4075</v>
      </c>
    </row>
    <row r="11" spans="1:9" ht="15">
      <c r="A11" s="6">
        <v>2000</v>
      </c>
      <c r="B11" s="15">
        <v>997</v>
      </c>
      <c r="C11" s="15">
        <v>176</v>
      </c>
      <c r="D11" s="15">
        <v>475</v>
      </c>
      <c r="E11" s="15">
        <v>1978</v>
      </c>
      <c r="F11" s="15">
        <v>80</v>
      </c>
      <c r="G11" s="15">
        <v>121</v>
      </c>
      <c r="H11" s="15">
        <v>67</v>
      </c>
      <c r="I11" s="15">
        <v>3894</v>
      </c>
    </row>
    <row r="12" spans="1:9" ht="15">
      <c r="A12" s="6">
        <v>2001</v>
      </c>
      <c r="B12" s="15">
        <v>918</v>
      </c>
      <c r="C12" s="15">
        <v>171</v>
      </c>
      <c r="D12" s="15">
        <v>454</v>
      </c>
      <c r="E12" s="15">
        <v>1952</v>
      </c>
      <c r="F12" s="15">
        <v>62</v>
      </c>
      <c r="G12" s="15">
        <v>129</v>
      </c>
      <c r="H12" s="15">
        <v>72</v>
      </c>
      <c r="I12" s="15">
        <v>3758</v>
      </c>
    </row>
    <row r="13" spans="1:9" ht="15">
      <c r="A13" s="6">
        <v>2002</v>
      </c>
      <c r="B13" s="15">
        <v>893</v>
      </c>
      <c r="C13" s="15">
        <v>152</v>
      </c>
      <c r="D13" s="15">
        <v>456</v>
      </c>
      <c r="E13" s="15">
        <v>1782</v>
      </c>
      <c r="F13" s="15">
        <v>59</v>
      </c>
      <c r="G13" s="15">
        <v>141</v>
      </c>
      <c r="H13" s="15">
        <v>50</v>
      </c>
      <c r="I13" s="15">
        <v>3533</v>
      </c>
    </row>
    <row r="14" spans="1:9" ht="15">
      <c r="A14" s="6">
        <v>2003</v>
      </c>
      <c r="B14" s="15">
        <v>775</v>
      </c>
      <c r="C14" s="15">
        <v>139</v>
      </c>
      <c r="D14" s="15">
        <v>417</v>
      </c>
      <c r="E14" s="15">
        <v>1700</v>
      </c>
      <c r="F14" s="15">
        <v>70</v>
      </c>
      <c r="G14" s="15">
        <v>129</v>
      </c>
      <c r="H14" s="15">
        <v>64</v>
      </c>
      <c r="I14" s="15">
        <v>3294</v>
      </c>
    </row>
    <row r="15" spans="1:9" ht="15">
      <c r="A15" s="6">
        <v>2004</v>
      </c>
      <c r="B15" s="15">
        <v>750</v>
      </c>
      <c r="C15" s="15">
        <v>128</v>
      </c>
      <c r="D15" s="15">
        <v>395</v>
      </c>
      <c r="E15" s="15">
        <v>1581</v>
      </c>
      <c r="F15" s="15">
        <v>66</v>
      </c>
      <c r="G15" s="15">
        <v>95</v>
      </c>
      <c r="H15" s="15">
        <v>59</v>
      </c>
      <c r="I15" s="15">
        <v>3074</v>
      </c>
    </row>
    <row r="16" spans="1:9" ht="15">
      <c r="A16" s="6">
        <v>2005</v>
      </c>
      <c r="B16" s="15">
        <v>742</v>
      </c>
      <c r="C16" s="15">
        <v>132</v>
      </c>
      <c r="D16" s="15">
        <v>404</v>
      </c>
      <c r="E16" s="15">
        <v>1458</v>
      </c>
      <c r="F16" s="15">
        <v>63</v>
      </c>
      <c r="G16" s="15">
        <v>98</v>
      </c>
      <c r="H16" s="15">
        <v>54</v>
      </c>
      <c r="I16" s="15">
        <v>2951</v>
      </c>
    </row>
    <row r="17" spans="1:9" ht="15">
      <c r="A17" s="6">
        <v>2006</v>
      </c>
      <c r="B17" s="15">
        <v>746</v>
      </c>
      <c r="C17" s="15">
        <v>141</v>
      </c>
      <c r="D17" s="15">
        <v>408</v>
      </c>
      <c r="E17" s="15">
        <v>1431</v>
      </c>
      <c r="F17" s="15">
        <v>57</v>
      </c>
      <c r="G17" s="15">
        <v>99</v>
      </c>
      <c r="H17" s="15">
        <v>59</v>
      </c>
      <c r="I17" s="15">
        <v>2941</v>
      </c>
    </row>
    <row r="18" spans="1:9" ht="15">
      <c r="A18" s="6">
        <v>2007</v>
      </c>
      <c r="B18" s="15">
        <v>652</v>
      </c>
      <c r="C18" s="15">
        <v>151</v>
      </c>
      <c r="D18" s="15">
        <v>420</v>
      </c>
      <c r="E18" s="15">
        <v>1270</v>
      </c>
      <c r="F18" s="15">
        <v>33</v>
      </c>
      <c r="G18" s="15">
        <v>102</v>
      </c>
      <c r="H18" s="15">
        <v>35</v>
      </c>
      <c r="I18" s="15">
        <v>2663</v>
      </c>
    </row>
    <row r="19" spans="1:9" s="14" customFormat="1" ht="15.75">
      <c r="A19" s="12" t="s">
        <v>13</v>
      </c>
      <c r="B19" s="13">
        <v>733</v>
      </c>
      <c r="C19" s="13">
        <v>138.2</v>
      </c>
      <c r="D19" s="13">
        <v>408.8</v>
      </c>
      <c r="E19" s="13">
        <v>1488</v>
      </c>
      <c r="F19" s="13">
        <v>57.8</v>
      </c>
      <c r="G19" s="13">
        <v>104.6</v>
      </c>
      <c r="H19" s="13">
        <v>54.2</v>
      </c>
      <c r="I19" s="13">
        <v>2984.6</v>
      </c>
    </row>
    <row r="20" spans="1:9" s="18" customFormat="1" ht="15">
      <c r="A20" s="16" t="s">
        <v>14</v>
      </c>
      <c r="B20" s="17">
        <f>(B6/100*60)</f>
        <v>825.6</v>
      </c>
      <c r="C20" s="17">
        <f aca="true" t="shared" si="0" ref="C20:I20">(C6/100*60)</f>
        <v>149.28</v>
      </c>
      <c r="D20" s="17">
        <f t="shared" si="0"/>
        <v>213.23999999999998</v>
      </c>
      <c r="E20" s="17">
        <f t="shared" si="0"/>
        <v>1500.6000000000001</v>
      </c>
      <c r="F20" s="17">
        <f t="shared" si="0"/>
        <v>57.84</v>
      </c>
      <c r="G20" s="17">
        <f t="shared" si="0"/>
        <v>102.96</v>
      </c>
      <c r="H20" s="17">
        <f t="shared" si="0"/>
        <v>53.16</v>
      </c>
      <c r="I20" s="17">
        <f t="shared" si="0"/>
        <v>2902.68</v>
      </c>
    </row>
    <row r="21" spans="1:9" ht="8.25" customHeight="1">
      <c r="A21" s="6"/>
      <c r="C21" s="15"/>
      <c r="D21" s="15"/>
      <c r="E21" s="15"/>
      <c r="F21" s="15"/>
      <c r="G21" s="15"/>
      <c r="H21" s="15"/>
      <c r="I21" s="15"/>
    </row>
    <row r="22" spans="1:9" ht="15.75">
      <c r="A22" s="19" t="s">
        <v>15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20" t="s">
        <v>16</v>
      </c>
      <c r="B23" s="21">
        <f>(B18-B17)/B17*100</f>
        <v>-12.600536193029491</v>
      </c>
      <c r="C23" s="21">
        <f aca="true" t="shared" si="1" ref="C23:I23">(C18-C17)/C17*100</f>
        <v>7.092198581560284</v>
      </c>
      <c r="D23" s="21">
        <f t="shared" si="1"/>
        <v>2.941176470588235</v>
      </c>
      <c r="E23" s="21">
        <f t="shared" si="1"/>
        <v>-11.250873515024457</v>
      </c>
      <c r="F23" s="21">
        <f t="shared" si="1"/>
        <v>-42.10526315789473</v>
      </c>
      <c r="G23" s="21">
        <f t="shared" si="1"/>
        <v>3.0303030303030303</v>
      </c>
      <c r="H23" s="21">
        <f t="shared" si="1"/>
        <v>-40.67796610169492</v>
      </c>
      <c r="I23" s="21">
        <f t="shared" si="1"/>
        <v>-9.452567154029241</v>
      </c>
    </row>
    <row r="24" spans="1:9" ht="15.75" thickBot="1">
      <c r="A24" s="22" t="s">
        <v>17</v>
      </c>
      <c r="B24" s="23">
        <f>(B18-B6)/B6*100</f>
        <v>-52.616279069767444</v>
      </c>
      <c r="C24" s="23">
        <f aca="true" t="shared" si="2" ref="C24:I24">(C18-C6)/C6*100</f>
        <v>-39.30868167202573</v>
      </c>
      <c r="D24" s="23">
        <f t="shared" si="2"/>
        <v>18.176702307259436</v>
      </c>
      <c r="E24" s="23">
        <f t="shared" si="2"/>
        <v>-49.2203118752499</v>
      </c>
      <c r="F24" s="23">
        <f t="shared" si="2"/>
        <v>-65.76763485477179</v>
      </c>
      <c r="G24" s="23">
        <f t="shared" si="2"/>
        <v>-40.55944055944056</v>
      </c>
      <c r="H24" s="23">
        <f t="shared" si="2"/>
        <v>-60.496613995485326</v>
      </c>
      <c r="I24" s="23">
        <f t="shared" si="2"/>
        <v>-44.95431807846542</v>
      </c>
    </row>
    <row r="25" spans="1:9" ht="12.75">
      <c r="A25" s="24"/>
      <c r="B25" s="25"/>
      <c r="C25" s="25"/>
      <c r="D25" s="25"/>
      <c r="E25" s="25"/>
      <c r="F25" s="25"/>
      <c r="G25" s="25"/>
      <c r="H25" s="25"/>
      <c r="I25" s="25"/>
    </row>
    <row r="26" spans="1:9" ht="18.75" thickBot="1">
      <c r="A26" s="4" t="s">
        <v>18</v>
      </c>
      <c r="B26" s="5"/>
      <c r="C26" s="5"/>
      <c r="D26" s="5"/>
      <c r="E26" s="5"/>
      <c r="F26" s="5"/>
      <c r="G26" s="5"/>
      <c r="H26" s="5"/>
      <c r="I26" s="5"/>
    </row>
    <row r="27" spans="1:9" ht="18.75">
      <c r="A27" s="6"/>
      <c r="B27" s="7" t="s">
        <v>2</v>
      </c>
      <c r="C27" s="7" t="s">
        <v>3</v>
      </c>
      <c r="D27" s="7" t="s">
        <v>4</v>
      </c>
      <c r="E27" s="8" t="s">
        <v>5</v>
      </c>
      <c r="F27" s="7" t="s">
        <v>6</v>
      </c>
      <c r="G27" s="8" t="s">
        <v>29</v>
      </c>
      <c r="H27" s="8" t="s">
        <v>30</v>
      </c>
      <c r="I27" s="7" t="s">
        <v>7</v>
      </c>
    </row>
    <row r="28" spans="1:9" ht="16.5" thickBot="1">
      <c r="A28" s="9"/>
      <c r="B28" s="10"/>
      <c r="C28" s="10" t="s">
        <v>8</v>
      </c>
      <c r="D28" s="10" t="s">
        <v>9</v>
      </c>
      <c r="E28" s="11"/>
      <c r="F28" s="10" t="s">
        <v>10</v>
      </c>
      <c r="G28" s="11"/>
      <c r="H28" s="11"/>
      <c r="I28" s="10" t="s">
        <v>11</v>
      </c>
    </row>
    <row r="29" spans="1:9" s="14" customFormat="1" ht="20.25" customHeight="1">
      <c r="A29" s="12" t="s">
        <v>12</v>
      </c>
      <c r="B29" s="26">
        <v>562.4</v>
      </c>
      <c r="C29" s="26">
        <v>99.8</v>
      </c>
      <c r="D29" s="26">
        <v>5.8</v>
      </c>
      <c r="E29" s="26">
        <v>144.6</v>
      </c>
      <c r="F29" s="26">
        <v>11.4</v>
      </c>
      <c r="G29" s="26">
        <v>8.2</v>
      </c>
      <c r="H29" s="26">
        <v>10.2</v>
      </c>
      <c r="I29" s="26">
        <v>842.4</v>
      </c>
    </row>
    <row r="30" spans="1:9" ht="15">
      <c r="A30" s="6">
        <v>1996</v>
      </c>
      <c r="B30" s="27">
        <v>540</v>
      </c>
      <c r="C30" s="27">
        <v>100</v>
      </c>
      <c r="D30" s="27">
        <v>4</v>
      </c>
      <c r="E30" s="27">
        <v>118</v>
      </c>
      <c r="F30" s="27">
        <v>15</v>
      </c>
      <c r="G30" s="27">
        <v>3</v>
      </c>
      <c r="H30" s="27">
        <v>10</v>
      </c>
      <c r="I30" s="27">
        <v>790</v>
      </c>
    </row>
    <row r="31" spans="1:9" ht="15">
      <c r="A31" s="6">
        <v>1997</v>
      </c>
      <c r="B31" s="27">
        <v>505</v>
      </c>
      <c r="C31" s="27">
        <v>78</v>
      </c>
      <c r="D31" s="27">
        <v>4</v>
      </c>
      <c r="E31" s="27">
        <v>138</v>
      </c>
      <c r="F31" s="27">
        <v>3</v>
      </c>
      <c r="G31" s="27">
        <v>7</v>
      </c>
      <c r="H31" s="27">
        <v>10</v>
      </c>
      <c r="I31" s="27">
        <v>745</v>
      </c>
    </row>
    <row r="32" spans="1:9" ht="15">
      <c r="A32" s="6">
        <v>1998</v>
      </c>
      <c r="B32" s="27">
        <v>455</v>
      </c>
      <c r="C32" s="27">
        <v>64</v>
      </c>
      <c r="D32" s="27">
        <v>8</v>
      </c>
      <c r="E32" s="27">
        <v>153</v>
      </c>
      <c r="F32" s="27">
        <v>6</v>
      </c>
      <c r="G32" s="27">
        <v>6</v>
      </c>
      <c r="H32" s="27">
        <v>6</v>
      </c>
      <c r="I32" s="27">
        <v>698</v>
      </c>
    </row>
    <row r="33" spans="1:9" ht="15">
      <c r="A33" s="6">
        <v>1999</v>
      </c>
      <c r="B33" s="27">
        <v>430</v>
      </c>
      <c r="C33" s="27">
        <v>69</v>
      </c>
      <c r="D33" s="27">
        <v>5</v>
      </c>
      <c r="E33" s="27">
        <v>108</v>
      </c>
      <c r="F33" s="27">
        <v>2</v>
      </c>
      <c r="G33" s="27">
        <v>2</v>
      </c>
      <c r="H33" s="27">
        <v>9</v>
      </c>
      <c r="I33" s="27">
        <v>625</v>
      </c>
    </row>
    <row r="34" spans="1:9" ht="15">
      <c r="A34" s="6">
        <v>2000</v>
      </c>
      <c r="B34" s="27">
        <v>378</v>
      </c>
      <c r="C34" s="27">
        <v>65</v>
      </c>
      <c r="D34" s="27">
        <v>7</v>
      </c>
      <c r="E34" s="27">
        <v>94</v>
      </c>
      <c r="F34" s="27">
        <v>7</v>
      </c>
      <c r="G34" s="27">
        <v>5</v>
      </c>
      <c r="H34" s="27">
        <v>5</v>
      </c>
      <c r="I34" s="27">
        <v>561</v>
      </c>
    </row>
    <row r="35" spans="1:9" ht="15">
      <c r="A35" s="6">
        <v>2001</v>
      </c>
      <c r="B35" s="27">
        <v>353</v>
      </c>
      <c r="C35" s="27">
        <v>56</v>
      </c>
      <c r="D35" s="27">
        <v>7</v>
      </c>
      <c r="E35" s="27">
        <v>110</v>
      </c>
      <c r="F35" s="27">
        <v>5</v>
      </c>
      <c r="G35" s="27">
        <v>6</v>
      </c>
      <c r="H35" s="27">
        <v>7</v>
      </c>
      <c r="I35" s="27">
        <v>544</v>
      </c>
    </row>
    <row r="36" spans="1:9" ht="15">
      <c r="A36" s="6">
        <v>2002</v>
      </c>
      <c r="B36" s="27">
        <v>340</v>
      </c>
      <c r="C36" s="27">
        <v>46</v>
      </c>
      <c r="D36" s="27">
        <v>7</v>
      </c>
      <c r="E36" s="27">
        <v>111</v>
      </c>
      <c r="F36" s="27">
        <v>9</v>
      </c>
      <c r="G36" s="27">
        <v>7</v>
      </c>
      <c r="H36" s="27">
        <v>7</v>
      </c>
      <c r="I36" s="27">
        <v>527</v>
      </c>
    </row>
    <row r="37" spans="1:9" ht="15">
      <c r="A37" s="6">
        <v>2003</v>
      </c>
      <c r="B37" s="27">
        <v>273</v>
      </c>
      <c r="C37" s="27">
        <v>48</v>
      </c>
      <c r="D37" s="27">
        <v>5</v>
      </c>
      <c r="E37" s="27">
        <v>93</v>
      </c>
      <c r="F37" s="27">
        <v>5</v>
      </c>
      <c r="G37" s="27">
        <v>2</v>
      </c>
      <c r="H37" s="27">
        <v>6</v>
      </c>
      <c r="I37" s="27">
        <v>432</v>
      </c>
    </row>
    <row r="38" spans="1:9" ht="15">
      <c r="A38" s="6">
        <v>2004</v>
      </c>
      <c r="B38" s="27">
        <v>247</v>
      </c>
      <c r="C38" s="27">
        <v>40</v>
      </c>
      <c r="D38" s="27">
        <v>10</v>
      </c>
      <c r="E38" s="27">
        <v>77</v>
      </c>
      <c r="F38" s="27">
        <v>3</v>
      </c>
      <c r="G38" s="27">
        <v>3</v>
      </c>
      <c r="H38" s="27">
        <v>4</v>
      </c>
      <c r="I38" s="27">
        <v>384</v>
      </c>
    </row>
    <row r="39" spans="1:9" ht="15">
      <c r="A39" s="6">
        <v>2005</v>
      </c>
      <c r="B39" s="27">
        <v>244</v>
      </c>
      <c r="C39" s="27">
        <v>30</v>
      </c>
      <c r="D39" s="27">
        <v>11</v>
      </c>
      <c r="E39" s="27">
        <v>69</v>
      </c>
      <c r="F39" s="27">
        <v>6</v>
      </c>
      <c r="G39" s="27">
        <v>2</v>
      </c>
      <c r="H39" s="27">
        <v>6</v>
      </c>
      <c r="I39" s="27">
        <v>368</v>
      </c>
    </row>
    <row r="40" spans="1:9" ht="15">
      <c r="A40" s="6">
        <v>2006</v>
      </c>
      <c r="B40" s="27">
        <v>247</v>
      </c>
      <c r="C40" s="27">
        <v>40</v>
      </c>
      <c r="D40" s="27">
        <v>10</v>
      </c>
      <c r="E40" s="27">
        <v>70</v>
      </c>
      <c r="F40" s="27">
        <v>4</v>
      </c>
      <c r="G40" s="27">
        <v>1</v>
      </c>
      <c r="H40" s="27">
        <v>1</v>
      </c>
      <c r="I40" s="27">
        <v>373</v>
      </c>
    </row>
    <row r="41" spans="1:9" ht="15">
      <c r="A41" s="6">
        <v>2007</v>
      </c>
      <c r="B41" s="27">
        <v>184</v>
      </c>
      <c r="C41" s="27">
        <v>29</v>
      </c>
      <c r="D41" s="27">
        <v>4</v>
      </c>
      <c r="E41" s="27">
        <v>55</v>
      </c>
      <c r="F41" s="27">
        <v>1</v>
      </c>
      <c r="G41" s="27">
        <v>1</v>
      </c>
      <c r="H41" s="27">
        <v>3</v>
      </c>
      <c r="I41" s="27">
        <v>277</v>
      </c>
    </row>
    <row r="42" spans="1:9" s="14" customFormat="1" ht="15.75">
      <c r="A42" s="12" t="s">
        <v>13</v>
      </c>
      <c r="B42" s="26">
        <v>239</v>
      </c>
      <c r="C42" s="26">
        <v>37.4</v>
      </c>
      <c r="D42" s="26">
        <v>8</v>
      </c>
      <c r="E42" s="26">
        <v>72.8</v>
      </c>
      <c r="F42" s="26">
        <v>3.8</v>
      </c>
      <c r="G42" s="26">
        <v>1.8</v>
      </c>
      <c r="H42" s="26">
        <v>4</v>
      </c>
      <c r="I42" s="26">
        <v>366.8</v>
      </c>
    </row>
    <row r="43" spans="1:9" s="18" customFormat="1" ht="15">
      <c r="A43" s="16" t="s">
        <v>14</v>
      </c>
      <c r="B43" s="28">
        <f>(B29/2)</f>
        <v>281.2</v>
      </c>
      <c r="C43" s="28">
        <f aca="true" t="shared" si="3" ref="C43:I43">(C29/2)</f>
        <v>49.9</v>
      </c>
      <c r="D43" s="28">
        <f t="shared" si="3"/>
        <v>2.9</v>
      </c>
      <c r="E43" s="28">
        <f t="shared" si="3"/>
        <v>72.3</v>
      </c>
      <c r="F43" s="28">
        <f t="shared" si="3"/>
        <v>5.7</v>
      </c>
      <c r="G43" s="28">
        <f t="shared" si="3"/>
        <v>4.1</v>
      </c>
      <c r="H43" s="28">
        <f t="shared" si="3"/>
        <v>5.1</v>
      </c>
      <c r="I43" s="28">
        <f t="shared" si="3"/>
        <v>421.2</v>
      </c>
    </row>
    <row r="44" spans="1:9" ht="8.25" customHeight="1">
      <c r="A44" s="6"/>
      <c r="B44" s="15"/>
      <c r="C44" s="15"/>
      <c r="D44" s="15"/>
      <c r="E44" s="15"/>
      <c r="F44" s="15"/>
      <c r="G44" s="15"/>
      <c r="H44" s="15"/>
      <c r="I44" s="15"/>
    </row>
    <row r="45" spans="1:9" ht="15.75">
      <c r="A45" s="19" t="s">
        <v>15</v>
      </c>
      <c r="B45" s="15"/>
      <c r="C45" s="15"/>
      <c r="D45" s="15"/>
      <c r="E45" s="15"/>
      <c r="F45" s="15"/>
      <c r="G45" s="15"/>
      <c r="H45" s="15"/>
      <c r="I45" s="15"/>
    </row>
    <row r="46" spans="1:9" ht="15">
      <c r="A46" s="20" t="s">
        <v>16</v>
      </c>
      <c r="B46" s="21">
        <f>(B41-B40)/B40*100</f>
        <v>-25.506072874493928</v>
      </c>
      <c r="C46" s="21">
        <f aca="true" t="shared" si="4" ref="C46:I46">(C41-C40)/C40*100</f>
        <v>-27.500000000000004</v>
      </c>
      <c r="D46" s="21">
        <f t="shared" si="4"/>
        <v>-60</v>
      </c>
      <c r="E46" s="21">
        <f t="shared" si="4"/>
        <v>-21.428571428571427</v>
      </c>
      <c r="F46" s="21">
        <f t="shared" si="4"/>
        <v>-75</v>
      </c>
      <c r="G46" s="21">
        <f t="shared" si="4"/>
        <v>0</v>
      </c>
      <c r="H46" s="21">
        <f t="shared" si="4"/>
        <v>200</v>
      </c>
      <c r="I46" s="21">
        <f t="shared" si="4"/>
        <v>-25.737265415549597</v>
      </c>
    </row>
    <row r="47" spans="1:9" ht="15.75" thickBot="1">
      <c r="A47" s="22" t="s">
        <v>17</v>
      </c>
      <c r="B47" s="23">
        <f>(B41-B29)/B29*100</f>
        <v>-67.28307254623044</v>
      </c>
      <c r="C47" s="23">
        <f aca="true" t="shared" si="5" ref="C47:I47">(C41-C29)/C29*100</f>
        <v>-70.94188376753507</v>
      </c>
      <c r="D47" s="23">
        <f t="shared" si="5"/>
        <v>-31.034482758620683</v>
      </c>
      <c r="E47" s="23">
        <f t="shared" si="5"/>
        <v>-61.964038727524205</v>
      </c>
      <c r="F47" s="23">
        <f t="shared" si="5"/>
        <v>-91.22807017543859</v>
      </c>
      <c r="G47" s="23">
        <f t="shared" si="5"/>
        <v>-87.8048780487805</v>
      </c>
      <c r="H47" s="23">
        <f t="shared" si="5"/>
        <v>-70.58823529411764</v>
      </c>
      <c r="I47" s="23">
        <f t="shared" si="5"/>
        <v>-67.11775878442545</v>
      </c>
    </row>
    <row r="49" spans="1:11" ht="18.75" thickBot="1">
      <c r="A49" s="4" t="s">
        <v>19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8.75">
      <c r="B50" s="7" t="s">
        <v>2</v>
      </c>
      <c r="C50" s="7" t="s">
        <v>3</v>
      </c>
      <c r="D50" s="7" t="s">
        <v>4</v>
      </c>
      <c r="E50" s="8" t="s">
        <v>5</v>
      </c>
      <c r="F50" s="7" t="s">
        <v>6</v>
      </c>
      <c r="G50" s="8" t="s">
        <v>29</v>
      </c>
      <c r="H50" s="8" t="s">
        <v>30</v>
      </c>
      <c r="I50" s="7" t="s">
        <v>7</v>
      </c>
      <c r="J50" s="7" t="s">
        <v>20</v>
      </c>
      <c r="K50" s="7" t="s">
        <v>21</v>
      </c>
    </row>
    <row r="51" spans="1:11" ht="16.5" thickBot="1">
      <c r="A51" s="5"/>
      <c r="B51" s="10"/>
      <c r="C51" s="10" t="s">
        <v>8</v>
      </c>
      <c r="D51" s="10" t="s">
        <v>9</v>
      </c>
      <c r="E51" s="11"/>
      <c r="F51" s="10" t="s">
        <v>10</v>
      </c>
      <c r="G51" s="11"/>
      <c r="H51" s="11"/>
      <c r="I51" s="10" t="s">
        <v>11</v>
      </c>
      <c r="J51" s="10"/>
      <c r="K51" s="10" t="s">
        <v>22</v>
      </c>
    </row>
    <row r="52" spans="1:11" ht="15.75">
      <c r="A52" s="24"/>
      <c r="B52" s="29"/>
      <c r="C52" s="29"/>
      <c r="D52" s="29"/>
      <c r="E52" s="29"/>
      <c r="F52" s="29"/>
      <c r="G52" s="29"/>
      <c r="H52" s="29"/>
      <c r="I52" s="30" t="s">
        <v>23</v>
      </c>
      <c r="J52" s="30" t="s">
        <v>24</v>
      </c>
      <c r="K52" s="30" t="s">
        <v>25</v>
      </c>
    </row>
    <row r="53" spans="1:13" ht="15.75">
      <c r="A53" s="12" t="s">
        <v>12</v>
      </c>
      <c r="B53" s="13">
        <v>3008.6</v>
      </c>
      <c r="C53" s="13">
        <v>1034.4</v>
      </c>
      <c r="D53" s="13">
        <v>579.6</v>
      </c>
      <c r="E53" s="13">
        <v>10859.4</v>
      </c>
      <c r="F53" s="13">
        <v>912.2</v>
      </c>
      <c r="G53" s="13">
        <v>583</v>
      </c>
      <c r="H53" s="13">
        <v>500.8</v>
      </c>
      <c r="I53" s="13">
        <v>17478</v>
      </c>
      <c r="J53" s="31">
        <v>37652.8</v>
      </c>
      <c r="K53" s="32">
        <f>I53/J53*100</f>
        <v>46.41885862405983</v>
      </c>
      <c r="M53" s="33"/>
    </row>
    <row r="54" spans="1:13" ht="15">
      <c r="A54" s="6">
        <v>1996</v>
      </c>
      <c r="B54" s="15">
        <v>3047</v>
      </c>
      <c r="C54" s="15">
        <v>1081</v>
      </c>
      <c r="D54" s="15">
        <v>550</v>
      </c>
      <c r="E54" s="15">
        <v>10740</v>
      </c>
      <c r="F54" s="15">
        <v>902</v>
      </c>
      <c r="G54" s="15">
        <v>499</v>
      </c>
      <c r="H54" s="15">
        <v>499</v>
      </c>
      <c r="I54" s="15">
        <v>17318</v>
      </c>
      <c r="J54" s="33">
        <v>37777</v>
      </c>
      <c r="K54" s="34">
        <f aca="true" t="shared" si="6" ref="K54:K66">I54/J54*100</f>
        <v>45.84270852635201</v>
      </c>
      <c r="M54" s="33"/>
    </row>
    <row r="55" spans="1:13" ht="15">
      <c r="A55" s="6">
        <v>1997</v>
      </c>
      <c r="B55" s="15">
        <v>2944</v>
      </c>
      <c r="C55" s="15">
        <v>1062</v>
      </c>
      <c r="D55" s="15">
        <v>590</v>
      </c>
      <c r="E55" s="15">
        <v>11669</v>
      </c>
      <c r="F55" s="15">
        <v>886</v>
      </c>
      <c r="G55" s="15">
        <v>525</v>
      </c>
      <c r="H55" s="15">
        <v>529</v>
      </c>
      <c r="I55" s="15">
        <v>18205</v>
      </c>
      <c r="J55" s="33">
        <v>38582</v>
      </c>
      <c r="K55" s="34">
        <f t="shared" si="6"/>
        <v>47.18521590378933</v>
      </c>
      <c r="M55" s="33"/>
    </row>
    <row r="56" spans="1:13" ht="15">
      <c r="A56" s="6">
        <v>1998</v>
      </c>
      <c r="B56" s="15">
        <v>2921</v>
      </c>
      <c r="C56" s="15">
        <v>930</v>
      </c>
      <c r="D56" s="15">
        <v>605</v>
      </c>
      <c r="E56" s="15">
        <v>11444</v>
      </c>
      <c r="F56" s="15">
        <v>887</v>
      </c>
      <c r="G56" s="15">
        <v>643</v>
      </c>
      <c r="H56" s="15">
        <v>580</v>
      </c>
      <c r="I56" s="15">
        <v>18010</v>
      </c>
      <c r="J56" s="33">
        <v>39169</v>
      </c>
      <c r="K56" s="34">
        <f t="shared" si="6"/>
        <v>45.980239475095104</v>
      </c>
      <c r="M56" s="33"/>
    </row>
    <row r="57" spans="1:12" ht="15">
      <c r="A57" s="6">
        <v>1999</v>
      </c>
      <c r="B57" s="15">
        <v>2620</v>
      </c>
      <c r="C57" s="15">
        <v>828</v>
      </c>
      <c r="D57" s="15">
        <v>594</v>
      </c>
      <c r="E57" s="15">
        <v>10901</v>
      </c>
      <c r="F57" s="15">
        <v>841</v>
      </c>
      <c r="G57" s="15">
        <v>609</v>
      </c>
      <c r="H57" s="15">
        <v>534</v>
      </c>
      <c r="I57" s="15">
        <v>16927</v>
      </c>
      <c r="J57" s="33">
        <v>39770</v>
      </c>
      <c r="K57" s="34">
        <f t="shared" si="6"/>
        <v>42.562232838823235</v>
      </c>
      <c r="L57" s="35"/>
    </row>
    <row r="58" spans="1:12" ht="15">
      <c r="A58" s="6">
        <v>2000</v>
      </c>
      <c r="B58" s="15">
        <v>2606</v>
      </c>
      <c r="C58" s="15">
        <v>708</v>
      </c>
      <c r="D58" s="15">
        <v>655</v>
      </c>
      <c r="E58" s="15">
        <v>10675</v>
      </c>
      <c r="F58" s="15">
        <v>854</v>
      </c>
      <c r="G58" s="15">
        <v>542</v>
      </c>
      <c r="H58" s="15">
        <v>582</v>
      </c>
      <c r="I58" s="15">
        <v>16622</v>
      </c>
      <c r="J58" s="33">
        <v>39561</v>
      </c>
      <c r="K58" s="34">
        <f t="shared" si="6"/>
        <v>42.01612699375647</v>
      </c>
      <c r="L58" s="35"/>
    </row>
    <row r="59" spans="1:12" ht="15">
      <c r="A59" s="6">
        <v>2001</v>
      </c>
      <c r="B59" s="15">
        <v>2487</v>
      </c>
      <c r="C59" s="15">
        <v>745</v>
      </c>
      <c r="D59" s="15">
        <v>724</v>
      </c>
      <c r="E59" s="15">
        <v>10339</v>
      </c>
      <c r="F59" s="15">
        <v>761</v>
      </c>
      <c r="G59" s="15">
        <v>595</v>
      </c>
      <c r="H59" s="15">
        <v>499</v>
      </c>
      <c r="I59" s="15">
        <v>16150</v>
      </c>
      <c r="J59" s="33">
        <v>40065</v>
      </c>
      <c r="K59" s="34">
        <f t="shared" si="6"/>
        <v>40.309497067265696</v>
      </c>
      <c r="L59" s="35"/>
    </row>
    <row r="60" spans="1:11" ht="15">
      <c r="A60" s="6">
        <v>2002</v>
      </c>
      <c r="B60" s="15">
        <v>2423</v>
      </c>
      <c r="C60" s="15">
        <v>676</v>
      </c>
      <c r="D60" s="15">
        <v>711</v>
      </c>
      <c r="E60" s="15">
        <v>10050</v>
      </c>
      <c r="F60" s="15">
        <v>801</v>
      </c>
      <c r="G60" s="15">
        <v>621</v>
      </c>
      <c r="H60" s="15">
        <v>460</v>
      </c>
      <c r="I60" s="15">
        <v>15742</v>
      </c>
      <c r="J60" s="33">
        <v>41535</v>
      </c>
      <c r="K60" s="34">
        <f t="shared" si="6"/>
        <v>37.90056578788973</v>
      </c>
    </row>
    <row r="61" spans="1:11" ht="15">
      <c r="A61" s="6">
        <v>2003</v>
      </c>
      <c r="B61" s="15">
        <v>2215</v>
      </c>
      <c r="C61" s="15">
        <v>663</v>
      </c>
      <c r="D61" s="15">
        <v>697</v>
      </c>
      <c r="E61" s="15">
        <v>10053</v>
      </c>
      <c r="F61" s="15">
        <v>822</v>
      </c>
      <c r="G61" s="15">
        <v>537</v>
      </c>
      <c r="H61" s="15">
        <v>474</v>
      </c>
      <c r="I61" s="15">
        <v>15461</v>
      </c>
      <c r="J61" s="33">
        <v>42038</v>
      </c>
      <c r="K61" s="34">
        <f t="shared" si="6"/>
        <v>36.77862885960322</v>
      </c>
    </row>
    <row r="62" spans="1:11" ht="15">
      <c r="A62" s="6">
        <v>2004</v>
      </c>
      <c r="B62" s="15">
        <v>2327</v>
      </c>
      <c r="C62" s="15">
        <v>648</v>
      </c>
      <c r="D62" s="15">
        <v>599</v>
      </c>
      <c r="E62" s="15">
        <v>10024</v>
      </c>
      <c r="F62" s="15">
        <v>849</v>
      </c>
      <c r="G62" s="15">
        <v>561</v>
      </c>
      <c r="H62" s="15">
        <v>419</v>
      </c>
      <c r="I62" s="15">
        <v>15427</v>
      </c>
      <c r="J62" s="33">
        <v>42705</v>
      </c>
      <c r="K62" s="34">
        <f t="shared" si="6"/>
        <v>36.12457557663037</v>
      </c>
    </row>
    <row r="63" spans="1:11" ht="15">
      <c r="A63" s="6">
        <v>2005</v>
      </c>
      <c r="B63" s="15">
        <v>2308</v>
      </c>
      <c r="C63" s="15">
        <v>649</v>
      </c>
      <c r="D63" s="15">
        <v>677</v>
      </c>
      <c r="E63" s="15">
        <v>9531</v>
      </c>
      <c r="F63" s="15">
        <v>794</v>
      </c>
      <c r="G63" s="15">
        <v>495</v>
      </c>
      <c r="H63" s="15">
        <v>479</v>
      </c>
      <c r="I63" s="15">
        <v>14933</v>
      </c>
      <c r="J63" s="33">
        <v>42718</v>
      </c>
      <c r="K63" s="34">
        <f t="shared" si="6"/>
        <v>34.95716091577321</v>
      </c>
    </row>
    <row r="64" spans="1:11" ht="15">
      <c r="A64" s="6">
        <v>2006</v>
      </c>
      <c r="B64" s="15">
        <v>2105</v>
      </c>
      <c r="C64" s="15">
        <v>640</v>
      </c>
      <c r="D64" s="15">
        <v>660</v>
      </c>
      <c r="E64" s="15">
        <v>9273</v>
      </c>
      <c r="F64" s="15">
        <v>706</v>
      </c>
      <c r="G64" s="15">
        <v>484</v>
      </c>
      <c r="H64" s="15">
        <v>457</v>
      </c>
      <c r="I64" s="15">
        <v>14325</v>
      </c>
      <c r="J64" s="33">
        <v>44120</v>
      </c>
      <c r="K64" s="34">
        <f t="shared" si="6"/>
        <v>32.468268359020854</v>
      </c>
    </row>
    <row r="65" spans="1:11" ht="15">
      <c r="A65" s="6">
        <v>2007</v>
      </c>
      <c r="B65" s="15">
        <v>2044</v>
      </c>
      <c r="C65" s="15">
        <v>561</v>
      </c>
      <c r="D65" s="15">
        <v>634</v>
      </c>
      <c r="E65" s="15">
        <v>8784</v>
      </c>
      <c r="F65" s="15">
        <v>590</v>
      </c>
      <c r="G65" s="15">
        <v>506</v>
      </c>
      <c r="H65" s="15">
        <v>431</v>
      </c>
      <c r="I65" s="15">
        <v>13550</v>
      </c>
      <c r="J65" s="33">
        <v>44666</v>
      </c>
      <c r="K65" s="34">
        <f t="shared" si="6"/>
        <v>30.336273675726506</v>
      </c>
    </row>
    <row r="66" spans="1:11" s="14" customFormat="1" ht="15.75">
      <c r="A66" s="12" t="s">
        <v>13</v>
      </c>
      <c r="B66" s="13">
        <v>2199.8</v>
      </c>
      <c r="C66" s="13">
        <v>632.2</v>
      </c>
      <c r="D66" s="13">
        <v>653.4</v>
      </c>
      <c r="E66" s="13">
        <v>9533</v>
      </c>
      <c r="F66" s="13">
        <v>752.2</v>
      </c>
      <c r="G66" s="13">
        <v>516.6</v>
      </c>
      <c r="H66" s="13">
        <v>452</v>
      </c>
      <c r="I66" s="13">
        <v>14739.2</v>
      </c>
      <c r="J66" s="36">
        <f>AVERAGE(J61:J65)</f>
        <v>43249.4</v>
      </c>
      <c r="K66" s="32">
        <f t="shared" si="6"/>
        <v>34.07954792436427</v>
      </c>
    </row>
    <row r="67" spans="1:12" s="18" customFormat="1" ht="15.75" customHeight="1">
      <c r="A67" s="16" t="s">
        <v>14</v>
      </c>
      <c r="B67" s="37"/>
      <c r="C67" s="37"/>
      <c r="D67" s="37"/>
      <c r="E67" s="37"/>
      <c r="F67" s="37"/>
      <c r="G67" s="37"/>
      <c r="H67" s="37"/>
      <c r="I67" s="37"/>
      <c r="J67" s="38"/>
      <c r="K67" s="39">
        <f>SUM(K53/100*90)</f>
        <v>41.776972761653845</v>
      </c>
      <c r="L67" s="40"/>
    </row>
    <row r="68" spans="1:12" s="18" customFormat="1" ht="7.5" customHeight="1">
      <c r="A68" s="6"/>
      <c r="B68" s="37"/>
      <c r="C68" s="37"/>
      <c r="D68" s="37"/>
      <c r="E68" s="37"/>
      <c r="F68" s="37"/>
      <c r="G68" s="37"/>
      <c r="H68" s="37"/>
      <c r="I68" s="37"/>
      <c r="J68" s="38"/>
      <c r="K68" s="39"/>
      <c r="L68" s="40"/>
    </row>
    <row r="69" spans="1:11" ht="15.75">
      <c r="A69" s="19" t="s">
        <v>15</v>
      </c>
      <c r="B69" s="27"/>
      <c r="C69" s="27"/>
      <c r="D69" s="27"/>
      <c r="E69" s="27"/>
      <c r="F69" s="27"/>
      <c r="G69" s="27"/>
      <c r="H69" s="27"/>
      <c r="I69" s="27"/>
      <c r="J69" s="41"/>
      <c r="K69" s="42"/>
    </row>
    <row r="70" spans="1:11" s="24" customFormat="1" ht="15">
      <c r="A70" s="20" t="s">
        <v>16</v>
      </c>
      <c r="B70" s="43">
        <f>(B65-B64)/B64*100</f>
        <v>-2.8978622327790973</v>
      </c>
      <c r="C70" s="43">
        <f aca="true" t="shared" si="7" ref="C70:K70">(C65-C64)/C64*100</f>
        <v>-12.34375</v>
      </c>
      <c r="D70" s="43">
        <f t="shared" si="7"/>
        <v>-3.939393939393939</v>
      </c>
      <c r="E70" s="43">
        <f t="shared" si="7"/>
        <v>-5.27337431252022</v>
      </c>
      <c r="F70" s="43">
        <f t="shared" si="7"/>
        <v>-16.43059490084986</v>
      </c>
      <c r="G70" s="43">
        <f t="shared" si="7"/>
        <v>4.545454545454546</v>
      </c>
      <c r="H70" s="43">
        <f t="shared" si="7"/>
        <v>-5.689277899343545</v>
      </c>
      <c r="I70" s="43">
        <f t="shared" si="7"/>
        <v>-5.4101221640488655</v>
      </c>
      <c r="J70" s="43">
        <f t="shared" si="7"/>
        <v>1.2375339981867632</v>
      </c>
      <c r="K70" s="43">
        <f t="shared" si="7"/>
        <v>-6.566394794202207</v>
      </c>
    </row>
    <row r="71" spans="1:11" ht="15.75" thickBot="1">
      <c r="A71" s="22" t="s">
        <v>17</v>
      </c>
      <c r="B71" s="23">
        <f>(B65-B53)/B53*100</f>
        <v>-32.06142391810144</v>
      </c>
      <c r="C71" s="23">
        <f aca="true" t="shared" si="8" ref="C71:K71">(C65-C53)/C53*100</f>
        <v>-45.76566125290024</v>
      </c>
      <c r="D71" s="23">
        <f t="shared" si="8"/>
        <v>9.385783298826773</v>
      </c>
      <c r="E71" s="23">
        <f t="shared" si="8"/>
        <v>-19.111553124482015</v>
      </c>
      <c r="F71" s="23">
        <f t="shared" si="8"/>
        <v>-35.321201490901124</v>
      </c>
      <c r="G71" s="23">
        <f t="shared" si="8"/>
        <v>-13.20754716981132</v>
      </c>
      <c r="H71" s="23">
        <f t="shared" si="8"/>
        <v>-13.937699680511184</v>
      </c>
      <c r="I71" s="23">
        <f t="shared" si="8"/>
        <v>-22.47396727314338</v>
      </c>
      <c r="J71" s="23">
        <f t="shared" si="8"/>
        <v>18.625972039264003</v>
      </c>
      <c r="K71" s="23">
        <f t="shared" si="8"/>
        <v>-34.64666177724025</v>
      </c>
    </row>
    <row r="72" ht="5.25" customHeight="1"/>
    <row r="73" ht="12.75">
      <c r="A73" s="2" t="s">
        <v>26</v>
      </c>
    </row>
    <row r="74" ht="12.75">
      <c r="A74" s="2" t="s">
        <v>27</v>
      </c>
    </row>
    <row r="75" ht="12.75">
      <c r="A75" s="2" t="s">
        <v>28</v>
      </c>
    </row>
    <row r="83" ht="15">
      <c r="A83" s="20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5"/>
      <c r="B91" s="46"/>
      <c r="C91" s="46"/>
      <c r="D91" s="46"/>
      <c r="E91" s="46"/>
      <c r="F91" s="46"/>
      <c r="G91" s="46"/>
      <c r="H91" s="46"/>
      <c r="I91" s="46"/>
    </row>
    <row r="92" spans="1:9" ht="12.7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2.7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2.75">
      <c r="A95" s="48"/>
      <c r="B95" s="45"/>
      <c r="C95" s="45"/>
      <c r="D95" s="45"/>
      <c r="E95" s="45"/>
      <c r="F95" s="45"/>
      <c r="G95" s="45"/>
      <c r="H95" s="45"/>
      <c r="I95" s="45"/>
    </row>
    <row r="96" spans="1:9" ht="12.75">
      <c r="A96" s="49"/>
      <c r="B96" s="45"/>
      <c r="C96" s="45"/>
      <c r="D96" s="45"/>
      <c r="E96" s="45"/>
      <c r="F96" s="45"/>
      <c r="G96" s="45"/>
      <c r="H96" s="45"/>
      <c r="I96" s="45"/>
    </row>
    <row r="97" spans="1:9" ht="12.75">
      <c r="A97" s="49"/>
      <c r="B97" s="45"/>
      <c r="C97" s="45"/>
      <c r="D97" s="45"/>
      <c r="E97" s="45"/>
      <c r="F97" s="45"/>
      <c r="G97" s="45"/>
      <c r="H97" s="45"/>
      <c r="I97" s="45"/>
    </row>
    <row r="98" spans="1:9" ht="12.75">
      <c r="A98" s="49"/>
      <c r="B98" s="45"/>
      <c r="C98" s="45"/>
      <c r="D98" s="45"/>
      <c r="E98" s="45"/>
      <c r="F98" s="45"/>
      <c r="G98" s="45"/>
      <c r="H98" s="45"/>
      <c r="I98" s="45"/>
    </row>
    <row r="99" spans="1:9" ht="12.75">
      <c r="A99" s="49"/>
      <c r="B99" s="45"/>
      <c r="C99" s="45"/>
      <c r="D99" s="45"/>
      <c r="E99" s="45"/>
      <c r="F99" s="45"/>
      <c r="G99" s="45"/>
      <c r="H99" s="45"/>
      <c r="I99" s="45"/>
    </row>
    <row r="100" spans="1:9" ht="12.75">
      <c r="A100" s="49"/>
      <c r="B100" s="45"/>
      <c r="C100" s="45"/>
      <c r="D100" s="45"/>
      <c r="E100" s="45"/>
      <c r="F100" s="45"/>
      <c r="G100" s="45"/>
      <c r="H100" s="45"/>
      <c r="I100" s="45"/>
    </row>
    <row r="101" spans="1:9" ht="12.75">
      <c r="A101" s="49"/>
      <c r="B101" s="45"/>
      <c r="C101" s="45"/>
      <c r="D101" s="45"/>
      <c r="E101" s="45"/>
      <c r="F101" s="45"/>
      <c r="G101" s="45"/>
      <c r="H101" s="45"/>
      <c r="I101" s="45"/>
    </row>
    <row r="102" spans="1:9" ht="12.75">
      <c r="A102" s="49"/>
      <c r="B102" s="45"/>
      <c r="C102" s="45"/>
      <c r="D102" s="45"/>
      <c r="E102" s="45"/>
      <c r="F102" s="45"/>
      <c r="G102" s="45"/>
      <c r="H102" s="45"/>
      <c r="I102" s="45"/>
    </row>
    <row r="103" spans="1:9" ht="12.75">
      <c r="A103" s="49"/>
      <c r="B103" s="45"/>
      <c r="C103" s="45"/>
      <c r="D103" s="45"/>
      <c r="E103" s="45"/>
      <c r="F103" s="45"/>
      <c r="G103" s="45"/>
      <c r="H103" s="45"/>
      <c r="I103" s="45"/>
    </row>
    <row r="104" spans="1:9" ht="12.75">
      <c r="A104" s="49"/>
      <c r="B104" s="45"/>
      <c r="C104" s="45"/>
      <c r="D104" s="45"/>
      <c r="E104" s="45"/>
      <c r="F104" s="45"/>
      <c r="G104" s="45"/>
      <c r="H104" s="45"/>
      <c r="I104" s="45"/>
    </row>
    <row r="105" spans="1:9" ht="12.75">
      <c r="A105" s="49"/>
      <c r="B105" s="45"/>
      <c r="C105" s="45"/>
      <c r="D105" s="45"/>
      <c r="E105" s="45"/>
      <c r="F105" s="45"/>
      <c r="G105" s="45"/>
      <c r="H105" s="45"/>
      <c r="I105" s="45"/>
    </row>
    <row r="106" spans="1:9" ht="12.75">
      <c r="A106" s="49"/>
      <c r="B106" s="45"/>
      <c r="C106" s="45"/>
      <c r="D106" s="45"/>
      <c r="E106" s="45"/>
      <c r="F106" s="45"/>
      <c r="G106" s="45"/>
      <c r="H106" s="45"/>
      <c r="I106" s="45"/>
    </row>
    <row r="107" spans="1:9" ht="12.75">
      <c r="A107" s="49"/>
      <c r="B107" s="45"/>
      <c r="C107" s="45"/>
      <c r="D107" s="45"/>
      <c r="E107" s="45"/>
      <c r="F107" s="45"/>
      <c r="G107" s="45"/>
      <c r="H107" s="45"/>
      <c r="I107" s="45"/>
    </row>
    <row r="108" spans="1:9" ht="12.75">
      <c r="A108" s="48"/>
      <c r="B108" s="45"/>
      <c r="C108" s="45"/>
      <c r="D108" s="45"/>
      <c r="E108" s="45"/>
      <c r="F108" s="45"/>
      <c r="G108" s="45"/>
      <c r="H108" s="45"/>
      <c r="I108" s="45"/>
    </row>
    <row r="109" spans="1:9" ht="12.7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>
      <c r="A110" s="45"/>
      <c r="B110" s="46"/>
      <c r="C110" s="46"/>
      <c r="D110" s="46"/>
      <c r="E110" s="46"/>
      <c r="F110" s="46"/>
      <c r="G110" s="46"/>
      <c r="H110" s="46"/>
      <c r="I110" s="46"/>
    </row>
    <row r="111" spans="1:9" ht="12.7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2.7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2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2.75">
      <c r="A114" s="45"/>
      <c r="B114" s="46"/>
      <c r="C114" s="46"/>
      <c r="D114" s="46"/>
      <c r="E114" s="46"/>
      <c r="F114" s="46"/>
      <c r="G114" s="46"/>
      <c r="H114" s="46"/>
      <c r="I114" s="46"/>
    </row>
    <row r="115" spans="1:9" ht="12.7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2.7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8"/>
      <c r="B118" s="45"/>
      <c r="C118" s="45"/>
      <c r="D118" s="45"/>
      <c r="E118" s="45"/>
      <c r="F118" s="45"/>
      <c r="G118" s="45"/>
      <c r="H118" s="45"/>
      <c r="I118" s="45"/>
    </row>
    <row r="119" spans="1:9" ht="12.75">
      <c r="A119" s="49"/>
      <c r="B119" s="45"/>
      <c r="C119" s="45"/>
      <c r="D119" s="45"/>
      <c r="E119" s="45"/>
      <c r="F119" s="45"/>
      <c r="G119" s="45"/>
      <c r="H119" s="45"/>
      <c r="I119" s="45"/>
    </row>
    <row r="120" spans="1:9" ht="12.75">
      <c r="A120" s="49"/>
      <c r="B120" s="45"/>
      <c r="C120" s="45"/>
      <c r="D120" s="45"/>
      <c r="E120" s="45"/>
      <c r="F120" s="45"/>
      <c r="G120" s="45"/>
      <c r="H120" s="45"/>
      <c r="I120" s="45"/>
    </row>
    <row r="121" spans="1:9" ht="12.75">
      <c r="A121" s="49"/>
      <c r="B121" s="45"/>
      <c r="C121" s="45"/>
      <c r="D121" s="45"/>
      <c r="E121" s="45"/>
      <c r="F121" s="45"/>
      <c r="G121" s="45"/>
      <c r="H121" s="45"/>
      <c r="I121" s="45"/>
    </row>
    <row r="122" spans="1:9" ht="12.75">
      <c r="A122" s="49"/>
      <c r="B122" s="45"/>
      <c r="C122" s="45"/>
      <c r="D122" s="45"/>
      <c r="E122" s="45"/>
      <c r="F122" s="45"/>
      <c r="G122" s="45"/>
      <c r="H122" s="45"/>
      <c r="I122" s="45"/>
    </row>
    <row r="123" spans="1:9" ht="12.75">
      <c r="A123" s="49"/>
      <c r="B123" s="45"/>
      <c r="C123" s="45"/>
      <c r="D123" s="45"/>
      <c r="E123" s="45"/>
      <c r="F123" s="45"/>
      <c r="G123" s="45"/>
      <c r="H123" s="45"/>
      <c r="I123" s="45"/>
    </row>
    <row r="124" spans="1:9" ht="12.75">
      <c r="A124" s="49"/>
      <c r="B124" s="45"/>
      <c r="C124" s="45"/>
      <c r="D124" s="45"/>
      <c r="E124" s="45"/>
      <c r="F124" s="45"/>
      <c r="G124" s="45"/>
      <c r="H124" s="45"/>
      <c r="I124" s="45"/>
    </row>
    <row r="125" spans="1:9" ht="12.75">
      <c r="A125" s="49"/>
      <c r="B125" s="45"/>
      <c r="C125" s="45"/>
      <c r="D125" s="45"/>
      <c r="E125" s="45"/>
      <c r="F125" s="45"/>
      <c r="G125" s="45"/>
      <c r="H125" s="45"/>
      <c r="I125" s="45"/>
    </row>
    <row r="126" spans="1:9" ht="12.75">
      <c r="A126" s="49"/>
      <c r="B126" s="45"/>
      <c r="C126" s="45"/>
      <c r="D126" s="45"/>
      <c r="E126" s="45"/>
      <c r="F126" s="45"/>
      <c r="G126" s="45"/>
      <c r="H126" s="45"/>
      <c r="I126" s="45"/>
    </row>
    <row r="127" spans="1:9" ht="12.75">
      <c r="A127" s="49"/>
      <c r="B127" s="45"/>
      <c r="C127" s="45"/>
      <c r="D127" s="45"/>
      <c r="E127" s="45"/>
      <c r="F127" s="45"/>
      <c r="G127" s="45"/>
      <c r="H127" s="45"/>
      <c r="I127" s="45"/>
    </row>
    <row r="128" spans="1:9" ht="12.75">
      <c r="A128" s="49"/>
      <c r="B128" s="45"/>
      <c r="C128" s="45"/>
      <c r="D128" s="45"/>
      <c r="E128" s="45"/>
      <c r="F128" s="45"/>
      <c r="G128" s="45"/>
      <c r="H128" s="45"/>
      <c r="I128" s="45"/>
    </row>
    <row r="129" spans="1:9" ht="12.75">
      <c r="A129" s="49"/>
      <c r="B129" s="45"/>
      <c r="C129" s="45"/>
      <c r="D129" s="45"/>
      <c r="E129" s="45"/>
      <c r="F129" s="45"/>
      <c r="G129" s="45"/>
      <c r="H129" s="45"/>
      <c r="I129" s="45"/>
    </row>
    <row r="130" spans="1:9" ht="12.75">
      <c r="A130" s="49"/>
      <c r="B130" s="45"/>
      <c r="C130" s="45"/>
      <c r="D130" s="45"/>
      <c r="E130" s="45"/>
      <c r="F130" s="45"/>
      <c r="G130" s="45"/>
      <c r="H130" s="45"/>
      <c r="I130" s="45"/>
    </row>
    <row r="131" spans="1:9" ht="12.75">
      <c r="A131" s="48"/>
      <c r="B131" s="45"/>
      <c r="C131" s="45"/>
      <c r="D131" s="45"/>
      <c r="E131" s="45"/>
      <c r="F131" s="45"/>
      <c r="G131" s="45"/>
      <c r="H131" s="45"/>
      <c r="I131" s="45"/>
    </row>
    <row r="132" spans="1:9" ht="12.7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2.75">
      <c r="A133" s="45"/>
      <c r="B133" s="46"/>
      <c r="C133" s="46"/>
      <c r="D133" s="46"/>
      <c r="E133" s="46"/>
      <c r="F133" s="46"/>
      <c r="G133" s="46"/>
      <c r="H133" s="46"/>
      <c r="I133" s="46"/>
    </row>
    <row r="134" spans="1:9" ht="12.7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2.7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2.7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2.75">
      <c r="A137" s="45"/>
      <c r="B137" s="46"/>
      <c r="C137" s="46"/>
      <c r="D137" s="46"/>
      <c r="E137" s="46"/>
      <c r="F137" s="46"/>
      <c r="G137" s="46"/>
      <c r="H137" s="46"/>
      <c r="I137" s="46"/>
    </row>
    <row r="138" spans="1:9" ht="12.7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8"/>
      <c r="B141" s="45"/>
      <c r="C141" s="45"/>
      <c r="D141" s="45"/>
      <c r="E141" s="45"/>
      <c r="F141" s="45"/>
      <c r="G141" s="45"/>
      <c r="H141" s="45"/>
      <c r="I141" s="45"/>
    </row>
    <row r="142" spans="1:9" ht="12.75">
      <c r="A142" s="49"/>
      <c r="B142" s="45"/>
      <c r="C142" s="45"/>
      <c r="D142" s="45"/>
      <c r="E142" s="45"/>
      <c r="F142" s="45"/>
      <c r="G142" s="45"/>
      <c r="H142" s="45"/>
      <c r="I142" s="45"/>
    </row>
    <row r="143" spans="1:9" ht="12.75">
      <c r="A143" s="49"/>
      <c r="B143" s="45"/>
      <c r="C143" s="45"/>
      <c r="D143" s="45"/>
      <c r="E143" s="45"/>
      <c r="F143" s="45"/>
      <c r="G143" s="45"/>
      <c r="H143" s="45"/>
      <c r="I143" s="45"/>
    </row>
    <row r="144" spans="1:9" ht="12.75">
      <c r="A144" s="49"/>
      <c r="B144" s="45"/>
      <c r="C144" s="45"/>
      <c r="D144" s="45"/>
      <c r="E144" s="45"/>
      <c r="F144" s="45"/>
      <c r="G144" s="45"/>
      <c r="H144" s="45"/>
      <c r="I144" s="45"/>
    </row>
    <row r="145" spans="1:9" ht="12.75">
      <c r="A145" s="49"/>
      <c r="B145" s="45"/>
      <c r="C145" s="45"/>
      <c r="D145" s="45"/>
      <c r="E145" s="45"/>
      <c r="F145" s="45"/>
      <c r="G145" s="45"/>
      <c r="H145" s="45"/>
      <c r="I145" s="45"/>
    </row>
    <row r="146" spans="1:9" ht="12.75">
      <c r="A146" s="49"/>
      <c r="B146" s="45"/>
      <c r="C146" s="45"/>
      <c r="D146" s="45"/>
      <c r="E146" s="45"/>
      <c r="F146" s="45"/>
      <c r="G146" s="45"/>
      <c r="H146" s="45"/>
      <c r="I146" s="45"/>
    </row>
    <row r="147" spans="1:9" ht="12.75">
      <c r="A147" s="49"/>
      <c r="B147" s="45"/>
      <c r="C147" s="45"/>
      <c r="D147" s="45"/>
      <c r="E147" s="45"/>
      <c r="F147" s="45"/>
      <c r="G147" s="45"/>
      <c r="H147" s="45"/>
      <c r="I147" s="45"/>
    </row>
    <row r="148" spans="1:9" ht="12.75">
      <c r="A148" s="49"/>
      <c r="B148" s="45"/>
      <c r="C148" s="45"/>
      <c r="D148" s="45"/>
      <c r="E148" s="45"/>
      <c r="F148" s="45"/>
      <c r="G148" s="45"/>
      <c r="H148" s="45"/>
      <c r="I148" s="45"/>
    </row>
    <row r="149" spans="1:9" ht="12.75">
      <c r="A149" s="49"/>
      <c r="B149" s="45"/>
      <c r="C149" s="45"/>
      <c r="D149" s="45"/>
      <c r="E149" s="45"/>
      <c r="F149" s="45"/>
      <c r="G149" s="45"/>
      <c r="H149" s="45"/>
      <c r="I149" s="45"/>
    </row>
    <row r="150" spans="1:9" ht="12.75">
      <c r="A150" s="49"/>
      <c r="B150" s="45"/>
      <c r="C150" s="45"/>
      <c r="D150" s="45"/>
      <c r="E150" s="45"/>
      <c r="F150" s="45"/>
      <c r="G150" s="45"/>
      <c r="H150" s="45"/>
      <c r="I150" s="45"/>
    </row>
    <row r="151" spans="1:9" ht="12.75">
      <c r="A151" s="49"/>
      <c r="B151" s="45"/>
      <c r="C151" s="45"/>
      <c r="D151" s="45"/>
      <c r="E151" s="45"/>
      <c r="F151" s="45"/>
      <c r="G151" s="45"/>
      <c r="H151" s="45"/>
      <c r="I151" s="45"/>
    </row>
    <row r="152" spans="1:9" ht="12.75">
      <c r="A152" s="49"/>
      <c r="B152" s="45"/>
      <c r="C152" s="45"/>
      <c r="D152" s="45"/>
      <c r="E152" s="45"/>
      <c r="F152" s="45"/>
      <c r="G152" s="45"/>
      <c r="H152" s="45"/>
      <c r="I152" s="45"/>
    </row>
    <row r="153" spans="1:9" ht="12.75">
      <c r="A153" s="49"/>
      <c r="B153" s="45"/>
      <c r="C153" s="45"/>
      <c r="D153" s="45"/>
      <c r="E153" s="45"/>
      <c r="F153" s="45"/>
      <c r="G153" s="45"/>
      <c r="H153" s="45"/>
      <c r="I153" s="45"/>
    </row>
    <row r="154" spans="1:9" ht="12.75">
      <c r="A154" s="48"/>
      <c r="B154" s="45"/>
      <c r="C154" s="45"/>
      <c r="D154" s="45"/>
      <c r="E154" s="45"/>
      <c r="F154" s="45"/>
      <c r="G154" s="45"/>
      <c r="H154" s="45"/>
      <c r="I154" s="45"/>
    </row>
    <row r="155" spans="1:9" ht="12.7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2.75">
      <c r="A156" s="45"/>
      <c r="B156" s="46"/>
      <c r="C156" s="46"/>
      <c r="D156" s="46"/>
      <c r="E156" s="46"/>
      <c r="F156" s="46"/>
      <c r="G156" s="46"/>
      <c r="H156" s="46"/>
      <c r="I156" s="46"/>
    </row>
    <row r="157" spans="1:9" ht="12.7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2.7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2.7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2.7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2.7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2.7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2.7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2.7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2.7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2.7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2.7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2.7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2.7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2.7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2.7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2.7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2.7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2.7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2.7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2.7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2.7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2.75">
      <c r="A196" s="24"/>
      <c r="B196" s="24"/>
      <c r="C196" s="24"/>
      <c r="D196" s="24"/>
      <c r="E196" s="24"/>
      <c r="F196" s="24"/>
      <c r="G196" s="24"/>
      <c r="H196" s="24"/>
      <c r="I196" s="2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2009-03-05T11:41:22Z</dcterms:created>
  <dcterms:modified xsi:type="dcterms:W3CDTF">2009-03-11T09:37:41Z</dcterms:modified>
  <cp:category/>
  <cp:version/>
  <cp:contentType/>
  <cp:contentStatus/>
</cp:coreProperties>
</file>