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 J" sheetId="1" r:id="rId1"/>
    <sheet name="Table K" sheetId="2" r:id="rId2"/>
    <sheet name="Table L" sheetId="3" r:id="rId3"/>
    <sheet name="Table M" sheetId="4" r:id="rId4"/>
    <sheet name="Table N" sheetId="5" r:id="rId5"/>
    <sheet name="Table O" sheetId="6" r:id="rId6"/>
    <sheet name="Table P" sheetId="7" r:id="rId7"/>
  </sheets>
  <externalReferences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'[4]Table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J'!$A$1:$J$83</definedName>
    <definedName name="_xlnm.Print_Area" localSheetId="1">'Table K'!$A$1:$J$89</definedName>
    <definedName name="_xlnm.Print_Area" localSheetId="3">'Table M'!$A$1:$F$55</definedName>
    <definedName name="_xlnm.Print_Area" localSheetId="4">'Table N'!$A$1:$K$119</definedName>
    <definedName name="_xlnm.Print_Area" localSheetId="5">'Table O'!$A$1:$K$110</definedName>
    <definedName name="_xlnm.Print_Area" localSheetId="6">'Table P'!$A$1:$K$121</definedName>
    <definedName name="_xlnm.Print_Titles" localSheetId="1">'Table K'!$1:$7</definedName>
    <definedName name="_xlnm.Print_Titles" localSheetId="2">'Table L'!$1:$15</definedName>
    <definedName name="_xlnm.Print_Titles" localSheetId="4">'Table N'!$1:$13</definedName>
    <definedName name="_xlnm.Print_Titles" localSheetId="5">'Table O'!$1:$15</definedName>
    <definedName name="_xlnm.Print_Titles" localSheetId="6">'Table P'!$1:$15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<sst xmlns="http://schemas.openxmlformats.org/spreadsheetml/2006/main" count="912" uniqueCount="327">
  <si>
    <t>CONTRIBUTORY FACTORS   ( CFs )      -   2007</t>
  </si>
  <si>
    <t>Table J</t>
  </si>
  <si>
    <t>( a )</t>
  </si>
  <si>
    <t>Overall summary</t>
  </si>
  <si>
    <t>( b )</t>
  </si>
  <si>
    <t xml:space="preserve">Most often-recorded CFs - all road users    (from Table K)  </t>
  </si>
  <si>
    <t>Failed to look properly (D/R)</t>
  </si>
  <si>
    <t>Number of accidents for which CFs were recorded</t>
  </si>
  <si>
    <t>Loss of control</t>
  </si>
  <si>
    <t>Number of accidents without any CFs recorded</t>
  </si>
  <si>
    <t>Failed to judge other person path/speed (D/R)</t>
  </si>
  <si>
    <t>Careless / reckless /in a hurry (D/R)</t>
  </si>
  <si>
    <t>Slippery road (due to weather)</t>
  </si>
  <si>
    <t>Average number of CFs per accident with CFs</t>
  </si>
  <si>
    <t>Pedestrian failed to look properly</t>
  </si>
  <si>
    <t>Poor turn or manoeuvre</t>
  </si>
  <si>
    <t>Contributory Factors recorded ( * )    for</t>
  </si>
  <si>
    <t>Travelling too fast for the conditions</t>
  </si>
  <si>
    <t xml:space="preserve">     vehicles (drivers/riders or road environment)</t>
  </si>
  <si>
    <t>Sudden braking</t>
  </si>
  <si>
    <t xml:space="preserve">     casualties - drivers or riders</t>
  </si>
  <si>
    <t>Following too close</t>
  </si>
  <si>
    <t xml:space="preserve">     casualties - passengers</t>
  </si>
  <si>
    <t xml:space="preserve">     casualties - pedestrians</t>
  </si>
  <si>
    <t xml:space="preserve">     uninjured pedestrians</t>
  </si>
  <si>
    <t xml:space="preserve">     all CFs recorded  (incl. casualty class NK)</t>
  </si>
  <si>
    <t>( c )</t>
  </si>
  <si>
    <t>Most often-recorded CFs - main types of road user     (from Table L)</t>
  </si>
  <si>
    <t>Car drivers</t>
  </si>
  <si>
    <t>Pedestrian careless / reckless /in a hurry</t>
  </si>
  <si>
    <t>Failed to judge other pers path/speed (D/R)</t>
  </si>
  <si>
    <t>Crossed road masked by stationary/parked vehicle</t>
  </si>
  <si>
    <t>Pedestrian impaired by alcohol</t>
  </si>
  <si>
    <t>Pedestrian failed to judge vehicles path or speed</t>
  </si>
  <si>
    <t>Dangerous action in carriageway (e.g. playing)</t>
  </si>
  <si>
    <t>Pedestrian wearing dark clothing at night</t>
  </si>
  <si>
    <t>Wrong use of pedestrian crossing facility</t>
  </si>
  <si>
    <t>Other</t>
  </si>
  <si>
    <t>Impaired by alcohol (D/R)</t>
  </si>
  <si>
    <t>Pedestrian disability or illness, mental/physical</t>
  </si>
  <si>
    <t>Motorcyclists</t>
  </si>
  <si>
    <t>Pedal cyclists</t>
  </si>
  <si>
    <t>Cyclist entering road from pavement</t>
  </si>
  <si>
    <t>Bus, coach or minibus driver</t>
  </si>
  <si>
    <t>Goods (light and heavy) vehicle driver</t>
  </si>
  <si>
    <t>( d )</t>
  </si>
  <si>
    <t>Fatal accidents</t>
  </si>
  <si>
    <t>Serious accidents</t>
  </si>
  <si>
    <t>Exceeding speed limit</t>
  </si>
  <si>
    <t>Inexperienced or learner driver/rider</t>
  </si>
  <si>
    <t>Slight accidents</t>
  </si>
  <si>
    <t>All injury accidents</t>
  </si>
  <si>
    <t>(*)</t>
  </si>
  <si>
    <t xml:space="preserve">most of these numbers do not appear in the other tables </t>
  </si>
  <si>
    <t>(D/R)</t>
  </si>
  <si>
    <t>indicates Driver / Rider (to distinguish this Contributory Factor from a similar one which applies to Pedestrians)</t>
  </si>
  <si>
    <t>( $ )</t>
  </si>
  <si>
    <t>including some pedestrian only Contributory Factors that were allocated to a vehicle</t>
  </si>
  <si>
    <t>( # )</t>
  </si>
  <si>
    <t>excluding any repeats of the same Contributory Factor within an accident - e.g. if two of the participants in an accident were thought to be</t>
  </si>
  <si>
    <t xml:space="preserve">exceeding speed limit, that Contributory Factor is only counted once for the purpose of producing this table </t>
  </si>
  <si>
    <t>Table K</t>
  </si>
  <si>
    <t>ALL CONTRIBUTORY FACTORS RECORDED - in order of frequency of use - 2007</t>
  </si>
  <si>
    <t xml:space="preserve">Contributory Factor </t>
  </si>
  <si>
    <t>Times recorded as:</t>
  </si>
  <si>
    <t>"Very likely"</t>
  </si>
  <si>
    <t>"Possible"</t>
  </si>
  <si>
    <t>Total</t>
  </si>
  <si>
    <t>% "very likely"</t>
  </si>
  <si>
    <t>% of all Contributory Factors</t>
  </si>
  <si>
    <t>Crossed road masked by stationary/parked veh</t>
  </si>
  <si>
    <t>Road layout (e.g. bend, hill, narrow c-way)</t>
  </si>
  <si>
    <t>Swerved</t>
  </si>
  <si>
    <t>Disobeyed Give Way or Stop sign or markings</t>
  </si>
  <si>
    <t>Aggressive driving</t>
  </si>
  <si>
    <t>Deposit on road (eg oil, mud, chippings)</t>
  </si>
  <si>
    <t>Stationary or parked vehicle</t>
  </si>
  <si>
    <t>Dazzling sun</t>
  </si>
  <si>
    <t>Junction overshoot</t>
  </si>
  <si>
    <t>Passing too close to cyclist/horse/pedestrian</t>
  </si>
  <si>
    <t>Rain, sleet, snow or fog</t>
  </si>
  <si>
    <t>Animal or other object in carriageway</t>
  </si>
  <si>
    <t>Distraction in vehicle</t>
  </si>
  <si>
    <t>Road layout (eg bend, winding rd, hill crest</t>
  </si>
  <si>
    <t>Illness or disability (mental/physic) (D/R)</t>
  </si>
  <si>
    <t>Distraction outside vehicle</t>
  </si>
  <si>
    <t>Disobeyed automatic traffic signal</t>
  </si>
  <si>
    <t>Fatigue</t>
  </si>
  <si>
    <t>Nervous / uncertain / panic</t>
  </si>
  <si>
    <t>Junction restart</t>
  </si>
  <si>
    <t>Failed to signal / misleading signal</t>
  </si>
  <si>
    <t>Inexperience with type of vehicle</t>
  </si>
  <si>
    <t>Poor or defective road surface</t>
  </si>
  <si>
    <t>Vehicle blind spot</t>
  </si>
  <si>
    <t>Stolen vehicle</t>
  </si>
  <si>
    <t>Inexperience of driving on the left</t>
  </si>
  <si>
    <t>Ped. disability or illness, mental/physical</t>
  </si>
  <si>
    <t>Tyres illegal, defective or under-inflated</t>
  </si>
  <si>
    <t>Illegal turn or direction of travel</t>
  </si>
  <si>
    <t>Inadequate/masked signs or road markings</t>
  </si>
  <si>
    <t>Impaired by drugs (illicit/medicinal) (D/R)</t>
  </si>
  <si>
    <t>Defective brakes</t>
  </si>
  <si>
    <t>Temporary road layout (eg contraflow)</t>
  </si>
  <si>
    <t>Disobeyed pedestrian crossing facility</t>
  </si>
  <si>
    <t>Emergency vehicle on call</t>
  </si>
  <si>
    <t>Vehicle door opened or closed negligently</t>
  </si>
  <si>
    <t>Vehicle travelling along pavement</t>
  </si>
  <si>
    <t>Pedestrian impaired by drugs (illicit/medicinal)</t>
  </si>
  <si>
    <t>Vehicle in course of crime</t>
  </si>
  <si>
    <t>Vegetation</t>
  </si>
  <si>
    <t>Overloaded or poorly loaded vehicle/trailer</t>
  </si>
  <si>
    <t>Cyclist wearing dark clothing at night</t>
  </si>
  <si>
    <t>Buildings, road signs, street furniture</t>
  </si>
  <si>
    <t>Dazzling headlights</t>
  </si>
  <si>
    <t>Defective traffic signals</t>
  </si>
  <si>
    <t>Defective steering or suspension</t>
  </si>
  <si>
    <t>Not display lights at night / in poor visib</t>
  </si>
  <si>
    <t>Spray from other vehicles</t>
  </si>
  <si>
    <t>Visor or windscreen dirty or scratched</t>
  </si>
  <si>
    <t>Disobeyed double white line</t>
  </si>
  <si>
    <t>.</t>
  </si>
  <si>
    <t>Driver using mobile phone</t>
  </si>
  <si>
    <t>Traffic calming (e.g. road humps, chicanes)</t>
  </si>
  <si>
    <t>Defective lights or indicators</t>
  </si>
  <si>
    <t>Driving too slow for condits / slow vehicle</t>
  </si>
  <si>
    <t>Uncorrected defective eyesight</t>
  </si>
  <si>
    <t>Defective or missing mirrors</t>
  </si>
  <si>
    <t>All</t>
  </si>
  <si>
    <t>(D/R)  indicates "Driver / Rider" (to distinguish this Contributory Factor from a similar one which applies to Pedestrians)</t>
  </si>
  <si>
    <t>Table L</t>
  </si>
  <si>
    <t>ALL CONTRIBUTORY FACTORS RECORDED - BY TYPE OF PARTICIPANT TO WHICH ASSIGNED - 2007</t>
  </si>
  <si>
    <t xml:space="preserve">Contributory Factors assigned to </t>
  </si>
  <si>
    <t>Pedal</t>
  </si>
  <si>
    <t>Motorc-</t>
  </si>
  <si>
    <t>Car</t>
  </si>
  <si>
    <t>Bus /</t>
  </si>
  <si>
    <t>Goods</t>
  </si>
  <si>
    <t xml:space="preserve">Other </t>
  </si>
  <si>
    <t>persons</t>
  </si>
  <si>
    <t>road</t>
  </si>
  <si>
    <t>cycle</t>
  </si>
  <si>
    <t>(and</t>
  </si>
  <si>
    <t>coach /</t>
  </si>
  <si>
    <t>(light</t>
  </si>
  <si>
    <t>pedestrians</t>
  </si>
  <si>
    <t>users</t>
  </si>
  <si>
    <t>taxi)</t>
  </si>
  <si>
    <t>minibus</t>
  </si>
  <si>
    <t>and</t>
  </si>
  <si>
    <t>(whether</t>
  </si>
  <si>
    <t>heavy)</t>
  </si>
  <si>
    <t>injured or not)</t>
  </si>
  <si>
    <t>and vehicle</t>
  </si>
  <si>
    <t>passengers</t>
  </si>
  <si>
    <t>Road environment contributed</t>
  </si>
  <si>
    <t>Deposit on road (e.g. oil, mud, chippings)</t>
  </si>
  <si>
    <t>Temporary road layout (e.g. contraflow)</t>
  </si>
  <si>
    <t>Road layout (e.g. bend, hill, narrow carriageway)</t>
  </si>
  <si>
    <t>Vehicle defects</t>
  </si>
  <si>
    <t>Injudicious action (driver/rider)</t>
  </si>
  <si>
    <t>Driver/rider error or reaction</t>
  </si>
  <si>
    <t>Impairment or distraction (driver/rider)</t>
  </si>
  <si>
    <t>Not display lights at night / in poor visibility</t>
  </si>
  <si>
    <t>Behaviour or inexperience (driver/rider)</t>
  </si>
  <si>
    <t>Vision affected</t>
  </si>
  <si>
    <t>Road layout (e.g. bend, winding rd, hill crest)</t>
  </si>
  <si>
    <t>Pedestrian only</t>
  </si>
  <si>
    <t>Special codes</t>
  </si>
  <si>
    <t>Total number of CFs recorded</t>
  </si>
  <si>
    <t xml:space="preserve">Total number of vehicles involved </t>
  </si>
  <si>
    <t>(including those without any CFs)</t>
  </si>
  <si>
    <t>Average number of CFs per vehicle</t>
  </si>
  <si>
    <t xml:space="preserve">1.     The "pedestrian only" CFs allocated to Vehicles, and the "vehicle only" CFs allocated to casualties or uninjured pedestrians, </t>
  </si>
  <si>
    <t xml:space="preserve">are presumed to be the result of errors in the data submitted by Police Forces </t>
  </si>
  <si>
    <t>2.    The total number of CFs may differ slightly from that in Table One, due to the exclusion of a small number of cases for which there was</t>
  </si>
  <si>
    <t>an invalid value of (e.g.) the code for the type of participant or (for a Vehicle) the vehicle reference number.</t>
  </si>
  <si>
    <t>Table M</t>
  </si>
  <si>
    <t>THE COMBINATIONS OF CONTRIBUTORY FACTORS</t>
  </si>
  <si>
    <t>WHICH WERE RECORDED MOST OFTEN FOR THE SAME PARTICIPANT - 2007</t>
  </si>
  <si>
    <t>Factor with lower code</t>
  </si>
  <si>
    <t>Factor with higher code</t>
  </si>
  <si>
    <t>Cases</t>
  </si>
  <si>
    <t>713</t>
  </si>
  <si>
    <t>552</t>
  </si>
  <si>
    <t>537</t>
  </si>
  <si>
    <t>486</t>
  </si>
  <si>
    <t>410</t>
  </si>
  <si>
    <t>396</t>
  </si>
  <si>
    <t>334</t>
  </si>
  <si>
    <t>285</t>
  </si>
  <si>
    <t>283</t>
  </si>
  <si>
    <t>258</t>
  </si>
  <si>
    <t>Ped. failed to judge vehicles path or speed</t>
  </si>
  <si>
    <t>234</t>
  </si>
  <si>
    <t>225</t>
  </si>
  <si>
    <t>217</t>
  </si>
  <si>
    <t>210</t>
  </si>
  <si>
    <t>209</t>
  </si>
  <si>
    <t>207</t>
  </si>
  <si>
    <t>202</t>
  </si>
  <si>
    <t>194</t>
  </si>
  <si>
    <t>190</t>
  </si>
  <si>
    <t>182</t>
  </si>
  <si>
    <t>169</t>
  </si>
  <si>
    <t>167</t>
  </si>
  <si>
    <t>155</t>
  </si>
  <si>
    <t>142</t>
  </si>
  <si>
    <t>135</t>
  </si>
  <si>
    <t>123</t>
  </si>
  <si>
    <t>120</t>
  </si>
  <si>
    <t>115</t>
  </si>
  <si>
    <t>111</t>
  </si>
  <si>
    <t>105</t>
  </si>
  <si>
    <t>102</t>
  </si>
  <si>
    <t>101</t>
  </si>
  <si>
    <t>NB:  the basis upon which the combinations are produced is described in the text.</t>
  </si>
  <si>
    <t>However, an additional example may be helpful.</t>
  </si>
  <si>
    <t xml:space="preserve">Suppose that the "defective brakes" CF has been allocated to one participant (A, say) </t>
  </si>
  <si>
    <t>the "failed to look properly" CF has been allocated to two participants (A and B, say)  and</t>
  </si>
  <si>
    <t>the "failed to judge other person's path/speed" CF has been allocated to three participants (A, B and C, say)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</si>
  <si>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</si>
  <si>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</si>
  <si>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</si>
  <si>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</si>
  <si>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</si>
  <si>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</si>
  <si>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</si>
  <si>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</si>
  <si>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</si>
  <si>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</si>
  <si>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</si>
  <si>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</si>
  <si>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</si>
  <si>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</si>
  <si>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Ped. careless / reckless /in a hurry</t>
  </si>
  <si>
    <t>387</t>
  </si>
  <si>
    <t>325</t>
  </si>
  <si>
    <t>290</t>
  </si>
  <si>
    <t>269</t>
  </si>
  <si>
    <t>253</t>
  </si>
  <si>
    <t>239</t>
  </si>
  <si>
    <t>228</t>
  </si>
  <si>
    <t>205</t>
  </si>
  <si>
    <t>201</t>
  </si>
  <si>
    <t>196</t>
  </si>
  <si>
    <t>159</t>
  </si>
  <si>
    <t>147</t>
  </si>
  <si>
    <t>140</t>
  </si>
  <si>
    <t>137</t>
  </si>
  <si>
    <t>136</t>
  </si>
  <si>
    <t>133</t>
  </si>
  <si>
    <t>130</t>
  </si>
  <si>
    <t>Road layout (eg bend, hill, narrow c-way)</t>
  </si>
  <si>
    <t>112</t>
  </si>
  <si>
    <t>109</t>
  </si>
  <si>
    <t>106</t>
  </si>
  <si>
    <t>104</t>
  </si>
  <si>
    <t>103</t>
  </si>
  <si>
    <t>Table N</t>
  </si>
  <si>
    <t>NUMBERS OF ACCIDENTS FOR WHICH EACH CONTRIBUTORY FACTOR WAS RECORDED - 2007</t>
  </si>
  <si>
    <t>NB: as described in the text, "repeats" of CFs are excluded for the purpose of producing this table.</t>
  </si>
  <si>
    <t>In cases where two or more participants in an accident have the same CF, that CF will be counted only once in this table.</t>
  </si>
  <si>
    <t>For example, an accident with two participants who were "exceeding speed limit" and one who was "following too close"</t>
  </si>
  <si>
    <t>would be counted once against "exceeding speed limit" and once against "following too close".</t>
  </si>
  <si>
    <t>Severity of accident</t>
  </si>
  <si>
    <t>% of the accidents of that severity</t>
  </si>
  <si>
    <t>for which any CFs were recorded</t>
  </si>
  <si>
    <t>Fatal</t>
  </si>
  <si>
    <t>Serious</t>
  </si>
  <si>
    <t>Slight</t>
  </si>
  <si>
    <t>All (inc. NK)</t>
  </si>
  <si>
    <t>Driving too slow for conditions / slow vehicle</t>
  </si>
  <si>
    <t>Road layout (e.g. bend, winding road, hill crest)</t>
  </si>
  <si>
    <t>Table O</t>
  </si>
  <si>
    <t>NUMBERS OF DEATHS - IN ACCIDENTS FOR WHICH EACH CONTRIBUTORY FACTOR WAS RECORDED - 2007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</si>
  <si>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</si>
  <si>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</si>
  <si>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</si>
  <si>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</si>
  <si>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Person who was killed</t>
  </si>
  <si>
    <t>% of all</t>
  </si>
  <si>
    <t>Pedest-</t>
  </si>
  <si>
    <t>Motor</t>
  </si>
  <si>
    <t>Car /</t>
  </si>
  <si>
    <t>deaths for</t>
  </si>
  <si>
    <t>rian</t>
  </si>
  <si>
    <t>cyclist</t>
  </si>
  <si>
    <t>taxi user</t>
  </si>
  <si>
    <t>road user</t>
  </si>
  <si>
    <t>which CFs</t>
  </si>
  <si>
    <t>(incl. n-k)</t>
  </si>
  <si>
    <t>recorded</t>
  </si>
  <si>
    <t>Deaths</t>
  </si>
  <si>
    <t>All deaths</t>
  </si>
  <si>
    <t>Total number of combinations counted</t>
  </si>
  <si>
    <t>Table P</t>
  </si>
  <si>
    <t>NUMBERS OF SERIOUS INJURIES - IN ACCIDENTS FOR WHICH EACH CONTRIB. FACTOR RECORDED - 2007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</si>
  <si>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</si>
  <si>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</si>
  <si>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</si>
  <si>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Person who was seriously injured</t>
  </si>
  <si>
    <t xml:space="preserve">serious </t>
  </si>
  <si>
    <t>injuries</t>
  </si>
  <si>
    <t>for which</t>
  </si>
  <si>
    <t>CFs recorded</t>
  </si>
  <si>
    <t>Traffic calming (eg road humps, chicanes)</t>
  </si>
  <si>
    <t>Passing too close to cyclist/horse/pedestri</t>
  </si>
  <si>
    <t>Dangerous action in carriageway (eg playing)</t>
  </si>
  <si>
    <t>Ped. impaired by drugs (illicit/medicinal)</t>
  </si>
  <si>
    <t>Serious injuries</t>
  </si>
  <si>
    <t>All serious injuries</t>
  </si>
  <si>
    <r>
      <t xml:space="preserve">Total number of accidents    </t>
    </r>
    <r>
      <rPr>
        <i/>
        <sz val="10"/>
        <rFont val="Arial"/>
        <family val="2"/>
      </rPr>
      <t>(from Table N)</t>
    </r>
  </si>
  <si>
    <r>
      <t xml:space="preserve">Total number of CFs recorded     </t>
    </r>
    <r>
      <rPr>
        <i/>
        <sz val="10"/>
        <rFont val="Arial"/>
        <family val="2"/>
      </rPr>
      <t>(from Table J)</t>
    </r>
  </si>
  <si>
    <r>
      <t xml:space="preserve">Pedestrian only factors    </t>
    </r>
    <r>
      <rPr>
        <i/>
        <sz val="10"/>
        <rFont val="Arial"/>
        <family val="2"/>
      </rPr>
      <t>( $ )</t>
    </r>
  </si>
  <si>
    <r>
      <t xml:space="preserve">Most often-recorded CFs - by the severity of the accident     (#)       </t>
    </r>
    <r>
      <rPr>
        <i/>
        <sz val="10"/>
        <rFont val="Arial"/>
        <family val="2"/>
      </rPr>
      <t>(from Table N)</t>
    </r>
  </si>
  <si>
    <r>
      <t xml:space="preserve">Vehicles </t>
    </r>
    <r>
      <rPr>
        <sz val="10"/>
        <rFont val="Arial"/>
        <family val="2"/>
      </rPr>
      <t xml:space="preserve">(drivers/riders or the road environment) </t>
    </r>
  </si>
  <si>
    <r>
      <t xml:space="preserve">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  </t>
    </r>
  </si>
  <si>
    <r>
      <t xml:space="preserve">Accidents for which </t>
    </r>
    <r>
      <rPr>
        <b/>
        <i/>
        <sz val="10"/>
        <rFont val="Arial"/>
        <family val="2"/>
      </rPr>
      <t>no</t>
    </r>
    <r>
      <rPr>
        <b/>
        <sz val="10"/>
        <rFont val="Arial"/>
        <family val="2"/>
      </rPr>
      <t xml:space="preserve"> CFs were recorded</t>
    </r>
  </si>
  <si>
    <r>
      <t xml:space="preserve">All accidents  </t>
    </r>
    <r>
      <rPr>
        <sz val="10"/>
        <rFont val="Arial"/>
        <family val="2"/>
      </rPr>
      <t xml:space="preserve">  </t>
    </r>
  </si>
  <si>
    <r>
      <t xml:space="preserve">Number of CFs counted    </t>
    </r>
    <r>
      <rPr>
        <sz val="10"/>
        <rFont val="Arial"/>
        <family val="2"/>
      </rPr>
      <t>(excl. "repeats")</t>
    </r>
  </si>
  <si>
    <r>
      <t xml:space="preserve">Average number of CFs per accident </t>
    </r>
    <r>
      <rPr>
        <sz val="10"/>
        <rFont val="Arial"/>
        <family val="2"/>
      </rPr>
      <t xml:space="preserve">(excl. "repeats") </t>
    </r>
  </si>
  <si>
    <r>
      <t xml:space="preserve">In 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       </t>
    </r>
  </si>
  <si>
    <r>
      <t xml:space="preserve">In accidents for which </t>
    </r>
    <r>
      <rPr>
        <b/>
        <i/>
        <sz val="10"/>
        <rFont val="Arial"/>
        <family val="2"/>
      </rPr>
      <t>no</t>
    </r>
    <r>
      <rPr>
        <b/>
        <sz val="10"/>
        <rFont val="Arial"/>
        <family val="2"/>
      </rPr>
      <t xml:space="preserve"> CFs were recorded</t>
    </r>
  </si>
  <si>
    <r>
      <t xml:space="preserve">(e.g. an accident with </t>
    </r>
    <r>
      <rPr>
        <i/>
        <sz val="8"/>
        <rFont val="Arial"/>
        <family val="2"/>
      </rPr>
      <t>three</t>
    </r>
    <r>
      <rPr>
        <sz val="8"/>
        <rFont val="Arial"/>
        <family val="2"/>
      </rPr>
      <t xml:space="preserve"> deaths and </t>
    </r>
    <r>
      <rPr>
        <i/>
        <sz val="8"/>
        <rFont val="Arial"/>
        <family val="2"/>
      </rPr>
      <t xml:space="preserve">four </t>
    </r>
    <r>
      <rPr>
        <sz val="8"/>
        <rFont val="Arial"/>
        <family val="2"/>
      </rPr>
      <t>different CFs</t>
    </r>
  </si>
  <si>
    <r>
      <t xml:space="preserve">would contribute </t>
    </r>
    <r>
      <rPr>
        <i/>
        <sz val="8"/>
        <rFont val="Arial"/>
        <family val="2"/>
      </rPr>
      <t>twelve</t>
    </r>
    <r>
      <rPr>
        <sz val="8"/>
        <rFont val="Arial"/>
        <family val="2"/>
      </rPr>
      <t xml:space="preserve"> to this total)</t>
    </r>
  </si>
  <si>
    <r>
      <t xml:space="preserve">In accidents for which CFs </t>
    </r>
    <r>
      <rPr>
        <b/>
        <i/>
        <sz val="10"/>
        <rFont val="Arial"/>
        <family val="2"/>
      </rPr>
      <t>were</t>
    </r>
    <r>
      <rPr>
        <b/>
        <sz val="10"/>
        <rFont val="Arial"/>
        <family val="2"/>
      </rPr>
      <t xml:space="preserve"> recorded</t>
    </r>
  </si>
  <si>
    <r>
      <t xml:space="preserve">(e.g. an accident with </t>
    </r>
    <r>
      <rPr>
        <i/>
        <sz val="8"/>
        <rFont val="Arial"/>
        <family val="2"/>
      </rPr>
      <t>three</t>
    </r>
    <r>
      <rPr>
        <sz val="8"/>
        <rFont val="Arial"/>
        <family val="2"/>
      </rPr>
      <t xml:space="preserve"> serious injuries and </t>
    </r>
    <r>
      <rPr>
        <i/>
        <sz val="8"/>
        <rFont val="Arial"/>
        <family val="2"/>
      </rPr>
      <t xml:space="preserve">four </t>
    </r>
    <r>
      <rPr>
        <sz val="8"/>
        <rFont val="Arial"/>
        <family val="2"/>
      </rPr>
      <t>different CFs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</si>
</sst>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12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9.5"/>
      <name val="Arial"/>
      <family val="2"/>
    </font>
    <font>
      <b/>
      <i/>
      <u val="single"/>
      <sz val="10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9" fontId="0" fillId="0" borderId="0" xfId="21" applyFont="1" applyAlignment="1">
      <alignment horizontal="right"/>
    </xf>
    <xf numFmtId="187" fontId="0" fillId="0" borderId="0" xfId="21" applyNumberFormat="1" applyFont="1" applyAlignment="1">
      <alignment/>
    </xf>
    <xf numFmtId="3" fontId="3" fillId="0" borderId="0" xfId="0" applyNumberFormat="1" applyFont="1" applyAlignment="1">
      <alignment horizontal="right"/>
    </xf>
    <xf numFmtId="9" fontId="0" fillId="0" borderId="0" xfId="21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3" fontId="0" fillId="0" borderId="12" xfId="0" applyNumberFormat="1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2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87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1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0" borderId="15" xfId="0" applyFont="1" applyBorder="1" applyAlignment="1">
      <alignment/>
    </xf>
    <xf numFmtId="9" fontId="3" fillId="0" borderId="15" xfId="21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187" fontId="0" fillId="0" borderId="15" xfId="21" applyNumberFormat="1" applyFont="1" applyBorder="1" applyAlignment="1">
      <alignment/>
    </xf>
    <xf numFmtId="9" fontId="0" fillId="0" borderId="0" xfId="21" applyNumberFormat="1" applyFont="1" applyFill="1" applyAlignment="1">
      <alignment/>
    </xf>
    <xf numFmtId="2" fontId="0" fillId="0" borderId="0" xfId="21" applyNumberFormat="1" applyFont="1" applyFill="1" applyAlignment="1">
      <alignment/>
    </xf>
    <xf numFmtId="0" fontId="11" fillId="0" borderId="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0" xfId="0" applyFont="1" applyAlignment="1">
      <alignment/>
    </xf>
    <xf numFmtId="187" fontId="0" fillId="0" borderId="0" xfId="21" applyNumberFormat="1" applyFont="1" applyFill="1" applyAlignment="1">
      <alignment/>
    </xf>
    <xf numFmtId="0" fontId="3" fillId="0" borderId="15" xfId="0" applyFont="1" applyFill="1" applyBorder="1" applyAlignment="1">
      <alignment/>
    </xf>
    <xf numFmtId="9" fontId="3" fillId="0" borderId="15" xfId="21" applyNumberFormat="1" applyFont="1" applyFill="1" applyBorder="1" applyAlignment="1">
      <alignment/>
    </xf>
    <xf numFmtId="0" fontId="0" fillId="0" borderId="0" xfId="0" applyFont="1" applyFill="1" applyAlignment="1">
      <alignment/>
    </xf>
    <xf numFmtId="187" fontId="0" fillId="0" borderId="15" xfId="2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87" fontId="0" fillId="0" borderId="0" xfId="21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P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2" customWidth="1"/>
    <col min="2" max="2" width="5.7109375" style="2" customWidth="1"/>
    <col min="3" max="3" width="43.57421875" style="2" customWidth="1"/>
    <col min="4" max="4" width="9.140625" style="2" customWidth="1"/>
    <col min="5" max="5" width="2.421875" style="2" customWidth="1"/>
    <col min="6" max="6" width="2.7109375" style="2" customWidth="1"/>
    <col min="7" max="7" width="4.00390625" style="2" customWidth="1"/>
    <col min="8" max="8" width="42.8515625" style="2" customWidth="1"/>
    <col min="9" max="9" width="9.140625" style="2" customWidth="1"/>
    <col min="10" max="10" width="2.00390625" style="2" customWidth="1"/>
    <col min="11" max="11" width="14.140625" style="2" customWidth="1"/>
    <col min="12" max="16384" width="9.140625" style="2" customWidth="1"/>
  </cols>
  <sheetData>
    <row r="1" ht="12.75">
      <c r="B1" s="1"/>
    </row>
    <row r="2" spans="2:9" ht="12.75">
      <c r="B2" s="3" t="s">
        <v>0</v>
      </c>
      <c r="C2" s="4"/>
      <c r="I2" s="5" t="s">
        <v>1</v>
      </c>
    </row>
    <row r="3" spans="2:9" ht="12.75">
      <c r="B3" s="6"/>
      <c r="I3" s="5"/>
    </row>
    <row r="4" spans="2:8" ht="12.75">
      <c r="B4" s="7" t="s">
        <v>2</v>
      </c>
      <c r="C4" s="7" t="s">
        <v>3</v>
      </c>
      <c r="G4" s="7" t="s">
        <v>4</v>
      </c>
      <c r="H4" s="7" t="s">
        <v>5</v>
      </c>
    </row>
    <row r="5" spans="2:7" ht="12.75">
      <c r="B5" s="6"/>
      <c r="G5" s="8"/>
    </row>
    <row r="6" spans="2:9" ht="12.75">
      <c r="B6" s="6"/>
      <c r="C6" s="2" t="s">
        <v>311</v>
      </c>
      <c r="D6" s="9">
        <v>12485</v>
      </c>
      <c r="G6" s="8"/>
      <c r="H6" s="2" t="s">
        <v>6</v>
      </c>
      <c r="I6" s="9">
        <v>2610</v>
      </c>
    </row>
    <row r="7" spans="2:9" ht="12.75">
      <c r="B7" s="6"/>
      <c r="C7" s="2" t="s">
        <v>7</v>
      </c>
      <c r="D7" s="9">
        <f>D6-D8</f>
        <v>12465</v>
      </c>
      <c r="G7" s="8"/>
      <c r="H7" s="2" t="s">
        <v>8</v>
      </c>
      <c r="I7" s="9">
        <v>1910</v>
      </c>
    </row>
    <row r="8" spans="2:9" ht="12.75">
      <c r="B8" s="6"/>
      <c r="C8" s="2" t="s">
        <v>9</v>
      </c>
      <c r="D8" s="1">
        <v>20</v>
      </c>
      <c r="G8" s="8"/>
      <c r="H8" s="2" t="s">
        <v>10</v>
      </c>
      <c r="I8" s="9">
        <v>1321</v>
      </c>
    </row>
    <row r="9" spans="2:9" ht="12.75">
      <c r="B9" s="6"/>
      <c r="D9" s="1"/>
      <c r="G9" s="8"/>
      <c r="H9" s="2" t="s">
        <v>11</v>
      </c>
      <c r="I9" s="9">
        <v>1050</v>
      </c>
    </row>
    <row r="10" spans="3:9" ht="12.75">
      <c r="C10" s="2" t="s">
        <v>312</v>
      </c>
      <c r="D10" s="9">
        <v>26525</v>
      </c>
      <c r="G10" s="8"/>
      <c r="H10" s="2" t="s">
        <v>12</v>
      </c>
      <c r="I10" s="9">
        <v>1123</v>
      </c>
    </row>
    <row r="11" spans="3:9" ht="12.75">
      <c r="C11" s="2" t="s">
        <v>13</v>
      </c>
      <c r="D11" s="10">
        <f>D10/D7</f>
        <v>2.1279582831929402</v>
      </c>
      <c r="G11" s="8"/>
      <c r="H11" s="2" t="s">
        <v>14</v>
      </c>
      <c r="I11" s="9">
        <v>1221</v>
      </c>
    </row>
    <row r="12" spans="3:9" ht="12.75">
      <c r="C12" s="11"/>
      <c r="D12" s="1"/>
      <c r="G12" s="8"/>
      <c r="H12" s="2" t="s">
        <v>15</v>
      </c>
      <c r="I12" s="9">
        <v>1109</v>
      </c>
    </row>
    <row r="13" spans="3:9" ht="12.75">
      <c r="C13" s="2" t="s">
        <v>16</v>
      </c>
      <c r="D13" s="1"/>
      <c r="G13" s="8"/>
      <c r="H13" s="2" t="s">
        <v>17</v>
      </c>
      <c r="I13" s="9">
        <v>718</v>
      </c>
    </row>
    <row r="14" spans="3:9" ht="12.75">
      <c r="C14" s="2" t="s">
        <v>18</v>
      </c>
      <c r="D14" s="9">
        <v>22512</v>
      </c>
      <c r="G14" s="8"/>
      <c r="H14" s="2" t="s">
        <v>19</v>
      </c>
      <c r="I14" s="9">
        <v>589</v>
      </c>
    </row>
    <row r="15" spans="3:9" ht="12.75">
      <c r="C15" s="2" t="s">
        <v>20</v>
      </c>
      <c r="D15" s="9">
        <v>108</v>
      </c>
      <c r="H15" s="2" t="s">
        <v>21</v>
      </c>
      <c r="I15" s="9">
        <v>445</v>
      </c>
    </row>
    <row r="16" spans="3:4" ht="12.75">
      <c r="C16" s="2" t="s">
        <v>22</v>
      </c>
      <c r="D16" s="9">
        <v>162</v>
      </c>
    </row>
    <row r="17" spans="3:4" ht="12.75">
      <c r="C17" s="2" t="s">
        <v>23</v>
      </c>
      <c r="D17" s="9">
        <v>3511</v>
      </c>
    </row>
    <row r="18" spans="3:4" ht="12.75">
      <c r="C18" s="2" t="s">
        <v>24</v>
      </c>
      <c r="D18" s="9">
        <v>232</v>
      </c>
    </row>
    <row r="19" spans="3:8" ht="12.75">
      <c r="C19" s="2" t="s">
        <v>25</v>
      </c>
      <c r="D19" s="12">
        <f>D10</f>
        <v>26525</v>
      </c>
      <c r="H19" s="12"/>
    </row>
    <row r="20" ht="12.75">
      <c r="D20" s="12"/>
    </row>
    <row r="21" spans="2:3" ht="12.75">
      <c r="B21" s="7" t="s">
        <v>26</v>
      </c>
      <c r="C21" s="7" t="s">
        <v>27</v>
      </c>
    </row>
    <row r="23" spans="3:8" ht="12.75">
      <c r="C23" s="7" t="s">
        <v>28</v>
      </c>
      <c r="H23" s="7" t="s">
        <v>313</v>
      </c>
    </row>
    <row r="24" spans="2:9" ht="12.75">
      <c r="B24" s="8"/>
      <c r="C24" s="2" t="s">
        <v>6</v>
      </c>
      <c r="D24" s="12">
        <v>2668</v>
      </c>
      <c r="G24" s="8"/>
      <c r="H24" s="2" t="s">
        <v>14</v>
      </c>
      <c r="I24" s="9">
        <v>1454</v>
      </c>
    </row>
    <row r="25" spans="2:9" ht="12.75">
      <c r="B25" s="8"/>
      <c r="C25" s="2" t="s">
        <v>8</v>
      </c>
      <c r="D25" s="12">
        <v>1838</v>
      </c>
      <c r="G25" s="8"/>
      <c r="H25" s="2" t="s">
        <v>29</v>
      </c>
      <c r="I25" s="9">
        <v>579</v>
      </c>
    </row>
    <row r="26" spans="2:9" ht="12.75">
      <c r="B26" s="8"/>
      <c r="C26" s="2" t="s">
        <v>30</v>
      </c>
      <c r="D26" s="12">
        <v>1511</v>
      </c>
      <c r="G26" s="8"/>
      <c r="H26" s="2" t="s">
        <v>31</v>
      </c>
      <c r="I26" s="9">
        <v>414</v>
      </c>
    </row>
    <row r="27" spans="2:9" ht="12.75">
      <c r="B27" s="8"/>
      <c r="C27" s="2" t="s">
        <v>11</v>
      </c>
      <c r="D27" s="12">
        <v>1324</v>
      </c>
      <c r="G27" s="8"/>
      <c r="H27" s="2" t="s">
        <v>32</v>
      </c>
      <c r="I27" s="9">
        <v>394</v>
      </c>
    </row>
    <row r="28" spans="2:9" ht="12.75">
      <c r="B28" s="8"/>
      <c r="C28" s="2" t="s">
        <v>12</v>
      </c>
      <c r="D28" s="12">
        <v>1270</v>
      </c>
      <c r="G28" s="8"/>
      <c r="H28" s="2" t="s">
        <v>33</v>
      </c>
      <c r="I28" s="9">
        <v>358</v>
      </c>
    </row>
    <row r="29" spans="2:9" ht="12.75">
      <c r="B29" s="8"/>
      <c r="C29" s="2" t="s">
        <v>15</v>
      </c>
      <c r="D29" s="12">
        <v>1082</v>
      </c>
      <c r="G29" s="8"/>
      <c r="H29" s="2" t="s">
        <v>34</v>
      </c>
      <c r="I29" s="9">
        <v>212</v>
      </c>
    </row>
    <row r="30" spans="2:9" ht="12.75">
      <c r="B30" s="8"/>
      <c r="C30" s="2" t="s">
        <v>17</v>
      </c>
      <c r="D30" s="12">
        <v>1050</v>
      </c>
      <c r="G30" s="8"/>
      <c r="H30" s="2" t="s">
        <v>35</v>
      </c>
      <c r="I30" s="9">
        <v>108</v>
      </c>
    </row>
    <row r="31" spans="2:9" ht="12.75">
      <c r="B31" s="8"/>
      <c r="C31" s="2" t="s">
        <v>21</v>
      </c>
      <c r="D31" s="12">
        <v>586</v>
      </c>
      <c r="G31" s="8"/>
      <c r="H31" s="2" t="s">
        <v>36</v>
      </c>
      <c r="I31" s="9">
        <v>102</v>
      </c>
    </row>
    <row r="32" spans="2:9" ht="12.75">
      <c r="B32" s="8"/>
      <c r="C32" s="2" t="s">
        <v>19</v>
      </c>
      <c r="D32" s="12">
        <v>575</v>
      </c>
      <c r="G32" s="8"/>
      <c r="H32" s="2" t="s">
        <v>37</v>
      </c>
      <c r="I32" s="9">
        <v>89</v>
      </c>
    </row>
    <row r="33" spans="2:9" ht="12.75">
      <c r="B33" s="8"/>
      <c r="C33" s="2" t="s">
        <v>38</v>
      </c>
      <c r="D33" s="12">
        <v>457</v>
      </c>
      <c r="G33" s="8"/>
      <c r="H33" s="2" t="s">
        <v>39</v>
      </c>
      <c r="I33" s="9">
        <v>72</v>
      </c>
    </row>
    <row r="35" spans="3:8" ht="12.75">
      <c r="C35" s="7" t="s">
        <v>40</v>
      </c>
      <c r="H35" s="7" t="s">
        <v>41</v>
      </c>
    </row>
    <row r="36" spans="2:9" ht="12.75">
      <c r="B36" s="8"/>
      <c r="C36" s="2" t="s">
        <v>8</v>
      </c>
      <c r="D36" s="12">
        <v>240</v>
      </c>
      <c r="G36" s="8"/>
      <c r="H36" s="2" t="s">
        <v>6</v>
      </c>
      <c r="I36" s="12">
        <v>132</v>
      </c>
    </row>
    <row r="37" spans="2:9" ht="12.75">
      <c r="B37" s="8"/>
      <c r="C37" s="2" t="s">
        <v>15</v>
      </c>
      <c r="D37" s="12">
        <v>116</v>
      </c>
      <c r="G37" s="8"/>
      <c r="H37" s="2" t="s">
        <v>42</v>
      </c>
      <c r="I37" s="12">
        <v>50</v>
      </c>
    </row>
    <row r="38" spans="2:9" ht="12.75">
      <c r="B38" s="8"/>
      <c r="C38" s="2" t="s">
        <v>6</v>
      </c>
      <c r="D38" s="12">
        <v>107</v>
      </c>
      <c r="G38" s="8"/>
      <c r="H38" s="2" t="s">
        <v>15</v>
      </c>
      <c r="I38" s="12">
        <v>34</v>
      </c>
    </row>
    <row r="39" spans="2:9" ht="12.75">
      <c r="B39" s="8"/>
      <c r="C39" s="2" t="s">
        <v>12</v>
      </c>
      <c r="D39" s="12">
        <v>93</v>
      </c>
      <c r="G39" s="8"/>
      <c r="H39" s="2" t="s">
        <v>11</v>
      </c>
      <c r="I39" s="12">
        <v>34</v>
      </c>
    </row>
    <row r="40" spans="2:9" ht="12.75">
      <c r="B40" s="8"/>
      <c r="C40" s="2" t="s">
        <v>11</v>
      </c>
      <c r="D40" s="12">
        <v>91</v>
      </c>
      <c r="G40" s="8"/>
      <c r="H40" s="2" t="s">
        <v>30</v>
      </c>
      <c r="I40" s="12">
        <v>30</v>
      </c>
    </row>
    <row r="41" spans="2:9" ht="12.75">
      <c r="B41" s="8"/>
      <c r="H41" s="2" t="s">
        <v>8</v>
      </c>
      <c r="I41" s="12">
        <v>29</v>
      </c>
    </row>
    <row r="43" spans="3:8" ht="12.75">
      <c r="C43" s="7" t="s">
        <v>43</v>
      </c>
      <c r="H43" s="7" t="s">
        <v>44</v>
      </c>
    </row>
    <row r="44" spans="2:9" ht="12.75">
      <c r="B44" s="8"/>
      <c r="C44" s="2" t="s">
        <v>19</v>
      </c>
      <c r="D44" s="12">
        <v>167</v>
      </c>
      <c r="G44" s="8"/>
      <c r="H44" s="2" t="s">
        <v>6</v>
      </c>
      <c r="I44" s="12">
        <v>289</v>
      </c>
    </row>
    <row r="45" spans="2:9" ht="12.75">
      <c r="B45" s="8"/>
      <c r="C45" s="2" t="s">
        <v>6</v>
      </c>
      <c r="D45" s="12">
        <v>93</v>
      </c>
      <c r="G45" s="8"/>
      <c r="H45" s="2" t="s">
        <v>30</v>
      </c>
      <c r="I45" s="12">
        <v>214</v>
      </c>
    </row>
    <row r="46" spans="2:9" ht="12.75">
      <c r="B46" s="8"/>
      <c r="C46" s="2" t="s">
        <v>30</v>
      </c>
      <c r="D46" s="12">
        <v>66</v>
      </c>
      <c r="G46" s="8"/>
      <c r="H46" s="2" t="s">
        <v>11</v>
      </c>
      <c r="I46" s="12">
        <v>130</v>
      </c>
    </row>
    <row r="47" spans="2:9" ht="12.75">
      <c r="B47" s="8"/>
      <c r="C47" s="2" t="s">
        <v>15</v>
      </c>
      <c r="D47" s="12">
        <v>45</v>
      </c>
      <c r="G47" s="8"/>
      <c r="H47" s="2" t="s">
        <v>8</v>
      </c>
      <c r="I47" s="12">
        <v>121</v>
      </c>
    </row>
    <row r="48" spans="2:9" ht="12.75">
      <c r="B48" s="8"/>
      <c r="C48" s="2" t="s">
        <v>11</v>
      </c>
      <c r="D48" s="12">
        <v>40</v>
      </c>
      <c r="G48" s="8"/>
      <c r="H48" s="2" t="s">
        <v>15</v>
      </c>
      <c r="I48" s="12">
        <v>119</v>
      </c>
    </row>
    <row r="49" spans="2:9" ht="12.75">
      <c r="B49" s="8"/>
      <c r="D49" s="12"/>
      <c r="G49" s="8"/>
      <c r="I49" s="12"/>
    </row>
    <row r="51" spans="2:3" ht="12.75">
      <c r="B51" s="3" t="s">
        <v>45</v>
      </c>
      <c r="C51" s="7" t="s">
        <v>314</v>
      </c>
    </row>
    <row r="53" spans="3:8" ht="12.75">
      <c r="C53" s="7" t="s">
        <v>46</v>
      </c>
      <c r="H53" s="7" t="s">
        <v>47</v>
      </c>
    </row>
    <row r="54" spans="2:9" ht="12.75">
      <c r="B54" s="8"/>
      <c r="C54" s="2" t="s">
        <v>8</v>
      </c>
      <c r="D54" s="12">
        <v>102</v>
      </c>
      <c r="G54" s="8"/>
      <c r="H54" s="2" t="s">
        <v>6</v>
      </c>
      <c r="I54" s="12">
        <v>457</v>
      </c>
    </row>
    <row r="55" spans="2:9" ht="12.75">
      <c r="B55" s="8"/>
      <c r="C55" s="2" t="s">
        <v>17</v>
      </c>
      <c r="D55" s="12">
        <v>46</v>
      </c>
      <c r="G55" s="8"/>
      <c r="H55" s="2" t="s">
        <v>8</v>
      </c>
      <c r="I55" s="12">
        <v>441</v>
      </c>
    </row>
    <row r="56" spans="2:9" ht="12.75">
      <c r="B56" s="8"/>
      <c r="C56" s="2" t="s">
        <v>6</v>
      </c>
      <c r="D56" s="12">
        <v>46</v>
      </c>
      <c r="G56" s="8"/>
      <c r="H56" s="2" t="s">
        <v>14</v>
      </c>
      <c r="I56" s="12">
        <v>346</v>
      </c>
    </row>
    <row r="57" spans="2:9" ht="12.75">
      <c r="B57" s="8"/>
      <c r="C57" s="2" t="s">
        <v>11</v>
      </c>
      <c r="D57" s="12">
        <v>37</v>
      </c>
      <c r="G57" s="8"/>
      <c r="H57" s="2" t="s">
        <v>11</v>
      </c>
      <c r="I57" s="12">
        <v>311</v>
      </c>
    </row>
    <row r="58" spans="2:9" ht="12.75">
      <c r="B58" s="8"/>
      <c r="C58" s="2" t="s">
        <v>15</v>
      </c>
      <c r="D58" s="12">
        <v>31</v>
      </c>
      <c r="G58" s="8"/>
      <c r="H58" s="2" t="s">
        <v>30</v>
      </c>
      <c r="I58" s="12">
        <v>223</v>
      </c>
    </row>
    <row r="59" spans="2:9" ht="12.75">
      <c r="B59" s="8"/>
      <c r="C59" s="2" t="s">
        <v>48</v>
      </c>
      <c r="D59" s="12">
        <v>29</v>
      </c>
      <c r="G59" s="8"/>
      <c r="H59" s="2" t="s">
        <v>17</v>
      </c>
      <c r="I59" s="12">
        <v>221</v>
      </c>
    </row>
    <row r="60" spans="2:9" ht="12.75">
      <c r="B60" s="8"/>
      <c r="C60" s="2" t="s">
        <v>14</v>
      </c>
      <c r="D60" s="12">
        <v>27</v>
      </c>
      <c r="G60" s="8"/>
      <c r="H60" s="2" t="s">
        <v>15</v>
      </c>
      <c r="I60" s="12">
        <v>220</v>
      </c>
    </row>
    <row r="61" spans="2:9" ht="12.75">
      <c r="B61" s="8"/>
      <c r="C61" s="2" t="s">
        <v>30</v>
      </c>
      <c r="D61" s="12">
        <v>24</v>
      </c>
      <c r="G61" s="8"/>
      <c r="H61" s="2" t="s">
        <v>12</v>
      </c>
      <c r="I61" s="12">
        <v>215</v>
      </c>
    </row>
    <row r="62" spans="2:9" ht="12.75">
      <c r="B62" s="8"/>
      <c r="C62" s="2" t="s">
        <v>49</v>
      </c>
      <c r="D62" s="12">
        <v>22</v>
      </c>
      <c r="G62" s="8"/>
      <c r="H62" s="2" t="s">
        <v>29</v>
      </c>
      <c r="I62" s="12">
        <v>133</v>
      </c>
    </row>
    <row r="63" spans="2:9" ht="12.75">
      <c r="B63" s="8"/>
      <c r="C63" s="2" t="s">
        <v>38</v>
      </c>
      <c r="D63" s="12">
        <v>17</v>
      </c>
      <c r="G63" s="8"/>
      <c r="H63" s="2" t="s">
        <v>48</v>
      </c>
      <c r="I63" s="12">
        <v>126</v>
      </c>
    </row>
    <row r="64" spans="2:9" ht="12.75">
      <c r="B64" s="8"/>
      <c r="C64" s="2" t="s">
        <v>32</v>
      </c>
      <c r="D64" s="12">
        <v>16</v>
      </c>
      <c r="H64" s="2" t="s">
        <v>38</v>
      </c>
      <c r="I64" s="12">
        <v>125</v>
      </c>
    </row>
    <row r="66" spans="3:8" ht="12.75">
      <c r="C66" s="7" t="s">
        <v>50</v>
      </c>
      <c r="H66" s="7" t="s">
        <v>51</v>
      </c>
    </row>
    <row r="67" spans="2:9" ht="12.75">
      <c r="B67" s="8"/>
      <c r="C67" s="2" t="s">
        <v>6</v>
      </c>
      <c r="D67" s="12">
        <v>2833</v>
      </c>
      <c r="G67" s="8"/>
      <c r="H67" s="2" t="s">
        <v>6</v>
      </c>
      <c r="I67" s="12">
        <v>3336</v>
      </c>
    </row>
    <row r="68" spans="2:9" ht="12.75">
      <c r="B68" s="8"/>
      <c r="C68" s="2" t="s">
        <v>8</v>
      </c>
      <c r="D68" s="12">
        <v>1734</v>
      </c>
      <c r="G68" s="8"/>
      <c r="H68" s="2" t="s">
        <v>8</v>
      </c>
      <c r="I68" s="12">
        <v>2277</v>
      </c>
    </row>
    <row r="69" spans="2:9" ht="12.75">
      <c r="B69" s="8"/>
      <c r="C69" s="2" t="s">
        <v>30</v>
      </c>
      <c r="D69" s="12">
        <v>1630</v>
      </c>
      <c r="G69" s="8"/>
      <c r="H69" s="2" t="s">
        <v>30</v>
      </c>
      <c r="I69" s="12">
        <v>1877</v>
      </c>
    </row>
    <row r="70" spans="2:9" ht="12.75">
      <c r="B70" s="8"/>
      <c r="C70" s="2" t="s">
        <v>11</v>
      </c>
      <c r="D70" s="12">
        <v>1313</v>
      </c>
      <c r="G70" s="8"/>
      <c r="H70" s="2" t="s">
        <v>11</v>
      </c>
      <c r="I70" s="12">
        <v>1661</v>
      </c>
    </row>
    <row r="71" spans="2:9" ht="12.75">
      <c r="B71" s="8"/>
      <c r="C71" s="2" t="s">
        <v>12</v>
      </c>
      <c r="D71" s="12">
        <v>1250</v>
      </c>
      <c r="G71" s="8"/>
      <c r="H71" s="2" t="s">
        <v>12</v>
      </c>
      <c r="I71" s="12">
        <v>1479</v>
      </c>
    </row>
    <row r="72" spans="2:9" ht="12.75">
      <c r="B72" s="8"/>
      <c r="C72" s="2" t="s">
        <v>15</v>
      </c>
      <c r="D72" s="12">
        <v>1160</v>
      </c>
      <c r="G72" s="8"/>
      <c r="H72" s="2" t="s">
        <v>14</v>
      </c>
      <c r="I72" s="12">
        <v>1455</v>
      </c>
    </row>
    <row r="73" spans="2:9" ht="12.75">
      <c r="B73" s="8"/>
      <c r="C73" s="2" t="s">
        <v>14</v>
      </c>
      <c r="D73" s="12">
        <v>1082</v>
      </c>
      <c r="G73" s="8"/>
      <c r="H73" s="2" t="s">
        <v>15</v>
      </c>
      <c r="I73" s="12">
        <v>1411</v>
      </c>
    </row>
    <row r="74" spans="2:9" ht="12.75">
      <c r="B74" s="8"/>
      <c r="C74" s="2" t="s">
        <v>17</v>
      </c>
      <c r="D74" s="12">
        <v>957</v>
      </c>
      <c r="G74" s="8"/>
      <c r="H74" s="2" t="s">
        <v>17</v>
      </c>
      <c r="I74" s="12">
        <v>1224</v>
      </c>
    </row>
    <row r="75" spans="2:9" ht="12.75">
      <c r="B75" s="8"/>
      <c r="C75" s="2" t="s">
        <v>19</v>
      </c>
      <c r="D75" s="12">
        <v>711</v>
      </c>
      <c r="G75" s="8"/>
      <c r="H75" s="2" t="s">
        <v>19</v>
      </c>
      <c r="I75" s="12">
        <v>790</v>
      </c>
    </row>
    <row r="76" spans="2:9" ht="12.75">
      <c r="B76" s="8"/>
      <c r="C76" s="2" t="s">
        <v>21</v>
      </c>
      <c r="D76" s="12">
        <v>641</v>
      </c>
      <c r="G76" s="8"/>
      <c r="H76" s="2" t="s">
        <v>21</v>
      </c>
      <c r="I76" s="12">
        <v>689</v>
      </c>
    </row>
    <row r="78" spans="2:3" ht="12.75">
      <c r="B78" s="2" t="s">
        <v>52</v>
      </c>
      <c r="C78" s="2" t="s">
        <v>53</v>
      </c>
    </row>
    <row r="79" spans="2:3" ht="12.75">
      <c r="B79" s="2" t="s">
        <v>54</v>
      </c>
      <c r="C79" s="2" t="s">
        <v>55</v>
      </c>
    </row>
    <row r="80" spans="2:3" ht="12.75">
      <c r="B80" s="2" t="s">
        <v>56</v>
      </c>
      <c r="C80" s="2" t="s">
        <v>57</v>
      </c>
    </row>
    <row r="81" spans="2:3" ht="12.75">
      <c r="B81" s="2" t="s">
        <v>58</v>
      </c>
      <c r="C81" s="2" t="s">
        <v>59</v>
      </c>
    </row>
    <row r="82" ht="12.75">
      <c r="C82" s="2" t="s">
        <v>60</v>
      </c>
    </row>
    <row r="84" ht="94.5" customHeight="1"/>
    <row r="127" ht="12.75">
      <c r="P127" s="2">
        <v>468</v>
      </c>
    </row>
    <row r="128" ht="12.75">
      <c r="P128" s="2">
        <v>389</v>
      </c>
    </row>
    <row r="129" ht="12.75">
      <c r="P129" s="2">
        <v>343</v>
      </c>
    </row>
    <row r="130" ht="12.75">
      <c r="P130" s="2">
        <v>309</v>
      </c>
    </row>
    <row r="131" ht="12.75">
      <c r="P131" s="2">
        <v>254</v>
      </c>
    </row>
    <row r="132" ht="12.75">
      <c r="P132" s="2">
        <v>247</v>
      </c>
    </row>
    <row r="133" ht="12.75">
      <c r="P133" s="2">
        <v>231</v>
      </c>
    </row>
    <row r="134" ht="12.75">
      <c r="P134" s="2">
        <v>198</v>
      </c>
    </row>
    <row r="135" ht="12.75">
      <c r="P135" s="2">
        <v>170</v>
      </c>
    </row>
    <row r="136" ht="12.75">
      <c r="P136" s="2">
        <v>134</v>
      </c>
    </row>
    <row r="137" ht="12.75">
      <c r="P137" s="2">
        <v>126</v>
      </c>
    </row>
  </sheetData>
  <printOptions/>
  <pageMargins left="0.75" right="0.75" top="0.64" bottom="0.67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73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2.421875" style="2" customWidth="1"/>
    <col min="3" max="3" width="43.00390625" style="2" customWidth="1"/>
    <col min="4" max="6" width="11.8515625" style="13" customWidth="1"/>
    <col min="7" max="7" width="2.57421875" style="13" customWidth="1"/>
    <col min="8" max="8" width="7.140625" style="13" customWidth="1"/>
    <col min="9" max="9" width="11.57421875" style="13" customWidth="1"/>
    <col min="10" max="10" width="2.421875" style="13" customWidth="1"/>
    <col min="11" max="12" width="9.7109375" style="13" customWidth="1"/>
    <col min="13" max="13" width="6.57421875" style="13" customWidth="1"/>
    <col min="14" max="14" width="2.7109375" style="13" customWidth="1"/>
    <col min="15" max="15" width="21.7109375" style="2" customWidth="1"/>
    <col min="16" max="16" width="1.8515625" style="2" customWidth="1"/>
    <col min="17" max="17" width="2.00390625" style="2" customWidth="1"/>
    <col min="18" max="18" width="1.7109375" style="2" customWidth="1"/>
    <col min="19" max="19" width="2.00390625" style="2" customWidth="1"/>
    <col min="20" max="16384" width="9.140625" style="2" customWidth="1"/>
  </cols>
  <sheetData>
    <row r="1" spans="2:9" ht="12.75">
      <c r="B1" s="6"/>
      <c r="I1" s="5" t="s">
        <v>61</v>
      </c>
    </row>
    <row r="2" spans="1:15" ht="12.75">
      <c r="A2" s="6"/>
      <c r="B2" s="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6"/>
    </row>
    <row r="3" spans="2:15" ht="12.75">
      <c r="B3" s="15" t="s">
        <v>62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6"/>
    </row>
    <row r="5" spans="3:15" ht="12.75">
      <c r="C5" s="6" t="s">
        <v>63</v>
      </c>
      <c r="E5" s="14" t="s">
        <v>64</v>
      </c>
      <c r="F5" s="14"/>
      <c r="G5" s="14"/>
      <c r="H5" s="14"/>
      <c r="I5" s="14"/>
      <c r="J5" s="14"/>
      <c r="K5" s="16"/>
      <c r="L5" s="14"/>
      <c r="M5" s="14"/>
      <c r="N5" s="14"/>
      <c r="O5" s="5"/>
    </row>
    <row r="6" spans="3:15" ht="38.25">
      <c r="C6" s="6"/>
      <c r="D6" s="17" t="s">
        <v>65</v>
      </c>
      <c r="E6" s="17" t="s">
        <v>66</v>
      </c>
      <c r="F6" s="17" t="s">
        <v>67</v>
      </c>
      <c r="G6" s="18"/>
      <c r="H6" s="19" t="s">
        <v>68</v>
      </c>
      <c r="I6" s="19" t="s">
        <v>69</v>
      </c>
      <c r="J6" s="20"/>
      <c r="N6" s="14"/>
      <c r="O6" s="5"/>
    </row>
    <row r="7" ht="12.75" customHeight="1"/>
    <row r="8" spans="3:14" ht="12.75">
      <c r="C8" s="2" t="s">
        <v>6</v>
      </c>
      <c r="D8" s="21">
        <v>2610</v>
      </c>
      <c r="E8" s="21">
        <v>805</v>
      </c>
      <c r="F8" s="21">
        <v>3415</v>
      </c>
      <c r="G8" s="21"/>
      <c r="H8" s="22">
        <f aca="true" t="shared" si="0" ref="H8:H39">D8/F8</f>
        <v>0.7642752562225475</v>
      </c>
      <c r="I8" s="23">
        <f aca="true" t="shared" si="1" ref="I8:I39">F8/F$85</f>
        <v>0.12874646559849198</v>
      </c>
      <c r="J8" s="21"/>
      <c r="N8" s="21"/>
    </row>
    <row r="9" spans="3:14" ht="12.75">
      <c r="C9" s="2" t="s">
        <v>8</v>
      </c>
      <c r="D9" s="21">
        <v>1910</v>
      </c>
      <c r="E9" s="21">
        <v>378</v>
      </c>
      <c r="F9" s="21">
        <v>2288</v>
      </c>
      <c r="G9" s="21"/>
      <c r="H9" s="22">
        <f t="shared" si="0"/>
        <v>0.8347902097902098</v>
      </c>
      <c r="I9" s="23">
        <f t="shared" si="1"/>
        <v>0.08625824693685202</v>
      </c>
      <c r="J9" s="21"/>
      <c r="N9" s="21"/>
    </row>
    <row r="10" spans="3:14" ht="12.75">
      <c r="C10" s="2" t="s">
        <v>30</v>
      </c>
      <c r="D10" s="21">
        <v>1321</v>
      </c>
      <c r="E10" s="21">
        <v>638</v>
      </c>
      <c r="F10" s="21">
        <v>1959</v>
      </c>
      <c r="G10" s="21"/>
      <c r="H10" s="22">
        <f t="shared" si="0"/>
        <v>0.6743236345074017</v>
      </c>
      <c r="I10" s="23">
        <f t="shared" si="1"/>
        <v>0.07385485391140434</v>
      </c>
      <c r="J10" s="21"/>
      <c r="N10" s="21"/>
    </row>
    <row r="11" spans="3:14" ht="12.75">
      <c r="C11" s="2" t="s">
        <v>11</v>
      </c>
      <c r="D11" s="21">
        <v>1050</v>
      </c>
      <c r="E11" s="21">
        <v>629</v>
      </c>
      <c r="F11" s="21">
        <v>1679</v>
      </c>
      <c r="G11" s="21"/>
      <c r="H11" s="22">
        <f t="shared" si="0"/>
        <v>0.6253722453841573</v>
      </c>
      <c r="I11" s="23">
        <f t="shared" si="1"/>
        <v>0.06329877474081055</v>
      </c>
      <c r="J11" s="21"/>
      <c r="N11" s="21"/>
    </row>
    <row r="12" spans="3:14" ht="12.75">
      <c r="C12" s="2" t="s">
        <v>12</v>
      </c>
      <c r="D12" s="21">
        <v>1123</v>
      </c>
      <c r="E12" s="21">
        <v>404</v>
      </c>
      <c r="F12" s="21">
        <v>1527</v>
      </c>
      <c r="G12" s="21"/>
      <c r="H12" s="22">
        <f t="shared" si="0"/>
        <v>0.7354289456450557</v>
      </c>
      <c r="I12" s="23">
        <f t="shared" si="1"/>
        <v>0.05756833176248822</v>
      </c>
      <c r="J12" s="21"/>
      <c r="N12" s="21"/>
    </row>
    <row r="13" spans="3:14" ht="12.75">
      <c r="C13" s="2" t="s">
        <v>14</v>
      </c>
      <c r="D13" s="21">
        <v>1221</v>
      </c>
      <c r="E13" s="21">
        <v>251</v>
      </c>
      <c r="F13" s="21">
        <v>1472</v>
      </c>
      <c r="G13" s="21"/>
      <c r="H13" s="22">
        <f t="shared" si="0"/>
        <v>0.829483695652174</v>
      </c>
      <c r="I13" s="23">
        <f t="shared" si="1"/>
        <v>0.05549481621112158</v>
      </c>
      <c r="J13" s="21"/>
      <c r="N13" s="21"/>
    </row>
    <row r="14" spans="3:14" ht="12.75">
      <c r="C14" s="2" t="s">
        <v>15</v>
      </c>
      <c r="D14" s="21">
        <v>1109</v>
      </c>
      <c r="E14" s="21">
        <v>334</v>
      </c>
      <c r="F14" s="21">
        <v>1443</v>
      </c>
      <c r="G14" s="21"/>
      <c r="H14" s="22">
        <f t="shared" si="0"/>
        <v>0.7685377685377686</v>
      </c>
      <c r="I14" s="23">
        <f t="shared" si="1"/>
        <v>0.054401508011310086</v>
      </c>
      <c r="J14" s="21"/>
      <c r="N14" s="21"/>
    </row>
    <row r="15" spans="3:14" ht="12.75">
      <c r="C15" s="2" t="s">
        <v>17</v>
      </c>
      <c r="D15" s="21">
        <v>718</v>
      </c>
      <c r="E15" s="21">
        <v>530</v>
      </c>
      <c r="F15" s="21">
        <v>1248</v>
      </c>
      <c r="G15" s="21"/>
      <c r="H15" s="22">
        <f t="shared" si="0"/>
        <v>0.5753205128205128</v>
      </c>
      <c r="I15" s="23">
        <f t="shared" si="1"/>
        <v>0.04704995287464656</v>
      </c>
      <c r="J15" s="21"/>
      <c r="N15" s="21"/>
    </row>
    <row r="16" spans="3:14" ht="12.75">
      <c r="C16" s="2" t="s">
        <v>19</v>
      </c>
      <c r="D16" s="21">
        <v>589</v>
      </c>
      <c r="E16" s="21">
        <v>264</v>
      </c>
      <c r="F16" s="21">
        <v>853</v>
      </c>
      <c r="G16" s="21"/>
      <c r="H16" s="22">
        <f t="shared" si="0"/>
        <v>0.690504103165299</v>
      </c>
      <c r="I16" s="23">
        <f t="shared" si="1"/>
        <v>0.032158341187558906</v>
      </c>
      <c r="J16" s="21"/>
      <c r="N16" s="21"/>
    </row>
    <row r="17" spans="3:14" ht="12.75">
      <c r="C17" s="2" t="s">
        <v>21</v>
      </c>
      <c r="D17" s="21">
        <v>445</v>
      </c>
      <c r="E17" s="21">
        <v>299</v>
      </c>
      <c r="F17" s="21">
        <v>744</v>
      </c>
      <c r="G17" s="21"/>
      <c r="H17" s="22">
        <f t="shared" si="0"/>
        <v>0.5981182795698925</v>
      </c>
      <c r="I17" s="23">
        <f t="shared" si="1"/>
        <v>0.028049010367577756</v>
      </c>
      <c r="J17" s="21"/>
      <c r="N17" s="21"/>
    </row>
    <row r="18" spans="3:14" ht="12.75">
      <c r="C18" s="2" t="s">
        <v>29</v>
      </c>
      <c r="D18" s="21">
        <v>404</v>
      </c>
      <c r="E18" s="21">
        <v>182</v>
      </c>
      <c r="F18" s="21">
        <v>586</v>
      </c>
      <c r="G18" s="21"/>
      <c r="H18" s="22">
        <f t="shared" si="0"/>
        <v>0.689419795221843</v>
      </c>
      <c r="I18" s="23">
        <f t="shared" si="1"/>
        <v>0.022092365692742696</v>
      </c>
      <c r="J18" s="21"/>
      <c r="N18" s="21"/>
    </row>
    <row r="19" spans="3:14" ht="12.75">
      <c r="C19" s="2" t="s">
        <v>49</v>
      </c>
      <c r="D19" s="21">
        <v>347</v>
      </c>
      <c r="E19" s="21">
        <v>184</v>
      </c>
      <c r="F19" s="21">
        <v>531</v>
      </c>
      <c r="G19" s="21"/>
      <c r="H19" s="22">
        <f t="shared" si="0"/>
        <v>0.6534839924670434</v>
      </c>
      <c r="I19" s="23">
        <f t="shared" si="1"/>
        <v>0.02001885014137606</v>
      </c>
      <c r="J19" s="21"/>
      <c r="N19" s="21"/>
    </row>
    <row r="20" spans="3:14" ht="12.75">
      <c r="C20" s="2" t="s">
        <v>48</v>
      </c>
      <c r="D20" s="21">
        <v>294</v>
      </c>
      <c r="E20" s="21">
        <v>225</v>
      </c>
      <c r="F20" s="21">
        <v>519</v>
      </c>
      <c r="G20" s="21"/>
      <c r="H20" s="22">
        <f t="shared" si="0"/>
        <v>0.5664739884393064</v>
      </c>
      <c r="I20" s="23">
        <f t="shared" si="1"/>
        <v>0.019566446748350612</v>
      </c>
      <c r="J20" s="21"/>
      <c r="N20" s="21"/>
    </row>
    <row r="21" spans="3:14" ht="12.75">
      <c r="C21" s="2" t="s">
        <v>38</v>
      </c>
      <c r="D21" s="21">
        <v>443</v>
      </c>
      <c r="E21" s="21">
        <v>71</v>
      </c>
      <c r="F21" s="21">
        <v>514</v>
      </c>
      <c r="G21" s="21"/>
      <c r="H21" s="22">
        <f t="shared" si="0"/>
        <v>0.8618677042801557</v>
      </c>
      <c r="I21" s="23">
        <f t="shared" si="1"/>
        <v>0.01937794533459001</v>
      </c>
      <c r="J21" s="21"/>
      <c r="N21" s="21"/>
    </row>
    <row r="22" spans="3:14" ht="12.75">
      <c r="C22" s="2" t="s">
        <v>70</v>
      </c>
      <c r="D22" s="21">
        <v>384</v>
      </c>
      <c r="E22" s="21">
        <v>32</v>
      </c>
      <c r="F22" s="21">
        <v>416</v>
      </c>
      <c r="G22" s="21"/>
      <c r="H22" s="22">
        <f t="shared" si="0"/>
        <v>0.9230769230769231</v>
      </c>
      <c r="I22" s="23">
        <f t="shared" si="1"/>
        <v>0.015683317624882186</v>
      </c>
      <c r="J22" s="21"/>
      <c r="N22" s="21"/>
    </row>
    <row r="23" spans="3:14" ht="12.75">
      <c r="C23" s="2" t="s">
        <v>71</v>
      </c>
      <c r="D23" s="21">
        <v>237</v>
      </c>
      <c r="E23" s="21">
        <v>168</v>
      </c>
      <c r="F23" s="21">
        <v>405</v>
      </c>
      <c r="G23" s="21"/>
      <c r="H23" s="22">
        <f t="shared" si="0"/>
        <v>0.5851851851851851</v>
      </c>
      <c r="I23" s="23">
        <f t="shared" si="1"/>
        <v>0.015268614514608859</v>
      </c>
      <c r="J23" s="21"/>
      <c r="N23" s="21"/>
    </row>
    <row r="24" spans="3:14" ht="12.75">
      <c r="C24" s="2" t="s">
        <v>32</v>
      </c>
      <c r="D24" s="21">
        <v>333</v>
      </c>
      <c r="E24" s="21">
        <v>64</v>
      </c>
      <c r="F24" s="21">
        <v>397</v>
      </c>
      <c r="G24" s="21"/>
      <c r="H24" s="22">
        <f t="shared" si="0"/>
        <v>0.8387909319899244</v>
      </c>
      <c r="I24" s="23">
        <f t="shared" si="1"/>
        <v>0.014967012252591894</v>
      </c>
      <c r="J24" s="21"/>
      <c r="N24" s="21"/>
    </row>
    <row r="25" spans="3:14" ht="12.75">
      <c r="C25" s="2" t="s">
        <v>72</v>
      </c>
      <c r="D25" s="21">
        <v>300</v>
      </c>
      <c r="E25" s="21">
        <v>97</v>
      </c>
      <c r="F25" s="21">
        <v>397</v>
      </c>
      <c r="G25" s="21"/>
      <c r="H25" s="22">
        <f t="shared" si="0"/>
        <v>0.7556675062972292</v>
      </c>
      <c r="I25" s="23">
        <f t="shared" si="1"/>
        <v>0.014967012252591894</v>
      </c>
      <c r="J25" s="21"/>
      <c r="N25" s="21"/>
    </row>
    <row r="26" spans="3:14" ht="12.75">
      <c r="C26" s="2" t="s">
        <v>73</v>
      </c>
      <c r="D26" s="21">
        <v>335</v>
      </c>
      <c r="E26" s="21">
        <v>53</v>
      </c>
      <c r="F26" s="21">
        <v>388</v>
      </c>
      <c r="G26" s="21"/>
      <c r="H26" s="22">
        <f t="shared" si="0"/>
        <v>0.8634020618556701</v>
      </c>
      <c r="I26" s="23">
        <f t="shared" si="1"/>
        <v>0.014627709707822808</v>
      </c>
      <c r="J26" s="21"/>
      <c r="N26" s="21"/>
    </row>
    <row r="27" spans="3:14" ht="12.75">
      <c r="C27" s="2" t="s">
        <v>33</v>
      </c>
      <c r="D27" s="21">
        <v>211</v>
      </c>
      <c r="E27" s="21">
        <v>154</v>
      </c>
      <c r="F27" s="21">
        <v>365</v>
      </c>
      <c r="G27" s="21"/>
      <c r="H27" s="22">
        <f t="shared" si="0"/>
        <v>0.5780821917808219</v>
      </c>
      <c r="I27" s="23">
        <f t="shared" si="1"/>
        <v>0.013760603204524035</v>
      </c>
      <c r="J27" s="21"/>
      <c r="N27" s="21"/>
    </row>
    <row r="28" spans="3:14" ht="12.75">
      <c r="C28" s="2" t="s">
        <v>37</v>
      </c>
      <c r="D28" s="21">
        <v>253</v>
      </c>
      <c r="E28" s="21">
        <v>59</v>
      </c>
      <c r="F28" s="21">
        <v>312</v>
      </c>
      <c r="G28" s="21"/>
      <c r="H28" s="22">
        <f t="shared" si="0"/>
        <v>0.8108974358974359</v>
      </c>
      <c r="I28" s="23">
        <f t="shared" si="1"/>
        <v>0.01176248821866164</v>
      </c>
      <c r="J28" s="21"/>
      <c r="N28" s="21"/>
    </row>
    <row r="29" spans="3:14" ht="12.75">
      <c r="C29" s="2" t="s">
        <v>74</v>
      </c>
      <c r="D29" s="21">
        <v>193</v>
      </c>
      <c r="E29" s="21">
        <v>81</v>
      </c>
      <c r="F29" s="21">
        <v>274</v>
      </c>
      <c r="G29" s="21"/>
      <c r="H29" s="22">
        <f t="shared" si="0"/>
        <v>0.7043795620437956</v>
      </c>
      <c r="I29" s="23">
        <f t="shared" si="1"/>
        <v>0.010329877474081055</v>
      </c>
      <c r="J29" s="21"/>
      <c r="N29" s="21"/>
    </row>
    <row r="30" spans="3:14" ht="12.75">
      <c r="C30" s="2" t="s">
        <v>75</v>
      </c>
      <c r="D30" s="21">
        <v>192</v>
      </c>
      <c r="E30" s="21">
        <v>60</v>
      </c>
      <c r="F30" s="21">
        <v>252</v>
      </c>
      <c r="G30" s="21"/>
      <c r="H30" s="22">
        <f t="shared" si="0"/>
        <v>0.7619047619047619</v>
      </c>
      <c r="I30" s="23">
        <f t="shared" si="1"/>
        <v>0.009500471253534402</v>
      </c>
      <c r="J30" s="21"/>
      <c r="N30" s="21"/>
    </row>
    <row r="31" spans="3:14" ht="12.75">
      <c r="C31" s="2" t="s">
        <v>76</v>
      </c>
      <c r="D31" s="21">
        <v>179</v>
      </c>
      <c r="E31" s="21">
        <v>71</v>
      </c>
      <c r="F31" s="21">
        <v>250</v>
      </c>
      <c r="G31" s="21"/>
      <c r="H31" s="22">
        <f t="shared" si="0"/>
        <v>0.716</v>
      </c>
      <c r="I31" s="23">
        <f t="shared" si="1"/>
        <v>0.00942507068803016</v>
      </c>
      <c r="J31" s="21"/>
      <c r="N31" s="21"/>
    </row>
    <row r="32" spans="3:14" ht="12.75">
      <c r="C32" s="2" t="s">
        <v>77</v>
      </c>
      <c r="D32" s="21">
        <v>161</v>
      </c>
      <c r="E32" s="21">
        <v>87</v>
      </c>
      <c r="F32" s="21">
        <v>248</v>
      </c>
      <c r="G32" s="21"/>
      <c r="H32" s="22">
        <f t="shared" si="0"/>
        <v>0.6491935483870968</v>
      </c>
      <c r="I32" s="23">
        <f t="shared" si="1"/>
        <v>0.009349670122525919</v>
      </c>
      <c r="J32" s="21"/>
      <c r="N32" s="21"/>
    </row>
    <row r="33" spans="3:14" ht="12.75">
      <c r="C33" s="2" t="s">
        <v>78</v>
      </c>
      <c r="D33" s="21">
        <v>187</v>
      </c>
      <c r="E33" s="21">
        <v>48</v>
      </c>
      <c r="F33" s="21">
        <v>235</v>
      </c>
      <c r="G33" s="21"/>
      <c r="H33" s="22">
        <f t="shared" si="0"/>
        <v>0.7957446808510639</v>
      </c>
      <c r="I33" s="23">
        <f t="shared" si="1"/>
        <v>0.008859566446748351</v>
      </c>
      <c r="J33" s="21"/>
      <c r="N33" s="21"/>
    </row>
    <row r="34" spans="3:14" ht="12.75">
      <c r="C34" s="2" t="s">
        <v>79</v>
      </c>
      <c r="D34" s="21">
        <v>150</v>
      </c>
      <c r="E34" s="21">
        <v>80</v>
      </c>
      <c r="F34" s="21">
        <v>230</v>
      </c>
      <c r="G34" s="21"/>
      <c r="H34" s="22">
        <f t="shared" si="0"/>
        <v>0.6521739130434783</v>
      </c>
      <c r="I34" s="23">
        <f t="shared" si="1"/>
        <v>0.008671065032987747</v>
      </c>
      <c r="J34" s="21"/>
      <c r="N34" s="21"/>
    </row>
    <row r="35" spans="3:14" ht="12.75">
      <c r="C35" s="2" t="s">
        <v>34</v>
      </c>
      <c r="D35" s="21">
        <v>163</v>
      </c>
      <c r="E35" s="21">
        <v>50</v>
      </c>
      <c r="F35" s="21">
        <v>213</v>
      </c>
      <c r="G35" s="21"/>
      <c r="H35" s="22">
        <f t="shared" si="0"/>
        <v>0.7652582159624414</v>
      </c>
      <c r="I35" s="23">
        <f t="shared" si="1"/>
        <v>0.008030160226201696</v>
      </c>
      <c r="J35" s="21"/>
      <c r="N35" s="21"/>
    </row>
    <row r="36" spans="3:14" ht="12.75">
      <c r="C36" s="2" t="s">
        <v>80</v>
      </c>
      <c r="D36" s="21">
        <v>121</v>
      </c>
      <c r="E36" s="21">
        <v>90</v>
      </c>
      <c r="F36" s="21">
        <v>211</v>
      </c>
      <c r="G36" s="21"/>
      <c r="H36" s="22">
        <f t="shared" si="0"/>
        <v>0.5734597156398105</v>
      </c>
      <c r="I36" s="23">
        <f t="shared" si="1"/>
        <v>0.007954759660697456</v>
      </c>
      <c r="J36" s="21"/>
      <c r="N36" s="21"/>
    </row>
    <row r="37" spans="3:14" ht="12.75">
      <c r="C37" s="2" t="s">
        <v>81</v>
      </c>
      <c r="D37" s="21">
        <v>148</v>
      </c>
      <c r="E37" s="21">
        <v>32</v>
      </c>
      <c r="F37" s="21">
        <v>180</v>
      </c>
      <c r="G37" s="21"/>
      <c r="H37" s="22">
        <f t="shared" si="0"/>
        <v>0.8222222222222222</v>
      </c>
      <c r="I37" s="23">
        <f t="shared" si="1"/>
        <v>0.006786050895381715</v>
      </c>
      <c r="J37" s="21"/>
      <c r="N37" s="21"/>
    </row>
    <row r="38" spans="3:14" ht="12.75">
      <c r="C38" s="2" t="s">
        <v>82</v>
      </c>
      <c r="D38" s="21">
        <v>82</v>
      </c>
      <c r="E38" s="21">
        <v>96</v>
      </c>
      <c r="F38" s="21">
        <v>178</v>
      </c>
      <c r="G38" s="21"/>
      <c r="H38" s="22">
        <f t="shared" si="0"/>
        <v>0.4606741573033708</v>
      </c>
      <c r="I38" s="23">
        <f t="shared" si="1"/>
        <v>0.006710650329877474</v>
      </c>
      <c r="J38" s="21"/>
      <c r="N38" s="21"/>
    </row>
    <row r="39" spans="3:14" ht="12.75">
      <c r="C39" s="2" t="s">
        <v>83</v>
      </c>
      <c r="D39" s="21">
        <v>84</v>
      </c>
      <c r="E39" s="21">
        <v>75</v>
      </c>
      <c r="F39" s="21">
        <v>159</v>
      </c>
      <c r="G39" s="21"/>
      <c r="H39" s="22">
        <f t="shared" si="0"/>
        <v>0.5283018867924528</v>
      </c>
      <c r="I39" s="23">
        <f t="shared" si="1"/>
        <v>0.005994344957587182</v>
      </c>
      <c r="J39" s="21"/>
      <c r="N39" s="21"/>
    </row>
    <row r="40" spans="3:14" ht="12.75">
      <c r="C40" s="2" t="s">
        <v>84</v>
      </c>
      <c r="D40" s="21">
        <v>110</v>
      </c>
      <c r="E40" s="21">
        <v>42</v>
      </c>
      <c r="F40" s="21">
        <v>152</v>
      </c>
      <c r="G40" s="21"/>
      <c r="H40" s="22">
        <f aca="true" t="shared" si="2" ref="H40:H71">D40/F40</f>
        <v>0.7236842105263158</v>
      </c>
      <c r="I40" s="23">
        <f aca="true" t="shared" si="3" ref="I40:I71">F40/F$85</f>
        <v>0.005730442978322338</v>
      </c>
      <c r="J40" s="21"/>
      <c r="N40" s="21"/>
    </row>
    <row r="41" spans="3:14" ht="12.75">
      <c r="C41" s="2" t="s">
        <v>85</v>
      </c>
      <c r="D41" s="21">
        <v>81</v>
      </c>
      <c r="E41" s="21">
        <v>67</v>
      </c>
      <c r="F41" s="21">
        <v>148</v>
      </c>
      <c r="G41" s="21"/>
      <c r="H41" s="22">
        <f t="shared" si="2"/>
        <v>0.5472972972972973</v>
      </c>
      <c r="I41" s="23">
        <f t="shared" si="3"/>
        <v>0.005579641847313855</v>
      </c>
      <c r="J41" s="21"/>
      <c r="N41" s="21"/>
    </row>
    <row r="42" spans="3:14" ht="12.75">
      <c r="C42" s="2" t="s">
        <v>86</v>
      </c>
      <c r="D42" s="21">
        <v>116</v>
      </c>
      <c r="E42" s="21">
        <v>32</v>
      </c>
      <c r="F42" s="21">
        <v>148</v>
      </c>
      <c r="G42" s="21"/>
      <c r="H42" s="22">
        <f t="shared" si="2"/>
        <v>0.7837837837837838</v>
      </c>
      <c r="I42" s="23">
        <f t="shared" si="3"/>
        <v>0.005579641847313855</v>
      </c>
      <c r="J42" s="21"/>
      <c r="N42" s="21"/>
    </row>
    <row r="43" spans="3:14" ht="12.75">
      <c r="C43" s="2" t="s">
        <v>87</v>
      </c>
      <c r="D43" s="21">
        <v>73</v>
      </c>
      <c r="E43" s="21">
        <v>70</v>
      </c>
      <c r="F43" s="21">
        <v>143</v>
      </c>
      <c r="G43" s="21"/>
      <c r="H43" s="22">
        <f t="shared" si="2"/>
        <v>0.5104895104895105</v>
      </c>
      <c r="I43" s="23">
        <f t="shared" si="3"/>
        <v>0.0053911404335532515</v>
      </c>
      <c r="J43" s="21"/>
      <c r="N43" s="21"/>
    </row>
    <row r="44" spans="3:14" ht="12.75">
      <c r="C44" s="2" t="s">
        <v>88</v>
      </c>
      <c r="D44" s="21">
        <v>68</v>
      </c>
      <c r="E44" s="21">
        <v>64</v>
      </c>
      <c r="F44" s="21">
        <v>132</v>
      </c>
      <c r="G44" s="21"/>
      <c r="H44" s="22">
        <f t="shared" si="2"/>
        <v>0.5151515151515151</v>
      </c>
      <c r="I44" s="23">
        <f t="shared" si="3"/>
        <v>0.004976437323279925</v>
      </c>
      <c r="J44" s="21"/>
      <c r="N44" s="21"/>
    </row>
    <row r="45" spans="3:14" ht="12.75">
      <c r="C45" s="2" t="s">
        <v>89</v>
      </c>
      <c r="D45" s="21">
        <v>108</v>
      </c>
      <c r="E45" s="21">
        <v>13</v>
      </c>
      <c r="F45" s="21">
        <v>121</v>
      </c>
      <c r="G45" s="21"/>
      <c r="H45" s="22">
        <f t="shared" si="2"/>
        <v>0.8925619834710744</v>
      </c>
      <c r="I45" s="23">
        <f t="shared" si="3"/>
        <v>0.004561734213006597</v>
      </c>
      <c r="J45" s="21"/>
      <c r="N45" s="21"/>
    </row>
    <row r="46" spans="3:14" ht="12.75">
      <c r="C46" s="2" t="s">
        <v>90</v>
      </c>
      <c r="D46" s="21">
        <v>58</v>
      </c>
      <c r="E46" s="21">
        <v>58</v>
      </c>
      <c r="F46" s="21">
        <v>116</v>
      </c>
      <c r="G46" s="21"/>
      <c r="H46" s="22">
        <f t="shared" si="2"/>
        <v>0.5</v>
      </c>
      <c r="I46" s="23">
        <f t="shared" si="3"/>
        <v>0.004373232799245994</v>
      </c>
      <c r="J46" s="21"/>
      <c r="N46" s="21"/>
    </row>
    <row r="47" spans="3:14" ht="12.75">
      <c r="C47" s="2" t="s">
        <v>35</v>
      </c>
      <c r="D47" s="21">
        <v>74</v>
      </c>
      <c r="E47" s="21">
        <v>35</v>
      </c>
      <c r="F47" s="21">
        <v>109</v>
      </c>
      <c r="G47" s="21"/>
      <c r="H47" s="22">
        <f t="shared" si="2"/>
        <v>0.6788990825688074</v>
      </c>
      <c r="I47" s="23">
        <f t="shared" si="3"/>
        <v>0.00410933081998115</v>
      </c>
      <c r="J47" s="21"/>
      <c r="N47" s="21"/>
    </row>
    <row r="48" spans="3:14" ht="12.75">
      <c r="C48" s="2" t="s">
        <v>36</v>
      </c>
      <c r="D48" s="21">
        <v>85</v>
      </c>
      <c r="E48" s="21">
        <v>18</v>
      </c>
      <c r="F48" s="21">
        <v>103</v>
      </c>
      <c r="G48" s="21"/>
      <c r="H48" s="22">
        <f t="shared" si="2"/>
        <v>0.8252427184466019</v>
      </c>
      <c r="I48" s="23">
        <f t="shared" si="3"/>
        <v>0.003883129123468426</v>
      </c>
      <c r="J48" s="21"/>
      <c r="N48" s="21"/>
    </row>
    <row r="49" spans="3:14" ht="12.75">
      <c r="C49" s="2" t="s">
        <v>91</v>
      </c>
      <c r="D49" s="21">
        <v>45</v>
      </c>
      <c r="E49" s="21">
        <v>51</v>
      </c>
      <c r="F49" s="21">
        <v>96</v>
      </c>
      <c r="G49" s="21"/>
      <c r="H49" s="22">
        <f t="shared" si="2"/>
        <v>0.46875</v>
      </c>
      <c r="I49" s="23">
        <f t="shared" si="3"/>
        <v>0.0036192271442035814</v>
      </c>
      <c r="J49" s="21"/>
      <c r="N49" s="21"/>
    </row>
    <row r="50" spans="3:14" ht="12.75">
      <c r="C50" s="2" t="s">
        <v>92</v>
      </c>
      <c r="D50" s="21">
        <v>56</v>
      </c>
      <c r="E50" s="21">
        <v>37</v>
      </c>
      <c r="F50" s="21">
        <v>93</v>
      </c>
      <c r="G50" s="21"/>
      <c r="H50" s="22">
        <f t="shared" si="2"/>
        <v>0.6021505376344086</v>
      </c>
      <c r="I50" s="23">
        <f t="shared" si="3"/>
        <v>0.0035061262959472195</v>
      </c>
      <c r="J50" s="21"/>
      <c r="N50" s="21"/>
    </row>
    <row r="51" spans="3:14" ht="12.75">
      <c r="C51" s="2" t="s">
        <v>93</v>
      </c>
      <c r="D51" s="21">
        <v>42</v>
      </c>
      <c r="E51" s="21">
        <v>42</v>
      </c>
      <c r="F51" s="21">
        <v>84</v>
      </c>
      <c r="G51" s="21"/>
      <c r="H51" s="22">
        <f t="shared" si="2"/>
        <v>0.5</v>
      </c>
      <c r="I51" s="23">
        <f t="shared" si="3"/>
        <v>0.003166823751178134</v>
      </c>
      <c r="J51" s="21"/>
      <c r="N51" s="21"/>
    </row>
    <row r="52" spans="3:14" ht="12.75">
      <c r="C52" s="2" t="s">
        <v>94</v>
      </c>
      <c r="D52" s="21">
        <v>73</v>
      </c>
      <c r="E52" s="21">
        <v>5</v>
      </c>
      <c r="F52" s="21">
        <v>78</v>
      </c>
      <c r="G52" s="21"/>
      <c r="H52" s="22">
        <f t="shared" si="2"/>
        <v>0.9358974358974359</v>
      </c>
      <c r="I52" s="23">
        <f t="shared" si="3"/>
        <v>0.00294062205466541</v>
      </c>
      <c r="J52" s="21"/>
      <c r="N52" s="21"/>
    </row>
    <row r="53" spans="3:14" ht="12.75">
      <c r="C53" s="2" t="s">
        <v>95</v>
      </c>
      <c r="D53" s="21">
        <v>46</v>
      </c>
      <c r="E53" s="21">
        <v>31</v>
      </c>
      <c r="F53" s="21">
        <v>77</v>
      </c>
      <c r="G53" s="21"/>
      <c r="H53" s="22">
        <f t="shared" si="2"/>
        <v>0.5974025974025974</v>
      </c>
      <c r="I53" s="23">
        <f t="shared" si="3"/>
        <v>0.0029029217719132895</v>
      </c>
      <c r="J53" s="21"/>
      <c r="N53" s="21"/>
    </row>
    <row r="54" spans="3:14" ht="12.75">
      <c r="C54" s="2" t="s">
        <v>96</v>
      </c>
      <c r="D54" s="21">
        <v>41</v>
      </c>
      <c r="E54" s="21">
        <v>33</v>
      </c>
      <c r="F54" s="21">
        <v>74</v>
      </c>
      <c r="G54" s="21"/>
      <c r="H54" s="22">
        <f t="shared" si="2"/>
        <v>0.5540540540540541</v>
      </c>
      <c r="I54" s="23">
        <f t="shared" si="3"/>
        <v>0.0027898209236569276</v>
      </c>
      <c r="J54" s="21"/>
      <c r="N54" s="21"/>
    </row>
    <row r="55" spans="3:14" ht="12.75">
      <c r="C55" s="2" t="s">
        <v>97</v>
      </c>
      <c r="D55" s="21">
        <v>45</v>
      </c>
      <c r="E55" s="21">
        <v>28</v>
      </c>
      <c r="F55" s="21">
        <v>73</v>
      </c>
      <c r="G55" s="21"/>
      <c r="H55" s="22">
        <f t="shared" si="2"/>
        <v>0.6164383561643836</v>
      </c>
      <c r="I55" s="23">
        <f t="shared" si="3"/>
        <v>0.002752120640904807</v>
      </c>
      <c r="J55" s="21"/>
      <c r="N55" s="21"/>
    </row>
    <row r="56" spans="3:14" ht="12.75">
      <c r="C56" s="2" t="s">
        <v>98</v>
      </c>
      <c r="D56" s="21">
        <v>62</v>
      </c>
      <c r="E56" s="21">
        <v>8</v>
      </c>
      <c r="F56" s="21">
        <v>70</v>
      </c>
      <c r="G56" s="21"/>
      <c r="H56" s="22">
        <f t="shared" si="2"/>
        <v>0.8857142857142857</v>
      </c>
      <c r="I56" s="23">
        <f t="shared" si="3"/>
        <v>0.002639019792648445</v>
      </c>
      <c r="J56" s="21"/>
      <c r="N56" s="21"/>
    </row>
    <row r="57" spans="3:14" ht="12.75">
      <c r="C57" s="2" t="s">
        <v>99</v>
      </c>
      <c r="D57" s="21">
        <v>42</v>
      </c>
      <c r="E57" s="21">
        <v>27</v>
      </c>
      <c r="F57" s="21">
        <v>69</v>
      </c>
      <c r="G57" s="21"/>
      <c r="H57" s="22">
        <f t="shared" si="2"/>
        <v>0.6086956521739131</v>
      </c>
      <c r="I57" s="23">
        <f t="shared" si="3"/>
        <v>0.0026013195098963243</v>
      </c>
      <c r="J57" s="21"/>
      <c r="N57" s="21"/>
    </row>
    <row r="58" spans="3:14" ht="12.75">
      <c r="C58" s="2" t="s">
        <v>42</v>
      </c>
      <c r="D58" s="21">
        <v>56</v>
      </c>
      <c r="E58" s="21">
        <v>5</v>
      </c>
      <c r="F58" s="21">
        <v>61</v>
      </c>
      <c r="G58" s="21"/>
      <c r="H58" s="22">
        <f t="shared" si="2"/>
        <v>0.9180327868852459</v>
      </c>
      <c r="I58" s="23">
        <f t="shared" si="3"/>
        <v>0.002299717247879359</v>
      </c>
      <c r="J58" s="21"/>
      <c r="N58" s="21"/>
    </row>
    <row r="59" spans="3:14" ht="12.75">
      <c r="C59" s="2" t="s">
        <v>100</v>
      </c>
      <c r="D59" s="21">
        <v>26</v>
      </c>
      <c r="E59" s="21">
        <v>30</v>
      </c>
      <c r="F59" s="21">
        <v>56</v>
      </c>
      <c r="G59" s="21"/>
      <c r="H59" s="22">
        <f t="shared" si="2"/>
        <v>0.4642857142857143</v>
      </c>
      <c r="I59" s="23">
        <f t="shared" si="3"/>
        <v>0.002111215834118756</v>
      </c>
      <c r="J59" s="21"/>
      <c r="N59" s="21"/>
    </row>
    <row r="60" spans="3:14" ht="12.75">
      <c r="C60" s="2" t="s">
        <v>101</v>
      </c>
      <c r="D60" s="21">
        <v>22</v>
      </c>
      <c r="E60" s="21">
        <v>27</v>
      </c>
      <c r="F60" s="21">
        <v>49</v>
      </c>
      <c r="G60" s="21"/>
      <c r="H60" s="22">
        <f t="shared" si="2"/>
        <v>0.4489795918367347</v>
      </c>
      <c r="I60" s="23">
        <f t="shared" si="3"/>
        <v>0.0018473138548539113</v>
      </c>
      <c r="J60" s="21"/>
      <c r="N60" s="21"/>
    </row>
    <row r="61" spans="3:14" ht="12.75">
      <c r="C61" s="2" t="s">
        <v>102</v>
      </c>
      <c r="D61" s="21">
        <v>33</v>
      </c>
      <c r="E61" s="21">
        <v>16</v>
      </c>
      <c r="F61" s="21">
        <v>49</v>
      </c>
      <c r="G61" s="21"/>
      <c r="H61" s="22">
        <f t="shared" si="2"/>
        <v>0.673469387755102</v>
      </c>
      <c r="I61" s="23">
        <f t="shared" si="3"/>
        <v>0.0018473138548539113</v>
      </c>
      <c r="J61" s="21"/>
      <c r="N61" s="21"/>
    </row>
    <row r="62" spans="3:14" ht="12.75">
      <c r="C62" s="2" t="s">
        <v>103</v>
      </c>
      <c r="D62" s="21">
        <v>38</v>
      </c>
      <c r="E62" s="21">
        <v>10</v>
      </c>
      <c r="F62" s="21">
        <v>48</v>
      </c>
      <c r="G62" s="21"/>
      <c r="H62" s="22">
        <f t="shared" si="2"/>
        <v>0.7916666666666666</v>
      </c>
      <c r="I62" s="23">
        <f t="shared" si="3"/>
        <v>0.0018096135721017907</v>
      </c>
      <c r="J62" s="21"/>
      <c r="N62" s="21"/>
    </row>
    <row r="63" spans="3:14" ht="12.75">
      <c r="C63" s="2" t="s">
        <v>104</v>
      </c>
      <c r="D63" s="21">
        <v>34</v>
      </c>
      <c r="E63" s="21">
        <v>8</v>
      </c>
      <c r="F63" s="21">
        <v>42</v>
      </c>
      <c r="G63" s="21"/>
      <c r="H63" s="22">
        <f t="shared" si="2"/>
        <v>0.8095238095238095</v>
      </c>
      <c r="I63" s="23">
        <f t="shared" si="3"/>
        <v>0.001583411875589067</v>
      </c>
      <c r="J63" s="21"/>
      <c r="N63" s="21"/>
    </row>
    <row r="64" spans="3:14" ht="12.75">
      <c r="C64" s="2" t="s">
        <v>105</v>
      </c>
      <c r="D64" s="21">
        <v>34</v>
      </c>
      <c r="E64" s="21">
        <v>6</v>
      </c>
      <c r="F64" s="21">
        <v>40</v>
      </c>
      <c r="G64" s="21"/>
      <c r="H64" s="22">
        <f t="shared" si="2"/>
        <v>0.85</v>
      </c>
      <c r="I64" s="23">
        <f t="shared" si="3"/>
        <v>0.0015080113100848257</v>
      </c>
      <c r="J64" s="21"/>
      <c r="N64" s="21"/>
    </row>
    <row r="65" spans="3:14" ht="12.75">
      <c r="C65" s="2" t="s">
        <v>106</v>
      </c>
      <c r="D65" s="21">
        <v>29</v>
      </c>
      <c r="E65" s="21">
        <v>6</v>
      </c>
      <c r="F65" s="21">
        <v>35</v>
      </c>
      <c r="G65" s="21"/>
      <c r="H65" s="22">
        <f t="shared" si="2"/>
        <v>0.8285714285714286</v>
      </c>
      <c r="I65" s="23">
        <f t="shared" si="3"/>
        <v>0.0013195098963242225</v>
      </c>
      <c r="J65" s="21"/>
      <c r="N65" s="21"/>
    </row>
    <row r="66" spans="3:14" ht="12.75">
      <c r="C66" s="2" t="s">
        <v>107</v>
      </c>
      <c r="D66" s="21">
        <v>20</v>
      </c>
      <c r="E66" s="21">
        <v>13</v>
      </c>
      <c r="F66" s="21">
        <v>33</v>
      </c>
      <c r="G66" s="21"/>
      <c r="H66" s="22">
        <f t="shared" si="2"/>
        <v>0.6060606060606061</v>
      </c>
      <c r="I66" s="23">
        <f t="shared" si="3"/>
        <v>0.0012441093308199812</v>
      </c>
      <c r="J66" s="21"/>
      <c r="N66" s="21"/>
    </row>
    <row r="67" spans="3:14" ht="12.75">
      <c r="C67" s="2" t="s">
        <v>108</v>
      </c>
      <c r="D67" s="21">
        <v>31</v>
      </c>
      <c r="E67" s="21">
        <v>1</v>
      </c>
      <c r="F67" s="21">
        <v>32</v>
      </c>
      <c r="G67" s="21"/>
      <c r="H67" s="22">
        <f t="shared" si="2"/>
        <v>0.96875</v>
      </c>
      <c r="I67" s="23">
        <f t="shared" si="3"/>
        <v>0.0012064090480678605</v>
      </c>
      <c r="J67" s="21"/>
      <c r="N67" s="21"/>
    </row>
    <row r="68" spans="3:14" ht="12.75">
      <c r="C68" s="2" t="s">
        <v>109</v>
      </c>
      <c r="D68" s="21">
        <v>15</v>
      </c>
      <c r="E68" s="21">
        <v>16</v>
      </c>
      <c r="F68" s="21">
        <v>31</v>
      </c>
      <c r="G68" s="21"/>
      <c r="H68" s="22">
        <f t="shared" si="2"/>
        <v>0.4838709677419355</v>
      </c>
      <c r="I68" s="23">
        <f t="shared" si="3"/>
        <v>0.0011687087653157399</v>
      </c>
      <c r="J68" s="21"/>
      <c r="N68" s="21"/>
    </row>
    <row r="69" spans="3:14" ht="12.75">
      <c r="C69" s="2" t="s">
        <v>110</v>
      </c>
      <c r="D69" s="21">
        <v>19</v>
      </c>
      <c r="E69" s="21">
        <v>10</v>
      </c>
      <c r="F69" s="21">
        <v>29</v>
      </c>
      <c r="G69" s="21"/>
      <c r="H69" s="22">
        <f t="shared" si="2"/>
        <v>0.6551724137931034</v>
      </c>
      <c r="I69" s="23">
        <f t="shared" si="3"/>
        <v>0.0010933081998114986</v>
      </c>
      <c r="J69" s="21"/>
      <c r="N69" s="21"/>
    </row>
    <row r="70" spans="3:14" ht="12.75">
      <c r="C70" s="2" t="s">
        <v>111</v>
      </c>
      <c r="D70" s="21">
        <v>13</v>
      </c>
      <c r="E70" s="21">
        <v>13</v>
      </c>
      <c r="F70" s="21">
        <v>26</v>
      </c>
      <c r="G70" s="21"/>
      <c r="H70" s="22">
        <f t="shared" si="2"/>
        <v>0.5</v>
      </c>
      <c r="I70" s="23">
        <f t="shared" si="3"/>
        <v>0.0009802073515551366</v>
      </c>
      <c r="J70" s="21"/>
      <c r="N70" s="21"/>
    </row>
    <row r="71" spans="3:14" ht="12.75">
      <c r="C71" s="2" t="s">
        <v>112</v>
      </c>
      <c r="D71" s="21">
        <v>15</v>
      </c>
      <c r="E71" s="21">
        <v>10</v>
      </c>
      <c r="F71" s="21">
        <v>25</v>
      </c>
      <c r="G71" s="21"/>
      <c r="H71" s="22">
        <f t="shared" si="2"/>
        <v>0.6</v>
      </c>
      <c r="I71" s="23">
        <f t="shared" si="3"/>
        <v>0.000942507068803016</v>
      </c>
      <c r="J71" s="21"/>
      <c r="N71" s="21"/>
    </row>
    <row r="72" spans="3:14" ht="12.75">
      <c r="C72" s="2" t="s">
        <v>113</v>
      </c>
      <c r="D72" s="21">
        <v>11</v>
      </c>
      <c r="E72" s="21">
        <v>13</v>
      </c>
      <c r="F72" s="21">
        <v>24</v>
      </c>
      <c r="G72" s="21"/>
      <c r="H72" s="22">
        <f aca="true" t="shared" si="4" ref="H72:H85">D72/F72</f>
        <v>0.4583333333333333</v>
      </c>
      <c r="I72" s="23">
        <f aca="true" t="shared" si="5" ref="I72:I85">F72/F$85</f>
        <v>0.0009048067860508954</v>
      </c>
      <c r="J72" s="21"/>
      <c r="N72" s="21"/>
    </row>
    <row r="73" spans="3:14" ht="12.75">
      <c r="C73" s="2" t="s">
        <v>114</v>
      </c>
      <c r="D73" s="21">
        <v>21</v>
      </c>
      <c r="E73" s="21">
        <v>3</v>
      </c>
      <c r="F73" s="21">
        <v>24</v>
      </c>
      <c r="G73" s="21"/>
      <c r="H73" s="22">
        <f t="shared" si="4"/>
        <v>0.875</v>
      </c>
      <c r="I73" s="23">
        <f t="shared" si="5"/>
        <v>0.0009048067860508954</v>
      </c>
      <c r="J73" s="21"/>
      <c r="N73" s="21"/>
    </row>
    <row r="74" spans="3:14" ht="12.75">
      <c r="C74" s="2" t="s">
        <v>115</v>
      </c>
      <c r="D74" s="21">
        <v>7</v>
      </c>
      <c r="E74" s="21">
        <v>14</v>
      </c>
      <c r="F74" s="21">
        <v>21</v>
      </c>
      <c r="G74" s="21"/>
      <c r="H74" s="22">
        <f t="shared" si="4"/>
        <v>0.3333333333333333</v>
      </c>
      <c r="I74" s="23">
        <f t="shared" si="5"/>
        <v>0.0007917059377945335</v>
      </c>
      <c r="J74" s="21"/>
      <c r="N74" s="21"/>
    </row>
    <row r="75" spans="3:14" ht="12.75">
      <c r="C75" s="2" t="s">
        <v>116</v>
      </c>
      <c r="D75" s="21">
        <v>13</v>
      </c>
      <c r="E75" s="21">
        <v>7</v>
      </c>
      <c r="F75" s="21">
        <v>20</v>
      </c>
      <c r="G75" s="21"/>
      <c r="H75" s="22">
        <f t="shared" si="4"/>
        <v>0.65</v>
      </c>
      <c r="I75" s="23">
        <f t="shared" si="5"/>
        <v>0.0007540056550424129</v>
      </c>
      <c r="J75" s="21"/>
      <c r="N75" s="21"/>
    </row>
    <row r="76" spans="3:14" ht="12.75">
      <c r="C76" s="2" t="s">
        <v>117</v>
      </c>
      <c r="D76" s="21">
        <v>9</v>
      </c>
      <c r="E76" s="21">
        <v>11</v>
      </c>
      <c r="F76" s="21">
        <v>20</v>
      </c>
      <c r="G76" s="21"/>
      <c r="H76" s="22">
        <f t="shared" si="4"/>
        <v>0.45</v>
      </c>
      <c r="I76" s="23">
        <f t="shared" si="5"/>
        <v>0.0007540056550424129</v>
      </c>
      <c r="J76" s="21"/>
      <c r="N76" s="21"/>
    </row>
    <row r="77" spans="3:14" ht="12.75">
      <c r="C77" s="2" t="s">
        <v>118</v>
      </c>
      <c r="D77" s="21">
        <v>14</v>
      </c>
      <c r="E77" s="21">
        <v>6</v>
      </c>
      <c r="F77" s="21">
        <v>20</v>
      </c>
      <c r="G77" s="21"/>
      <c r="H77" s="22">
        <f t="shared" si="4"/>
        <v>0.7</v>
      </c>
      <c r="I77" s="23">
        <f t="shared" si="5"/>
        <v>0.0007540056550424129</v>
      </c>
      <c r="J77" s="21"/>
      <c r="N77" s="21"/>
    </row>
    <row r="78" spans="3:14" ht="12.75">
      <c r="C78" s="2" t="s">
        <v>119</v>
      </c>
      <c r="D78" s="21">
        <v>20</v>
      </c>
      <c r="E78" s="21" t="s">
        <v>120</v>
      </c>
      <c r="F78" s="21">
        <v>20</v>
      </c>
      <c r="G78" s="21"/>
      <c r="H78" s="22">
        <f t="shared" si="4"/>
        <v>1</v>
      </c>
      <c r="I78" s="23">
        <f t="shared" si="5"/>
        <v>0.0007540056550424129</v>
      </c>
      <c r="J78" s="21"/>
      <c r="N78" s="21"/>
    </row>
    <row r="79" spans="3:14" ht="12.75">
      <c r="C79" s="2" t="s">
        <v>121</v>
      </c>
      <c r="D79" s="21">
        <v>8</v>
      </c>
      <c r="E79" s="21">
        <v>8</v>
      </c>
      <c r="F79" s="21">
        <v>16</v>
      </c>
      <c r="G79" s="21"/>
      <c r="H79" s="22">
        <f t="shared" si="4"/>
        <v>0.5</v>
      </c>
      <c r="I79" s="23">
        <f t="shared" si="5"/>
        <v>0.0006032045240339303</v>
      </c>
      <c r="J79" s="21"/>
      <c r="N79" s="21"/>
    </row>
    <row r="80" spans="3:14" ht="12.75">
      <c r="C80" s="2" t="s">
        <v>122</v>
      </c>
      <c r="D80" s="21">
        <v>6</v>
      </c>
      <c r="E80" s="21">
        <v>4</v>
      </c>
      <c r="F80" s="21">
        <v>10</v>
      </c>
      <c r="G80" s="21"/>
      <c r="H80" s="22">
        <f t="shared" si="4"/>
        <v>0.6</v>
      </c>
      <c r="I80" s="23">
        <f t="shared" si="5"/>
        <v>0.00037700282752120643</v>
      </c>
      <c r="J80" s="21"/>
      <c r="N80" s="21"/>
    </row>
    <row r="81" spans="3:14" ht="12.75">
      <c r="C81" s="2" t="s">
        <v>123</v>
      </c>
      <c r="D81" s="21">
        <v>2</v>
      </c>
      <c r="E81" s="21">
        <v>5</v>
      </c>
      <c r="F81" s="21">
        <v>7</v>
      </c>
      <c r="G81" s="21"/>
      <c r="H81" s="22">
        <f t="shared" si="4"/>
        <v>0.2857142857142857</v>
      </c>
      <c r="I81" s="23">
        <f t="shared" si="5"/>
        <v>0.0002639019792648445</v>
      </c>
      <c r="J81" s="21"/>
      <c r="N81" s="21"/>
    </row>
    <row r="82" spans="3:14" ht="12.75">
      <c r="C82" s="2" t="s">
        <v>124</v>
      </c>
      <c r="D82" s="21">
        <v>1</v>
      </c>
      <c r="E82" s="21">
        <v>5</v>
      </c>
      <c r="F82" s="21">
        <v>6</v>
      </c>
      <c r="G82" s="21"/>
      <c r="H82" s="22">
        <f t="shared" si="4"/>
        <v>0.16666666666666666</v>
      </c>
      <c r="I82" s="23">
        <f t="shared" si="5"/>
        <v>0.00022620169651272384</v>
      </c>
      <c r="J82" s="21"/>
      <c r="N82" s="21"/>
    </row>
    <row r="83" spans="3:14" ht="12.75">
      <c r="C83" s="2" t="s">
        <v>125</v>
      </c>
      <c r="D83" s="21">
        <v>5</v>
      </c>
      <c r="E83" s="21">
        <v>1</v>
      </c>
      <c r="F83" s="21">
        <v>6</v>
      </c>
      <c r="G83" s="21"/>
      <c r="H83" s="22">
        <f t="shared" si="4"/>
        <v>0.8333333333333334</v>
      </c>
      <c r="I83" s="23">
        <f t="shared" si="5"/>
        <v>0.00022620169651272384</v>
      </c>
      <c r="J83" s="21"/>
      <c r="N83" s="21"/>
    </row>
    <row r="84" spans="3:14" ht="12.75">
      <c r="C84" s="2" t="s">
        <v>126</v>
      </c>
      <c r="D84" s="21">
        <v>0</v>
      </c>
      <c r="E84" s="21">
        <v>1</v>
      </c>
      <c r="F84" s="21">
        <v>1</v>
      </c>
      <c r="G84" s="21"/>
      <c r="H84" s="22">
        <f t="shared" si="4"/>
        <v>0</v>
      </c>
      <c r="I84" s="23">
        <f t="shared" si="5"/>
        <v>3.770028275212064E-05</v>
      </c>
      <c r="J84" s="21"/>
      <c r="N84" s="21"/>
    </row>
    <row r="85" spans="3:14" ht="12.75">
      <c r="C85" s="2" t="s">
        <v>127</v>
      </c>
      <c r="D85" s="24">
        <f>SUM(D8:D84)</f>
        <v>19024</v>
      </c>
      <c r="E85" s="24">
        <f>SUM(E8:E84)</f>
        <v>7501</v>
      </c>
      <c r="F85" s="24">
        <f>SUM(F8:F84)</f>
        <v>26525</v>
      </c>
      <c r="G85" s="24"/>
      <c r="H85" s="22">
        <f t="shared" si="4"/>
        <v>0.7172101790763431</v>
      </c>
      <c r="I85" s="25">
        <f t="shared" si="5"/>
        <v>1</v>
      </c>
      <c r="J85" s="24"/>
      <c r="N85" s="24"/>
    </row>
    <row r="86" spans="4:14" ht="12.75">
      <c r="D86" s="24"/>
      <c r="E86" s="24"/>
      <c r="F86" s="24"/>
      <c r="G86" s="24"/>
      <c r="H86" s="22"/>
      <c r="I86" s="25"/>
      <c r="J86" s="24"/>
      <c r="N86" s="24"/>
    </row>
    <row r="87" spans="3:14" ht="12.75">
      <c r="C87" s="11" t="s">
        <v>128</v>
      </c>
      <c r="D87" s="24"/>
      <c r="E87" s="24"/>
      <c r="F87" s="24"/>
      <c r="G87" s="24"/>
      <c r="H87" s="22"/>
      <c r="I87" s="25"/>
      <c r="J87" s="24"/>
      <c r="N87" s="24"/>
    </row>
    <row r="88" spans="4:15" ht="12.75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3"/>
    </row>
    <row r="89" ht="7.5" customHeight="1"/>
    <row r="90" ht="84.75" customHeight="1"/>
    <row r="92" spans="3:6" ht="15">
      <c r="C92" s="26"/>
      <c r="D92" s="26"/>
      <c r="E92" s="26"/>
      <c r="F92" s="26"/>
    </row>
    <row r="93" spans="3:6" ht="15">
      <c r="C93" s="26"/>
      <c r="D93" s="26"/>
      <c r="E93" s="26"/>
      <c r="F93" s="26"/>
    </row>
    <row r="94" spans="3:6" ht="15">
      <c r="C94" s="26"/>
      <c r="D94" s="26"/>
      <c r="E94" s="26"/>
      <c r="F94" s="26"/>
    </row>
    <row r="95" ht="15">
      <c r="C95" s="27"/>
    </row>
    <row r="96" spans="3:6" ht="15">
      <c r="C96" s="27"/>
      <c r="D96" s="28"/>
      <c r="E96" s="28"/>
      <c r="F96" s="28"/>
    </row>
    <row r="97" spans="3:6" ht="15">
      <c r="C97" s="27"/>
      <c r="D97" s="28"/>
      <c r="E97" s="28"/>
      <c r="F97" s="28"/>
    </row>
    <row r="98" spans="3:6" ht="15">
      <c r="C98" s="27"/>
      <c r="D98" s="28"/>
      <c r="E98" s="28"/>
      <c r="F98" s="28"/>
    </row>
    <row r="99" spans="3:6" ht="15">
      <c r="C99" s="27"/>
      <c r="D99" s="28"/>
      <c r="E99" s="28"/>
      <c r="F99" s="28"/>
    </row>
    <row r="100" spans="3:6" ht="15">
      <c r="C100" s="27"/>
      <c r="D100" s="28"/>
      <c r="E100" s="28"/>
      <c r="F100" s="28"/>
    </row>
    <row r="101" spans="3:6" ht="15">
      <c r="C101" s="27"/>
      <c r="D101" s="28"/>
      <c r="E101" s="28"/>
      <c r="F101" s="28"/>
    </row>
    <row r="102" spans="3:6" ht="15">
      <c r="C102" s="27"/>
      <c r="D102" s="28"/>
      <c r="E102" s="28"/>
      <c r="F102" s="28"/>
    </row>
    <row r="103" spans="3:6" ht="15">
      <c r="C103" s="27"/>
      <c r="D103" s="28"/>
      <c r="E103" s="28"/>
      <c r="F103" s="28"/>
    </row>
    <row r="104" spans="3:6" ht="15">
      <c r="C104" s="27"/>
      <c r="D104" s="28"/>
      <c r="E104" s="28"/>
      <c r="F104" s="28"/>
    </row>
    <row r="105" spans="3:6" ht="15">
      <c r="C105" s="27"/>
      <c r="D105" s="28"/>
      <c r="E105" s="28"/>
      <c r="F105" s="28"/>
    </row>
    <row r="106" spans="3:6" ht="15">
      <c r="C106" s="27"/>
      <c r="D106" s="28"/>
      <c r="E106" s="28"/>
      <c r="F106" s="28"/>
    </row>
    <row r="107" spans="3:6" ht="15">
      <c r="C107" s="27"/>
      <c r="D107" s="28"/>
      <c r="E107" s="28"/>
      <c r="F107" s="28"/>
    </row>
    <row r="108" spans="3:6" ht="15">
      <c r="C108" s="27"/>
      <c r="D108" s="28"/>
      <c r="E108" s="28"/>
      <c r="F108" s="28"/>
    </row>
    <row r="109" spans="3:6" ht="15">
      <c r="C109" s="27"/>
      <c r="D109" s="28"/>
      <c r="E109" s="28"/>
      <c r="F109" s="28"/>
    </row>
    <row r="110" spans="3:6" ht="15">
      <c r="C110" s="27"/>
      <c r="D110" s="28"/>
      <c r="E110" s="28"/>
      <c r="F110" s="28"/>
    </row>
    <row r="111" spans="3:6" ht="15">
      <c r="C111" s="27"/>
      <c r="D111" s="28"/>
      <c r="E111" s="28"/>
      <c r="F111" s="28"/>
    </row>
    <row r="112" spans="3:6" ht="15">
      <c r="C112" s="27"/>
      <c r="D112" s="28"/>
      <c r="E112" s="28"/>
      <c r="F112" s="28"/>
    </row>
    <row r="113" spans="3:6" ht="15">
      <c r="C113" s="27"/>
      <c r="D113" s="28"/>
      <c r="E113" s="28"/>
      <c r="F113" s="28"/>
    </row>
    <row r="114" spans="3:6" ht="15">
      <c r="C114" s="27"/>
      <c r="D114" s="28"/>
      <c r="E114" s="28"/>
      <c r="F114" s="28"/>
    </row>
    <row r="115" spans="3:6" ht="15">
      <c r="C115" s="27"/>
      <c r="D115" s="28"/>
      <c r="E115" s="28"/>
      <c r="F115" s="28"/>
    </row>
    <row r="116" spans="3:6" ht="15">
      <c r="C116" s="27"/>
      <c r="D116" s="28"/>
      <c r="E116" s="28"/>
      <c r="F116" s="28"/>
    </row>
    <row r="117" spans="3:6" ht="15">
      <c r="C117" s="27"/>
      <c r="D117" s="28"/>
      <c r="E117" s="28"/>
      <c r="F117" s="28"/>
    </row>
    <row r="118" spans="3:6" ht="15">
      <c r="C118" s="27"/>
      <c r="D118" s="28"/>
      <c r="E118" s="28"/>
      <c r="F118" s="28"/>
    </row>
    <row r="119" spans="3:6" ht="15">
      <c r="C119" s="27"/>
      <c r="D119" s="28"/>
      <c r="E119" s="28"/>
      <c r="F119" s="28"/>
    </row>
    <row r="120" spans="3:6" ht="15">
      <c r="C120" s="27"/>
      <c r="D120" s="28"/>
      <c r="E120" s="28"/>
      <c r="F120" s="28"/>
    </row>
    <row r="121" spans="3:6" ht="15">
      <c r="C121" s="27"/>
      <c r="D121" s="28"/>
      <c r="E121" s="28"/>
      <c r="F121" s="28"/>
    </row>
    <row r="122" spans="3:6" ht="15">
      <c r="C122" s="27"/>
      <c r="D122" s="28"/>
      <c r="E122" s="28"/>
      <c r="F122" s="28"/>
    </row>
    <row r="123" spans="3:6" ht="15">
      <c r="C123" s="27"/>
      <c r="D123" s="28"/>
      <c r="E123" s="28"/>
      <c r="F123" s="28"/>
    </row>
    <row r="124" spans="3:6" ht="15">
      <c r="C124" s="27"/>
      <c r="D124" s="28"/>
      <c r="E124" s="28"/>
      <c r="F124" s="28"/>
    </row>
    <row r="125" spans="3:6" ht="15">
      <c r="C125" s="27"/>
      <c r="D125" s="28"/>
      <c r="E125" s="28"/>
      <c r="F125" s="28"/>
    </row>
    <row r="126" spans="3:6" ht="15">
      <c r="C126" s="27"/>
      <c r="D126" s="28"/>
      <c r="E126" s="28"/>
      <c r="F126" s="28"/>
    </row>
    <row r="127" spans="3:6" ht="15">
      <c r="C127" s="27"/>
      <c r="D127" s="28"/>
      <c r="E127" s="28"/>
      <c r="F127" s="28"/>
    </row>
    <row r="128" spans="3:6" ht="15">
      <c r="C128" s="27"/>
      <c r="D128" s="28"/>
      <c r="E128" s="28"/>
      <c r="F128" s="28"/>
    </row>
    <row r="129" spans="3:6" ht="15">
      <c r="C129" s="27"/>
      <c r="D129" s="28"/>
      <c r="E129" s="28"/>
      <c r="F129" s="28"/>
    </row>
    <row r="130" spans="3:6" ht="15">
      <c r="C130" s="27"/>
      <c r="D130" s="28"/>
      <c r="E130" s="28"/>
      <c r="F130" s="28"/>
    </row>
    <row r="131" spans="3:6" ht="15">
      <c r="C131" s="27"/>
      <c r="D131" s="28"/>
      <c r="E131" s="28"/>
      <c r="F131" s="28"/>
    </row>
    <row r="132" spans="3:6" ht="15">
      <c r="C132" s="27"/>
      <c r="D132" s="28"/>
      <c r="E132" s="28"/>
      <c r="F132" s="28"/>
    </row>
    <row r="133" spans="3:6" ht="15">
      <c r="C133" s="27"/>
      <c r="D133" s="28"/>
      <c r="E133" s="28"/>
      <c r="F133" s="28"/>
    </row>
    <row r="134" spans="3:6" ht="15">
      <c r="C134" s="27"/>
      <c r="D134" s="28"/>
      <c r="E134" s="28"/>
      <c r="F134" s="28"/>
    </row>
    <row r="135" spans="3:6" ht="15">
      <c r="C135" s="27"/>
      <c r="D135" s="28"/>
      <c r="E135" s="28"/>
      <c r="F135" s="28"/>
    </row>
    <row r="136" spans="3:6" ht="15">
      <c r="C136" s="27"/>
      <c r="D136" s="28"/>
      <c r="E136" s="28"/>
      <c r="F136" s="28"/>
    </row>
    <row r="137" spans="3:6" ht="15">
      <c r="C137" s="27"/>
      <c r="D137" s="28"/>
      <c r="E137" s="28"/>
      <c r="F137" s="28"/>
    </row>
    <row r="138" spans="3:6" ht="15">
      <c r="C138" s="27"/>
      <c r="D138" s="28"/>
      <c r="E138" s="28"/>
      <c r="F138" s="28"/>
    </row>
    <row r="139" spans="3:6" ht="15">
      <c r="C139" s="27"/>
      <c r="D139" s="28"/>
      <c r="E139" s="28"/>
      <c r="F139" s="28"/>
    </row>
    <row r="140" spans="3:6" ht="15">
      <c r="C140" s="27"/>
      <c r="D140" s="28"/>
      <c r="E140" s="28"/>
      <c r="F140" s="28"/>
    </row>
    <row r="141" spans="3:6" ht="15">
      <c r="C141" s="27"/>
      <c r="D141" s="28"/>
      <c r="E141" s="28"/>
      <c r="F141" s="28"/>
    </row>
    <row r="142" spans="3:6" ht="15">
      <c r="C142" s="27"/>
      <c r="D142" s="28"/>
      <c r="E142" s="28"/>
      <c r="F142" s="28"/>
    </row>
    <row r="143" spans="3:6" ht="15">
      <c r="C143" s="27"/>
      <c r="D143" s="28"/>
      <c r="E143" s="28"/>
      <c r="F143" s="28"/>
    </row>
    <row r="144" spans="3:6" ht="15">
      <c r="C144" s="27"/>
      <c r="D144" s="28"/>
      <c r="E144" s="28"/>
      <c r="F144" s="28"/>
    </row>
    <row r="145" spans="3:6" ht="15">
      <c r="C145" s="27"/>
      <c r="D145" s="28"/>
      <c r="E145" s="28"/>
      <c r="F145" s="28"/>
    </row>
    <row r="146" spans="3:6" ht="15">
      <c r="C146" s="27"/>
      <c r="D146" s="28"/>
      <c r="E146" s="28"/>
      <c r="F146" s="28"/>
    </row>
    <row r="147" spans="3:6" ht="15">
      <c r="C147" s="27"/>
      <c r="D147" s="28"/>
      <c r="E147" s="28"/>
      <c r="F147" s="28"/>
    </row>
    <row r="148" spans="3:6" ht="15">
      <c r="C148" s="27"/>
      <c r="D148" s="28"/>
      <c r="E148" s="28"/>
      <c r="F148" s="28"/>
    </row>
    <row r="149" spans="3:6" ht="15">
      <c r="C149" s="27"/>
      <c r="D149" s="28"/>
      <c r="E149" s="28"/>
      <c r="F149" s="28"/>
    </row>
    <row r="150" spans="3:6" ht="15">
      <c r="C150" s="27"/>
      <c r="D150" s="28"/>
      <c r="E150" s="28"/>
      <c r="F150" s="28"/>
    </row>
    <row r="151" spans="3:6" ht="15">
      <c r="C151" s="27"/>
      <c r="D151" s="28"/>
      <c r="E151" s="28"/>
      <c r="F151" s="28"/>
    </row>
    <row r="152" spans="3:6" ht="15">
      <c r="C152" s="27"/>
      <c r="D152" s="28"/>
      <c r="E152" s="28"/>
      <c r="F152" s="28"/>
    </row>
    <row r="153" spans="3:6" ht="15">
      <c r="C153" s="27"/>
      <c r="D153" s="28"/>
      <c r="E153" s="28"/>
      <c r="F153" s="28"/>
    </row>
    <row r="154" spans="3:6" ht="15">
      <c r="C154" s="27"/>
      <c r="D154" s="28"/>
      <c r="E154" s="28"/>
      <c r="F154" s="28"/>
    </row>
    <row r="155" spans="3:6" ht="15">
      <c r="C155" s="27"/>
      <c r="D155" s="28"/>
      <c r="E155" s="28"/>
      <c r="F155" s="28"/>
    </row>
    <row r="156" spans="3:6" ht="15">
      <c r="C156" s="27"/>
      <c r="D156" s="28"/>
      <c r="E156" s="28"/>
      <c r="F156" s="28"/>
    </row>
    <row r="157" spans="3:6" ht="15">
      <c r="C157" s="27"/>
      <c r="D157" s="28"/>
      <c r="E157" s="28"/>
      <c r="F157" s="28"/>
    </row>
    <row r="158" spans="3:6" ht="15">
      <c r="C158" s="27"/>
      <c r="D158" s="28"/>
      <c r="E158" s="28"/>
      <c r="F158" s="28"/>
    </row>
    <row r="159" spans="3:6" ht="15">
      <c r="C159" s="27"/>
      <c r="D159" s="28"/>
      <c r="E159" s="28"/>
      <c r="F159" s="28"/>
    </row>
    <row r="160" spans="3:6" ht="15">
      <c r="C160" s="27"/>
      <c r="D160" s="28"/>
      <c r="E160" s="28"/>
      <c r="F160" s="28"/>
    </row>
    <row r="161" spans="3:6" ht="15">
      <c r="C161" s="27"/>
      <c r="D161" s="28"/>
      <c r="E161" s="28"/>
      <c r="F161" s="28"/>
    </row>
    <row r="162" spans="3:6" ht="15">
      <c r="C162" s="27"/>
      <c r="D162" s="28"/>
      <c r="E162" s="28"/>
      <c r="F162" s="28"/>
    </row>
    <row r="163" spans="3:6" ht="15">
      <c r="C163" s="27"/>
      <c r="D163" s="28"/>
      <c r="E163" s="28"/>
      <c r="F163" s="28"/>
    </row>
    <row r="164" spans="3:6" ht="15">
      <c r="C164" s="27"/>
      <c r="D164" s="28"/>
      <c r="E164" s="28"/>
      <c r="F164" s="28"/>
    </row>
    <row r="165" spans="3:6" ht="15">
      <c r="C165" s="27"/>
      <c r="D165" s="28"/>
      <c r="E165" s="28"/>
      <c r="F165" s="28"/>
    </row>
    <row r="166" spans="3:6" ht="15">
      <c r="C166" s="27"/>
      <c r="D166" s="28"/>
      <c r="E166" s="28"/>
      <c r="F166" s="28"/>
    </row>
    <row r="167" spans="3:6" ht="15">
      <c r="C167" s="27"/>
      <c r="D167" s="28"/>
      <c r="E167" s="28"/>
      <c r="F167" s="28"/>
    </row>
    <row r="168" spans="3:6" ht="15">
      <c r="C168" s="27"/>
      <c r="D168" s="28"/>
      <c r="E168" s="28"/>
      <c r="F168" s="28"/>
    </row>
    <row r="169" spans="3:6" ht="15">
      <c r="C169" s="27"/>
      <c r="D169" s="28"/>
      <c r="E169" s="28"/>
      <c r="F169" s="28"/>
    </row>
    <row r="170" spans="3:6" ht="15">
      <c r="C170" s="27"/>
      <c r="D170" s="28"/>
      <c r="E170" s="28"/>
      <c r="F170" s="28"/>
    </row>
    <row r="171" spans="3:6" ht="15">
      <c r="C171" s="27"/>
      <c r="D171" s="28"/>
      <c r="E171" s="28"/>
      <c r="F171" s="28"/>
    </row>
    <row r="172" spans="3:6" ht="15">
      <c r="C172" s="27"/>
      <c r="D172" s="28"/>
      <c r="E172" s="28"/>
      <c r="F172" s="28"/>
    </row>
    <row r="173" spans="3:6" ht="15">
      <c r="C173" s="27"/>
      <c r="D173" s="28"/>
      <c r="E173" s="28"/>
      <c r="F173" s="28"/>
    </row>
  </sheetData>
  <printOptions/>
  <pageMargins left="0.75" right="0.75" top="0.64" bottom="0.67" header="0.5" footer="0.5"/>
  <pageSetup fitToHeight="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3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3" customWidth="1"/>
    <col min="2" max="2" width="42.7109375" style="13" customWidth="1"/>
    <col min="3" max="9" width="7.7109375" style="2" customWidth="1"/>
    <col min="10" max="10" width="2.28125" style="2" customWidth="1"/>
    <col min="11" max="11" width="11.00390625" style="2" customWidth="1"/>
    <col min="12" max="12" width="1.57421875" style="2" customWidth="1"/>
    <col min="13" max="13" width="8.7109375" style="2" customWidth="1"/>
    <col min="14" max="14" width="1.57421875" style="2" customWidth="1"/>
    <col min="15" max="15" width="5.28125" style="2" customWidth="1"/>
    <col min="16" max="16384" width="9.140625" style="2" customWidth="1"/>
  </cols>
  <sheetData>
    <row r="1" ht="12.75">
      <c r="M1" s="5" t="s">
        <v>129</v>
      </c>
    </row>
    <row r="2" spans="1:13" ht="12.75">
      <c r="A2" s="6"/>
      <c r="M2" s="5"/>
    </row>
    <row r="3" spans="2:13" ht="12.75">
      <c r="B3" s="15" t="s">
        <v>130</v>
      </c>
      <c r="M3" s="5"/>
    </row>
    <row r="5" spans="1:11" ht="12.75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</row>
    <row r="6" spans="1:13" ht="12.75">
      <c r="A6" s="29"/>
      <c r="C6" s="6" t="s">
        <v>131</v>
      </c>
      <c r="K6" s="6"/>
      <c r="M6" s="32"/>
    </row>
    <row r="7" spans="1:13" ht="12.75">
      <c r="A7" s="29"/>
      <c r="D7" s="33"/>
      <c r="E7" s="33"/>
      <c r="K7" s="6"/>
      <c r="M7" s="32"/>
    </row>
    <row r="8" spans="1:13" ht="12.75">
      <c r="A8" s="29"/>
      <c r="C8" s="34"/>
      <c r="D8" s="35" t="s">
        <v>315</v>
      </c>
      <c r="F8" s="36"/>
      <c r="G8" s="36"/>
      <c r="H8" s="36"/>
      <c r="I8" s="37"/>
      <c r="K8" s="38" t="s">
        <v>37</v>
      </c>
      <c r="M8" s="39" t="s">
        <v>127</v>
      </c>
    </row>
    <row r="9" spans="3:13" ht="12.75">
      <c r="C9" s="40" t="s">
        <v>132</v>
      </c>
      <c r="D9" s="41" t="s">
        <v>133</v>
      </c>
      <c r="E9" s="41" t="s">
        <v>134</v>
      </c>
      <c r="F9" s="41" t="s">
        <v>135</v>
      </c>
      <c r="G9" s="41" t="s">
        <v>136</v>
      </c>
      <c r="H9" s="41" t="s">
        <v>137</v>
      </c>
      <c r="I9" s="42" t="s">
        <v>127</v>
      </c>
      <c r="J9" s="12"/>
      <c r="K9" s="43" t="s">
        <v>138</v>
      </c>
      <c r="L9" s="12"/>
      <c r="M9" s="44" t="s">
        <v>139</v>
      </c>
    </row>
    <row r="10" spans="3:13" ht="12.75">
      <c r="C10" s="45" t="s">
        <v>140</v>
      </c>
      <c r="D10" s="46" t="s">
        <v>140</v>
      </c>
      <c r="E10" s="47" t="s">
        <v>141</v>
      </c>
      <c r="F10" s="46" t="s">
        <v>142</v>
      </c>
      <c r="G10" s="47" t="s">
        <v>143</v>
      </c>
      <c r="H10" s="46"/>
      <c r="I10" s="48"/>
      <c r="J10" s="12"/>
      <c r="K10" s="49" t="s">
        <v>144</v>
      </c>
      <c r="L10" s="12"/>
      <c r="M10" s="50" t="s">
        <v>145</v>
      </c>
    </row>
    <row r="11" spans="2:13" ht="12.75">
      <c r="B11" s="12"/>
      <c r="C11" s="45"/>
      <c r="D11" s="46"/>
      <c r="E11" s="51" t="s">
        <v>146</v>
      </c>
      <c r="F11" s="46" t="s">
        <v>147</v>
      </c>
      <c r="G11" s="47" t="s">
        <v>148</v>
      </c>
      <c r="H11" s="46"/>
      <c r="I11" s="48"/>
      <c r="J11" s="12"/>
      <c r="K11" s="52" t="s">
        <v>149</v>
      </c>
      <c r="L11" s="53"/>
      <c r="M11" s="12"/>
    </row>
    <row r="12" spans="2:13" ht="12.75">
      <c r="B12" s="12"/>
      <c r="C12" s="45"/>
      <c r="D12" s="46"/>
      <c r="E12" s="8"/>
      <c r="F12" s="46"/>
      <c r="G12" s="47" t="s">
        <v>150</v>
      </c>
      <c r="H12" s="46"/>
      <c r="I12" s="54"/>
      <c r="J12" s="12"/>
      <c r="K12" s="52" t="s">
        <v>151</v>
      </c>
      <c r="L12" s="53"/>
      <c r="M12" s="12"/>
    </row>
    <row r="13" spans="2:13" ht="12.75">
      <c r="B13" s="12"/>
      <c r="C13" s="45"/>
      <c r="D13" s="46"/>
      <c r="E13" s="8"/>
      <c r="F13" s="46"/>
      <c r="G13" s="46"/>
      <c r="H13" s="46"/>
      <c r="I13" s="48"/>
      <c r="J13" s="12"/>
      <c r="K13" s="52" t="s">
        <v>152</v>
      </c>
      <c r="L13" s="53"/>
      <c r="M13" s="12"/>
    </row>
    <row r="14" spans="3:13" ht="12.75">
      <c r="C14" s="55"/>
      <c r="D14" s="33"/>
      <c r="E14" s="33"/>
      <c r="F14" s="56"/>
      <c r="G14" s="57"/>
      <c r="H14" s="56"/>
      <c r="I14" s="58"/>
      <c r="J14" s="12"/>
      <c r="K14" s="59" t="s">
        <v>153</v>
      </c>
      <c r="L14" s="12"/>
      <c r="M14" s="12"/>
    </row>
    <row r="15" ht="12.75" customHeight="1"/>
    <row r="16" spans="1:11" ht="12.75">
      <c r="A16" s="60" t="s">
        <v>154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16" ht="15">
      <c r="B17" s="2" t="s">
        <v>92</v>
      </c>
      <c r="C17" s="2">
        <v>3</v>
      </c>
      <c r="D17" s="2">
        <v>21</v>
      </c>
      <c r="E17" s="2">
        <v>57</v>
      </c>
      <c r="F17" s="2">
        <v>1</v>
      </c>
      <c r="G17" s="2">
        <v>4</v>
      </c>
      <c r="H17" s="2">
        <v>2</v>
      </c>
      <c r="I17" s="2">
        <v>88</v>
      </c>
      <c r="J17" s="12"/>
      <c r="K17" s="9">
        <v>5</v>
      </c>
      <c r="L17" s="61"/>
      <c r="M17" s="62">
        <f aca="true" t="shared" si="0" ref="M17:M25">I17+K17</f>
        <v>93</v>
      </c>
      <c r="P17" s="28"/>
    </row>
    <row r="18" spans="2:16" ht="15">
      <c r="B18" s="2" t="s">
        <v>155</v>
      </c>
      <c r="C18" s="2">
        <v>1</v>
      </c>
      <c r="D18" s="2">
        <v>54</v>
      </c>
      <c r="E18" s="2">
        <v>167</v>
      </c>
      <c r="F18" s="2">
        <v>3</v>
      </c>
      <c r="G18" s="2">
        <v>11</v>
      </c>
      <c r="H18" s="2">
        <v>4</v>
      </c>
      <c r="I18" s="2">
        <v>240</v>
      </c>
      <c r="J18" s="12"/>
      <c r="K18" s="9">
        <v>12</v>
      </c>
      <c r="L18" s="61"/>
      <c r="M18" s="62">
        <f t="shared" si="0"/>
        <v>252</v>
      </c>
      <c r="P18" s="28"/>
    </row>
    <row r="19" spans="2:16" ht="15">
      <c r="B19" s="2" t="s">
        <v>12</v>
      </c>
      <c r="C19" s="2">
        <v>6</v>
      </c>
      <c r="D19" s="2">
        <v>93</v>
      </c>
      <c r="E19" s="2">
        <v>1270</v>
      </c>
      <c r="F19" s="2">
        <v>12</v>
      </c>
      <c r="G19" s="2">
        <v>88</v>
      </c>
      <c r="H19" s="2">
        <v>27</v>
      </c>
      <c r="I19" s="2">
        <v>1496</v>
      </c>
      <c r="J19" s="12"/>
      <c r="K19" s="9">
        <v>31</v>
      </c>
      <c r="L19" s="61"/>
      <c r="M19" s="62">
        <f t="shared" si="0"/>
        <v>1527</v>
      </c>
      <c r="P19" s="28"/>
    </row>
    <row r="20" spans="2:16" ht="15">
      <c r="B20" s="2" t="s">
        <v>99</v>
      </c>
      <c r="C20" s="2">
        <v>1</v>
      </c>
      <c r="D20" s="2">
        <v>3</v>
      </c>
      <c r="E20" s="2">
        <v>59</v>
      </c>
      <c r="F20" s="2">
        <v>0</v>
      </c>
      <c r="G20" s="2">
        <v>4</v>
      </c>
      <c r="H20" s="2">
        <v>2</v>
      </c>
      <c r="I20" s="2">
        <v>69</v>
      </c>
      <c r="J20" s="12"/>
      <c r="K20" s="9">
        <v>0</v>
      </c>
      <c r="L20" s="61"/>
      <c r="M20" s="62">
        <f t="shared" si="0"/>
        <v>69</v>
      </c>
      <c r="P20" s="28"/>
    </row>
    <row r="21" spans="2:16" ht="15">
      <c r="B21" s="2" t="s">
        <v>114</v>
      </c>
      <c r="C21" s="2">
        <v>1</v>
      </c>
      <c r="D21" s="2">
        <v>2</v>
      </c>
      <c r="E21" s="2">
        <v>16</v>
      </c>
      <c r="F21" s="2">
        <v>1</v>
      </c>
      <c r="G21" s="2">
        <v>2</v>
      </c>
      <c r="H21" s="2">
        <v>2</v>
      </c>
      <c r="I21" s="2">
        <v>24</v>
      </c>
      <c r="J21" s="12"/>
      <c r="K21" s="9">
        <v>0</v>
      </c>
      <c r="L21" s="61"/>
      <c r="M21" s="62">
        <f t="shared" si="0"/>
        <v>24</v>
      </c>
      <c r="P21" s="28"/>
    </row>
    <row r="22" spans="2:16" ht="15">
      <c r="B22" s="2" t="s">
        <v>122</v>
      </c>
      <c r="C22" s="2">
        <v>1</v>
      </c>
      <c r="D22" s="2">
        <v>0</v>
      </c>
      <c r="E22" s="2">
        <v>8</v>
      </c>
      <c r="F22" s="2">
        <v>0</v>
      </c>
      <c r="G22" s="2">
        <v>1</v>
      </c>
      <c r="H22" s="2">
        <v>0</v>
      </c>
      <c r="I22" s="2">
        <v>10</v>
      </c>
      <c r="J22" s="12"/>
      <c r="K22" s="9">
        <v>0</v>
      </c>
      <c r="L22" s="61"/>
      <c r="M22" s="62">
        <f t="shared" si="0"/>
        <v>10</v>
      </c>
      <c r="P22" s="28"/>
    </row>
    <row r="23" spans="2:16" ht="15">
      <c r="B23" s="2" t="s">
        <v>156</v>
      </c>
      <c r="C23" s="2">
        <v>1</v>
      </c>
      <c r="D23" s="2">
        <v>3</v>
      </c>
      <c r="E23" s="2">
        <v>28</v>
      </c>
      <c r="F23" s="2">
        <v>2</v>
      </c>
      <c r="G23" s="2">
        <v>7</v>
      </c>
      <c r="H23" s="2">
        <v>5</v>
      </c>
      <c r="I23" s="2">
        <v>46</v>
      </c>
      <c r="J23" s="12"/>
      <c r="K23" s="9">
        <v>3</v>
      </c>
      <c r="L23" s="61"/>
      <c r="M23" s="62">
        <f t="shared" si="0"/>
        <v>49</v>
      </c>
      <c r="P23" s="28"/>
    </row>
    <row r="24" spans="2:16" ht="15">
      <c r="B24" s="2" t="s">
        <v>157</v>
      </c>
      <c r="C24" s="2">
        <v>6</v>
      </c>
      <c r="D24" s="2">
        <v>36</v>
      </c>
      <c r="E24" s="2">
        <v>282</v>
      </c>
      <c r="F24" s="2">
        <v>11</v>
      </c>
      <c r="G24" s="2">
        <v>53</v>
      </c>
      <c r="H24" s="2">
        <v>13</v>
      </c>
      <c r="I24" s="2">
        <v>401</v>
      </c>
      <c r="J24" s="12"/>
      <c r="K24" s="9">
        <v>4</v>
      </c>
      <c r="L24" s="61"/>
      <c r="M24" s="62">
        <f t="shared" si="0"/>
        <v>405</v>
      </c>
      <c r="P24" s="28"/>
    </row>
    <row r="25" spans="2:16" ht="15">
      <c r="B25" s="2" t="s">
        <v>81</v>
      </c>
      <c r="C25" s="2">
        <v>0</v>
      </c>
      <c r="D25" s="2">
        <v>8</v>
      </c>
      <c r="E25" s="2">
        <v>135</v>
      </c>
      <c r="F25" s="2">
        <v>2</v>
      </c>
      <c r="G25" s="2">
        <v>9</v>
      </c>
      <c r="H25" s="2">
        <v>3</v>
      </c>
      <c r="I25" s="2">
        <v>157</v>
      </c>
      <c r="J25" s="12"/>
      <c r="K25" s="9">
        <v>23</v>
      </c>
      <c r="L25" s="61"/>
      <c r="M25" s="62">
        <f t="shared" si="0"/>
        <v>180</v>
      </c>
      <c r="P25" s="28"/>
    </row>
    <row r="26" spans="3:16" ht="12.75" customHeight="1">
      <c r="C26" s="12"/>
      <c r="D26" s="12"/>
      <c r="E26" s="12"/>
      <c r="F26" s="12"/>
      <c r="G26" s="12"/>
      <c r="H26" s="12"/>
      <c r="I26" s="12"/>
      <c r="J26" s="12"/>
      <c r="K26" s="9"/>
      <c r="L26" s="61"/>
      <c r="M26" s="62"/>
      <c r="P26" s="28"/>
    </row>
    <row r="27" spans="1:16" ht="15">
      <c r="A27" s="60" t="s">
        <v>158</v>
      </c>
      <c r="C27" s="12"/>
      <c r="D27" s="12"/>
      <c r="E27" s="12"/>
      <c r="F27" s="12"/>
      <c r="G27" s="12"/>
      <c r="H27" s="12"/>
      <c r="I27" s="12"/>
      <c r="J27" s="12"/>
      <c r="K27" s="9"/>
      <c r="L27" s="61"/>
      <c r="M27" s="62"/>
      <c r="P27" s="28"/>
    </row>
    <row r="28" spans="2:16" ht="15">
      <c r="B28" s="2" t="s">
        <v>97</v>
      </c>
      <c r="C28" s="2">
        <v>0</v>
      </c>
      <c r="D28" s="2">
        <v>1</v>
      </c>
      <c r="E28" s="2">
        <v>64</v>
      </c>
      <c r="F28" s="2">
        <v>0</v>
      </c>
      <c r="G28" s="2">
        <v>4</v>
      </c>
      <c r="H28" s="2">
        <v>4</v>
      </c>
      <c r="I28" s="2">
        <v>73</v>
      </c>
      <c r="J28" s="12"/>
      <c r="K28" s="9">
        <v>0</v>
      </c>
      <c r="L28" s="61"/>
      <c r="M28" s="62">
        <f aca="true" t="shared" si="1" ref="M28:M33">I28+K28</f>
        <v>73</v>
      </c>
      <c r="P28" s="28"/>
    </row>
    <row r="29" spans="2:16" ht="15">
      <c r="B29" s="2" t="s">
        <v>123</v>
      </c>
      <c r="C29" s="2">
        <v>1</v>
      </c>
      <c r="D29" s="2">
        <v>0</v>
      </c>
      <c r="E29" s="2">
        <v>3</v>
      </c>
      <c r="F29" s="2">
        <v>0</v>
      </c>
      <c r="G29" s="2">
        <v>1</v>
      </c>
      <c r="H29" s="2">
        <v>2</v>
      </c>
      <c r="I29" s="2">
        <v>7</v>
      </c>
      <c r="J29" s="12"/>
      <c r="K29" s="9">
        <v>0</v>
      </c>
      <c r="L29" s="61"/>
      <c r="M29" s="62">
        <f t="shared" si="1"/>
        <v>7</v>
      </c>
      <c r="P29" s="28"/>
    </row>
    <row r="30" spans="2:16" ht="15">
      <c r="B30" s="2" t="s">
        <v>101</v>
      </c>
      <c r="C30" s="2">
        <v>5</v>
      </c>
      <c r="D30" s="2">
        <v>4</v>
      </c>
      <c r="E30" s="2">
        <v>28</v>
      </c>
      <c r="F30" s="2">
        <v>2</v>
      </c>
      <c r="G30" s="2">
        <v>6</v>
      </c>
      <c r="H30" s="2">
        <v>4</v>
      </c>
      <c r="I30" s="2">
        <v>49</v>
      </c>
      <c r="J30" s="12"/>
      <c r="K30" s="9">
        <v>0</v>
      </c>
      <c r="L30" s="61"/>
      <c r="M30" s="62">
        <f t="shared" si="1"/>
        <v>49</v>
      </c>
      <c r="P30" s="28"/>
    </row>
    <row r="31" spans="2:16" ht="15">
      <c r="B31" s="2" t="s">
        <v>115</v>
      </c>
      <c r="C31" s="2">
        <v>0</v>
      </c>
      <c r="D31" s="2">
        <v>4</v>
      </c>
      <c r="E31" s="2">
        <v>17</v>
      </c>
      <c r="F31" s="2">
        <v>0</v>
      </c>
      <c r="G31" s="2">
        <v>0</v>
      </c>
      <c r="H31" s="2">
        <v>0</v>
      </c>
      <c r="I31" s="2">
        <v>21</v>
      </c>
      <c r="J31" s="12"/>
      <c r="K31" s="9">
        <v>0</v>
      </c>
      <c r="L31" s="61"/>
      <c r="M31" s="62">
        <f t="shared" si="1"/>
        <v>21</v>
      </c>
      <c r="P31" s="28"/>
    </row>
    <row r="32" spans="2:16" ht="15">
      <c r="B32" s="2" t="s">
        <v>126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1</v>
      </c>
      <c r="J32" s="12"/>
      <c r="K32" s="9">
        <v>0</v>
      </c>
      <c r="L32" s="61"/>
      <c r="M32" s="62">
        <f t="shared" si="1"/>
        <v>1</v>
      </c>
      <c r="P32" s="28"/>
    </row>
    <row r="33" spans="2:16" ht="15">
      <c r="B33" s="2" t="s">
        <v>110</v>
      </c>
      <c r="C33" s="2">
        <v>0</v>
      </c>
      <c r="D33" s="2">
        <v>0</v>
      </c>
      <c r="E33" s="2">
        <v>7</v>
      </c>
      <c r="F33" s="2">
        <v>0</v>
      </c>
      <c r="G33" s="2">
        <v>16</v>
      </c>
      <c r="H33" s="2">
        <v>6</v>
      </c>
      <c r="I33" s="2">
        <v>29</v>
      </c>
      <c r="J33" s="12"/>
      <c r="K33" s="9">
        <v>0</v>
      </c>
      <c r="L33" s="61"/>
      <c r="M33" s="62">
        <f t="shared" si="1"/>
        <v>29</v>
      </c>
      <c r="P33" s="28"/>
    </row>
    <row r="34" spans="2:16" ht="12.75" customHeight="1">
      <c r="B34" s="2"/>
      <c r="C34" s="12"/>
      <c r="D34" s="12"/>
      <c r="E34" s="12"/>
      <c r="F34" s="12"/>
      <c r="G34" s="12"/>
      <c r="H34" s="12"/>
      <c r="I34" s="12"/>
      <c r="J34" s="12"/>
      <c r="K34" s="9"/>
      <c r="L34" s="61"/>
      <c r="M34" s="62"/>
      <c r="P34" s="28"/>
    </row>
    <row r="35" spans="1:16" ht="15">
      <c r="A35" s="60" t="s">
        <v>159</v>
      </c>
      <c r="B35" s="2"/>
      <c r="C35" s="12"/>
      <c r="D35" s="12"/>
      <c r="E35" s="12"/>
      <c r="F35" s="12"/>
      <c r="G35" s="12"/>
      <c r="H35" s="12"/>
      <c r="I35" s="12"/>
      <c r="J35" s="12"/>
      <c r="K35" s="9"/>
      <c r="L35" s="61"/>
      <c r="M35" s="62"/>
      <c r="P35" s="28"/>
    </row>
    <row r="36" spans="2:16" ht="15">
      <c r="B36" s="2" t="s">
        <v>86</v>
      </c>
      <c r="C36" s="12">
        <v>4</v>
      </c>
      <c r="D36" s="12">
        <v>5</v>
      </c>
      <c r="E36" s="12">
        <v>122</v>
      </c>
      <c r="F36" s="12">
        <v>3</v>
      </c>
      <c r="G36" s="12">
        <v>10</v>
      </c>
      <c r="H36" s="12">
        <v>4</v>
      </c>
      <c r="I36" s="12">
        <v>148</v>
      </c>
      <c r="J36" s="12"/>
      <c r="K36" s="9">
        <v>2</v>
      </c>
      <c r="L36" s="61"/>
      <c r="M36" s="62">
        <f aca="true" t="shared" si="2" ref="M36:M45">I36+K36</f>
        <v>150</v>
      </c>
      <c r="P36" s="28"/>
    </row>
    <row r="37" spans="2:16" ht="15">
      <c r="B37" s="2" t="s">
        <v>73</v>
      </c>
      <c r="C37" s="12">
        <v>11</v>
      </c>
      <c r="D37" s="12">
        <v>4</v>
      </c>
      <c r="E37" s="12">
        <v>329</v>
      </c>
      <c r="F37" s="12">
        <v>2</v>
      </c>
      <c r="G37" s="12">
        <v>30</v>
      </c>
      <c r="H37" s="12">
        <v>12</v>
      </c>
      <c r="I37" s="12">
        <v>388</v>
      </c>
      <c r="J37" s="12"/>
      <c r="K37" s="9">
        <v>0</v>
      </c>
      <c r="L37" s="61"/>
      <c r="M37" s="62">
        <f t="shared" si="2"/>
        <v>388</v>
      </c>
      <c r="P37" s="28"/>
    </row>
    <row r="38" spans="2:16" ht="15">
      <c r="B38" s="2" t="s">
        <v>119</v>
      </c>
      <c r="C38" s="2">
        <v>0</v>
      </c>
      <c r="D38" s="12">
        <v>4</v>
      </c>
      <c r="E38" s="12">
        <v>14</v>
      </c>
      <c r="F38" s="2">
        <v>0</v>
      </c>
      <c r="G38" s="12">
        <v>2</v>
      </c>
      <c r="H38" s="2">
        <v>0</v>
      </c>
      <c r="I38" s="12">
        <v>20</v>
      </c>
      <c r="J38" s="12"/>
      <c r="K38" s="9">
        <v>0</v>
      </c>
      <c r="L38" s="61"/>
      <c r="M38" s="62">
        <f t="shared" si="2"/>
        <v>20</v>
      </c>
      <c r="P38" s="28"/>
    </row>
    <row r="39" spans="2:16" ht="15">
      <c r="B39" s="2" t="s">
        <v>103</v>
      </c>
      <c r="C39" s="12">
        <v>2</v>
      </c>
      <c r="D39" s="12">
        <v>1</v>
      </c>
      <c r="E39" s="12">
        <v>38</v>
      </c>
      <c r="F39" s="2">
        <v>0</v>
      </c>
      <c r="G39" s="12">
        <v>2</v>
      </c>
      <c r="H39" s="12">
        <v>3</v>
      </c>
      <c r="I39" s="12">
        <v>46</v>
      </c>
      <c r="J39" s="12"/>
      <c r="K39" s="9">
        <v>0</v>
      </c>
      <c r="L39" s="61"/>
      <c r="M39" s="62">
        <f t="shared" si="2"/>
        <v>46</v>
      </c>
      <c r="P39" s="28"/>
    </row>
    <row r="40" spans="2:16" ht="15">
      <c r="B40" s="2" t="s">
        <v>98</v>
      </c>
      <c r="C40" s="12">
        <v>11</v>
      </c>
      <c r="D40" s="12">
        <v>3</v>
      </c>
      <c r="E40" s="12">
        <v>50</v>
      </c>
      <c r="F40" s="12">
        <v>2</v>
      </c>
      <c r="G40" s="12">
        <v>3</v>
      </c>
      <c r="H40" s="12">
        <v>1</v>
      </c>
      <c r="I40" s="12">
        <v>70</v>
      </c>
      <c r="J40" s="12"/>
      <c r="K40" s="9">
        <v>0</v>
      </c>
      <c r="L40" s="61"/>
      <c r="M40" s="62">
        <f t="shared" si="2"/>
        <v>70</v>
      </c>
      <c r="P40" s="28"/>
    </row>
    <row r="41" spans="2:16" ht="15">
      <c r="B41" s="2" t="s">
        <v>48</v>
      </c>
      <c r="C41" s="12">
        <v>1</v>
      </c>
      <c r="D41" s="12">
        <v>42</v>
      </c>
      <c r="E41" s="12">
        <v>444</v>
      </c>
      <c r="F41" s="2">
        <v>0</v>
      </c>
      <c r="G41" s="12">
        <v>21</v>
      </c>
      <c r="H41" s="12">
        <v>9</v>
      </c>
      <c r="I41" s="12">
        <v>517</v>
      </c>
      <c r="J41" s="12"/>
      <c r="K41" s="9">
        <v>1</v>
      </c>
      <c r="L41" s="61"/>
      <c r="M41" s="62">
        <f t="shared" si="2"/>
        <v>518</v>
      </c>
      <c r="P41" s="28"/>
    </row>
    <row r="42" spans="2:16" ht="15">
      <c r="B42" s="2" t="s">
        <v>17</v>
      </c>
      <c r="C42" s="12">
        <v>13</v>
      </c>
      <c r="D42" s="12">
        <v>72</v>
      </c>
      <c r="E42" s="12">
        <v>1050</v>
      </c>
      <c r="F42" s="12">
        <v>4</v>
      </c>
      <c r="G42" s="12">
        <v>81</v>
      </c>
      <c r="H42" s="12">
        <v>24</v>
      </c>
      <c r="I42" s="12">
        <v>1244</v>
      </c>
      <c r="J42" s="12"/>
      <c r="K42" s="9">
        <v>4</v>
      </c>
      <c r="L42" s="61"/>
      <c r="M42" s="62">
        <f t="shared" si="2"/>
        <v>1248</v>
      </c>
      <c r="P42" s="28"/>
    </row>
    <row r="43" spans="2:16" ht="15">
      <c r="B43" s="2" t="s">
        <v>21</v>
      </c>
      <c r="C43" s="12">
        <v>5</v>
      </c>
      <c r="D43" s="12">
        <v>30</v>
      </c>
      <c r="E43" s="12">
        <v>586</v>
      </c>
      <c r="F43" s="12">
        <v>25</v>
      </c>
      <c r="G43" s="12">
        <v>68</v>
      </c>
      <c r="H43" s="12">
        <v>26</v>
      </c>
      <c r="I43" s="12">
        <v>740</v>
      </c>
      <c r="J43" s="12"/>
      <c r="K43" s="9">
        <v>4</v>
      </c>
      <c r="L43" s="61"/>
      <c r="M43" s="62">
        <f t="shared" si="2"/>
        <v>744</v>
      </c>
      <c r="P43" s="28"/>
    </row>
    <row r="44" spans="2:16" ht="15">
      <c r="B44" s="2" t="s">
        <v>106</v>
      </c>
      <c r="C44" s="12">
        <v>10</v>
      </c>
      <c r="D44" s="2">
        <v>0</v>
      </c>
      <c r="E44" s="12">
        <v>18</v>
      </c>
      <c r="F44" s="12">
        <v>3</v>
      </c>
      <c r="G44" s="12">
        <v>2</v>
      </c>
      <c r="H44" s="12">
        <v>2</v>
      </c>
      <c r="I44" s="12">
        <v>35</v>
      </c>
      <c r="J44" s="12"/>
      <c r="K44" s="9">
        <v>0</v>
      </c>
      <c r="L44" s="61"/>
      <c r="M44" s="62">
        <f t="shared" si="2"/>
        <v>35</v>
      </c>
      <c r="P44" s="28"/>
    </row>
    <row r="45" spans="2:16" ht="15">
      <c r="B45" s="2" t="s">
        <v>42</v>
      </c>
      <c r="C45" s="12">
        <v>50</v>
      </c>
      <c r="D45" s="2">
        <v>0</v>
      </c>
      <c r="E45" s="12">
        <v>9</v>
      </c>
      <c r="F45" s="12">
        <v>1</v>
      </c>
      <c r="G45" s="2">
        <v>0</v>
      </c>
      <c r="H45" s="2">
        <v>0</v>
      </c>
      <c r="I45" s="12">
        <v>60</v>
      </c>
      <c r="J45" s="12"/>
      <c r="K45" s="9">
        <v>1</v>
      </c>
      <c r="L45" s="61"/>
      <c r="M45" s="62">
        <f t="shared" si="2"/>
        <v>61</v>
      </c>
      <c r="P45" s="28"/>
    </row>
    <row r="46" spans="2:16" ht="12.75" customHeight="1">
      <c r="B46" s="2"/>
      <c r="C46" s="12"/>
      <c r="D46" s="12"/>
      <c r="E46" s="12"/>
      <c r="F46" s="12"/>
      <c r="G46" s="12"/>
      <c r="H46" s="12"/>
      <c r="I46" s="12"/>
      <c r="J46" s="12"/>
      <c r="K46" s="9"/>
      <c r="L46" s="61"/>
      <c r="M46" s="62"/>
      <c r="P46" s="28"/>
    </row>
    <row r="47" spans="1:16" ht="15">
      <c r="A47" s="60" t="s">
        <v>160</v>
      </c>
      <c r="B47" s="2"/>
      <c r="C47" s="12"/>
      <c r="D47" s="12"/>
      <c r="E47" s="12"/>
      <c r="F47" s="12"/>
      <c r="G47" s="12"/>
      <c r="H47" s="12"/>
      <c r="I47" s="12"/>
      <c r="J47" s="12"/>
      <c r="K47" s="9"/>
      <c r="L47" s="61"/>
      <c r="M47" s="62"/>
      <c r="P47" s="28"/>
    </row>
    <row r="48" spans="2:16" ht="15">
      <c r="B48" s="2" t="s">
        <v>78</v>
      </c>
      <c r="C48" s="12">
        <v>16</v>
      </c>
      <c r="D48" s="12">
        <v>14</v>
      </c>
      <c r="E48" s="12">
        <v>178</v>
      </c>
      <c r="F48" s="12">
        <v>7</v>
      </c>
      <c r="G48" s="12">
        <v>10</v>
      </c>
      <c r="H48" s="12">
        <v>10</v>
      </c>
      <c r="I48" s="12">
        <v>235</v>
      </c>
      <c r="J48" s="12"/>
      <c r="K48" s="9">
        <v>0</v>
      </c>
      <c r="L48" s="61"/>
      <c r="M48" s="62">
        <f aca="true" t="shared" si="3" ref="M48:M57">I48+K48</f>
        <v>235</v>
      </c>
      <c r="P48" s="28"/>
    </row>
    <row r="49" spans="2:16" ht="15">
      <c r="B49" s="2" t="s">
        <v>89</v>
      </c>
      <c r="C49" s="12">
        <v>1</v>
      </c>
      <c r="D49" s="12">
        <v>3</v>
      </c>
      <c r="E49" s="12">
        <v>107</v>
      </c>
      <c r="F49" s="2">
        <v>0</v>
      </c>
      <c r="G49" s="12">
        <v>7</v>
      </c>
      <c r="H49" s="12">
        <v>2</v>
      </c>
      <c r="I49" s="12">
        <v>120</v>
      </c>
      <c r="J49" s="12"/>
      <c r="K49" s="9">
        <v>1</v>
      </c>
      <c r="L49" s="61"/>
      <c r="M49" s="62">
        <f t="shared" si="3"/>
        <v>121</v>
      </c>
      <c r="P49" s="28"/>
    </row>
    <row r="50" spans="2:16" ht="15">
      <c r="B50" s="2" t="s">
        <v>15</v>
      </c>
      <c r="C50" s="12">
        <v>34</v>
      </c>
      <c r="D50" s="12">
        <v>116</v>
      </c>
      <c r="E50" s="12">
        <v>1082</v>
      </c>
      <c r="F50" s="12">
        <v>45</v>
      </c>
      <c r="G50" s="12">
        <v>119</v>
      </c>
      <c r="H50" s="12">
        <v>41</v>
      </c>
      <c r="I50" s="12">
        <v>1437</v>
      </c>
      <c r="J50" s="12"/>
      <c r="K50" s="9">
        <v>6</v>
      </c>
      <c r="L50" s="61"/>
      <c r="M50" s="62">
        <f t="shared" si="3"/>
        <v>1443</v>
      </c>
      <c r="P50" s="28"/>
    </row>
    <row r="51" spans="2:16" ht="15">
      <c r="B51" s="2" t="s">
        <v>90</v>
      </c>
      <c r="C51" s="12">
        <v>8</v>
      </c>
      <c r="D51" s="12">
        <v>5</v>
      </c>
      <c r="E51" s="12">
        <v>78</v>
      </c>
      <c r="F51" s="12">
        <v>4</v>
      </c>
      <c r="G51" s="12">
        <v>12</v>
      </c>
      <c r="H51" s="12">
        <v>9</v>
      </c>
      <c r="I51" s="12">
        <v>116</v>
      </c>
      <c r="J51" s="12"/>
      <c r="K51" s="9">
        <v>0</v>
      </c>
      <c r="L51" s="61"/>
      <c r="M51" s="62">
        <f t="shared" si="3"/>
        <v>116</v>
      </c>
      <c r="P51" s="28"/>
    </row>
    <row r="52" spans="2:16" ht="15">
      <c r="B52" s="2" t="s">
        <v>6</v>
      </c>
      <c r="C52" s="12">
        <v>132</v>
      </c>
      <c r="D52" s="12">
        <v>107</v>
      </c>
      <c r="E52" s="12">
        <v>2668</v>
      </c>
      <c r="F52" s="12">
        <v>93</v>
      </c>
      <c r="G52" s="12">
        <v>289</v>
      </c>
      <c r="H52" s="12">
        <v>99</v>
      </c>
      <c r="I52" s="12">
        <v>3388</v>
      </c>
      <c r="J52" s="12"/>
      <c r="K52" s="9">
        <v>27</v>
      </c>
      <c r="L52" s="61"/>
      <c r="M52" s="62">
        <f t="shared" si="3"/>
        <v>3415</v>
      </c>
      <c r="P52" s="28"/>
    </row>
    <row r="53" spans="2:16" ht="15">
      <c r="B53" s="2" t="s">
        <v>30</v>
      </c>
      <c r="C53" s="12">
        <v>30</v>
      </c>
      <c r="D53" s="12">
        <v>82</v>
      </c>
      <c r="E53" s="12">
        <v>1511</v>
      </c>
      <c r="F53" s="12">
        <v>66</v>
      </c>
      <c r="G53" s="12">
        <v>214</v>
      </c>
      <c r="H53" s="12">
        <v>48</v>
      </c>
      <c r="I53" s="12">
        <v>1951</v>
      </c>
      <c r="J53" s="12"/>
      <c r="K53" s="9">
        <v>8</v>
      </c>
      <c r="L53" s="61"/>
      <c r="M53" s="62">
        <f t="shared" si="3"/>
        <v>1959</v>
      </c>
      <c r="P53" s="28"/>
    </row>
    <row r="54" spans="2:16" ht="15">
      <c r="B54" s="2" t="s">
        <v>79</v>
      </c>
      <c r="C54" s="12">
        <v>4</v>
      </c>
      <c r="D54" s="12">
        <v>6</v>
      </c>
      <c r="E54" s="12">
        <v>158</v>
      </c>
      <c r="F54" s="12">
        <v>15</v>
      </c>
      <c r="G54" s="12">
        <v>30</v>
      </c>
      <c r="H54" s="12">
        <v>12</v>
      </c>
      <c r="I54" s="12">
        <v>225</v>
      </c>
      <c r="J54" s="12"/>
      <c r="K54" s="9">
        <v>5</v>
      </c>
      <c r="L54" s="61"/>
      <c r="M54" s="62">
        <f t="shared" si="3"/>
        <v>230</v>
      </c>
      <c r="P54" s="28"/>
    </row>
    <row r="55" spans="2:16" ht="15">
      <c r="B55" s="2" t="s">
        <v>19</v>
      </c>
      <c r="C55" s="12">
        <v>3</v>
      </c>
      <c r="D55" s="12">
        <v>55</v>
      </c>
      <c r="E55" s="12">
        <v>575</v>
      </c>
      <c r="F55" s="12">
        <v>167</v>
      </c>
      <c r="G55" s="12">
        <v>37</v>
      </c>
      <c r="H55" s="12">
        <v>13</v>
      </c>
      <c r="I55" s="12">
        <v>850</v>
      </c>
      <c r="J55" s="12"/>
      <c r="K55" s="9">
        <v>3</v>
      </c>
      <c r="L55" s="61"/>
      <c r="M55" s="62">
        <f t="shared" si="3"/>
        <v>853</v>
      </c>
      <c r="P55" s="28"/>
    </row>
    <row r="56" spans="2:16" ht="15">
      <c r="B56" s="2" t="s">
        <v>72</v>
      </c>
      <c r="C56" s="12">
        <v>6</v>
      </c>
      <c r="D56" s="12">
        <v>19</v>
      </c>
      <c r="E56" s="12">
        <v>322</v>
      </c>
      <c r="F56" s="12">
        <v>13</v>
      </c>
      <c r="G56" s="12">
        <v>28</v>
      </c>
      <c r="H56" s="12">
        <v>8</v>
      </c>
      <c r="I56" s="12">
        <v>396</v>
      </c>
      <c r="J56" s="12"/>
      <c r="K56" s="9">
        <v>1</v>
      </c>
      <c r="L56" s="61"/>
      <c r="M56" s="62">
        <f t="shared" si="3"/>
        <v>397</v>
      </c>
      <c r="P56" s="28"/>
    </row>
    <row r="57" spans="2:16" ht="15">
      <c r="B57" s="2" t="s">
        <v>8</v>
      </c>
      <c r="C57" s="12">
        <v>29</v>
      </c>
      <c r="D57" s="12">
        <v>240</v>
      </c>
      <c r="E57" s="12">
        <v>1838</v>
      </c>
      <c r="F57" s="12">
        <v>15</v>
      </c>
      <c r="G57" s="12">
        <v>121</v>
      </c>
      <c r="H57" s="12">
        <v>37</v>
      </c>
      <c r="I57" s="12">
        <v>2280</v>
      </c>
      <c r="J57" s="12"/>
      <c r="K57" s="9">
        <v>8</v>
      </c>
      <c r="L57" s="61"/>
      <c r="M57" s="62">
        <f t="shared" si="3"/>
        <v>2288</v>
      </c>
      <c r="P57" s="28"/>
    </row>
    <row r="58" spans="2:16" ht="12.75" customHeight="1">
      <c r="B58" s="2"/>
      <c r="C58" s="12"/>
      <c r="D58" s="12"/>
      <c r="E58" s="12"/>
      <c r="F58" s="12"/>
      <c r="G58" s="12"/>
      <c r="H58" s="12"/>
      <c r="I58" s="12"/>
      <c r="J58" s="12"/>
      <c r="K58" s="9"/>
      <c r="L58" s="61"/>
      <c r="M58" s="62"/>
      <c r="P58" s="28"/>
    </row>
    <row r="59" spans="1:16" ht="15">
      <c r="A59" s="60" t="s">
        <v>161</v>
      </c>
      <c r="B59" s="2"/>
      <c r="C59" s="12"/>
      <c r="D59" s="12"/>
      <c r="E59" s="12"/>
      <c r="F59" s="12"/>
      <c r="G59" s="12"/>
      <c r="H59" s="12"/>
      <c r="I59" s="12"/>
      <c r="J59" s="12"/>
      <c r="K59" s="9"/>
      <c r="L59" s="61"/>
      <c r="M59" s="62"/>
      <c r="P59" s="28"/>
    </row>
    <row r="60" spans="2:16" ht="15">
      <c r="B60" s="2" t="s">
        <v>38</v>
      </c>
      <c r="C60" s="12">
        <v>7</v>
      </c>
      <c r="D60" s="12">
        <v>17</v>
      </c>
      <c r="E60" s="12">
        <v>457</v>
      </c>
      <c r="F60" s="12">
        <v>1</v>
      </c>
      <c r="G60" s="12">
        <v>13</v>
      </c>
      <c r="H60" s="12">
        <v>13</v>
      </c>
      <c r="I60" s="12">
        <v>508</v>
      </c>
      <c r="J60" s="12"/>
      <c r="K60" s="9">
        <v>6</v>
      </c>
      <c r="L60" s="61"/>
      <c r="M60" s="62">
        <f aca="true" t="shared" si="4" ref="M60:M69">I60+K60</f>
        <v>514</v>
      </c>
      <c r="P60" s="28"/>
    </row>
    <row r="61" spans="2:16" ht="15">
      <c r="B61" s="2" t="s">
        <v>100</v>
      </c>
      <c r="C61" s="12">
        <v>1</v>
      </c>
      <c r="D61" s="12">
        <v>3</v>
      </c>
      <c r="E61" s="12">
        <v>48</v>
      </c>
      <c r="F61" s="2">
        <v>0</v>
      </c>
      <c r="G61" s="12">
        <v>3</v>
      </c>
      <c r="H61" s="12">
        <v>1</v>
      </c>
      <c r="I61" s="12">
        <v>56</v>
      </c>
      <c r="J61" s="12"/>
      <c r="K61" s="9">
        <v>0</v>
      </c>
      <c r="L61" s="61"/>
      <c r="M61" s="62">
        <f t="shared" si="4"/>
        <v>56</v>
      </c>
      <c r="P61" s="28"/>
    </row>
    <row r="62" spans="2:16" ht="15">
      <c r="B62" s="2" t="s">
        <v>87</v>
      </c>
      <c r="C62" s="2">
        <v>0</v>
      </c>
      <c r="D62" s="12">
        <v>2</v>
      </c>
      <c r="E62" s="12">
        <v>113</v>
      </c>
      <c r="F62" s="12">
        <v>4</v>
      </c>
      <c r="G62" s="12">
        <v>22</v>
      </c>
      <c r="H62" s="12">
        <v>1</v>
      </c>
      <c r="I62" s="12">
        <v>142</v>
      </c>
      <c r="J62" s="12"/>
      <c r="K62" s="9">
        <v>1</v>
      </c>
      <c r="L62" s="61"/>
      <c r="M62" s="62">
        <f t="shared" si="4"/>
        <v>143</v>
      </c>
      <c r="P62" s="28"/>
    </row>
    <row r="63" spans="2:16" ht="15">
      <c r="B63" s="2" t="s">
        <v>125</v>
      </c>
      <c r="C63" s="2">
        <v>0</v>
      </c>
      <c r="D63" s="2">
        <v>0</v>
      </c>
      <c r="E63" s="12">
        <v>6</v>
      </c>
      <c r="F63" s="2">
        <v>0</v>
      </c>
      <c r="G63" s="2">
        <v>0</v>
      </c>
      <c r="H63" s="2">
        <v>0</v>
      </c>
      <c r="I63" s="12">
        <v>6</v>
      </c>
      <c r="J63" s="12"/>
      <c r="K63" s="9">
        <v>0</v>
      </c>
      <c r="L63" s="61"/>
      <c r="M63" s="62">
        <f t="shared" si="4"/>
        <v>6</v>
      </c>
      <c r="P63" s="28"/>
    </row>
    <row r="64" spans="2:16" ht="15">
      <c r="B64" s="2" t="s">
        <v>84</v>
      </c>
      <c r="C64" s="12">
        <v>2</v>
      </c>
      <c r="D64" s="2">
        <v>0</v>
      </c>
      <c r="E64" s="12">
        <v>132</v>
      </c>
      <c r="F64" s="12">
        <v>4</v>
      </c>
      <c r="G64" s="12">
        <v>11</v>
      </c>
      <c r="H64" s="2">
        <v>0</v>
      </c>
      <c r="I64" s="12">
        <v>149</v>
      </c>
      <c r="J64" s="12"/>
      <c r="K64" s="9">
        <v>3</v>
      </c>
      <c r="L64" s="61"/>
      <c r="M64" s="62">
        <f t="shared" si="4"/>
        <v>152</v>
      </c>
      <c r="P64" s="28"/>
    </row>
    <row r="65" spans="2:16" ht="15">
      <c r="B65" s="2" t="s">
        <v>162</v>
      </c>
      <c r="C65" s="12">
        <v>6</v>
      </c>
      <c r="D65" s="12">
        <v>3</v>
      </c>
      <c r="E65" s="12">
        <v>10</v>
      </c>
      <c r="F65" s="12">
        <v>1</v>
      </c>
      <c r="G65" s="2">
        <v>0</v>
      </c>
      <c r="H65" s="2">
        <v>0</v>
      </c>
      <c r="I65" s="12">
        <v>20</v>
      </c>
      <c r="J65" s="12"/>
      <c r="K65" s="9">
        <v>0</v>
      </c>
      <c r="L65" s="61"/>
      <c r="M65" s="62">
        <f t="shared" si="4"/>
        <v>20</v>
      </c>
      <c r="P65" s="28"/>
    </row>
    <row r="66" spans="2:16" ht="15">
      <c r="B66" s="2" t="s">
        <v>111</v>
      </c>
      <c r="C66" s="12">
        <v>21</v>
      </c>
      <c r="D66" s="12">
        <v>3</v>
      </c>
      <c r="E66" s="12">
        <v>2</v>
      </c>
      <c r="F66" s="2">
        <v>0</v>
      </c>
      <c r="G66" s="2">
        <v>0</v>
      </c>
      <c r="H66" s="2">
        <v>0</v>
      </c>
      <c r="I66" s="12">
        <v>26</v>
      </c>
      <c r="J66" s="12"/>
      <c r="K66" s="9">
        <v>0</v>
      </c>
      <c r="L66" s="61"/>
      <c r="M66" s="62">
        <f t="shared" si="4"/>
        <v>26</v>
      </c>
      <c r="P66" s="28"/>
    </row>
    <row r="67" spans="2:16" ht="15">
      <c r="B67" s="2" t="s">
        <v>121</v>
      </c>
      <c r="C67" s="2">
        <v>0</v>
      </c>
      <c r="D67" s="2">
        <v>0</v>
      </c>
      <c r="E67" s="12">
        <v>16</v>
      </c>
      <c r="F67" s="2">
        <v>0</v>
      </c>
      <c r="G67" s="2">
        <v>0</v>
      </c>
      <c r="H67" s="2">
        <v>0</v>
      </c>
      <c r="I67" s="12">
        <v>16</v>
      </c>
      <c r="J67" s="12"/>
      <c r="K67" s="9">
        <v>0</v>
      </c>
      <c r="L67" s="61"/>
      <c r="M67" s="62">
        <f t="shared" si="4"/>
        <v>16</v>
      </c>
      <c r="P67" s="28"/>
    </row>
    <row r="68" spans="2:16" ht="15">
      <c r="B68" s="2" t="s">
        <v>82</v>
      </c>
      <c r="C68" s="2">
        <v>0</v>
      </c>
      <c r="D68" s="12">
        <v>2</v>
      </c>
      <c r="E68" s="12">
        <v>151</v>
      </c>
      <c r="F68" s="12">
        <v>6</v>
      </c>
      <c r="G68" s="12">
        <v>14</v>
      </c>
      <c r="H68" s="12">
        <v>5</v>
      </c>
      <c r="I68" s="12">
        <v>178</v>
      </c>
      <c r="J68" s="12"/>
      <c r="K68" s="9">
        <v>0</v>
      </c>
      <c r="L68" s="61"/>
      <c r="M68" s="62">
        <f t="shared" si="4"/>
        <v>178</v>
      </c>
      <c r="P68" s="28"/>
    </row>
    <row r="69" spans="2:16" ht="15">
      <c r="B69" s="2" t="s">
        <v>85</v>
      </c>
      <c r="C69" s="12">
        <v>3</v>
      </c>
      <c r="D69" s="12">
        <v>6</v>
      </c>
      <c r="E69" s="12">
        <v>119</v>
      </c>
      <c r="F69" s="12">
        <v>8</v>
      </c>
      <c r="G69" s="12">
        <v>9</v>
      </c>
      <c r="H69" s="12">
        <v>3</v>
      </c>
      <c r="I69" s="12">
        <v>148</v>
      </c>
      <c r="J69" s="12"/>
      <c r="K69" s="9">
        <v>0</v>
      </c>
      <c r="L69" s="61"/>
      <c r="M69" s="62">
        <f t="shared" si="4"/>
        <v>148</v>
      </c>
      <c r="P69" s="28"/>
    </row>
    <row r="70" spans="2:16" ht="12.75" customHeight="1">
      <c r="B70" s="2"/>
      <c r="C70" s="12"/>
      <c r="D70" s="12"/>
      <c r="E70" s="12"/>
      <c r="F70" s="12"/>
      <c r="G70" s="12"/>
      <c r="H70" s="12"/>
      <c r="I70" s="12"/>
      <c r="J70" s="12"/>
      <c r="K70" s="9"/>
      <c r="L70" s="61"/>
      <c r="M70" s="62"/>
      <c r="P70" s="28"/>
    </row>
    <row r="71" spans="1:16" ht="15">
      <c r="A71" s="60" t="s">
        <v>163</v>
      </c>
      <c r="B71" s="2"/>
      <c r="C71" s="12"/>
      <c r="D71" s="12"/>
      <c r="E71" s="12"/>
      <c r="F71" s="12"/>
      <c r="G71" s="12"/>
      <c r="H71" s="12"/>
      <c r="I71" s="12"/>
      <c r="J71" s="12"/>
      <c r="K71" s="9"/>
      <c r="L71" s="61"/>
      <c r="M71" s="62"/>
      <c r="P71" s="28"/>
    </row>
    <row r="72" spans="2:16" ht="15">
      <c r="B72" s="2" t="s">
        <v>74</v>
      </c>
      <c r="C72" s="12">
        <v>1</v>
      </c>
      <c r="D72" s="12">
        <v>16</v>
      </c>
      <c r="E72" s="12">
        <v>236</v>
      </c>
      <c r="F72" s="12">
        <v>2</v>
      </c>
      <c r="G72" s="12">
        <v>10</v>
      </c>
      <c r="H72" s="12">
        <v>7</v>
      </c>
      <c r="I72" s="12">
        <v>272</v>
      </c>
      <c r="J72" s="12"/>
      <c r="K72" s="9">
        <v>2</v>
      </c>
      <c r="L72" s="61"/>
      <c r="M72" s="62">
        <f aca="true" t="shared" si="5" ref="M72:M78">I72+K72</f>
        <v>274</v>
      </c>
      <c r="P72" s="28"/>
    </row>
    <row r="73" spans="2:16" ht="15">
      <c r="B73" s="2" t="s">
        <v>11</v>
      </c>
      <c r="C73" s="12">
        <v>34</v>
      </c>
      <c r="D73" s="12">
        <v>91</v>
      </c>
      <c r="E73" s="12">
        <v>1324</v>
      </c>
      <c r="F73" s="12">
        <v>40</v>
      </c>
      <c r="G73" s="12">
        <v>130</v>
      </c>
      <c r="H73" s="12">
        <v>45</v>
      </c>
      <c r="I73" s="12">
        <v>1664</v>
      </c>
      <c r="J73" s="12"/>
      <c r="K73" s="9">
        <v>15</v>
      </c>
      <c r="L73" s="61"/>
      <c r="M73" s="62">
        <f t="shared" si="5"/>
        <v>1679</v>
      </c>
      <c r="P73" s="28"/>
    </row>
    <row r="74" spans="2:16" ht="15">
      <c r="B74" s="2" t="s">
        <v>88</v>
      </c>
      <c r="C74" s="12">
        <v>3</v>
      </c>
      <c r="D74" s="12">
        <v>9</v>
      </c>
      <c r="E74" s="12">
        <v>111</v>
      </c>
      <c r="F74" s="12">
        <v>2</v>
      </c>
      <c r="G74" s="12">
        <v>4</v>
      </c>
      <c r="H74" s="12">
        <v>3</v>
      </c>
      <c r="I74" s="12">
        <v>132</v>
      </c>
      <c r="J74" s="12"/>
      <c r="K74" s="9">
        <v>0</v>
      </c>
      <c r="L74" s="61"/>
      <c r="M74" s="62">
        <f t="shared" si="5"/>
        <v>132</v>
      </c>
      <c r="P74" s="28"/>
    </row>
    <row r="75" spans="2:16" ht="15">
      <c r="B75" s="2" t="s">
        <v>124</v>
      </c>
      <c r="C75" s="2">
        <v>0</v>
      </c>
      <c r="D75" s="2">
        <v>0</v>
      </c>
      <c r="E75" s="12">
        <v>5</v>
      </c>
      <c r="F75" s="2">
        <v>0</v>
      </c>
      <c r="G75" s="12">
        <v>1</v>
      </c>
      <c r="H75" s="2">
        <v>0</v>
      </c>
      <c r="I75" s="12">
        <v>6</v>
      </c>
      <c r="J75" s="12"/>
      <c r="K75" s="9">
        <v>0</v>
      </c>
      <c r="L75" s="61"/>
      <c r="M75" s="62">
        <f t="shared" si="5"/>
        <v>6</v>
      </c>
      <c r="P75" s="28"/>
    </row>
    <row r="76" spans="2:16" ht="15">
      <c r="B76" s="2" t="s">
        <v>49</v>
      </c>
      <c r="C76" s="12">
        <v>8</v>
      </c>
      <c r="D76" s="12">
        <v>56</v>
      </c>
      <c r="E76" s="12">
        <v>443</v>
      </c>
      <c r="F76" s="12">
        <v>3</v>
      </c>
      <c r="G76" s="12">
        <v>7</v>
      </c>
      <c r="H76" s="12">
        <v>8</v>
      </c>
      <c r="I76" s="12">
        <v>525</v>
      </c>
      <c r="J76" s="12"/>
      <c r="K76" s="9">
        <v>6</v>
      </c>
      <c r="L76" s="61"/>
      <c r="M76" s="62">
        <f t="shared" si="5"/>
        <v>531</v>
      </c>
      <c r="P76" s="28"/>
    </row>
    <row r="77" spans="2:16" ht="15">
      <c r="B77" s="2" t="s">
        <v>95</v>
      </c>
      <c r="C77" s="12">
        <v>1</v>
      </c>
      <c r="D77" s="12">
        <v>7</v>
      </c>
      <c r="E77" s="12">
        <v>60</v>
      </c>
      <c r="F77" s="12">
        <v>3</v>
      </c>
      <c r="G77" s="12">
        <v>1</v>
      </c>
      <c r="H77" s="12">
        <v>2</v>
      </c>
      <c r="I77" s="12">
        <v>74</v>
      </c>
      <c r="J77" s="12"/>
      <c r="K77" s="9">
        <v>3</v>
      </c>
      <c r="L77" s="61"/>
      <c r="M77" s="62">
        <f t="shared" si="5"/>
        <v>77</v>
      </c>
      <c r="P77" s="28"/>
    </row>
    <row r="78" spans="2:16" ht="15">
      <c r="B78" s="2" t="s">
        <v>91</v>
      </c>
      <c r="C78" s="12">
        <v>2</v>
      </c>
      <c r="D78" s="12">
        <v>23</v>
      </c>
      <c r="E78" s="12">
        <v>57</v>
      </c>
      <c r="F78" s="12">
        <v>4</v>
      </c>
      <c r="G78" s="12">
        <v>6</v>
      </c>
      <c r="H78" s="12">
        <v>4</v>
      </c>
      <c r="I78" s="12">
        <v>96</v>
      </c>
      <c r="J78" s="12"/>
      <c r="K78" s="9">
        <v>0</v>
      </c>
      <c r="L78" s="61"/>
      <c r="M78" s="62">
        <f t="shared" si="5"/>
        <v>96</v>
      </c>
      <c r="P78" s="28"/>
    </row>
    <row r="79" spans="2:16" ht="12.75" customHeight="1">
      <c r="B79" s="2"/>
      <c r="C79" s="12"/>
      <c r="D79" s="12"/>
      <c r="E79" s="12"/>
      <c r="F79" s="12"/>
      <c r="G79" s="12"/>
      <c r="H79" s="12"/>
      <c r="I79" s="12"/>
      <c r="J79" s="12"/>
      <c r="K79" s="9"/>
      <c r="L79" s="61"/>
      <c r="M79" s="62"/>
      <c r="P79" s="28"/>
    </row>
    <row r="80" spans="1:16" ht="15">
      <c r="A80" s="60" t="s">
        <v>164</v>
      </c>
      <c r="B80" s="2"/>
      <c r="C80" s="12"/>
      <c r="D80" s="12"/>
      <c r="E80" s="12"/>
      <c r="F80" s="12"/>
      <c r="G80" s="12"/>
      <c r="H80" s="12"/>
      <c r="I80" s="12"/>
      <c r="J80" s="12"/>
      <c r="K80" s="9"/>
      <c r="L80" s="61"/>
      <c r="M80" s="62"/>
      <c r="P80" s="28"/>
    </row>
    <row r="81" spans="2:16" ht="15">
      <c r="B81" s="2" t="s">
        <v>76</v>
      </c>
      <c r="C81" s="12">
        <v>11</v>
      </c>
      <c r="D81" s="12">
        <v>7</v>
      </c>
      <c r="E81" s="12">
        <v>211</v>
      </c>
      <c r="F81" s="12">
        <v>5</v>
      </c>
      <c r="G81" s="12">
        <v>8</v>
      </c>
      <c r="H81" s="12">
        <v>4</v>
      </c>
      <c r="I81" s="12">
        <v>246</v>
      </c>
      <c r="J81" s="12"/>
      <c r="K81" s="9">
        <v>4</v>
      </c>
      <c r="L81" s="61"/>
      <c r="M81" s="62">
        <f aca="true" t="shared" si="6" ref="M81:M90">I81+K81</f>
        <v>250</v>
      </c>
      <c r="P81" s="28"/>
    </row>
    <row r="82" spans="2:16" ht="15">
      <c r="B82" s="2" t="s">
        <v>109</v>
      </c>
      <c r="C82" s="2">
        <v>0</v>
      </c>
      <c r="D82" s="12">
        <v>1</v>
      </c>
      <c r="E82" s="12">
        <v>22</v>
      </c>
      <c r="F82" s="12">
        <v>2</v>
      </c>
      <c r="G82" s="12">
        <v>6</v>
      </c>
      <c r="H82" s="2">
        <v>0</v>
      </c>
      <c r="I82" s="12">
        <v>31</v>
      </c>
      <c r="J82" s="12"/>
      <c r="K82" s="9">
        <v>0</v>
      </c>
      <c r="L82" s="61"/>
      <c r="M82" s="62">
        <f t="shared" si="6"/>
        <v>31</v>
      </c>
      <c r="P82" s="28"/>
    </row>
    <row r="83" spans="2:16" ht="15">
      <c r="B83" s="2" t="s">
        <v>165</v>
      </c>
      <c r="C83" s="12">
        <v>1</v>
      </c>
      <c r="D83" s="12">
        <v>16</v>
      </c>
      <c r="E83" s="12">
        <v>128</v>
      </c>
      <c r="F83" s="12">
        <v>3</v>
      </c>
      <c r="G83" s="12">
        <v>9</v>
      </c>
      <c r="H83" s="12">
        <v>2</v>
      </c>
      <c r="I83" s="12">
        <v>159</v>
      </c>
      <c r="J83" s="12"/>
      <c r="K83" s="9">
        <v>0</v>
      </c>
      <c r="L83" s="61"/>
      <c r="M83" s="62">
        <f t="shared" si="6"/>
        <v>159</v>
      </c>
      <c r="P83" s="28"/>
    </row>
    <row r="84" spans="2:16" ht="15">
      <c r="B84" s="2" t="s">
        <v>112</v>
      </c>
      <c r="C84" s="2">
        <v>0</v>
      </c>
      <c r="D84" s="12">
        <v>1</v>
      </c>
      <c r="E84" s="12">
        <v>21</v>
      </c>
      <c r="F84" s="2">
        <v>0</v>
      </c>
      <c r="G84" s="12">
        <v>1</v>
      </c>
      <c r="H84" s="12">
        <v>2</v>
      </c>
      <c r="I84" s="12">
        <v>25</v>
      </c>
      <c r="J84" s="12"/>
      <c r="K84" s="9">
        <v>0</v>
      </c>
      <c r="L84" s="61"/>
      <c r="M84" s="62">
        <f t="shared" si="6"/>
        <v>25</v>
      </c>
      <c r="P84" s="28"/>
    </row>
    <row r="85" spans="2:16" ht="15">
      <c r="B85" s="2" t="s">
        <v>113</v>
      </c>
      <c r="C85" s="2">
        <v>0</v>
      </c>
      <c r="D85" s="2">
        <v>0</v>
      </c>
      <c r="E85" s="12">
        <v>24</v>
      </c>
      <c r="F85" s="2">
        <v>0</v>
      </c>
      <c r="G85" s="2">
        <v>0</v>
      </c>
      <c r="H85" s="2">
        <v>0</v>
      </c>
      <c r="I85" s="12">
        <v>24</v>
      </c>
      <c r="J85" s="12"/>
      <c r="K85" s="9">
        <v>0</v>
      </c>
      <c r="L85" s="61"/>
      <c r="M85" s="62">
        <f t="shared" si="6"/>
        <v>24</v>
      </c>
      <c r="P85" s="28"/>
    </row>
    <row r="86" spans="2:16" ht="15">
      <c r="B86" s="2" t="s">
        <v>77</v>
      </c>
      <c r="C86" s="12">
        <v>3</v>
      </c>
      <c r="D86" s="12">
        <v>5</v>
      </c>
      <c r="E86" s="12">
        <v>203</v>
      </c>
      <c r="F86" s="12">
        <v>9</v>
      </c>
      <c r="G86" s="12">
        <v>25</v>
      </c>
      <c r="H86" s="12">
        <v>1</v>
      </c>
      <c r="I86" s="12">
        <v>246</v>
      </c>
      <c r="J86" s="12"/>
      <c r="K86" s="9">
        <v>2</v>
      </c>
      <c r="L86" s="61"/>
      <c r="M86" s="62">
        <f t="shared" si="6"/>
        <v>248</v>
      </c>
      <c r="P86" s="28"/>
    </row>
    <row r="87" spans="2:16" ht="15">
      <c r="B87" s="2" t="s">
        <v>80</v>
      </c>
      <c r="C87" s="12">
        <v>3</v>
      </c>
      <c r="D87" s="12">
        <v>5</v>
      </c>
      <c r="E87" s="12">
        <v>183</v>
      </c>
      <c r="F87" s="12">
        <v>4</v>
      </c>
      <c r="G87" s="12">
        <v>10</v>
      </c>
      <c r="H87" s="12">
        <v>4</v>
      </c>
      <c r="I87" s="12">
        <v>209</v>
      </c>
      <c r="J87" s="12"/>
      <c r="K87" s="9">
        <v>2</v>
      </c>
      <c r="L87" s="61"/>
      <c r="M87" s="62">
        <f t="shared" si="6"/>
        <v>211</v>
      </c>
      <c r="P87" s="28"/>
    </row>
    <row r="88" spans="2:16" ht="15">
      <c r="B88" s="2" t="s">
        <v>117</v>
      </c>
      <c r="C88" s="2">
        <v>0</v>
      </c>
      <c r="D88" s="2">
        <v>0</v>
      </c>
      <c r="E88" s="12">
        <v>17</v>
      </c>
      <c r="F88" s="12">
        <v>1</v>
      </c>
      <c r="G88" s="12">
        <v>1</v>
      </c>
      <c r="H88" s="2">
        <v>0</v>
      </c>
      <c r="I88" s="12">
        <v>19</v>
      </c>
      <c r="J88" s="12"/>
      <c r="K88" s="9">
        <v>1</v>
      </c>
      <c r="L88" s="61"/>
      <c r="M88" s="62">
        <f t="shared" si="6"/>
        <v>20</v>
      </c>
      <c r="P88" s="28"/>
    </row>
    <row r="89" spans="2:16" ht="15">
      <c r="B89" s="2" t="s">
        <v>118</v>
      </c>
      <c r="C89" s="2">
        <v>0</v>
      </c>
      <c r="D89" s="12">
        <v>1</v>
      </c>
      <c r="E89" s="12">
        <v>16</v>
      </c>
      <c r="F89" s="12">
        <v>1</v>
      </c>
      <c r="G89" s="12">
        <v>2</v>
      </c>
      <c r="H89" s="2">
        <v>0</v>
      </c>
      <c r="I89" s="12">
        <v>20</v>
      </c>
      <c r="J89" s="12"/>
      <c r="K89" s="9">
        <v>0</v>
      </c>
      <c r="L89" s="61"/>
      <c r="M89" s="62">
        <f t="shared" si="6"/>
        <v>20</v>
      </c>
      <c r="P89" s="28"/>
    </row>
    <row r="90" spans="2:16" ht="15">
      <c r="B90" s="2" t="s">
        <v>93</v>
      </c>
      <c r="C90" s="12">
        <v>1</v>
      </c>
      <c r="D90" s="12">
        <v>3</v>
      </c>
      <c r="E90" s="12">
        <v>51</v>
      </c>
      <c r="F90" s="12">
        <v>3</v>
      </c>
      <c r="G90" s="12">
        <v>21</v>
      </c>
      <c r="H90" s="12">
        <v>5</v>
      </c>
      <c r="I90" s="12">
        <v>84</v>
      </c>
      <c r="J90" s="12"/>
      <c r="K90" s="9">
        <v>0</v>
      </c>
      <c r="L90" s="61"/>
      <c r="M90" s="62">
        <f t="shared" si="6"/>
        <v>84</v>
      </c>
      <c r="P90" s="28"/>
    </row>
    <row r="91" spans="2:16" ht="12.75" customHeight="1">
      <c r="B91" s="2"/>
      <c r="C91" s="12"/>
      <c r="D91" s="12"/>
      <c r="E91" s="12"/>
      <c r="F91" s="12"/>
      <c r="G91" s="12"/>
      <c r="H91" s="12"/>
      <c r="I91" s="12"/>
      <c r="J91" s="12"/>
      <c r="K91" s="9"/>
      <c r="L91" s="61"/>
      <c r="M91" s="62"/>
      <c r="P91" s="28"/>
    </row>
    <row r="92" spans="1:16" ht="15">
      <c r="A92" s="60" t="s">
        <v>166</v>
      </c>
      <c r="B92" s="2"/>
      <c r="C92" s="12"/>
      <c r="D92" s="12"/>
      <c r="E92" s="12"/>
      <c r="F92" s="12"/>
      <c r="G92" s="12"/>
      <c r="H92" s="12"/>
      <c r="I92" s="12"/>
      <c r="J92" s="12"/>
      <c r="K92" s="9"/>
      <c r="L92" s="61"/>
      <c r="M92" s="62"/>
      <c r="P92" s="28"/>
    </row>
    <row r="93" spans="2:16" ht="15">
      <c r="B93" s="2" t="s">
        <v>31</v>
      </c>
      <c r="C93" s="2">
        <v>0</v>
      </c>
      <c r="D93" s="2">
        <v>0</v>
      </c>
      <c r="E93" s="12">
        <v>2</v>
      </c>
      <c r="F93" s="2">
        <v>0</v>
      </c>
      <c r="G93" s="2">
        <v>0</v>
      </c>
      <c r="H93" s="2">
        <v>0</v>
      </c>
      <c r="I93" s="12">
        <v>2</v>
      </c>
      <c r="J93" s="12"/>
      <c r="K93" s="9">
        <v>414</v>
      </c>
      <c r="L93" s="61"/>
      <c r="M93" s="62">
        <f aca="true" t="shared" si="7" ref="M93:M102">I93+K93</f>
        <v>416</v>
      </c>
      <c r="P93" s="28"/>
    </row>
    <row r="94" spans="2:16" ht="15">
      <c r="B94" s="2" t="s">
        <v>14</v>
      </c>
      <c r="C94" s="12">
        <v>2</v>
      </c>
      <c r="D94" s="2">
        <v>0</v>
      </c>
      <c r="E94" s="12">
        <v>15</v>
      </c>
      <c r="F94" s="2">
        <v>0</v>
      </c>
      <c r="G94" s="2">
        <v>0</v>
      </c>
      <c r="H94" s="12">
        <v>1</v>
      </c>
      <c r="I94" s="12">
        <v>18</v>
      </c>
      <c r="J94" s="12"/>
      <c r="K94" s="9">
        <v>1454</v>
      </c>
      <c r="L94" s="61"/>
      <c r="M94" s="62">
        <f t="shared" si="7"/>
        <v>1472</v>
      </c>
      <c r="P94" s="28"/>
    </row>
    <row r="95" spans="2:16" ht="15">
      <c r="B95" s="2" t="s">
        <v>33</v>
      </c>
      <c r="C95" s="12">
        <v>1</v>
      </c>
      <c r="D95" s="2">
        <v>0</v>
      </c>
      <c r="E95" s="12">
        <v>6</v>
      </c>
      <c r="F95" s="2">
        <v>0</v>
      </c>
      <c r="G95" s="2">
        <v>0</v>
      </c>
      <c r="H95" s="2">
        <v>0</v>
      </c>
      <c r="I95" s="12">
        <v>7</v>
      </c>
      <c r="J95" s="12"/>
      <c r="K95" s="9">
        <v>358</v>
      </c>
      <c r="L95" s="61"/>
      <c r="M95" s="62">
        <f t="shared" si="7"/>
        <v>365</v>
      </c>
      <c r="P95" s="28"/>
    </row>
    <row r="96" spans="2:16" ht="15">
      <c r="B96" s="2" t="s">
        <v>36</v>
      </c>
      <c r="C96" s="2">
        <v>0</v>
      </c>
      <c r="D96" s="2">
        <v>0</v>
      </c>
      <c r="E96" s="12">
        <v>1</v>
      </c>
      <c r="F96" s="2">
        <v>0</v>
      </c>
      <c r="G96" s="2">
        <v>0</v>
      </c>
      <c r="H96" s="2">
        <v>0</v>
      </c>
      <c r="I96" s="12">
        <v>1</v>
      </c>
      <c r="J96" s="12"/>
      <c r="K96" s="9">
        <v>102</v>
      </c>
      <c r="L96" s="61"/>
      <c r="M96" s="62">
        <f t="shared" si="7"/>
        <v>103</v>
      </c>
      <c r="P96" s="28"/>
    </row>
    <row r="97" spans="2:13" ht="12.75">
      <c r="B97" s="2" t="s">
        <v>34</v>
      </c>
      <c r="C97" s="2">
        <v>0</v>
      </c>
      <c r="D97" s="2">
        <v>0</v>
      </c>
      <c r="E97" s="12">
        <v>1</v>
      </c>
      <c r="F97" s="2">
        <v>0</v>
      </c>
      <c r="G97" s="2">
        <v>0</v>
      </c>
      <c r="H97" s="2">
        <v>0</v>
      </c>
      <c r="I97" s="12">
        <v>1</v>
      </c>
      <c r="J97" s="12"/>
      <c r="K97" s="9">
        <v>212</v>
      </c>
      <c r="L97" s="61"/>
      <c r="M97" s="62">
        <f t="shared" si="7"/>
        <v>213</v>
      </c>
    </row>
    <row r="98" spans="2:13" ht="12.75">
      <c r="B98" s="2" t="s">
        <v>32</v>
      </c>
      <c r="C98" s="2">
        <v>0</v>
      </c>
      <c r="D98" s="2">
        <v>0</v>
      </c>
      <c r="E98" s="12">
        <v>3</v>
      </c>
      <c r="F98" s="2">
        <v>0</v>
      </c>
      <c r="G98" s="2">
        <v>0</v>
      </c>
      <c r="H98" s="2">
        <v>0</v>
      </c>
      <c r="I98" s="12">
        <v>3</v>
      </c>
      <c r="J98" s="12"/>
      <c r="K98" s="9">
        <v>394</v>
      </c>
      <c r="L98" s="61"/>
      <c r="M98" s="62">
        <f t="shared" si="7"/>
        <v>397</v>
      </c>
    </row>
    <row r="99" spans="2:13" ht="12.75">
      <c r="B99" s="2" t="s">
        <v>107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/>
      <c r="K99" s="9">
        <v>33</v>
      </c>
      <c r="L99" s="61"/>
      <c r="M99" s="62">
        <f t="shared" si="7"/>
        <v>33</v>
      </c>
    </row>
    <row r="100" spans="2:13" ht="12.75">
      <c r="B100" s="2" t="s">
        <v>29</v>
      </c>
      <c r="C100" s="12">
        <v>1</v>
      </c>
      <c r="D100" s="2">
        <v>0</v>
      </c>
      <c r="E100" s="12">
        <v>5</v>
      </c>
      <c r="F100" s="2">
        <v>0</v>
      </c>
      <c r="G100" s="12">
        <v>1</v>
      </c>
      <c r="H100" s="2">
        <v>0</v>
      </c>
      <c r="I100" s="12">
        <v>7</v>
      </c>
      <c r="J100" s="12"/>
      <c r="K100" s="9">
        <v>579</v>
      </c>
      <c r="L100" s="61"/>
      <c r="M100" s="62">
        <f t="shared" si="7"/>
        <v>586</v>
      </c>
    </row>
    <row r="101" spans="2:13" ht="12.75">
      <c r="B101" s="2" t="s">
        <v>35</v>
      </c>
      <c r="C101" s="2">
        <v>0</v>
      </c>
      <c r="D101" s="2">
        <v>0</v>
      </c>
      <c r="E101" s="12">
        <v>1</v>
      </c>
      <c r="F101" s="2">
        <v>0</v>
      </c>
      <c r="G101" s="2">
        <v>0</v>
      </c>
      <c r="H101" s="2">
        <v>0</v>
      </c>
      <c r="I101" s="12">
        <v>1</v>
      </c>
      <c r="J101" s="12"/>
      <c r="K101" s="9">
        <v>108</v>
      </c>
      <c r="L101" s="61"/>
      <c r="M101" s="62">
        <f t="shared" si="7"/>
        <v>109</v>
      </c>
    </row>
    <row r="102" spans="2:13" ht="12.75">
      <c r="B102" s="2" t="s">
        <v>39</v>
      </c>
      <c r="C102" s="2">
        <v>0</v>
      </c>
      <c r="D102" s="2">
        <v>0</v>
      </c>
      <c r="E102" s="12">
        <v>1</v>
      </c>
      <c r="F102" s="12">
        <v>1</v>
      </c>
      <c r="G102" s="2">
        <v>0</v>
      </c>
      <c r="H102" s="2">
        <v>0</v>
      </c>
      <c r="I102" s="12">
        <v>2</v>
      </c>
      <c r="J102" s="12"/>
      <c r="K102" s="9">
        <v>72</v>
      </c>
      <c r="L102" s="61"/>
      <c r="M102" s="62">
        <f t="shared" si="7"/>
        <v>74</v>
      </c>
    </row>
    <row r="103" spans="2:13" ht="12.75">
      <c r="B103" s="2"/>
      <c r="C103" s="12"/>
      <c r="D103" s="12"/>
      <c r="E103" s="12"/>
      <c r="F103" s="12"/>
      <c r="G103" s="12"/>
      <c r="H103" s="12"/>
      <c r="I103" s="12"/>
      <c r="J103" s="12"/>
      <c r="K103" s="9"/>
      <c r="L103" s="61"/>
      <c r="M103" s="62"/>
    </row>
    <row r="104" spans="1:13" ht="12.75">
      <c r="A104" s="60" t="s">
        <v>167</v>
      </c>
      <c r="B104" s="2"/>
      <c r="C104" s="12"/>
      <c r="D104" s="12"/>
      <c r="E104" s="12"/>
      <c r="F104" s="12"/>
      <c r="G104" s="12"/>
      <c r="H104" s="12"/>
      <c r="I104" s="12"/>
      <c r="J104" s="12"/>
      <c r="K104" s="9"/>
      <c r="L104" s="61"/>
      <c r="M104" s="62"/>
    </row>
    <row r="105" spans="2:13" ht="12.75" customHeight="1">
      <c r="B105" s="2" t="s">
        <v>94</v>
      </c>
      <c r="C105" s="2">
        <v>0</v>
      </c>
      <c r="D105" s="12">
        <v>7</v>
      </c>
      <c r="E105" s="12">
        <v>65</v>
      </c>
      <c r="F105" s="12">
        <v>1</v>
      </c>
      <c r="G105" s="12">
        <v>3</v>
      </c>
      <c r="H105" s="12">
        <v>2</v>
      </c>
      <c r="I105" s="12">
        <v>78</v>
      </c>
      <c r="J105" s="12"/>
      <c r="K105" s="9">
        <v>0</v>
      </c>
      <c r="L105" s="61"/>
      <c r="M105" s="62">
        <f>I105+K105</f>
        <v>78</v>
      </c>
    </row>
    <row r="106" spans="2:13" ht="12.75">
      <c r="B106" s="2" t="s">
        <v>108</v>
      </c>
      <c r="C106" s="12">
        <v>1</v>
      </c>
      <c r="D106" s="12">
        <v>2</v>
      </c>
      <c r="E106" s="12">
        <v>28</v>
      </c>
      <c r="F106" s="2">
        <v>0</v>
      </c>
      <c r="G106" s="12">
        <v>1</v>
      </c>
      <c r="H106" s="2">
        <v>0</v>
      </c>
      <c r="I106" s="12">
        <v>32</v>
      </c>
      <c r="J106" s="12"/>
      <c r="K106" s="9">
        <v>0</v>
      </c>
      <c r="L106" s="61"/>
      <c r="M106" s="62">
        <f>I106+K106</f>
        <v>32</v>
      </c>
    </row>
    <row r="107" spans="2:13" ht="12.75">
      <c r="B107" s="2" t="s">
        <v>104</v>
      </c>
      <c r="C107" s="12">
        <v>1</v>
      </c>
      <c r="D107" s="2">
        <v>0</v>
      </c>
      <c r="E107" s="12">
        <v>18</v>
      </c>
      <c r="F107" s="12">
        <v>2</v>
      </c>
      <c r="G107" s="12">
        <v>6</v>
      </c>
      <c r="H107" s="12">
        <v>11</v>
      </c>
      <c r="I107" s="12">
        <v>38</v>
      </c>
      <c r="J107" s="12"/>
      <c r="K107" s="9">
        <v>4</v>
      </c>
      <c r="L107" s="61"/>
      <c r="M107" s="62">
        <f>I107+K107</f>
        <v>42</v>
      </c>
    </row>
    <row r="108" spans="2:13" ht="12.75">
      <c r="B108" s="2" t="s">
        <v>105</v>
      </c>
      <c r="C108" s="2">
        <v>0</v>
      </c>
      <c r="D108" s="2">
        <v>0</v>
      </c>
      <c r="E108" s="12">
        <v>24</v>
      </c>
      <c r="F108" s="12">
        <v>12</v>
      </c>
      <c r="G108" s="12">
        <v>2</v>
      </c>
      <c r="H108" s="12">
        <v>2</v>
      </c>
      <c r="I108" s="12">
        <v>40</v>
      </c>
      <c r="J108" s="12"/>
      <c r="K108" s="9">
        <v>0</v>
      </c>
      <c r="L108" s="61"/>
      <c r="M108" s="62">
        <f>I108+K108</f>
        <v>40</v>
      </c>
    </row>
    <row r="109" spans="2:13" ht="12.75">
      <c r="B109" s="2" t="s">
        <v>37</v>
      </c>
      <c r="C109" s="12">
        <v>7</v>
      </c>
      <c r="D109" s="12">
        <v>11</v>
      </c>
      <c r="E109" s="12">
        <v>130</v>
      </c>
      <c r="F109" s="12">
        <v>32</v>
      </c>
      <c r="G109" s="12">
        <v>33</v>
      </c>
      <c r="H109" s="12">
        <v>10</v>
      </c>
      <c r="I109" s="12">
        <v>223</v>
      </c>
      <c r="J109" s="12"/>
      <c r="K109" s="9">
        <v>89</v>
      </c>
      <c r="L109" s="61"/>
      <c r="M109" s="62">
        <f>I109+K109</f>
        <v>312</v>
      </c>
    </row>
    <row r="110" spans="2:13" ht="12.75">
      <c r="B110" s="2"/>
      <c r="C110" s="12"/>
      <c r="D110" s="12"/>
      <c r="E110" s="12"/>
      <c r="F110" s="12"/>
      <c r="G110" s="12"/>
      <c r="H110" s="12"/>
      <c r="I110" s="12"/>
      <c r="J110" s="12"/>
      <c r="K110" s="9"/>
      <c r="L110" s="61"/>
      <c r="M110" s="62"/>
    </row>
    <row r="111" spans="3:13" ht="12.75">
      <c r="C111" s="12"/>
      <c r="D111" s="12"/>
      <c r="E111" s="12"/>
      <c r="F111" s="12"/>
      <c r="G111" s="12"/>
      <c r="H111" s="12"/>
      <c r="I111" s="62"/>
      <c r="J111" s="12"/>
      <c r="K111" s="12"/>
      <c r="L111" s="61"/>
      <c r="M111" s="62"/>
    </row>
    <row r="112" spans="1:13" ht="12.75">
      <c r="A112" s="60" t="s">
        <v>168</v>
      </c>
      <c r="C112" s="62">
        <f aca="true" t="shared" si="8" ref="C112:I112">SUM(C17:C109)</f>
        <v>517</v>
      </c>
      <c r="D112" s="62">
        <f t="shared" si="8"/>
        <v>1334</v>
      </c>
      <c r="E112" s="62">
        <f t="shared" si="8"/>
        <v>17784</v>
      </c>
      <c r="F112" s="62">
        <f t="shared" si="8"/>
        <v>654</v>
      </c>
      <c r="G112" s="62">
        <f t="shared" si="8"/>
        <v>1652</v>
      </c>
      <c r="H112" s="62">
        <f t="shared" si="8"/>
        <v>570</v>
      </c>
      <c r="I112" s="62">
        <f t="shared" si="8"/>
        <v>22511</v>
      </c>
      <c r="J112" s="12"/>
      <c r="K112" s="62">
        <f>SUM(K17:K109)</f>
        <v>4013</v>
      </c>
      <c r="L112" s="63"/>
      <c r="M112" s="62">
        <f>SUM(M17:M109)</f>
        <v>26524</v>
      </c>
    </row>
    <row r="113" spans="1:14" ht="13.5" thickBot="1">
      <c r="A113" s="64"/>
      <c r="B113" s="65"/>
      <c r="C113" s="66"/>
      <c r="D113" s="66"/>
      <c r="E113" s="66"/>
      <c r="F113" s="66"/>
      <c r="G113" s="66"/>
      <c r="H113" s="66"/>
      <c r="I113" s="66"/>
      <c r="J113" s="67"/>
      <c r="K113" s="66"/>
      <c r="L113" s="68"/>
      <c r="M113" s="66"/>
      <c r="N113" s="69"/>
    </row>
    <row r="114" spans="1:13" ht="12.75">
      <c r="A114" s="60"/>
      <c r="C114" s="62"/>
      <c r="D114" s="62"/>
      <c r="E114" s="62"/>
      <c r="F114" s="62"/>
      <c r="G114" s="62"/>
      <c r="H114" s="62"/>
      <c r="I114" s="62"/>
      <c r="J114" s="12"/>
      <c r="K114" s="62"/>
      <c r="L114" s="63"/>
      <c r="M114" s="62"/>
    </row>
    <row r="115" spans="1:16" ht="15">
      <c r="A115" s="70" t="s">
        <v>169</v>
      </c>
      <c r="B115" s="71"/>
      <c r="C115" s="9">
        <v>738</v>
      </c>
      <c r="D115" s="9">
        <v>1103</v>
      </c>
      <c r="E115" s="9">
        <v>15978</v>
      </c>
      <c r="F115" s="9">
        <v>909</v>
      </c>
      <c r="G115" s="9">
        <v>1566</v>
      </c>
      <c r="H115" s="9">
        <v>480</v>
      </c>
      <c r="I115" s="72">
        <f>SUM(C115:H115)</f>
        <v>20774</v>
      </c>
      <c r="J115" s="9"/>
      <c r="K115" s="12"/>
      <c r="L115" s="61"/>
      <c r="M115" s="62"/>
      <c r="P115" s="28"/>
    </row>
    <row r="116" spans="1:16" ht="15">
      <c r="A116" s="7" t="s">
        <v>170</v>
      </c>
      <c r="K116" s="12"/>
      <c r="L116" s="61"/>
      <c r="M116" s="62"/>
      <c r="P116" s="28"/>
    </row>
    <row r="117" spans="1:16" ht="15">
      <c r="A117" s="7"/>
      <c r="K117" s="12"/>
      <c r="L117" s="61"/>
      <c r="M117" s="62"/>
      <c r="P117" s="28"/>
    </row>
    <row r="118" spans="1:16" ht="15">
      <c r="A118" s="3" t="s">
        <v>171</v>
      </c>
      <c r="C118" s="73">
        <f>C112/C115</f>
        <v>0.7005420054200542</v>
      </c>
      <c r="D118" s="73">
        <f aca="true" t="shared" si="9" ref="D118:I118">D112/D115</f>
        <v>1.2094288304623753</v>
      </c>
      <c r="E118" s="73">
        <f t="shared" si="9"/>
        <v>1.1130304168231318</v>
      </c>
      <c r="F118" s="73">
        <f t="shared" si="9"/>
        <v>0.7194719471947195</v>
      </c>
      <c r="G118" s="73">
        <f t="shared" si="9"/>
        <v>1.0549169859514687</v>
      </c>
      <c r="H118" s="73">
        <f t="shared" si="9"/>
        <v>1.1875</v>
      </c>
      <c r="I118" s="73">
        <f t="shared" si="9"/>
        <v>1.083614133050929</v>
      </c>
      <c r="K118" s="12"/>
      <c r="L118" s="61"/>
      <c r="M118" s="62"/>
      <c r="P118" s="28"/>
    </row>
    <row r="119" spans="1:16" ht="15">
      <c r="A119" s="7" t="s">
        <v>170</v>
      </c>
      <c r="K119" s="12"/>
      <c r="L119" s="61"/>
      <c r="M119" s="62"/>
      <c r="P119" s="28"/>
    </row>
    <row r="120" spans="1:16" ht="15">
      <c r="A120" s="7"/>
      <c r="K120" s="12"/>
      <c r="L120" s="61"/>
      <c r="M120" s="62"/>
      <c r="P120" s="28"/>
    </row>
    <row r="121" spans="1:13" ht="12.75">
      <c r="A121" s="7"/>
      <c r="K121" s="12"/>
      <c r="L121" s="61"/>
      <c r="M121" s="62"/>
    </row>
    <row r="122" spans="1:13" ht="12.75">
      <c r="A122" s="7"/>
      <c r="B122" s="74" t="s">
        <v>172</v>
      </c>
      <c r="K122" s="12"/>
      <c r="L122" s="61"/>
      <c r="M122" s="62"/>
    </row>
    <row r="123" spans="1:13" ht="12.75">
      <c r="A123" s="7"/>
      <c r="B123" s="74" t="s">
        <v>173</v>
      </c>
      <c r="K123" s="12"/>
      <c r="L123" s="61"/>
      <c r="M123" s="62"/>
    </row>
    <row r="124" spans="1:13" ht="12.75">
      <c r="A124" s="7"/>
      <c r="B124" s="13" t="s">
        <v>174</v>
      </c>
      <c r="K124" s="12"/>
      <c r="L124" s="61"/>
      <c r="M124" s="62"/>
    </row>
    <row r="125" spans="1:13" ht="12.75">
      <c r="A125" s="7"/>
      <c r="B125" s="13" t="s">
        <v>175</v>
      </c>
      <c r="K125" s="12"/>
      <c r="L125" s="61"/>
      <c r="M125" s="62"/>
    </row>
    <row r="127" spans="3:11" ht="3.75" customHeight="1">
      <c r="C127" s="12"/>
      <c r="D127" s="12"/>
      <c r="E127" s="12"/>
      <c r="F127" s="12"/>
      <c r="G127" s="12"/>
      <c r="H127" s="12"/>
      <c r="I127" s="12"/>
      <c r="J127" s="12"/>
      <c r="K127" s="12"/>
    </row>
    <row r="128" ht="132.75" customHeight="1"/>
    <row r="132" spans="2:6" ht="15">
      <c r="B132" s="28"/>
      <c r="C132" s="13"/>
      <c r="D132" s="13"/>
      <c r="E132" s="13"/>
      <c r="F132" s="13"/>
    </row>
  </sheetData>
  <printOptions/>
  <pageMargins left="0.75" right="0.75" top="0.64" bottom="0.67" header="0.5" footer="0.5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0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2.421875" style="2" customWidth="1"/>
    <col min="3" max="3" width="44.421875" style="2" customWidth="1"/>
    <col min="4" max="4" width="42.7109375" style="2" customWidth="1"/>
    <col min="5" max="5" width="8.7109375" style="2" customWidth="1"/>
    <col min="6" max="6" width="1.7109375" style="2" customWidth="1"/>
    <col min="7" max="7" width="28.7109375" style="2" customWidth="1"/>
    <col min="8" max="16384" width="9.140625" style="2" customWidth="1"/>
  </cols>
  <sheetData>
    <row r="1" spans="5:18" ht="12.75">
      <c r="E1" s="5" t="s">
        <v>176</v>
      </c>
      <c r="R1" s="75"/>
    </row>
    <row r="2" spans="1:18" ht="12.75">
      <c r="A2" s="6"/>
      <c r="E2" s="6"/>
      <c r="R2" s="75"/>
    </row>
    <row r="3" spans="1:18" ht="12.75">
      <c r="A3" s="6" t="s">
        <v>177</v>
      </c>
      <c r="E3" s="6"/>
      <c r="R3" s="75"/>
    </row>
    <row r="4" spans="1:18" ht="12.75">
      <c r="A4" s="6" t="s">
        <v>178</v>
      </c>
      <c r="E4" s="6"/>
      <c r="R4" s="75"/>
    </row>
    <row r="6" spans="3:5" ht="12.75">
      <c r="C6" s="6" t="s">
        <v>179</v>
      </c>
      <c r="D6" s="6" t="s">
        <v>180</v>
      </c>
      <c r="E6" s="6" t="s">
        <v>181</v>
      </c>
    </row>
    <row r="8" spans="3:5" ht="12.75">
      <c r="C8" s="2" t="s">
        <v>6</v>
      </c>
      <c r="D8" s="2" t="s">
        <v>30</v>
      </c>
      <c r="E8" s="8" t="s">
        <v>182</v>
      </c>
    </row>
    <row r="9" spans="3:5" ht="12.75">
      <c r="C9" s="2" t="s">
        <v>15</v>
      </c>
      <c r="D9" s="2" t="s">
        <v>6</v>
      </c>
      <c r="E9" s="8" t="s">
        <v>183</v>
      </c>
    </row>
    <row r="10" spans="3:5" ht="12.75">
      <c r="C10" s="2" t="s">
        <v>17</v>
      </c>
      <c r="D10" s="2" t="s">
        <v>8</v>
      </c>
      <c r="E10" s="8" t="s">
        <v>183</v>
      </c>
    </row>
    <row r="11" spans="3:5" ht="12.75">
      <c r="C11" s="2" t="s">
        <v>12</v>
      </c>
      <c r="D11" s="2" t="s">
        <v>8</v>
      </c>
      <c r="E11" s="8" t="s">
        <v>184</v>
      </c>
    </row>
    <row r="12" spans="3:5" ht="12.75">
      <c r="C12" s="2" t="s">
        <v>6</v>
      </c>
      <c r="D12" s="2" t="s">
        <v>11</v>
      </c>
      <c r="E12" s="8" t="s">
        <v>185</v>
      </c>
    </row>
    <row r="13" spans="3:5" ht="12.75">
      <c r="C13" s="2" t="s">
        <v>12</v>
      </c>
      <c r="D13" s="2" t="s">
        <v>17</v>
      </c>
      <c r="E13" s="8" t="s">
        <v>186</v>
      </c>
    </row>
    <row r="14" spans="3:5" ht="12.75">
      <c r="C14" s="2" t="s">
        <v>14</v>
      </c>
      <c r="D14" s="2" t="s">
        <v>29</v>
      </c>
      <c r="E14" s="8" t="s">
        <v>187</v>
      </c>
    </row>
    <row r="15" spans="3:5" ht="12.75">
      <c r="C15" s="2" t="s">
        <v>8</v>
      </c>
      <c r="D15" s="2" t="s">
        <v>11</v>
      </c>
      <c r="E15" s="8" t="s">
        <v>188</v>
      </c>
    </row>
    <row r="16" spans="3:5" ht="12.75">
      <c r="C16" s="2" t="s">
        <v>31</v>
      </c>
      <c r="D16" s="2" t="s">
        <v>14</v>
      </c>
      <c r="E16" s="8" t="s">
        <v>189</v>
      </c>
    </row>
    <row r="17" spans="3:5" ht="12.75">
      <c r="C17" s="2" t="s">
        <v>30</v>
      </c>
      <c r="D17" s="2" t="s">
        <v>11</v>
      </c>
      <c r="E17" s="8" t="s">
        <v>190</v>
      </c>
    </row>
    <row r="18" spans="3:5" ht="12.75">
      <c r="C18" s="2" t="s">
        <v>15</v>
      </c>
      <c r="D18" s="2" t="s">
        <v>30</v>
      </c>
      <c r="E18" s="8" t="s">
        <v>191</v>
      </c>
    </row>
    <row r="19" spans="3:5" ht="12.75">
      <c r="C19" s="2" t="s">
        <v>14</v>
      </c>
      <c r="D19" s="2" t="s">
        <v>192</v>
      </c>
      <c r="E19" s="8" t="s">
        <v>193</v>
      </c>
    </row>
    <row r="20" spans="3:5" ht="12.75">
      <c r="C20" s="2" t="s">
        <v>73</v>
      </c>
      <c r="D20" s="2" t="s">
        <v>6</v>
      </c>
      <c r="E20" s="8" t="s">
        <v>194</v>
      </c>
    </row>
    <row r="21" spans="3:5" ht="12.75">
      <c r="C21" s="2" t="s">
        <v>48</v>
      </c>
      <c r="D21" s="2" t="s">
        <v>8</v>
      </c>
      <c r="E21" s="8" t="s">
        <v>195</v>
      </c>
    </row>
    <row r="22" spans="3:5" ht="12.75">
      <c r="C22" s="2" t="s">
        <v>8</v>
      </c>
      <c r="D22" s="2" t="s">
        <v>49</v>
      </c>
      <c r="E22" s="8" t="s">
        <v>196</v>
      </c>
    </row>
    <row r="23" spans="3:5" ht="12.75">
      <c r="C23" s="2" t="s">
        <v>17</v>
      </c>
      <c r="D23" s="2" t="s">
        <v>11</v>
      </c>
      <c r="E23" s="8" t="s">
        <v>197</v>
      </c>
    </row>
    <row r="24" spans="3:5" ht="12.75">
      <c r="C24" s="2" t="s">
        <v>14</v>
      </c>
      <c r="D24" s="2" t="s">
        <v>32</v>
      </c>
      <c r="E24" s="8" t="s">
        <v>198</v>
      </c>
    </row>
    <row r="25" spans="3:5" ht="12.75">
      <c r="C25" s="2" t="s">
        <v>15</v>
      </c>
      <c r="D25" s="2" t="s">
        <v>11</v>
      </c>
      <c r="E25" s="8" t="s">
        <v>199</v>
      </c>
    </row>
    <row r="26" spans="3:5" ht="12.75">
      <c r="C26" s="2" t="s">
        <v>15</v>
      </c>
      <c r="D26" s="2" t="s">
        <v>8</v>
      </c>
      <c r="E26" s="8" t="s">
        <v>200</v>
      </c>
    </row>
    <row r="27" spans="3:5" ht="12.75">
      <c r="C27" s="2" t="s">
        <v>72</v>
      </c>
      <c r="D27" s="2" t="s">
        <v>8</v>
      </c>
      <c r="E27" s="8" t="s">
        <v>201</v>
      </c>
    </row>
    <row r="28" spans="3:5" ht="12.75">
      <c r="C28" s="2" t="s">
        <v>21</v>
      </c>
      <c r="D28" s="2" t="s">
        <v>30</v>
      </c>
      <c r="E28" s="8" t="s">
        <v>202</v>
      </c>
    </row>
    <row r="29" spans="3:5" ht="12.75">
      <c r="C29" s="2" t="s">
        <v>21</v>
      </c>
      <c r="D29" s="2" t="s">
        <v>6</v>
      </c>
      <c r="E29" s="8" t="s">
        <v>203</v>
      </c>
    </row>
    <row r="30" spans="3:5" ht="12.75">
      <c r="C30" s="2" t="s">
        <v>8</v>
      </c>
      <c r="D30" s="2" t="s">
        <v>38</v>
      </c>
      <c r="E30" s="8" t="s">
        <v>204</v>
      </c>
    </row>
    <row r="31" spans="3:5" ht="12.75">
      <c r="C31" s="2" t="s">
        <v>48</v>
      </c>
      <c r="D31" s="2" t="s">
        <v>11</v>
      </c>
      <c r="E31" s="8" t="s">
        <v>205</v>
      </c>
    </row>
    <row r="32" spans="3:5" ht="12.75">
      <c r="C32" s="2" t="s">
        <v>19</v>
      </c>
      <c r="D32" s="2" t="s">
        <v>8</v>
      </c>
      <c r="E32" s="8" t="s">
        <v>206</v>
      </c>
    </row>
    <row r="33" spans="3:5" ht="12.75">
      <c r="C33" s="2" t="s">
        <v>12</v>
      </c>
      <c r="D33" s="2" t="s">
        <v>71</v>
      </c>
      <c r="E33" s="8" t="s">
        <v>207</v>
      </c>
    </row>
    <row r="34" spans="3:5" ht="12.75">
      <c r="C34" s="2" t="s">
        <v>71</v>
      </c>
      <c r="D34" s="2" t="s">
        <v>8</v>
      </c>
      <c r="E34" s="8" t="s">
        <v>208</v>
      </c>
    </row>
    <row r="35" spans="3:5" ht="12.75">
      <c r="C35" s="2" t="s">
        <v>17</v>
      </c>
      <c r="D35" s="2" t="s">
        <v>49</v>
      </c>
      <c r="E35" s="8" t="s">
        <v>209</v>
      </c>
    </row>
    <row r="36" spans="3:5" ht="12.75">
      <c r="C36" s="2" t="s">
        <v>12</v>
      </c>
      <c r="D36" s="2" t="s">
        <v>19</v>
      </c>
      <c r="E36" s="8" t="s">
        <v>210</v>
      </c>
    </row>
    <row r="37" spans="3:5" ht="12.75">
      <c r="C37" s="2" t="s">
        <v>12</v>
      </c>
      <c r="D37" s="2" t="s">
        <v>49</v>
      </c>
      <c r="E37" s="8" t="s">
        <v>211</v>
      </c>
    </row>
    <row r="38" spans="3:5" ht="12.75">
      <c r="C38" s="2" t="s">
        <v>38</v>
      </c>
      <c r="D38" s="2" t="s">
        <v>11</v>
      </c>
      <c r="E38" s="8" t="s">
        <v>211</v>
      </c>
    </row>
    <row r="39" spans="3:5" ht="12.75">
      <c r="C39" s="2" t="s">
        <v>17</v>
      </c>
      <c r="D39" s="2" t="s">
        <v>6</v>
      </c>
      <c r="E39" s="8" t="s">
        <v>212</v>
      </c>
    </row>
    <row r="40" spans="3:5" ht="12.75">
      <c r="C40" s="2" t="s">
        <v>48</v>
      </c>
      <c r="D40" s="2" t="s">
        <v>17</v>
      </c>
      <c r="E40" s="8" t="s">
        <v>212</v>
      </c>
    </row>
    <row r="41" spans="3:5" ht="12.75">
      <c r="C41" s="2" t="s">
        <v>12</v>
      </c>
      <c r="D41" s="2" t="s">
        <v>11</v>
      </c>
      <c r="E41" s="8" t="s">
        <v>213</v>
      </c>
    </row>
    <row r="42" spans="3:5" ht="12.75">
      <c r="C42" s="2" t="s">
        <v>31</v>
      </c>
      <c r="D42" s="2" t="s">
        <v>29</v>
      </c>
      <c r="E42" s="8" t="s">
        <v>214</v>
      </c>
    </row>
    <row r="43" ht="12.75">
      <c r="E43" s="8"/>
    </row>
    <row r="44" ht="12.75">
      <c r="E44" s="8"/>
    </row>
    <row r="45" spans="2:5" ht="12.75">
      <c r="B45" s="76" t="s">
        <v>215</v>
      </c>
      <c r="C45" s="77"/>
      <c r="D45" s="77"/>
      <c r="E45" s="78"/>
    </row>
    <row r="46" spans="1:5" ht="12.75">
      <c r="A46" s="31"/>
      <c r="B46" s="79" t="s">
        <v>216</v>
      </c>
      <c r="C46" s="80"/>
      <c r="D46" s="80"/>
      <c r="E46" s="81"/>
    </row>
    <row r="47" spans="1:5" ht="12.75">
      <c r="A47" s="31"/>
      <c r="B47" s="79" t="s">
        <v>217</v>
      </c>
      <c r="C47" s="80"/>
      <c r="D47" s="80"/>
      <c r="E47" s="81"/>
    </row>
    <row r="48" spans="1:5" ht="12.75">
      <c r="A48" s="31"/>
      <c r="B48" s="79" t="s">
        <v>218</v>
      </c>
      <c r="C48" s="80"/>
      <c r="D48" s="80"/>
      <c r="E48" s="81"/>
    </row>
    <row r="49" spans="1:5" ht="12.75">
      <c r="A49" s="31"/>
      <c r="B49" s="79" t="s">
        <v>219</v>
      </c>
      <c r="C49" s="80"/>
      <c r="D49" s="80"/>
      <c r="E49" s="81"/>
    </row>
    <row r="50" spans="1:5" ht="12.75">
      <c r="A50" s="31"/>
      <c r="B50" s="79" t="s">
        <v>220</v>
      </c>
      <c r="C50" s="80"/>
      <c r="D50" s="80"/>
      <c r="E50" s="81"/>
    </row>
    <row r="51" spans="1:5" ht="12.75">
      <c r="A51" s="31"/>
      <c r="B51" s="79"/>
      <c r="C51" s="80" t="s">
        <v>221</v>
      </c>
      <c r="D51" s="80"/>
      <c r="E51" s="81"/>
    </row>
    <row r="52" spans="1:5" ht="12.75">
      <c r="A52" s="31"/>
      <c r="B52" s="79"/>
      <c r="C52" s="80" t="s">
        <v>222</v>
      </c>
      <c r="D52" s="80"/>
      <c r="E52" s="81"/>
    </row>
    <row r="53" spans="1:5" ht="12.75">
      <c r="A53" s="31"/>
      <c r="B53" s="79"/>
      <c r="C53" s="80" t="s">
        <v>223</v>
      </c>
      <c r="D53" s="80"/>
      <c r="E53" s="81"/>
    </row>
    <row r="54" spans="1:5" ht="12.75">
      <c r="A54" s="31"/>
      <c r="B54" s="82"/>
      <c r="C54" s="83" t="s">
        <v>224</v>
      </c>
      <c r="D54" s="83"/>
      <c r="E54" s="84"/>
    </row>
    <row r="55" spans="1:4" ht="12.75">
      <c r="A55" s="31"/>
      <c r="B55" s="31"/>
      <c r="C55" s="31"/>
      <c r="D55" s="31"/>
    </row>
    <row r="56" spans="1:4" ht="114.75" customHeight="1">
      <c r="A56" s="31"/>
      <c r="B56" s="31"/>
      <c r="C56" s="31"/>
      <c r="D56" s="31"/>
    </row>
    <row r="69" spans="3:5" ht="15">
      <c r="C69" s="28" t="s">
        <v>225</v>
      </c>
      <c r="D69" s="28" t="s">
        <v>226</v>
      </c>
      <c r="E69" s="26" t="s">
        <v>227</v>
      </c>
    </row>
    <row r="70" spans="3:5" ht="15">
      <c r="C70" s="28" t="s">
        <v>6</v>
      </c>
      <c r="D70" s="28" t="s">
        <v>30</v>
      </c>
      <c r="E70" s="28" t="s">
        <v>228</v>
      </c>
    </row>
    <row r="71" spans="3:5" ht="15">
      <c r="C71" s="28" t="s">
        <v>17</v>
      </c>
      <c r="D71" s="28" t="s">
        <v>8</v>
      </c>
      <c r="E71" s="28" t="s">
        <v>229</v>
      </c>
    </row>
    <row r="72" spans="3:5" ht="15">
      <c r="C72" s="28" t="s">
        <v>15</v>
      </c>
      <c r="D72" s="28" t="s">
        <v>6</v>
      </c>
      <c r="E72" s="28" t="s">
        <v>230</v>
      </c>
    </row>
    <row r="73" spans="3:5" ht="15">
      <c r="C73" s="28" t="s">
        <v>12</v>
      </c>
      <c r="D73" s="28" t="s">
        <v>8</v>
      </c>
      <c r="E73" s="28" t="s">
        <v>231</v>
      </c>
    </row>
    <row r="74" spans="3:5" ht="15">
      <c r="C74" s="28" t="s">
        <v>6</v>
      </c>
      <c r="D74" s="28" t="s">
        <v>11</v>
      </c>
      <c r="E74" s="28" t="s">
        <v>232</v>
      </c>
    </row>
    <row r="75" spans="3:5" ht="15">
      <c r="C75" s="28" t="s">
        <v>12</v>
      </c>
      <c r="D75" s="28" t="s">
        <v>17</v>
      </c>
      <c r="E75" s="28" t="s">
        <v>233</v>
      </c>
    </row>
    <row r="76" spans="3:5" ht="15">
      <c r="C76" s="28" t="s">
        <v>14</v>
      </c>
      <c r="D76" s="28" t="s">
        <v>234</v>
      </c>
      <c r="E76" s="28" t="s">
        <v>235</v>
      </c>
    </row>
    <row r="77" spans="3:5" ht="15">
      <c r="C77" s="28" t="s">
        <v>8</v>
      </c>
      <c r="D77" s="28" t="s">
        <v>11</v>
      </c>
      <c r="E77" s="28" t="s">
        <v>236</v>
      </c>
    </row>
    <row r="78" spans="3:5" ht="15">
      <c r="C78" s="28" t="s">
        <v>70</v>
      </c>
      <c r="D78" s="28" t="s">
        <v>14</v>
      </c>
      <c r="E78" s="28" t="s">
        <v>237</v>
      </c>
    </row>
    <row r="79" spans="3:5" ht="15">
      <c r="C79" s="28" t="s">
        <v>30</v>
      </c>
      <c r="D79" s="28" t="s">
        <v>11</v>
      </c>
      <c r="E79" s="28" t="s">
        <v>238</v>
      </c>
    </row>
    <row r="80" spans="3:5" ht="15">
      <c r="C80" s="28" t="s">
        <v>73</v>
      </c>
      <c r="D80" s="28" t="s">
        <v>6</v>
      </c>
      <c r="E80" s="28" t="s">
        <v>239</v>
      </c>
    </row>
    <row r="81" spans="3:5" ht="15">
      <c r="C81" s="28" t="s">
        <v>15</v>
      </c>
      <c r="D81" s="28" t="s">
        <v>30</v>
      </c>
      <c r="E81" s="28" t="s">
        <v>240</v>
      </c>
    </row>
    <row r="82" spans="3:5" ht="15">
      <c r="C82" s="28" t="s">
        <v>17</v>
      </c>
      <c r="D82" s="28" t="s">
        <v>11</v>
      </c>
      <c r="E82" s="28" t="s">
        <v>193</v>
      </c>
    </row>
    <row r="83" spans="3:5" ht="15">
      <c r="C83" s="28" t="s">
        <v>14</v>
      </c>
      <c r="D83" s="28" t="s">
        <v>32</v>
      </c>
      <c r="E83" s="28" t="s">
        <v>241</v>
      </c>
    </row>
    <row r="84" spans="3:5" ht="15">
      <c r="C84" s="28" t="s">
        <v>14</v>
      </c>
      <c r="D84" s="28" t="s">
        <v>192</v>
      </c>
      <c r="E84" s="28" t="s">
        <v>242</v>
      </c>
    </row>
    <row r="85" spans="3:5" ht="15">
      <c r="C85" s="28" t="s">
        <v>8</v>
      </c>
      <c r="D85" s="28" t="s">
        <v>38</v>
      </c>
      <c r="E85" s="28" t="s">
        <v>199</v>
      </c>
    </row>
    <row r="86" spans="3:5" ht="15">
      <c r="C86" s="28" t="s">
        <v>8</v>
      </c>
      <c r="D86" s="28" t="s">
        <v>49</v>
      </c>
      <c r="E86" s="28" t="s">
        <v>243</v>
      </c>
    </row>
    <row r="87" spans="3:5" ht="15">
      <c r="C87" s="28" t="s">
        <v>21</v>
      </c>
      <c r="D87" s="28" t="s">
        <v>30</v>
      </c>
      <c r="E87" s="28" t="s">
        <v>244</v>
      </c>
    </row>
    <row r="88" spans="3:5" ht="15">
      <c r="C88" s="28" t="s">
        <v>15</v>
      </c>
      <c r="D88" s="28" t="s">
        <v>11</v>
      </c>
      <c r="E88" s="28" t="s">
        <v>200</v>
      </c>
    </row>
    <row r="89" spans="3:5" ht="15">
      <c r="C89" s="28" t="s">
        <v>48</v>
      </c>
      <c r="D89" s="28" t="s">
        <v>8</v>
      </c>
      <c r="E89" s="28" t="s">
        <v>200</v>
      </c>
    </row>
    <row r="90" spans="3:5" ht="15">
      <c r="C90" s="28" t="s">
        <v>72</v>
      </c>
      <c r="D90" s="28" t="s">
        <v>8</v>
      </c>
      <c r="E90" s="28" t="s">
        <v>245</v>
      </c>
    </row>
    <row r="91" spans="3:5" ht="15">
      <c r="C91" s="28" t="s">
        <v>48</v>
      </c>
      <c r="D91" s="28" t="s">
        <v>11</v>
      </c>
      <c r="E91" s="28" t="s">
        <v>246</v>
      </c>
    </row>
    <row r="92" spans="3:5" ht="15">
      <c r="C92" s="28" t="s">
        <v>38</v>
      </c>
      <c r="D92" s="28" t="s">
        <v>11</v>
      </c>
      <c r="E92" s="28" t="s">
        <v>247</v>
      </c>
    </row>
    <row r="93" spans="3:5" ht="15">
      <c r="C93" s="28" t="s">
        <v>12</v>
      </c>
      <c r="D93" s="28" t="s">
        <v>19</v>
      </c>
      <c r="E93" s="28" t="s">
        <v>248</v>
      </c>
    </row>
    <row r="94" spans="3:5" ht="15">
      <c r="C94" s="28" t="s">
        <v>21</v>
      </c>
      <c r="D94" s="28" t="s">
        <v>6</v>
      </c>
      <c r="E94" s="28" t="s">
        <v>249</v>
      </c>
    </row>
    <row r="95" spans="3:5" ht="15">
      <c r="C95" s="28" t="s">
        <v>19</v>
      </c>
      <c r="D95" s="28" t="s">
        <v>8</v>
      </c>
      <c r="E95" s="28" t="s">
        <v>250</v>
      </c>
    </row>
    <row r="96" spans="3:5" ht="15">
      <c r="C96" s="28" t="s">
        <v>15</v>
      </c>
      <c r="D96" s="28" t="s">
        <v>8</v>
      </c>
      <c r="E96" s="28" t="s">
        <v>251</v>
      </c>
    </row>
    <row r="97" spans="3:5" ht="15">
      <c r="C97" s="28" t="s">
        <v>12</v>
      </c>
      <c r="D97" s="28" t="s">
        <v>252</v>
      </c>
      <c r="E97" s="28" t="s">
        <v>209</v>
      </c>
    </row>
    <row r="98" spans="3:5" ht="15">
      <c r="C98" s="28" t="s">
        <v>252</v>
      </c>
      <c r="D98" s="28" t="s">
        <v>8</v>
      </c>
      <c r="E98" s="28" t="s">
        <v>209</v>
      </c>
    </row>
    <row r="99" spans="3:5" ht="15">
      <c r="C99" s="28" t="s">
        <v>11</v>
      </c>
      <c r="D99" s="28" t="s">
        <v>49</v>
      </c>
      <c r="E99" s="28" t="s">
        <v>210</v>
      </c>
    </row>
    <row r="100" spans="3:5" ht="15">
      <c r="C100" s="28" t="s">
        <v>12</v>
      </c>
      <c r="D100" s="28" t="s">
        <v>49</v>
      </c>
      <c r="E100" s="28" t="s">
        <v>253</v>
      </c>
    </row>
    <row r="101" spans="3:5" ht="15">
      <c r="C101" s="28" t="s">
        <v>12</v>
      </c>
      <c r="D101" s="28" t="s">
        <v>80</v>
      </c>
      <c r="E101" s="28" t="s">
        <v>211</v>
      </c>
    </row>
    <row r="102" spans="3:5" ht="15">
      <c r="C102" s="28" t="s">
        <v>17</v>
      </c>
      <c r="D102" s="28" t="s">
        <v>6</v>
      </c>
      <c r="E102" s="28" t="s">
        <v>254</v>
      </c>
    </row>
    <row r="103" spans="3:5" ht="15">
      <c r="C103" s="28" t="s">
        <v>17</v>
      </c>
      <c r="D103" s="28" t="s">
        <v>49</v>
      </c>
      <c r="E103" s="28" t="s">
        <v>255</v>
      </c>
    </row>
    <row r="104" spans="3:5" ht="15">
      <c r="C104" s="28" t="s">
        <v>192</v>
      </c>
      <c r="D104" s="28" t="s">
        <v>234</v>
      </c>
      <c r="E104" s="28" t="s">
        <v>255</v>
      </c>
    </row>
    <row r="105" spans="3:5" ht="15">
      <c r="C105" s="28" t="s">
        <v>12</v>
      </c>
      <c r="D105" s="28" t="s">
        <v>11</v>
      </c>
      <c r="E105" s="28" t="s">
        <v>256</v>
      </c>
    </row>
    <row r="106" spans="3:5" ht="15">
      <c r="C106" s="28" t="s">
        <v>70</v>
      </c>
      <c r="D106" s="28" t="s">
        <v>234</v>
      </c>
      <c r="E106" s="28" t="s">
        <v>256</v>
      </c>
    </row>
    <row r="107" spans="3:5" ht="15">
      <c r="C107" s="28" t="s">
        <v>17</v>
      </c>
      <c r="D107" s="28" t="s">
        <v>19</v>
      </c>
      <c r="E107" s="28" t="s">
        <v>257</v>
      </c>
    </row>
    <row r="108" spans="3:5" ht="15">
      <c r="C108" s="28" t="s">
        <v>6</v>
      </c>
      <c r="D108" s="28" t="s">
        <v>49</v>
      </c>
      <c r="E108" s="28" t="s">
        <v>214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45.00390625" style="2" customWidth="1"/>
    <col min="3" max="5" width="9.28125" style="2" customWidth="1"/>
    <col min="6" max="6" width="11.00390625" style="2" customWidth="1"/>
    <col min="7" max="7" width="1.28515625" style="2" customWidth="1"/>
    <col min="8" max="8" width="9.28125" style="2" customWidth="1"/>
    <col min="9" max="10" width="8.28125" style="2" customWidth="1"/>
    <col min="11" max="11" width="6.8515625" style="2" customWidth="1"/>
    <col min="12" max="12" width="1.421875" style="2" customWidth="1"/>
    <col min="13" max="13" width="2.28125" style="2" customWidth="1"/>
    <col min="14" max="16384" width="9.140625" style="2" customWidth="1"/>
  </cols>
  <sheetData>
    <row r="1" ht="12.75">
      <c r="K1" s="5" t="s">
        <v>258</v>
      </c>
    </row>
    <row r="2" spans="1:11" ht="12.75">
      <c r="A2" s="6"/>
      <c r="K2" s="5"/>
    </row>
    <row r="3" spans="1:11" ht="12.75">
      <c r="A3" s="15" t="s">
        <v>259</v>
      </c>
      <c r="K3" s="5"/>
    </row>
    <row r="4" ht="12.75">
      <c r="A4" s="4"/>
    </row>
    <row r="5" spans="2:9" ht="12.75">
      <c r="B5" s="85" t="s">
        <v>260</v>
      </c>
      <c r="C5" s="86"/>
      <c r="D5" s="86"/>
      <c r="E5" s="86"/>
      <c r="F5" s="86"/>
      <c r="G5" s="86"/>
      <c r="H5" s="86"/>
      <c r="I5" s="87"/>
    </row>
    <row r="6" spans="2:9" ht="12.75">
      <c r="B6" s="88" t="s">
        <v>261</v>
      </c>
      <c r="C6" s="89"/>
      <c r="D6" s="89"/>
      <c r="E6" s="89"/>
      <c r="F6" s="89"/>
      <c r="G6" s="89"/>
      <c r="H6" s="89"/>
      <c r="I6" s="90"/>
    </row>
    <row r="7" spans="2:9" ht="12.75">
      <c r="B7" s="91" t="s">
        <v>262</v>
      </c>
      <c r="C7" s="89"/>
      <c r="D7" s="89"/>
      <c r="E7" s="89"/>
      <c r="F7" s="89"/>
      <c r="G7" s="89"/>
      <c r="H7" s="89"/>
      <c r="I7" s="90"/>
    </row>
    <row r="8" spans="2:9" ht="12.75">
      <c r="B8" s="92" t="s">
        <v>263</v>
      </c>
      <c r="C8" s="93"/>
      <c r="D8" s="93"/>
      <c r="E8" s="93"/>
      <c r="F8" s="93"/>
      <c r="G8" s="93"/>
      <c r="H8" s="93"/>
      <c r="I8" s="94"/>
    </row>
    <row r="9" ht="12.75">
      <c r="A9" s="7"/>
    </row>
    <row r="10" spans="3:8" ht="12.75">
      <c r="C10" s="6" t="s">
        <v>264</v>
      </c>
      <c r="H10" s="3" t="s">
        <v>265</v>
      </c>
    </row>
    <row r="11" spans="3:8" ht="12.75">
      <c r="C11" s="6"/>
      <c r="H11" s="6" t="s">
        <v>266</v>
      </c>
    </row>
    <row r="12" spans="3:11" ht="12.75">
      <c r="C12" s="2" t="s">
        <v>267</v>
      </c>
      <c r="D12" s="2" t="s">
        <v>268</v>
      </c>
      <c r="E12" s="2" t="s">
        <v>269</v>
      </c>
      <c r="F12" s="95" t="s">
        <v>270</v>
      </c>
      <c r="H12" s="2" t="s">
        <v>267</v>
      </c>
      <c r="I12" s="2" t="s">
        <v>268</v>
      </c>
      <c r="J12" s="2" t="s">
        <v>269</v>
      </c>
      <c r="K12" s="13" t="s">
        <v>127</v>
      </c>
    </row>
    <row r="14" spans="1:11" ht="12.75">
      <c r="A14" s="3" t="s">
        <v>154</v>
      </c>
      <c r="H14" s="23"/>
      <c r="I14" s="23"/>
      <c r="J14" s="23"/>
      <c r="K14" s="23"/>
    </row>
    <row r="15" spans="2:11" ht="12.75" customHeight="1">
      <c r="B15" s="2" t="s">
        <v>92</v>
      </c>
      <c r="C15" s="12">
        <v>4</v>
      </c>
      <c r="D15" s="12">
        <v>21</v>
      </c>
      <c r="E15" s="12">
        <v>66</v>
      </c>
      <c r="F15" s="62">
        <v>91</v>
      </c>
      <c r="H15" s="23">
        <f aca="true" t="shared" si="0" ref="H15:H23">C15/C$110</f>
        <v>0.01568627450980392</v>
      </c>
      <c r="I15" s="23">
        <f aca="true" t="shared" si="1" ref="I15:I23">D15/D$110</f>
        <v>0.010263929618768328</v>
      </c>
      <c r="J15" s="23">
        <f aca="true" t="shared" si="2" ref="J15:J23">E15/E$110</f>
        <v>0.006480754124116261</v>
      </c>
      <c r="K15" s="23">
        <f aca="true" t="shared" si="3" ref="K15:K23">F15/F$110</f>
        <v>0.007288746495794954</v>
      </c>
    </row>
    <row r="16" spans="2:11" ht="12.75" customHeight="1">
      <c r="B16" s="2" t="s">
        <v>155</v>
      </c>
      <c r="C16" s="12">
        <v>4</v>
      </c>
      <c r="D16" s="12">
        <v>58</v>
      </c>
      <c r="E16" s="12">
        <v>181</v>
      </c>
      <c r="F16" s="62">
        <v>243</v>
      </c>
      <c r="H16" s="23">
        <f t="shared" si="0"/>
        <v>0.01568627450980392</v>
      </c>
      <c r="I16" s="23">
        <f t="shared" si="1"/>
        <v>0.028347996089931573</v>
      </c>
      <c r="J16" s="23">
        <f t="shared" si="2"/>
        <v>0.017772977219167322</v>
      </c>
      <c r="K16" s="23">
        <f t="shared" si="3"/>
        <v>0.01946335602723268</v>
      </c>
    </row>
    <row r="17" spans="2:11" ht="12.75" customHeight="1">
      <c r="B17" s="2" t="s">
        <v>12</v>
      </c>
      <c r="C17" s="12">
        <v>14</v>
      </c>
      <c r="D17" s="12">
        <v>215</v>
      </c>
      <c r="E17" s="12">
        <v>1250</v>
      </c>
      <c r="F17" s="62">
        <v>1479</v>
      </c>
      <c r="H17" s="23">
        <f t="shared" si="0"/>
        <v>0.054901960784313725</v>
      </c>
      <c r="I17" s="23">
        <f t="shared" si="1"/>
        <v>0.1050830889540567</v>
      </c>
      <c r="J17" s="23">
        <f t="shared" si="2"/>
        <v>0.12274155538098978</v>
      </c>
      <c r="K17" s="23">
        <f t="shared" si="3"/>
        <v>0.1184621545855026</v>
      </c>
    </row>
    <row r="18" spans="2:11" ht="12.75" customHeight="1">
      <c r="B18" s="2" t="s">
        <v>99</v>
      </c>
      <c r="C18" s="12">
        <v>1</v>
      </c>
      <c r="D18" s="12">
        <v>7</v>
      </c>
      <c r="E18" s="12">
        <v>53</v>
      </c>
      <c r="F18" s="62">
        <v>61</v>
      </c>
      <c r="H18" s="23">
        <f t="shared" si="0"/>
        <v>0.00392156862745098</v>
      </c>
      <c r="I18" s="23">
        <f t="shared" si="1"/>
        <v>0.003421309872922776</v>
      </c>
      <c r="J18" s="23">
        <f t="shared" si="2"/>
        <v>0.005204241948153967</v>
      </c>
      <c r="K18" s="23">
        <f t="shared" si="3"/>
        <v>0.0048858630356427716</v>
      </c>
    </row>
    <row r="19" spans="2:11" ht="12.75" customHeight="1">
      <c r="B19" s="2" t="s">
        <v>114</v>
      </c>
      <c r="C19" s="12">
        <v>0</v>
      </c>
      <c r="D19" s="12">
        <v>4</v>
      </c>
      <c r="E19" s="12">
        <v>14</v>
      </c>
      <c r="F19" s="62">
        <v>18</v>
      </c>
      <c r="H19" s="23">
        <f t="shared" si="0"/>
        <v>0</v>
      </c>
      <c r="I19" s="23">
        <f t="shared" si="1"/>
        <v>0.0019550342130987292</v>
      </c>
      <c r="J19" s="23">
        <f t="shared" si="2"/>
        <v>0.0013747054202670856</v>
      </c>
      <c r="K19" s="23">
        <f t="shared" si="3"/>
        <v>0.0014417300760913095</v>
      </c>
    </row>
    <row r="20" spans="2:11" ht="12.75" customHeight="1">
      <c r="B20" s="2" t="s">
        <v>122</v>
      </c>
      <c r="C20" s="12">
        <v>1</v>
      </c>
      <c r="D20" s="12">
        <v>1</v>
      </c>
      <c r="E20" s="12">
        <v>8</v>
      </c>
      <c r="F20" s="62">
        <v>10</v>
      </c>
      <c r="H20" s="23">
        <f t="shared" si="0"/>
        <v>0.00392156862745098</v>
      </c>
      <c r="I20" s="23">
        <f t="shared" si="1"/>
        <v>0.0004887585532746823</v>
      </c>
      <c r="J20" s="23">
        <f t="shared" si="2"/>
        <v>0.0007855459544383347</v>
      </c>
      <c r="K20" s="23">
        <f t="shared" si="3"/>
        <v>0.0008009611533840609</v>
      </c>
    </row>
    <row r="21" spans="2:11" ht="12.75" customHeight="1">
      <c r="B21" s="2" t="s">
        <v>156</v>
      </c>
      <c r="C21" s="12">
        <v>0</v>
      </c>
      <c r="D21" s="12">
        <v>8</v>
      </c>
      <c r="E21" s="12">
        <v>39</v>
      </c>
      <c r="F21" s="62">
        <v>47</v>
      </c>
      <c r="H21" s="23">
        <f t="shared" si="0"/>
        <v>0</v>
      </c>
      <c r="I21" s="23">
        <f t="shared" si="1"/>
        <v>0.0039100684261974585</v>
      </c>
      <c r="J21" s="23">
        <f t="shared" si="2"/>
        <v>0.0038295365278868815</v>
      </c>
      <c r="K21" s="23">
        <f t="shared" si="3"/>
        <v>0.003764517420905086</v>
      </c>
    </row>
    <row r="22" spans="2:11" ht="12.75" customHeight="1">
      <c r="B22" s="2" t="s">
        <v>157</v>
      </c>
      <c r="C22" s="12">
        <v>6</v>
      </c>
      <c r="D22" s="12">
        <v>65</v>
      </c>
      <c r="E22" s="12">
        <v>300</v>
      </c>
      <c r="F22" s="62">
        <v>371</v>
      </c>
      <c r="H22" s="23">
        <f t="shared" si="0"/>
        <v>0.023529411764705882</v>
      </c>
      <c r="I22" s="23">
        <f t="shared" si="1"/>
        <v>0.03176930596285435</v>
      </c>
      <c r="J22" s="23">
        <f t="shared" si="2"/>
        <v>0.02945797329143755</v>
      </c>
      <c r="K22" s="23">
        <f t="shared" si="3"/>
        <v>0.029715658790548657</v>
      </c>
    </row>
    <row r="23" spans="2:11" ht="12.75" customHeight="1">
      <c r="B23" s="2" t="s">
        <v>81</v>
      </c>
      <c r="C23" s="12">
        <v>4</v>
      </c>
      <c r="D23" s="12">
        <v>25</v>
      </c>
      <c r="E23" s="12">
        <v>146</v>
      </c>
      <c r="F23" s="62">
        <v>175</v>
      </c>
      <c r="H23" s="23">
        <f t="shared" si="0"/>
        <v>0.01568627450980392</v>
      </c>
      <c r="I23" s="23">
        <f t="shared" si="1"/>
        <v>0.012218963831867057</v>
      </c>
      <c r="J23" s="23">
        <f t="shared" si="2"/>
        <v>0.014336213668499607</v>
      </c>
      <c r="K23" s="23">
        <f t="shared" si="3"/>
        <v>0.014016820184221065</v>
      </c>
    </row>
    <row r="24" spans="3:11" ht="12.75" customHeight="1">
      <c r="C24" s="12"/>
      <c r="D24" s="12"/>
      <c r="E24" s="12"/>
      <c r="F24" s="62"/>
      <c r="H24" s="23"/>
      <c r="I24" s="23"/>
      <c r="J24" s="23"/>
      <c r="K24" s="23"/>
    </row>
    <row r="25" spans="1:11" ht="12.75">
      <c r="A25" s="3" t="s">
        <v>158</v>
      </c>
      <c r="C25" s="12"/>
      <c r="D25" s="12"/>
      <c r="E25" s="12"/>
      <c r="F25" s="62"/>
      <c r="H25" s="23"/>
      <c r="I25" s="23"/>
      <c r="J25" s="23"/>
      <c r="K25" s="23"/>
    </row>
    <row r="26" spans="2:11" ht="12.75">
      <c r="B26" s="2" t="s">
        <v>97</v>
      </c>
      <c r="C26" s="12">
        <v>4</v>
      </c>
      <c r="D26" s="12">
        <v>12</v>
      </c>
      <c r="E26" s="12">
        <v>57</v>
      </c>
      <c r="F26" s="62">
        <v>73</v>
      </c>
      <c r="H26" s="23">
        <f aca="true" t="shared" si="4" ref="H26:K31">C26/C$110</f>
        <v>0.01568627450980392</v>
      </c>
      <c r="I26" s="23">
        <f t="shared" si="4"/>
        <v>0.005865102639296188</v>
      </c>
      <c r="J26" s="23">
        <f t="shared" si="4"/>
        <v>0.005597014925373134</v>
      </c>
      <c r="K26" s="23">
        <f t="shared" si="4"/>
        <v>0.005847016419703644</v>
      </c>
    </row>
    <row r="27" spans="2:11" ht="12.75">
      <c r="B27" s="2" t="s">
        <v>123</v>
      </c>
      <c r="C27" s="12">
        <v>0</v>
      </c>
      <c r="D27" s="12">
        <v>2</v>
      </c>
      <c r="E27" s="12">
        <v>5</v>
      </c>
      <c r="F27" s="62">
        <v>7</v>
      </c>
      <c r="H27" s="23">
        <f t="shared" si="4"/>
        <v>0</v>
      </c>
      <c r="I27" s="23">
        <f t="shared" si="4"/>
        <v>0.0009775171065493646</v>
      </c>
      <c r="J27" s="23">
        <f t="shared" si="4"/>
        <v>0.0004909662215239591</v>
      </c>
      <c r="K27" s="23">
        <f t="shared" si="4"/>
        <v>0.0005606728073688426</v>
      </c>
    </row>
    <row r="28" spans="2:11" ht="12.75">
      <c r="B28" s="2" t="s">
        <v>101</v>
      </c>
      <c r="C28" s="12">
        <v>2</v>
      </c>
      <c r="D28" s="12">
        <v>9</v>
      </c>
      <c r="E28" s="12">
        <v>38</v>
      </c>
      <c r="F28" s="62">
        <v>49</v>
      </c>
      <c r="H28" s="23">
        <f t="shared" si="4"/>
        <v>0.00784313725490196</v>
      </c>
      <c r="I28" s="23">
        <f t="shared" si="4"/>
        <v>0.004398826979472141</v>
      </c>
      <c r="J28" s="23">
        <f t="shared" si="4"/>
        <v>0.0037313432835820895</v>
      </c>
      <c r="K28" s="23">
        <f t="shared" si="4"/>
        <v>0.003924709651581898</v>
      </c>
    </row>
    <row r="29" spans="2:11" ht="12.75">
      <c r="B29" s="2" t="s">
        <v>115</v>
      </c>
      <c r="C29" s="12">
        <v>0</v>
      </c>
      <c r="D29" s="12">
        <v>4</v>
      </c>
      <c r="E29" s="12">
        <v>17</v>
      </c>
      <c r="F29" s="62">
        <v>21</v>
      </c>
      <c r="H29" s="23">
        <f t="shared" si="4"/>
        <v>0</v>
      </c>
      <c r="I29" s="23">
        <f t="shared" si="4"/>
        <v>0.0019550342130987292</v>
      </c>
      <c r="J29" s="23">
        <f t="shared" si="4"/>
        <v>0.0016692851531814612</v>
      </c>
      <c r="K29" s="23">
        <f t="shared" si="4"/>
        <v>0.0016820184221065279</v>
      </c>
    </row>
    <row r="30" spans="2:11" ht="12.75">
      <c r="B30" s="2" t="s">
        <v>126</v>
      </c>
      <c r="C30" s="12">
        <v>0</v>
      </c>
      <c r="D30" s="12">
        <v>0</v>
      </c>
      <c r="E30" s="12">
        <v>1</v>
      </c>
      <c r="F30" s="62">
        <v>1</v>
      </c>
      <c r="H30" s="23">
        <f t="shared" si="4"/>
        <v>0</v>
      </c>
      <c r="I30" s="23">
        <f t="shared" si="4"/>
        <v>0</v>
      </c>
      <c r="J30" s="23">
        <f t="shared" si="4"/>
        <v>9.819324430479184E-05</v>
      </c>
      <c r="K30" s="23">
        <f t="shared" si="4"/>
        <v>8.009611533840609E-05</v>
      </c>
    </row>
    <row r="31" spans="2:11" ht="12.75">
      <c r="B31" s="2" t="s">
        <v>110</v>
      </c>
      <c r="C31" s="12">
        <v>2</v>
      </c>
      <c r="D31" s="12">
        <v>4</v>
      </c>
      <c r="E31" s="12">
        <v>22</v>
      </c>
      <c r="F31" s="62">
        <v>28</v>
      </c>
      <c r="H31" s="23">
        <f t="shared" si="4"/>
        <v>0.00784313725490196</v>
      </c>
      <c r="I31" s="23">
        <f t="shared" si="4"/>
        <v>0.0019550342130987292</v>
      </c>
      <c r="J31" s="23">
        <f t="shared" si="4"/>
        <v>0.00216025137470542</v>
      </c>
      <c r="K31" s="23">
        <f t="shared" si="4"/>
        <v>0.0022426912294753703</v>
      </c>
    </row>
    <row r="32" spans="3:11" ht="12.75" customHeight="1">
      <c r="C32" s="12"/>
      <c r="D32" s="12"/>
      <c r="E32" s="12"/>
      <c r="F32" s="62"/>
      <c r="H32" s="23"/>
      <c r="I32" s="23"/>
      <c r="J32" s="23"/>
      <c r="K32" s="23"/>
    </row>
    <row r="33" spans="1:11" ht="12.75">
      <c r="A33" s="3" t="s">
        <v>159</v>
      </c>
      <c r="C33" s="12"/>
      <c r="D33" s="12"/>
      <c r="E33" s="12"/>
      <c r="F33" s="62"/>
      <c r="H33" s="23"/>
      <c r="I33" s="23"/>
      <c r="J33" s="23"/>
      <c r="K33" s="23"/>
    </row>
    <row r="34" spans="2:11" ht="12.75">
      <c r="B34" s="2" t="s">
        <v>86</v>
      </c>
      <c r="C34" s="12">
        <v>1</v>
      </c>
      <c r="D34" s="12">
        <v>19</v>
      </c>
      <c r="E34" s="12">
        <v>121</v>
      </c>
      <c r="F34" s="62">
        <v>141</v>
      </c>
      <c r="H34" s="23">
        <f aca="true" t="shared" si="5" ref="H34:H43">C34/C$110</f>
        <v>0.00392156862745098</v>
      </c>
      <c r="I34" s="23">
        <f aca="true" t="shared" si="6" ref="I34:I43">D34/D$110</f>
        <v>0.009286412512218964</v>
      </c>
      <c r="J34" s="23">
        <f aca="true" t="shared" si="7" ref="J34:J43">E34/E$110</f>
        <v>0.01188138256087981</v>
      </c>
      <c r="K34" s="23">
        <f aca="true" t="shared" si="8" ref="K34:K43">F34/F$110</f>
        <v>0.011293552262715258</v>
      </c>
    </row>
    <row r="35" spans="2:11" ht="12.75">
      <c r="B35" s="2" t="s">
        <v>73</v>
      </c>
      <c r="C35" s="12">
        <v>8</v>
      </c>
      <c r="D35" s="12">
        <v>43</v>
      </c>
      <c r="E35" s="12">
        <v>334</v>
      </c>
      <c r="F35" s="62">
        <v>385</v>
      </c>
      <c r="H35" s="23">
        <f t="shared" si="5"/>
        <v>0.03137254901960784</v>
      </c>
      <c r="I35" s="23">
        <f t="shared" si="6"/>
        <v>0.021016617790811338</v>
      </c>
      <c r="J35" s="23">
        <f t="shared" si="7"/>
        <v>0.03279654359780047</v>
      </c>
      <c r="K35" s="23">
        <f t="shared" si="8"/>
        <v>0.030837004405286344</v>
      </c>
    </row>
    <row r="36" spans="2:11" ht="12.75">
      <c r="B36" s="2" t="s">
        <v>119</v>
      </c>
      <c r="C36" s="12">
        <v>3</v>
      </c>
      <c r="D36" s="12">
        <v>5</v>
      </c>
      <c r="E36" s="12">
        <v>11</v>
      </c>
      <c r="F36" s="62">
        <v>19</v>
      </c>
      <c r="H36" s="23">
        <f t="shared" si="5"/>
        <v>0.011764705882352941</v>
      </c>
      <c r="I36" s="23">
        <f t="shared" si="6"/>
        <v>0.0024437927663734115</v>
      </c>
      <c r="J36" s="23">
        <f t="shared" si="7"/>
        <v>0.00108012568735271</v>
      </c>
      <c r="K36" s="23">
        <f t="shared" si="8"/>
        <v>0.0015218261914297156</v>
      </c>
    </row>
    <row r="37" spans="2:11" ht="12.75">
      <c r="B37" s="2" t="s">
        <v>103</v>
      </c>
      <c r="C37" s="12">
        <v>1</v>
      </c>
      <c r="D37" s="12">
        <v>10</v>
      </c>
      <c r="E37" s="12">
        <v>37</v>
      </c>
      <c r="F37" s="62">
        <v>48</v>
      </c>
      <c r="H37" s="23">
        <f t="shared" si="5"/>
        <v>0.00392156862745098</v>
      </c>
      <c r="I37" s="23">
        <f t="shared" si="6"/>
        <v>0.004887585532746823</v>
      </c>
      <c r="J37" s="23">
        <f t="shared" si="7"/>
        <v>0.003633150039277298</v>
      </c>
      <c r="K37" s="23">
        <f t="shared" si="8"/>
        <v>0.003844613536243492</v>
      </c>
    </row>
    <row r="38" spans="2:11" ht="12.75">
      <c r="B38" s="2" t="s">
        <v>98</v>
      </c>
      <c r="C38" s="12">
        <v>1</v>
      </c>
      <c r="D38" s="12">
        <v>15</v>
      </c>
      <c r="E38" s="12">
        <v>50</v>
      </c>
      <c r="F38" s="62">
        <v>66</v>
      </c>
      <c r="H38" s="23">
        <f t="shared" si="5"/>
        <v>0.00392156862745098</v>
      </c>
      <c r="I38" s="23">
        <f t="shared" si="6"/>
        <v>0.007331378299120235</v>
      </c>
      <c r="J38" s="23">
        <f t="shared" si="7"/>
        <v>0.004909662215239591</v>
      </c>
      <c r="K38" s="23">
        <f t="shared" si="8"/>
        <v>0.0052863436123348016</v>
      </c>
    </row>
    <row r="39" spans="2:11" ht="12.75">
      <c r="B39" s="2" t="s">
        <v>48</v>
      </c>
      <c r="C39" s="12">
        <v>29</v>
      </c>
      <c r="D39" s="12">
        <v>126</v>
      </c>
      <c r="E39" s="12">
        <v>357</v>
      </c>
      <c r="F39" s="62">
        <v>512</v>
      </c>
      <c r="H39" s="23">
        <f t="shared" si="5"/>
        <v>0.11372549019607843</v>
      </c>
      <c r="I39" s="23">
        <f t="shared" si="6"/>
        <v>0.06158357771260997</v>
      </c>
      <c r="J39" s="23">
        <f t="shared" si="7"/>
        <v>0.03505498821681068</v>
      </c>
      <c r="K39" s="23">
        <f t="shared" si="8"/>
        <v>0.04100921105326392</v>
      </c>
    </row>
    <row r="40" spans="2:11" ht="12.75">
      <c r="B40" s="2" t="s">
        <v>17</v>
      </c>
      <c r="C40" s="12">
        <v>46</v>
      </c>
      <c r="D40" s="12">
        <v>221</v>
      </c>
      <c r="E40" s="12">
        <v>957</v>
      </c>
      <c r="F40" s="62">
        <v>1224</v>
      </c>
      <c r="H40" s="23">
        <f t="shared" si="5"/>
        <v>0.1803921568627451</v>
      </c>
      <c r="I40" s="23">
        <f t="shared" si="6"/>
        <v>0.10801564027370479</v>
      </c>
      <c r="J40" s="23">
        <f t="shared" si="7"/>
        <v>0.09397093479968578</v>
      </c>
      <c r="K40" s="23">
        <f t="shared" si="8"/>
        <v>0.09803764517420906</v>
      </c>
    </row>
    <row r="41" spans="2:11" ht="12.75">
      <c r="B41" s="2" t="s">
        <v>21</v>
      </c>
      <c r="C41" s="12">
        <v>2</v>
      </c>
      <c r="D41" s="12">
        <v>46</v>
      </c>
      <c r="E41" s="12">
        <v>641</v>
      </c>
      <c r="F41" s="62">
        <v>689</v>
      </c>
      <c r="H41" s="23">
        <f t="shared" si="5"/>
        <v>0.00784313725490196</v>
      </c>
      <c r="I41" s="23">
        <f t="shared" si="6"/>
        <v>0.022482893450635387</v>
      </c>
      <c r="J41" s="23">
        <f t="shared" si="7"/>
        <v>0.06294186959937156</v>
      </c>
      <c r="K41" s="23">
        <f t="shared" si="8"/>
        <v>0.055186223468161794</v>
      </c>
    </row>
    <row r="42" spans="2:11" ht="12.75">
      <c r="B42" s="2" t="s">
        <v>106</v>
      </c>
      <c r="C42" s="12">
        <v>1</v>
      </c>
      <c r="D42" s="12">
        <v>9</v>
      </c>
      <c r="E42" s="12">
        <v>25</v>
      </c>
      <c r="F42" s="62">
        <v>35</v>
      </c>
      <c r="H42" s="23">
        <f t="shared" si="5"/>
        <v>0.00392156862745098</v>
      </c>
      <c r="I42" s="23">
        <f t="shared" si="6"/>
        <v>0.004398826979472141</v>
      </c>
      <c r="J42" s="23">
        <f t="shared" si="7"/>
        <v>0.0024548311076197957</v>
      </c>
      <c r="K42" s="23">
        <f t="shared" si="8"/>
        <v>0.002803364036844213</v>
      </c>
    </row>
    <row r="43" spans="2:11" ht="12.75">
      <c r="B43" s="2" t="s">
        <v>42</v>
      </c>
      <c r="C43" s="12">
        <v>1</v>
      </c>
      <c r="D43" s="12">
        <v>14</v>
      </c>
      <c r="E43" s="12">
        <v>46</v>
      </c>
      <c r="F43" s="62">
        <v>61</v>
      </c>
      <c r="H43" s="23">
        <f t="shared" si="5"/>
        <v>0.00392156862745098</v>
      </c>
      <c r="I43" s="23">
        <f t="shared" si="6"/>
        <v>0.006842619745845552</v>
      </c>
      <c r="J43" s="23">
        <f t="shared" si="7"/>
        <v>0.004516889238020424</v>
      </c>
      <c r="K43" s="23">
        <f t="shared" si="8"/>
        <v>0.0048858630356427716</v>
      </c>
    </row>
    <row r="44" spans="3:11" ht="12.75" customHeight="1">
      <c r="C44" s="12"/>
      <c r="D44" s="12"/>
      <c r="E44" s="12"/>
      <c r="F44" s="62"/>
      <c r="H44" s="23"/>
      <c r="I44" s="23"/>
      <c r="J44" s="23"/>
      <c r="K44" s="23"/>
    </row>
    <row r="45" spans="1:11" ht="12.75">
      <c r="A45" s="3" t="s">
        <v>160</v>
      </c>
      <c r="C45" s="12"/>
      <c r="D45" s="12"/>
      <c r="E45" s="12"/>
      <c r="F45" s="62"/>
      <c r="H45" s="23"/>
      <c r="I45" s="23"/>
      <c r="J45" s="23"/>
      <c r="K45" s="23"/>
    </row>
    <row r="46" spans="2:11" ht="12.75">
      <c r="B46" s="2" t="s">
        <v>78</v>
      </c>
      <c r="C46" s="12">
        <v>4</v>
      </c>
      <c r="D46" s="12">
        <v>37</v>
      </c>
      <c r="E46" s="12">
        <v>193</v>
      </c>
      <c r="F46" s="62">
        <v>234</v>
      </c>
      <c r="H46" s="23">
        <f aca="true" t="shared" si="9" ref="H46:H55">C46/C$110</f>
        <v>0.01568627450980392</v>
      </c>
      <c r="I46" s="23">
        <f aca="true" t="shared" si="10" ref="I46:I55">D46/D$110</f>
        <v>0.018084066471163247</v>
      </c>
      <c r="J46" s="23">
        <f aca="true" t="shared" si="11" ref="J46:J55">E46/E$110</f>
        <v>0.018951296150824824</v>
      </c>
      <c r="K46" s="23">
        <f aca="true" t="shared" si="12" ref="K46:K55">F46/F$110</f>
        <v>0.018742490989187024</v>
      </c>
    </row>
    <row r="47" spans="2:11" ht="12.75">
      <c r="B47" s="2" t="s">
        <v>89</v>
      </c>
      <c r="C47" s="12">
        <v>0</v>
      </c>
      <c r="D47" s="12">
        <v>9</v>
      </c>
      <c r="E47" s="12">
        <v>110</v>
      </c>
      <c r="F47" s="62">
        <v>119</v>
      </c>
      <c r="H47" s="23">
        <f t="shared" si="9"/>
        <v>0</v>
      </c>
      <c r="I47" s="23">
        <f t="shared" si="10"/>
        <v>0.004398826979472141</v>
      </c>
      <c r="J47" s="23">
        <f t="shared" si="11"/>
        <v>0.010801256873527102</v>
      </c>
      <c r="K47" s="23">
        <f t="shared" si="12"/>
        <v>0.009531437725270325</v>
      </c>
    </row>
    <row r="48" spans="2:11" ht="12.75">
      <c r="B48" s="2" t="s">
        <v>15</v>
      </c>
      <c r="C48" s="12">
        <v>31</v>
      </c>
      <c r="D48" s="12">
        <v>220</v>
      </c>
      <c r="E48" s="12">
        <v>1160</v>
      </c>
      <c r="F48" s="62">
        <v>1411</v>
      </c>
      <c r="H48" s="23">
        <f t="shared" si="9"/>
        <v>0.12156862745098039</v>
      </c>
      <c r="I48" s="23">
        <f t="shared" si="10"/>
        <v>0.10752688172043011</v>
      </c>
      <c r="J48" s="23">
        <f t="shared" si="11"/>
        <v>0.11390416339355852</v>
      </c>
      <c r="K48" s="23">
        <f t="shared" si="12"/>
        <v>0.11301561874249098</v>
      </c>
    </row>
    <row r="49" spans="2:11" ht="12.75">
      <c r="B49" s="2" t="s">
        <v>90</v>
      </c>
      <c r="C49" s="12">
        <v>2</v>
      </c>
      <c r="D49" s="12">
        <v>17</v>
      </c>
      <c r="E49" s="12">
        <v>94</v>
      </c>
      <c r="F49" s="62">
        <v>113</v>
      </c>
      <c r="H49" s="23">
        <f t="shared" si="9"/>
        <v>0.00784313725490196</v>
      </c>
      <c r="I49" s="23">
        <f t="shared" si="10"/>
        <v>0.008308895405669599</v>
      </c>
      <c r="J49" s="23">
        <f t="shared" si="11"/>
        <v>0.009230164964650431</v>
      </c>
      <c r="K49" s="23">
        <f t="shared" si="12"/>
        <v>0.009050861033239889</v>
      </c>
    </row>
    <row r="50" spans="2:11" ht="12.75">
      <c r="B50" s="2" t="s">
        <v>6</v>
      </c>
      <c r="C50" s="12">
        <v>46</v>
      </c>
      <c r="D50" s="12">
        <v>457</v>
      </c>
      <c r="E50" s="12">
        <v>2833</v>
      </c>
      <c r="F50" s="62">
        <v>3336</v>
      </c>
      <c r="H50" s="23">
        <f t="shared" si="9"/>
        <v>0.1803921568627451</v>
      </c>
      <c r="I50" s="23">
        <f t="shared" si="10"/>
        <v>0.2233626588465298</v>
      </c>
      <c r="J50" s="23">
        <f t="shared" si="11"/>
        <v>0.27818146111547526</v>
      </c>
      <c r="K50" s="23">
        <f t="shared" si="12"/>
        <v>0.2672006407689227</v>
      </c>
    </row>
    <row r="51" spans="2:11" ht="12.75">
      <c r="B51" s="2" t="s">
        <v>30</v>
      </c>
      <c r="C51" s="12">
        <v>24</v>
      </c>
      <c r="D51" s="12">
        <v>223</v>
      </c>
      <c r="E51" s="12">
        <v>1630</v>
      </c>
      <c r="F51" s="62">
        <v>1877</v>
      </c>
      <c r="H51" s="23">
        <f t="shared" si="9"/>
        <v>0.09411764705882353</v>
      </c>
      <c r="I51" s="23">
        <f t="shared" si="10"/>
        <v>0.10899315738025415</v>
      </c>
      <c r="J51" s="23">
        <f t="shared" si="11"/>
        <v>0.1600549882168107</v>
      </c>
      <c r="K51" s="23">
        <f t="shared" si="12"/>
        <v>0.15034040849018823</v>
      </c>
    </row>
    <row r="52" spans="2:11" ht="12.75">
      <c r="B52" s="2" t="s">
        <v>79</v>
      </c>
      <c r="C52" s="12">
        <v>0</v>
      </c>
      <c r="D52" s="12">
        <v>38</v>
      </c>
      <c r="E52" s="12">
        <v>192</v>
      </c>
      <c r="F52" s="62">
        <v>230</v>
      </c>
      <c r="H52" s="23">
        <f t="shared" si="9"/>
        <v>0</v>
      </c>
      <c r="I52" s="23">
        <f t="shared" si="10"/>
        <v>0.01857282502443793</v>
      </c>
      <c r="J52" s="23">
        <f t="shared" si="11"/>
        <v>0.018853102906520033</v>
      </c>
      <c r="K52" s="23">
        <f t="shared" si="12"/>
        <v>0.0184221065278334</v>
      </c>
    </row>
    <row r="53" spans="2:11" ht="12.75">
      <c r="B53" s="2" t="s">
        <v>19</v>
      </c>
      <c r="C53" s="12">
        <v>7</v>
      </c>
      <c r="D53" s="12">
        <v>72</v>
      </c>
      <c r="E53" s="12">
        <v>711</v>
      </c>
      <c r="F53" s="62">
        <v>790</v>
      </c>
      <c r="H53" s="23">
        <f t="shared" si="9"/>
        <v>0.027450980392156862</v>
      </c>
      <c r="I53" s="23">
        <f t="shared" si="10"/>
        <v>0.03519061583577713</v>
      </c>
      <c r="J53" s="23">
        <f t="shared" si="11"/>
        <v>0.069815396700707</v>
      </c>
      <c r="K53" s="23">
        <f t="shared" si="12"/>
        <v>0.06327593111734081</v>
      </c>
    </row>
    <row r="54" spans="2:11" ht="12.75">
      <c r="B54" s="2" t="s">
        <v>72</v>
      </c>
      <c r="C54" s="12">
        <v>14</v>
      </c>
      <c r="D54" s="12">
        <v>69</v>
      </c>
      <c r="E54" s="12">
        <v>313</v>
      </c>
      <c r="F54" s="62">
        <v>396</v>
      </c>
      <c r="H54" s="23">
        <f t="shared" si="9"/>
        <v>0.054901960784313725</v>
      </c>
      <c r="I54" s="23">
        <f t="shared" si="10"/>
        <v>0.03372434017595308</v>
      </c>
      <c r="J54" s="23">
        <f t="shared" si="11"/>
        <v>0.030734485467399843</v>
      </c>
      <c r="K54" s="23">
        <f t="shared" si="12"/>
        <v>0.03171806167400881</v>
      </c>
    </row>
    <row r="55" spans="2:11" ht="12.75">
      <c r="B55" s="2" t="s">
        <v>8</v>
      </c>
      <c r="C55" s="12">
        <v>102</v>
      </c>
      <c r="D55" s="12">
        <v>441</v>
      </c>
      <c r="E55" s="12">
        <v>1734</v>
      </c>
      <c r="F55" s="62">
        <v>2277</v>
      </c>
      <c r="H55" s="23">
        <f t="shared" si="9"/>
        <v>0.4</v>
      </c>
      <c r="I55" s="23">
        <f t="shared" si="10"/>
        <v>0.2155425219941349</v>
      </c>
      <c r="J55" s="23">
        <f t="shared" si="11"/>
        <v>0.17026708562450904</v>
      </c>
      <c r="K55" s="23">
        <f t="shared" si="12"/>
        <v>0.18237885462555067</v>
      </c>
    </row>
    <row r="56" spans="3:11" ht="12.75" customHeight="1">
      <c r="C56" s="12"/>
      <c r="D56" s="12"/>
      <c r="E56" s="12"/>
      <c r="F56" s="62"/>
      <c r="H56" s="23"/>
      <c r="I56" s="23"/>
      <c r="J56" s="23"/>
      <c r="K56" s="23"/>
    </row>
    <row r="57" spans="1:11" ht="12.75">
      <c r="A57" s="3" t="s">
        <v>161</v>
      </c>
      <c r="C57" s="12"/>
      <c r="D57" s="12"/>
      <c r="E57" s="12"/>
      <c r="F57" s="62"/>
      <c r="H57" s="23"/>
      <c r="I57" s="23"/>
      <c r="J57" s="23"/>
      <c r="K57" s="23"/>
    </row>
    <row r="58" spans="2:11" ht="12.75">
      <c r="B58" s="2" t="s">
        <v>38</v>
      </c>
      <c r="C58" s="12">
        <v>17</v>
      </c>
      <c r="D58" s="12">
        <v>125</v>
      </c>
      <c r="E58" s="12">
        <v>371</v>
      </c>
      <c r="F58" s="62">
        <v>513</v>
      </c>
      <c r="H58" s="23">
        <f aca="true" t="shared" si="13" ref="H58:H67">C58/C$110</f>
        <v>0.06666666666666667</v>
      </c>
      <c r="I58" s="23">
        <f aca="true" t="shared" si="14" ref="I58:I67">D58/D$110</f>
        <v>0.06109481915933529</v>
      </c>
      <c r="J58" s="23">
        <f aca="true" t="shared" si="15" ref="J58:J67">E58/E$110</f>
        <v>0.03642969363707777</v>
      </c>
      <c r="K58" s="23">
        <f aca="true" t="shared" si="16" ref="K58:K67">F58/F$110</f>
        <v>0.041089307168602325</v>
      </c>
    </row>
    <row r="59" spans="2:11" ht="12.75">
      <c r="B59" s="2" t="s">
        <v>100</v>
      </c>
      <c r="C59" s="12">
        <v>5</v>
      </c>
      <c r="D59" s="12">
        <v>20</v>
      </c>
      <c r="E59" s="12">
        <v>31</v>
      </c>
      <c r="F59" s="62">
        <v>56</v>
      </c>
      <c r="H59" s="23">
        <f t="shared" si="13"/>
        <v>0.0196078431372549</v>
      </c>
      <c r="I59" s="23">
        <f t="shared" si="14"/>
        <v>0.009775171065493646</v>
      </c>
      <c r="J59" s="23">
        <f t="shared" si="15"/>
        <v>0.003043990573448547</v>
      </c>
      <c r="K59" s="23">
        <f t="shared" si="16"/>
        <v>0.004485382458950741</v>
      </c>
    </row>
    <row r="60" spans="2:11" ht="12.75">
      <c r="B60" s="2" t="s">
        <v>87</v>
      </c>
      <c r="C60" s="12">
        <v>9</v>
      </c>
      <c r="D60" s="12">
        <v>29</v>
      </c>
      <c r="E60" s="12">
        <v>105</v>
      </c>
      <c r="F60" s="62">
        <v>143</v>
      </c>
      <c r="H60" s="23">
        <f t="shared" si="13"/>
        <v>0.03529411764705882</v>
      </c>
      <c r="I60" s="23">
        <f t="shared" si="14"/>
        <v>0.014173998044965786</v>
      </c>
      <c r="J60" s="23">
        <f t="shared" si="15"/>
        <v>0.010310290652003142</v>
      </c>
      <c r="K60" s="23">
        <f t="shared" si="16"/>
        <v>0.01145374449339207</v>
      </c>
    </row>
    <row r="61" spans="2:11" ht="12.75">
      <c r="B61" s="2" t="s">
        <v>125</v>
      </c>
      <c r="C61" s="12">
        <v>0</v>
      </c>
      <c r="D61" s="12">
        <v>2</v>
      </c>
      <c r="E61" s="12">
        <v>4</v>
      </c>
      <c r="F61" s="62">
        <v>6</v>
      </c>
      <c r="H61" s="23">
        <f t="shared" si="13"/>
        <v>0</v>
      </c>
      <c r="I61" s="23">
        <f t="shared" si="14"/>
        <v>0.0009775171065493646</v>
      </c>
      <c r="J61" s="23">
        <f t="shared" si="15"/>
        <v>0.00039277297721916735</v>
      </c>
      <c r="K61" s="23">
        <f t="shared" si="16"/>
        <v>0.0004805766920304365</v>
      </c>
    </row>
    <row r="62" spans="2:11" ht="12.75">
      <c r="B62" s="2" t="s">
        <v>84</v>
      </c>
      <c r="C62" s="12">
        <v>9</v>
      </c>
      <c r="D62" s="12">
        <v>33</v>
      </c>
      <c r="E62" s="12">
        <v>110</v>
      </c>
      <c r="F62" s="62">
        <v>152</v>
      </c>
      <c r="H62" s="23">
        <f t="shared" si="13"/>
        <v>0.03529411764705882</v>
      </c>
      <c r="I62" s="23">
        <f t="shared" si="14"/>
        <v>0.016129032258064516</v>
      </c>
      <c r="J62" s="23">
        <f t="shared" si="15"/>
        <v>0.010801256873527102</v>
      </c>
      <c r="K62" s="23">
        <f t="shared" si="16"/>
        <v>0.012174609531437725</v>
      </c>
    </row>
    <row r="63" spans="2:11" ht="12.75">
      <c r="B63" s="2" t="s">
        <v>162</v>
      </c>
      <c r="C63" s="12">
        <v>0</v>
      </c>
      <c r="D63" s="12">
        <v>7</v>
      </c>
      <c r="E63" s="12">
        <v>13</v>
      </c>
      <c r="F63" s="62">
        <v>20</v>
      </c>
      <c r="H63" s="23">
        <f t="shared" si="13"/>
        <v>0</v>
      </c>
      <c r="I63" s="23">
        <f t="shared" si="14"/>
        <v>0.003421309872922776</v>
      </c>
      <c r="J63" s="23">
        <f t="shared" si="15"/>
        <v>0.0012765121759622938</v>
      </c>
      <c r="K63" s="23">
        <f t="shared" si="16"/>
        <v>0.0016019223067681217</v>
      </c>
    </row>
    <row r="64" spans="2:11" ht="12.75">
      <c r="B64" s="2" t="s">
        <v>111</v>
      </c>
      <c r="C64" s="12">
        <v>0</v>
      </c>
      <c r="D64" s="12">
        <v>9</v>
      </c>
      <c r="E64" s="12">
        <v>17</v>
      </c>
      <c r="F64" s="62">
        <v>26</v>
      </c>
      <c r="H64" s="23">
        <f t="shared" si="13"/>
        <v>0</v>
      </c>
      <c r="I64" s="23">
        <f t="shared" si="14"/>
        <v>0.004398826979472141</v>
      </c>
      <c r="J64" s="23">
        <f t="shared" si="15"/>
        <v>0.0016692851531814612</v>
      </c>
      <c r="K64" s="23">
        <f t="shared" si="16"/>
        <v>0.002082498998798558</v>
      </c>
    </row>
    <row r="65" spans="2:11" ht="12.75">
      <c r="B65" s="2" t="s">
        <v>121</v>
      </c>
      <c r="C65" s="12">
        <v>2</v>
      </c>
      <c r="D65" s="12">
        <v>0</v>
      </c>
      <c r="E65" s="12">
        <v>14</v>
      </c>
      <c r="F65" s="62">
        <v>16</v>
      </c>
      <c r="H65" s="23">
        <f t="shared" si="13"/>
        <v>0.00784313725490196</v>
      </c>
      <c r="I65" s="23">
        <f t="shared" si="14"/>
        <v>0</v>
      </c>
      <c r="J65" s="23">
        <f t="shared" si="15"/>
        <v>0.0013747054202670856</v>
      </c>
      <c r="K65" s="23">
        <f t="shared" si="16"/>
        <v>0.0012815378454144974</v>
      </c>
    </row>
    <row r="66" spans="2:11" ht="12.75">
      <c r="B66" s="2" t="s">
        <v>82</v>
      </c>
      <c r="C66" s="12">
        <v>12</v>
      </c>
      <c r="D66" s="12">
        <v>36</v>
      </c>
      <c r="E66" s="12">
        <v>130</v>
      </c>
      <c r="F66" s="62">
        <v>178</v>
      </c>
      <c r="H66" s="23">
        <f t="shared" si="13"/>
        <v>0.047058823529411764</v>
      </c>
      <c r="I66" s="23">
        <f t="shared" si="14"/>
        <v>0.017595307917888565</v>
      </c>
      <c r="J66" s="23">
        <f t="shared" si="15"/>
        <v>0.012765121759622938</v>
      </c>
      <c r="K66" s="23">
        <f t="shared" si="16"/>
        <v>0.014257108530236283</v>
      </c>
    </row>
    <row r="67" spans="2:11" ht="12.75">
      <c r="B67" s="2" t="s">
        <v>85</v>
      </c>
      <c r="C67" s="12">
        <v>1</v>
      </c>
      <c r="D67" s="12">
        <v>27</v>
      </c>
      <c r="E67" s="12">
        <v>117</v>
      </c>
      <c r="F67" s="62">
        <v>145</v>
      </c>
      <c r="H67" s="23">
        <f t="shared" si="13"/>
        <v>0.00392156862745098</v>
      </c>
      <c r="I67" s="23">
        <f t="shared" si="14"/>
        <v>0.013196480938416423</v>
      </c>
      <c r="J67" s="23">
        <f t="shared" si="15"/>
        <v>0.011488609583660644</v>
      </c>
      <c r="K67" s="23">
        <f t="shared" si="16"/>
        <v>0.011613936724068883</v>
      </c>
    </row>
    <row r="68" spans="3:11" ht="12.75" customHeight="1">
      <c r="C68" s="12"/>
      <c r="D68" s="12"/>
      <c r="E68" s="12"/>
      <c r="F68" s="62"/>
      <c r="H68" s="23"/>
      <c r="I68" s="23"/>
      <c r="J68" s="23"/>
      <c r="K68" s="23"/>
    </row>
    <row r="69" spans="1:11" ht="12.75">
      <c r="A69" s="3" t="s">
        <v>163</v>
      </c>
      <c r="C69" s="12"/>
      <c r="D69" s="12"/>
      <c r="E69" s="12"/>
      <c r="F69" s="62"/>
      <c r="H69" s="23"/>
      <c r="I69" s="23"/>
      <c r="J69" s="23"/>
      <c r="K69" s="23"/>
    </row>
    <row r="70" spans="2:11" ht="12.75">
      <c r="B70" s="2" t="s">
        <v>74</v>
      </c>
      <c r="C70" s="12">
        <v>7</v>
      </c>
      <c r="D70" s="12">
        <v>55</v>
      </c>
      <c r="E70" s="12">
        <v>205</v>
      </c>
      <c r="F70" s="62">
        <v>267</v>
      </c>
      <c r="H70" s="23">
        <f aca="true" t="shared" si="17" ref="H70:K76">C70/C$110</f>
        <v>0.027450980392156862</v>
      </c>
      <c r="I70" s="23">
        <f t="shared" si="17"/>
        <v>0.026881720430107527</v>
      </c>
      <c r="J70" s="23">
        <f t="shared" si="17"/>
        <v>0.020129615082482327</v>
      </c>
      <c r="K70" s="23">
        <f t="shared" si="17"/>
        <v>0.021385662795354424</v>
      </c>
    </row>
    <row r="71" spans="2:11" ht="12.75">
      <c r="B71" s="2" t="s">
        <v>11</v>
      </c>
      <c r="C71" s="12">
        <v>37</v>
      </c>
      <c r="D71" s="12">
        <v>311</v>
      </c>
      <c r="E71" s="12">
        <v>1313</v>
      </c>
      <c r="F71" s="62">
        <v>1661</v>
      </c>
      <c r="H71" s="23">
        <f t="shared" si="17"/>
        <v>0.1450980392156863</v>
      </c>
      <c r="I71" s="23">
        <f t="shared" si="17"/>
        <v>0.1520039100684262</v>
      </c>
      <c r="J71" s="23">
        <f t="shared" si="17"/>
        <v>0.12892772977219166</v>
      </c>
      <c r="K71" s="23">
        <f t="shared" si="17"/>
        <v>0.13303964757709252</v>
      </c>
    </row>
    <row r="72" spans="2:11" ht="12.75">
      <c r="B72" s="2" t="s">
        <v>88</v>
      </c>
      <c r="C72" s="12">
        <v>4</v>
      </c>
      <c r="D72" s="12">
        <v>19</v>
      </c>
      <c r="E72" s="12">
        <v>108</v>
      </c>
      <c r="F72" s="62">
        <v>131</v>
      </c>
      <c r="H72" s="23">
        <f t="shared" si="17"/>
        <v>0.01568627450980392</v>
      </c>
      <c r="I72" s="23">
        <f t="shared" si="17"/>
        <v>0.009286412512218964</v>
      </c>
      <c r="J72" s="23">
        <f t="shared" si="17"/>
        <v>0.010604870384917517</v>
      </c>
      <c r="K72" s="23">
        <f t="shared" si="17"/>
        <v>0.010492591109331198</v>
      </c>
    </row>
    <row r="73" spans="2:11" ht="12.75">
      <c r="B73" s="2" t="s">
        <v>271</v>
      </c>
      <c r="C73" s="12">
        <v>0</v>
      </c>
      <c r="D73" s="12">
        <v>0</v>
      </c>
      <c r="E73" s="12">
        <v>6</v>
      </c>
      <c r="F73" s="62">
        <v>6</v>
      </c>
      <c r="H73" s="23">
        <f t="shared" si="17"/>
        <v>0</v>
      </c>
      <c r="I73" s="23">
        <f t="shared" si="17"/>
        <v>0</v>
      </c>
      <c r="J73" s="23">
        <f t="shared" si="17"/>
        <v>0.000589159465828751</v>
      </c>
      <c r="K73" s="23">
        <f t="shared" si="17"/>
        <v>0.0004805766920304365</v>
      </c>
    </row>
    <row r="74" spans="2:11" ht="12.75">
      <c r="B74" s="2" t="s">
        <v>49</v>
      </c>
      <c r="C74" s="12">
        <v>22</v>
      </c>
      <c r="D74" s="12">
        <v>94</v>
      </c>
      <c r="E74" s="12">
        <v>413</v>
      </c>
      <c r="F74" s="62">
        <v>529</v>
      </c>
      <c r="H74" s="23">
        <f t="shared" si="17"/>
        <v>0.08627450980392157</v>
      </c>
      <c r="I74" s="23">
        <f t="shared" si="17"/>
        <v>0.04594330400782014</v>
      </c>
      <c r="J74" s="23">
        <f t="shared" si="17"/>
        <v>0.040553809897879024</v>
      </c>
      <c r="K74" s="23">
        <f t="shared" si="17"/>
        <v>0.04237084501401682</v>
      </c>
    </row>
    <row r="75" spans="2:11" ht="12.75">
      <c r="B75" s="2" t="s">
        <v>95</v>
      </c>
      <c r="C75" s="12">
        <v>0</v>
      </c>
      <c r="D75" s="12">
        <v>17</v>
      </c>
      <c r="E75" s="12">
        <v>60</v>
      </c>
      <c r="F75" s="62">
        <v>77</v>
      </c>
      <c r="H75" s="23">
        <f t="shared" si="17"/>
        <v>0</v>
      </c>
      <c r="I75" s="23">
        <f t="shared" si="17"/>
        <v>0.008308895405669599</v>
      </c>
      <c r="J75" s="23">
        <f t="shared" si="17"/>
        <v>0.00589159465828751</v>
      </c>
      <c r="K75" s="23">
        <f t="shared" si="17"/>
        <v>0.006167400881057269</v>
      </c>
    </row>
    <row r="76" spans="2:11" ht="12.75">
      <c r="B76" s="2" t="s">
        <v>91</v>
      </c>
      <c r="C76" s="12">
        <v>4</v>
      </c>
      <c r="D76" s="12">
        <v>26</v>
      </c>
      <c r="E76" s="12">
        <v>64</v>
      </c>
      <c r="F76" s="62">
        <v>94</v>
      </c>
      <c r="H76" s="23">
        <f t="shared" si="17"/>
        <v>0.01568627450980392</v>
      </c>
      <c r="I76" s="23">
        <f t="shared" si="17"/>
        <v>0.01270772238514174</v>
      </c>
      <c r="J76" s="23">
        <f t="shared" si="17"/>
        <v>0.006284367635506678</v>
      </c>
      <c r="K76" s="23">
        <f t="shared" si="17"/>
        <v>0.007529034841810172</v>
      </c>
    </row>
    <row r="77" spans="1:11" ht="12.75" customHeight="1">
      <c r="A77" s="3"/>
      <c r="C77" s="12"/>
      <c r="D77" s="12"/>
      <c r="E77" s="12"/>
      <c r="F77" s="62"/>
      <c r="H77" s="23"/>
      <c r="I77" s="23"/>
      <c r="J77" s="23"/>
      <c r="K77" s="23"/>
    </row>
    <row r="78" spans="1:11" ht="12.75">
      <c r="A78" s="3" t="s">
        <v>164</v>
      </c>
      <c r="C78" s="12"/>
      <c r="D78" s="12"/>
      <c r="E78" s="12"/>
      <c r="F78" s="62"/>
      <c r="H78" s="23"/>
      <c r="I78" s="23"/>
      <c r="J78" s="23"/>
      <c r="K78" s="23"/>
    </row>
    <row r="79" spans="2:11" ht="12.75">
      <c r="B79" s="2" t="s">
        <v>76</v>
      </c>
      <c r="C79" s="12">
        <v>1</v>
      </c>
      <c r="D79" s="12">
        <v>29</v>
      </c>
      <c r="E79" s="12">
        <v>208</v>
      </c>
      <c r="F79" s="62">
        <v>238</v>
      </c>
      <c r="H79" s="23">
        <f aca="true" t="shared" si="18" ref="H79:H88">C79/C$110</f>
        <v>0.00392156862745098</v>
      </c>
      <c r="I79" s="23">
        <f aca="true" t="shared" si="19" ref="I79:I88">D79/D$110</f>
        <v>0.014173998044965786</v>
      </c>
      <c r="J79" s="23">
        <f aca="true" t="shared" si="20" ref="J79:J88">E79/E$110</f>
        <v>0.0204241948153967</v>
      </c>
      <c r="K79" s="23">
        <f aca="true" t="shared" si="21" ref="K79:K88">F79/F$110</f>
        <v>0.01906287545054065</v>
      </c>
    </row>
    <row r="80" spans="2:11" ht="12.75">
      <c r="B80" s="2" t="s">
        <v>109</v>
      </c>
      <c r="C80" s="12">
        <v>0</v>
      </c>
      <c r="D80" s="12">
        <v>5</v>
      </c>
      <c r="E80" s="12">
        <v>23</v>
      </c>
      <c r="F80" s="62">
        <v>28</v>
      </c>
      <c r="H80" s="23">
        <f t="shared" si="18"/>
        <v>0</v>
      </c>
      <c r="I80" s="23">
        <f t="shared" si="19"/>
        <v>0.0024437927663734115</v>
      </c>
      <c r="J80" s="23">
        <f t="shared" si="20"/>
        <v>0.002258444619010212</v>
      </c>
      <c r="K80" s="23">
        <f t="shared" si="21"/>
        <v>0.0022426912294753703</v>
      </c>
    </row>
    <row r="81" spans="2:11" ht="12.75">
      <c r="B81" s="2" t="s">
        <v>272</v>
      </c>
      <c r="C81" s="12">
        <v>3</v>
      </c>
      <c r="D81" s="12">
        <v>34</v>
      </c>
      <c r="E81" s="12">
        <v>108</v>
      </c>
      <c r="F81" s="62">
        <v>145</v>
      </c>
      <c r="H81" s="23">
        <f t="shared" si="18"/>
        <v>0.011764705882352941</v>
      </c>
      <c r="I81" s="23">
        <f t="shared" si="19"/>
        <v>0.016617790811339198</v>
      </c>
      <c r="J81" s="23">
        <f t="shared" si="20"/>
        <v>0.010604870384917517</v>
      </c>
      <c r="K81" s="23">
        <f t="shared" si="21"/>
        <v>0.011613936724068883</v>
      </c>
    </row>
    <row r="82" spans="2:11" ht="12.75">
      <c r="B82" s="2" t="s">
        <v>112</v>
      </c>
      <c r="C82" s="12">
        <v>1</v>
      </c>
      <c r="D82" s="12">
        <v>3</v>
      </c>
      <c r="E82" s="12">
        <v>21</v>
      </c>
      <c r="F82" s="62">
        <v>25</v>
      </c>
      <c r="H82" s="23">
        <f t="shared" si="18"/>
        <v>0.00392156862745098</v>
      </c>
      <c r="I82" s="23">
        <f t="shared" si="19"/>
        <v>0.001466275659824047</v>
      </c>
      <c r="J82" s="23">
        <f t="shared" si="20"/>
        <v>0.0020620581304006285</v>
      </c>
      <c r="K82" s="23">
        <f t="shared" si="21"/>
        <v>0.002002402883460152</v>
      </c>
    </row>
    <row r="83" spans="2:11" ht="12.75">
      <c r="B83" s="2" t="s">
        <v>113</v>
      </c>
      <c r="C83" s="12">
        <v>1</v>
      </c>
      <c r="D83" s="12">
        <v>4</v>
      </c>
      <c r="E83" s="12">
        <v>19</v>
      </c>
      <c r="F83" s="62">
        <v>24</v>
      </c>
      <c r="H83" s="23">
        <f t="shared" si="18"/>
        <v>0.00392156862745098</v>
      </c>
      <c r="I83" s="23">
        <f t="shared" si="19"/>
        <v>0.0019550342130987292</v>
      </c>
      <c r="J83" s="23">
        <f t="shared" si="20"/>
        <v>0.0018656716417910447</v>
      </c>
      <c r="K83" s="23">
        <f t="shared" si="21"/>
        <v>0.001922306768121746</v>
      </c>
    </row>
    <row r="84" spans="2:11" ht="12.75">
      <c r="B84" s="2" t="s">
        <v>77</v>
      </c>
      <c r="C84" s="12">
        <v>4</v>
      </c>
      <c r="D84" s="12">
        <v>36</v>
      </c>
      <c r="E84" s="12">
        <v>203</v>
      </c>
      <c r="F84" s="62">
        <v>243</v>
      </c>
      <c r="H84" s="23">
        <f t="shared" si="18"/>
        <v>0.01568627450980392</v>
      </c>
      <c r="I84" s="23">
        <f t="shared" si="19"/>
        <v>0.017595307917888565</v>
      </c>
      <c r="J84" s="23">
        <f t="shared" si="20"/>
        <v>0.01993322859387274</v>
      </c>
      <c r="K84" s="23">
        <f t="shared" si="21"/>
        <v>0.01946335602723268</v>
      </c>
    </row>
    <row r="85" spans="2:11" ht="12.75">
      <c r="B85" s="2" t="s">
        <v>80</v>
      </c>
      <c r="C85" s="12">
        <v>3</v>
      </c>
      <c r="D85" s="12">
        <v>27</v>
      </c>
      <c r="E85" s="12">
        <v>168</v>
      </c>
      <c r="F85" s="62">
        <v>198</v>
      </c>
      <c r="H85" s="23">
        <f t="shared" si="18"/>
        <v>0.011764705882352941</v>
      </c>
      <c r="I85" s="23">
        <f t="shared" si="19"/>
        <v>0.013196480938416423</v>
      </c>
      <c r="J85" s="23">
        <f t="shared" si="20"/>
        <v>0.016496465043205028</v>
      </c>
      <c r="K85" s="23">
        <f t="shared" si="21"/>
        <v>0.015859030837004406</v>
      </c>
    </row>
    <row r="86" spans="2:11" ht="12.75">
      <c r="B86" s="2" t="s">
        <v>117</v>
      </c>
      <c r="C86" s="12">
        <v>1</v>
      </c>
      <c r="D86" s="12">
        <v>2</v>
      </c>
      <c r="E86" s="12">
        <v>17</v>
      </c>
      <c r="F86" s="62">
        <v>20</v>
      </c>
      <c r="H86" s="23">
        <f t="shared" si="18"/>
        <v>0.00392156862745098</v>
      </c>
      <c r="I86" s="23">
        <f t="shared" si="19"/>
        <v>0.0009775171065493646</v>
      </c>
      <c r="J86" s="23">
        <f t="shared" si="20"/>
        <v>0.0016692851531814612</v>
      </c>
      <c r="K86" s="23">
        <f t="shared" si="21"/>
        <v>0.0016019223067681217</v>
      </c>
    </row>
    <row r="87" spans="2:11" ht="12.75">
      <c r="B87" s="2" t="s">
        <v>118</v>
      </c>
      <c r="C87" s="12">
        <v>2</v>
      </c>
      <c r="D87" s="12">
        <v>6</v>
      </c>
      <c r="E87" s="12">
        <v>12</v>
      </c>
      <c r="F87" s="62">
        <v>20</v>
      </c>
      <c r="H87" s="23">
        <f t="shared" si="18"/>
        <v>0.00784313725490196</v>
      </c>
      <c r="I87" s="23">
        <f t="shared" si="19"/>
        <v>0.002932551319648094</v>
      </c>
      <c r="J87" s="23">
        <f t="shared" si="20"/>
        <v>0.001178318931657502</v>
      </c>
      <c r="K87" s="23">
        <f t="shared" si="21"/>
        <v>0.0016019223067681217</v>
      </c>
    </row>
    <row r="88" spans="2:11" ht="12.75">
      <c r="B88" s="2" t="s">
        <v>93</v>
      </c>
      <c r="C88" s="12">
        <v>4</v>
      </c>
      <c r="D88" s="12">
        <v>16</v>
      </c>
      <c r="E88" s="12">
        <v>62</v>
      </c>
      <c r="F88" s="62">
        <v>82</v>
      </c>
      <c r="H88" s="23">
        <f t="shared" si="18"/>
        <v>0.01568627450980392</v>
      </c>
      <c r="I88" s="23">
        <f t="shared" si="19"/>
        <v>0.007820136852394917</v>
      </c>
      <c r="J88" s="23">
        <f t="shared" si="20"/>
        <v>0.006087981146897094</v>
      </c>
      <c r="K88" s="23">
        <f t="shared" si="21"/>
        <v>0.006567881457749299</v>
      </c>
    </row>
    <row r="89" spans="3:11" ht="12.75" customHeight="1">
      <c r="C89" s="12"/>
      <c r="D89" s="12"/>
      <c r="E89" s="12"/>
      <c r="F89" s="62"/>
      <c r="H89" s="23"/>
      <c r="I89" s="23"/>
      <c r="J89" s="23"/>
      <c r="K89" s="23"/>
    </row>
    <row r="90" spans="1:11" ht="12.75">
      <c r="A90" s="3" t="s">
        <v>166</v>
      </c>
      <c r="C90" s="12"/>
      <c r="D90" s="12"/>
      <c r="E90" s="12"/>
      <c r="F90" s="62"/>
      <c r="H90" s="23"/>
      <c r="I90" s="23"/>
      <c r="J90" s="23"/>
      <c r="K90" s="23"/>
    </row>
    <row r="91" spans="2:11" ht="12.75">
      <c r="B91" s="2" t="s">
        <v>31</v>
      </c>
      <c r="C91" s="12">
        <v>6</v>
      </c>
      <c r="D91" s="12">
        <v>93</v>
      </c>
      <c r="E91" s="12">
        <v>314</v>
      </c>
      <c r="F91" s="62">
        <v>413</v>
      </c>
      <c r="H91" s="23">
        <f aca="true" t="shared" si="22" ref="H91:H100">C91/C$110</f>
        <v>0.023529411764705882</v>
      </c>
      <c r="I91" s="23">
        <f aca="true" t="shared" si="23" ref="I91:I100">D91/D$110</f>
        <v>0.045454545454545456</v>
      </c>
      <c r="J91" s="23">
        <f aca="true" t="shared" si="24" ref="J91:J100">E91/E$110</f>
        <v>0.030832678711704635</v>
      </c>
      <c r="K91" s="23">
        <f aca="true" t="shared" si="25" ref="K91:K100">F91/F$110</f>
        <v>0.033079695634761715</v>
      </c>
    </row>
    <row r="92" spans="2:11" ht="12.75">
      <c r="B92" s="2" t="s">
        <v>14</v>
      </c>
      <c r="C92" s="12">
        <v>27</v>
      </c>
      <c r="D92" s="12">
        <v>346</v>
      </c>
      <c r="E92" s="12">
        <v>1082</v>
      </c>
      <c r="F92" s="62">
        <v>1455</v>
      </c>
      <c r="H92" s="23">
        <f t="shared" si="22"/>
        <v>0.10588235294117647</v>
      </c>
      <c r="I92" s="23">
        <f t="shared" si="23"/>
        <v>0.16911045943304007</v>
      </c>
      <c r="J92" s="23">
        <f t="shared" si="24"/>
        <v>0.10624509033778476</v>
      </c>
      <c r="K92" s="23">
        <f t="shared" si="25"/>
        <v>0.11653984781738086</v>
      </c>
    </row>
    <row r="93" spans="2:11" ht="12.75">
      <c r="B93" s="2" t="s">
        <v>33</v>
      </c>
      <c r="C93" s="12">
        <v>10</v>
      </c>
      <c r="D93" s="12">
        <v>90</v>
      </c>
      <c r="E93" s="12">
        <v>261</v>
      </c>
      <c r="F93" s="62">
        <v>361</v>
      </c>
      <c r="H93" s="23">
        <f t="shared" si="22"/>
        <v>0.0392156862745098</v>
      </c>
      <c r="I93" s="23">
        <f t="shared" si="23"/>
        <v>0.04398826979472141</v>
      </c>
      <c r="J93" s="23">
        <f t="shared" si="24"/>
        <v>0.025628436763550668</v>
      </c>
      <c r="K93" s="23">
        <f t="shared" si="25"/>
        <v>0.0289146976371646</v>
      </c>
    </row>
    <row r="94" spans="2:11" ht="12.75">
      <c r="B94" s="2" t="s">
        <v>36</v>
      </c>
      <c r="C94" s="12">
        <v>2</v>
      </c>
      <c r="D94" s="12">
        <v>30</v>
      </c>
      <c r="E94" s="12">
        <v>69</v>
      </c>
      <c r="F94" s="62">
        <v>101</v>
      </c>
      <c r="H94" s="23">
        <f t="shared" si="22"/>
        <v>0.00784313725490196</v>
      </c>
      <c r="I94" s="23">
        <f t="shared" si="23"/>
        <v>0.01466275659824047</v>
      </c>
      <c r="J94" s="23">
        <f t="shared" si="24"/>
        <v>0.006775333857030636</v>
      </c>
      <c r="K94" s="23">
        <f t="shared" si="25"/>
        <v>0.008089707649179014</v>
      </c>
    </row>
    <row r="95" spans="2:11" ht="12.75">
      <c r="B95" s="2" t="s">
        <v>34</v>
      </c>
      <c r="C95" s="12">
        <v>5</v>
      </c>
      <c r="D95" s="12">
        <v>53</v>
      </c>
      <c r="E95" s="12">
        <v>154</v>
      </c>
      <c r="F95" s="62">
        <v>212</v>
      </c>
      <c r="H95" s="23">
        <f t="shared" si="22"/>
        <v>0.0196078431372549</v>
      </c>
      <c r="I95" s="23">
        <f t="shared" si="23"/>
        <v>0.025904203323558164</v>
      </c>
      <c r="J95" s="23">
        <f t="shared" si="24"/>
        <v>0.015121759622937941</v>
      </c>
      <c r="K95" s="23">
        <f t="shared" si="25"/>
        <v>0.01698037645174209</v>
      </c>
    </row>
    <row r="96" spans="2:11" ht="12.75">
      <c r="B96" s="2" t="s">
        <v>32</v>
      </c>
      <c r="C96" s="12">
        <v>16</v>
      </c>
      <c r="D96" s="12">
        <v>93</v>
      </c>
      <c r="E96" s="12">
        <v>282</v>
      </c>
      <c r="F96" s="62">
        <v>391</v>
      </c>
      <c r="H96" s="23">
        <f t="shared" si="22"/>
        <v>0.06274509803921569</v>
      </c>
      <c r="I96" s="23">
        <f t="shared" si="23"/>
        <v>0.045454545454545456</v>
      </c>
      <c r="J96" s="23">
        <f t="shared" si="24"/>
        <v>0.027690494893951294</v>
      </c>
      <c r="K96" s="23">
        <f t="shared" si="25"/>
        <v>0.03131758109731678</v>
      </c>
    </row>
    <row r="97" spans="2:11" ht="12.75">
      <c r="B97" s="2" t="s">
        <v>107</v>
      </c>
      <c r="C97" s="12">
        <v>3</v>
      </c>
      <c r="D97" s="12">
        <v>14</v>
      </c>
      <c r="E97" s="12">
        <v>16</v>
      </c>
      <c r="F97" s="62">
        <v>33</v>
      </c>
      <c r="H97" s="23">
        <f t="shared" si="22"/>
        <v>0.011764705882352941</v>
      </c>
      <c r="I97" s="23">
        <f t="shared" si="23"/>
        <v>0.006842619745845552</v>
      </c>
      <c r="J97" s="23">
        <f t="shared" si="24"/>
        <v>0.0015710919088766694</v>
      </c>
      <c r="K97" s="23">
        <f t="shared" si="25"/>
        <v>0.0026431718061674008</v>
      </c>
    </row>
    <row r="98" spans="2:11" ht="12.75">
      <c r="B98" s="2" t="s">
        <v>29</v>
      </c>
      <c r="C98" s="12">
        <v>13</v>
      </c>
      <c r="D98" s="12">
        <v>133</v>
      </c>
      <c r="E98" s="12">
        <v>436</v>
      </c>
      <c r="F98" s="62">
        <v>582</v>
      </c>
      <c r="H98" s="23">
        <f t="shared" si="22"/>
        <v>0.050980392156862744</v>
      </c>
      <c r="I98" s="23">
        <f t="shared" si="23"/>
        <v>0.06500488758553274</v>
      </c>
      <c r="J98" s="23">
        <f t="shared" si="24"/>
        <v>0.04281225451688924</v>
      </c>
      <c r="K98" s="23">
        <f t="shared" si="25"/>
        <v>0.04661593912695234</v>
      </c>
    </row>
    <row r="99" spans="2:11" ht="12.75">
      <c r="B99" s="2" t="s">
        <v>35</v>
      </c>
      <c r="C99" s="12">
        <v>13</v>
      </c>
      <c r="D99" s="12">
        <v>33</v>
      </c>
      <c r="E99" s="12">
        <v>63</v>
      </c>
      <c r="F99" s="62">
        <v>109</v>
      </c>
      <c r="H99" s="23">
        <f t="shared" si="22"/>
        <v>0.050980392156862744</v>
      </c>
      <c r="I99" s="23">
        <f t="shared" si="23"/>
        <v>0.016129032258064516</v>
      </c>
      <c r="J99" s="23">
        <f t="shared" si="24"/>
        <v>0.006186174391201885</v>
      </c>
      <c r="K99" s="23">
        <f t="shared" si="25"/>
        <v>0.008730476571886263</v>
      </c>
    </row>
    <row r="100" spans="2:11" ht="12.75">
      <c r="B100" s="2" t="s">
        <v>39</v>
      </c>
      <c r="C100" s="12">
        <v>5</v>
      </c>
      <c r="D100" s="12">
        <v>25</v>
      </c>
      <c r="E100" s="12">
        <v>44</v>
      </c>
      <c r="F100" s="62">
        <v>74</v>
      </c>
      <c r="H100" s="23">
        <f t="shared" si="22"/>
        <v>0.0196078431372549</v>
      </c>
      <c r="I100" s="23">
        <f t="shared" si="23"/>
        <v>0.012218963831867057</v>
      </c>
      <c r="J100" s="23">
        <f t="shared" si="24"/>
        <v>0.00432050274941084</v>
      </c>
      <c r="K100" s="23">
        <f t="shared" si="25"/>
        <v>0.005927112535042051</v>
      </c>
    </row>
    <row r="101" spans="3:11" ht="12.75" customHeight="1">
      <c r="C101" s="12"/>
      <c r="D101" s="12"/>
      <c r="E101" s="12"/>
      <c r="F101" s="62"/>
      <c r="H101" s="23"/>
      <c r="I101" s="23"/>
      <c r="J101" s="23"/>
      <c r="K101" s="23"/>
    </row>
    <row r="102" spans="1:11" ht="12.75">
      <c r="A102" s="3" t="s">
        <v>167</v>
      </c>
      <c r="C102" s="12"/>
      <c r="D102" s="12"/>
      <c r="E102" s="12"/>
      <c r="F102" s="62"/>
      <c r="H102" s="23"/>
      <c r="I102" s="23"/>
      <c r="J102" s="23"/>
      <c r="K102" s="23"/>
    </row>
    <row r="103" spans="2:11" ht="12.75">
      <c r="B103" s="2" t="s">
        <v>94</v>
      </c>
      <c r="C103" s="12">
        <v>2</v>
      </c>
      <c r="D103" s="12">
        <v>21</v>
      </c>
      <c r="E103" s="12">
        <v>55</v>
      </c>
      <c r="F103" s="62">
        <v>78</v>
      </c>
      <c r="H103" s="23">
        <f aca="true" t="shared" si="26" ref="H103:K107">C103/C$110</f>
        <v>0.00784313725490196</v>
      </c>
      <c r="I103" s="23">
        <f t="shared" si="26"/>
        <v>0.010263929618768328</v>
      </c>
      <c r="J103" s="23">
        <f t="shared" si="26"/>
        <v>0.005400628436763551</v>
      </c>
      <c r="K103" s="23">
        <f t="shared" si="26"/>
        <v>0.006247496996395675</v>
      </c>
    </row>
    <row r="104" spans="2:11" ht="12.75">
      <c r="B104" s="2" t="s">
        <v>108</v>
      </c>
      <c r="C104" s="12">
        <v>0</v>
      </c>
      <c r="D104" s="12">
        <v>5</v>
      </c>
      <c r="E104" s="12">
        <v>27</v>
      </c>
      <c r="F104" s="62">
        <v>32</v>
      </c>
      <c r="H104" s="23">
        <f t="shared" si="26"/>
        <v>0</v>
      </c>
      <c r="I104" s="23">
        <f t="shared" si="26"/>
        <v>0.0024437927663734115</v>
      </c>
      <c r="J104" s="23">
        <f t="shared" si="26"/>
        <v>0.0026512175962293792</v>
      </c>
      <c r="K104" s="23">
        <f t="shared" si="26"/>
        <v>0.002563075690828995</v>
      </c>
    </row>
    <row r="105" spans="2:11" ht="12.75">
      <c r="B105" s="2" t="s">
        <v>104</v>
      </c>
      <c r="C105" s="12">
        <v>2</v>
      </c>
      <c r="D105" s="12">
        <v>4</v>
      </c>
      <c r="E105" s="12">
        <v>36</v>
      </c>
      <c r="F105" s="62">
        <v>42</v>
      </c>
      <c r="H105" s="23">
        <f t="shared" si="26"/>
        <v>0.00784313725490196</v>
      </c>
      <c r="I105" s="23">
        <f t="shared" si="26"/>
        <v>0.0019550342130987292</v>
      </c>
      <c r="J105" s="23">
        <f t="shared" si="26"/>
        <v>0.003534956794972506</v>
      </c>
      <c r="K105" s="23">
        <f t="shared" si="26"/>
        <v>0.0033640368442130557</v>
      </c>
    </row>
    <row r="106" spans="2:11" ht="12.75">
      <c r="B106" s="2" t="s">
        <v>105</v>
      </c>
      <c r="C106" s="12">
        <v>0</v>
      </c>
      <c r="D106" s="12">
        <v>8</v>
      </c>
      <c r="E106" s="12">
        <v>32</v>
      </c>
      <c r="F106" s="62">
        <v>40</v>
      </c>
      <c r="H106" s="23">
        <f t="shared" si="26"/>
        <v>0</v>
      </c>
      <c r="I106" s="23">
        <f t="shared" si="26"/>
        <v>0.0039100684261974585</v>
      </c>
      <c r="J106" s="23">
        <f t="shared" si="26"/>
        <v>0.003142183817753339</v>
      </c>
      <c r="K106" s="23">
        <f t="shared" si="26"/>
        <v>0.0032038446135362435</v>
      </c>
    </row>
    <row r="107" spans="2:11" ht="12.75">
      <c r="B107" s="2" t="s">
        <v>37</v>
      </c>
      <c r="C107" s="12">
        <v>7</v>
      </c>
      <c r="D107" s="12">
        <v>46</v>
      </c>
      <c r="E107" s="12">
        <v>253</v>
      </c>
      <c r="F107" s="62">
        <v>306</v>
      </c>
      <c r="H107" s="23">
        <f t="shared" si="26"/>
        <v>0.027450980392156862</v>
      </c>
      <c r="I107" s="23">
        <f t="shared" si="26"/>
        <v>0.022482893450635387</v>
      </c>
      <c r="J107" s="23">
        <f t="shared" si="26"/>
        <v>0.024842890809112332</v>
      </c>
      <c r="K107" s="23">
        <f t="shared" si="26"/>
        <v>0.024509411293552264</v>
      </c>
    </row>
    <row r="108" spans="1:11" ht="13.5" thickBot="1">
      <c r="A108" s="96"/>
      <c r="B108" s="69"/>
      <c r="C108" s="66"/>
      <c r="D108" s="66"/>
      <c r="E108" s="66"/>
      <c r="F108" s="66"/>
      <c r="G108" s="69"/>
      <c r="H108" s="97"/>
      <c r="I108" s="97"/>
      <c r="J108" s="97"/>
      <c r="K108" s="97"/>
    </row>
    <row r="109" spans="1:11" ht="12.75">
      <c r="A109" s="3"/>
      <c r="C109" s="12"/>
      <c r="D109" s="12"/>
      <c r="E109" s="12"/>
      <c r="F109" s="62"/>
      <c r="H109" s="23"/>
      <c r="I109" s="23"/>
      <c r="J109" s="23"/>
      <c r="K109" s="23"/>
    </row>
    <row r="110" spans="1:11" ht="12.75">
      <c r="A110" s="70" t="s">
        <v>316</v>
      </c>
      <c r="B110" s="1"/>
      <c r="C110" s="9">
        <f>C114-C112</f>
        <v>255</v>
      </c>
      <c r="D110" s="9">
        <v>2046</v>
      </c>
      <c r="E110" s="9">
        <v>10184</v>
      </c>
      <c r="F110" s="98">
        <v>12485</v>
      </c>
      <c r="G110" s="1"/>
      <c r="H110" s="99">
        <f>C110/C$110</f>
        <v>1</v>
      </c>
      <c r="I110" s="99">
        <f>D110/D$110</f>
        <v>1</v>
      </c>
      <c r="J110" s="99">
        <f>E110/E$110</f>
        <v>1</v>
      </c>
      <c r="K110" s="99">
        <f>F110/F$110</f>
        <v>1</v>
      </c>
    </row>
    <row r="111" spans="1:11" ht="12.75">
      <c r="A111" s="3"/>
      <c r="C111" s="12"/>
      <c r="D111" s="12"/>
      <c r="E111" s="12"/>
      <c r="F111" s="62"/>
      <c r="H111" s="23"/>
      <c r="I111" s="23"/>
      <c r="J111" s="23"/>
      <c r="K111" s="23"/>
    </row>
    <row r="112" spans="1:11" ht="12.75">
      <c r="A112" s="3" t="s">
        <v>317</v>
      </c>
      <c r="C112" s="12">
        <v>0</v>
      </c>
      <c r="D112" s="12">
        <v>1</v>
      </c>
      <c r="E112" s="12">
        <v>19</v>
      </c>
      <c r="F112" s="62">
        <v>20</v>
      </c>
      <c r="H112" s="23"/>
      <c r="I112" s="23"/>
      <c r="J112" s="23"/>
      <c r="K112" s="23"/>
    </row>
    <row r="113" spans="1:10" ht="12.75">
      <c r="A113" s="3"/>
      <c r="C113" s="12"/>
      <c r="D113" s="12"/>
      <c r="E113" s="12"/>
      <c r="F113" s="62"/>
      <c r="H113" s="23"/>
      <c r="I113" s="23"/>
      <c r="J113" s="23"/>
    </row>
    <row r="114" spans="1:11" ht="12.75">
      <c r="A114" s="70" t="s">
        <v>318</v>
      </c>
      <c r="C114" s="9">
        <v>255</v>
      </c>
      <c r="D114" s="9">
        <v>2003</v>
      </c>
      <c r="E114" s="9">
        <v>10113</v>
      </c>
      <c r="F114" s="98">
        <v>12371</v>
      </c>
      <c r="H114" s="23"/>
      <c r="I114" s="23"/>
      <c r="J114" s="23"/>
      <c r="K114" s="23"/>
    </row>
    <row r="115" spans="1:11" ht="13.5" thickBot="1">
      <c r="A115" s="96"/>
      <c r="B115" s="69"/>
      <c r="C115" s="67"/>
      <c r="D115" s="67"/>
      <c r="E115" s="67"/>
      <c r="F115" s="66"/>
      <c r="G115" s="69"/>
      <c r="H115" s="100"/>
      <c r="I115" s="100"/>
      <c r="J115" s="100"/>
      <c r="K115" s="100"/>
    </row>
    <row r="116" spans="1:11" ht="12.75">
      <c r="A116" s="3"/>
      <c r="C116" s="12"/>
      <c r="D116" s="12"/>
      <c r="E116" s="12"/>
      <c r="F116" s="62"/>
      <c r="H116" s="23"/>
      <c r="I116" s="23"/>
      <c r="J116" s="23"/>
      <c r="K116" s="23"/>
    </row>
    <row r="117" spans="1:7" ht="12.75">
      <c r="A117" s="70" t="s">
        <v>319</v>
      </c>
      <c r="B117" s="1"/>
      <c r="C117" s="72">
        <f>SUM(C14:C107)</f>
        <v>625</v>
      </c>
      <c r="D117" s="72">
        <f>SUM(D14:D107)</f>
        <v>4492</v>
      </c>
      <c r="E117" s="72">
        <f>SUM(E14:E107)</f>
        <v>20792</v>
      </c>
      <c r="F117" s="98">
        <f>SUM(F14:F107)</f>
        <v>25909</v>
      </c>
      <c r="G117" s="1"/>
    </row>
    <row r="118" spans="1:11" ht="12.75">
      <c r="A118" s="70"/>
      <c r="B118" s="1"/>
      <c r="C118" s="72"/>
      <c r="D118" s="72"/>
      <c r="E118" s="72"/>
      <c r="F118" s="98"/>
      <c r="G118" s="1"/>
      <c r="H118" s="101"/>
      <c r="I118" s="101"/>
      <c r="J118" s="101"/>
      <c r="K118" s="101"/>
    </row>
    <row r="119" spans="1:7" ht="12.75">
      <c r="A119" s="70" t="s">
        <v>320</v>
      </c>
      <c r="B119" s="1"/>
      <c r="C119" s="102">
        <f>C117/C$110</f>
        <v>2.450980392156863</v>
      </c>
      <c r="D119" s="102">
        <f>D117/D$110</f>
        <v>2.1955034213098727</v>
      </c>
      <c r="E119" s="102">
        <f>E117/E$110</f>
        <v>2.0416339355852315</v>
      </c>
      <c r="F119" s="102">
        <f>F117/F$110</f>
        <v>2.0752102523027633</v>
      </c>
      <c r="G119" s="1"/>
    </row>
    <row r="120" spans="1:11" ht="12.75">
      <c r="A120" s="3"/>
      <c r="C120" s="12"/>
      <c r="D120" s="12"/>
      <c r="E120" s="12"/>
      <c r="F120" s="12"/>
      <c r="H120" s="25"/>
      <c r="I120" s="25"/>
      <c r="J120" s="25"/>
      <c r="K120" s="25"/>
    </row>
    <row r="121" ht="88.5" customHeight="1"/>
    <row r="122" spans="2:6" ht="15">
      <c r="B122" s="27"/>
      <c r="C122" s="28"/>
      <c r="D122" s="28"/>
      <c r="E122" s="28"/>
      <c r="F122" s="28"/>
    </row>
    <row r="123" spans="2:6" ht="15">
      <c r="B123" s="27"/>
      <c r="C123" s="28"/>
      <c r="D123" s="28"/>
      <c r="E123" s="28"/>
      <c r="F123" s="28"/>
    </row>
    <row r="124" spans="2:7" ht="15">
      <c r="B124" s="27"/>
      <c r="C124" s="28"/>
      <c r="D124" s="28"/>
      <c r="E124" s="28"/>
      <c r="F124" s="28"/>
      <c r="G124" s="28">
        <v>110</v>
      </c>
    </row>
    <row r="125" spans="2:7" ht="15">
      <c r="B125" s="27"/>
      <c r="C125" s="28"/>
      <c r="D125" s="28"/>
      <c r="E125" s="28"/>
      <c r="F125" s="28"/>
      <c r="G125" s="28">
        <v>211</v>
      </c>
    </row>
    <row r="126" spans="2:7" ht="15">
      <c r="B126" s="27"/>
      <c r="C126" s="28"/>
      <c r="D126" s="28"/>
      <c r="E126" s="28"/>
      <c r="F126" s="28"/>
      <c r="G126" s="28">
        <v>1614</v>
      </c>
    </row>
    <row r="127" spans="2:7" ht="15">
      <c r="B127" s="27"/>
      <c r="C127" s="28"/>
      <c r="D127" s="28"/>
      <c r="E127" s="28"/>
      <c r="F127" s="28"/>
      <c r="G127" s="28">
        <v>70</v>
      </c>
    </row>
    <row r="128" spans="2:7" ht="15">
      <c r="B128" s="27"/>
      <c r="C128" s="28"/>
      <c r="D128" s="28"/>
      <c r="E128" s="28"/>
      <c r="F128" s="28"/>
      <c r="G128" s="28">
        <v>19</v>
      </c>
    </row>
    <row r="129" spans="2:7" ht="15">
      <c r="B129" s="27"/>
      <c r="C129" s="28"/>
      <c r="D129" s="28"/>
      <c r="E129" s="28"/>
      <c r="F129" s="28"/>
      <c r="G129" s="28">
        <v>15</v>
      </c>
    </row>
    <row r="130" spans="2:7" ht="15">
      <c r="B130" s="27"/>
      <c r="C130" s="28"/>
      <c r="D130" s="28"/>
      <c r="E130" s="28"/>
      <c r="F130" s="28"/>
      <c r="G130" s="28">
        <v>51</v>
      </c>
    </row>
    <row r="131" spans="2:7" ht="15">
      <c r="B131" s="27"/>
      <c r="C131" s="28"/>
      <c r="D131" s="28"/>
      <c r="E131" s="28"/>
      <c r="F131" s="28"/>
      <c r="G131" s="28">
        <v>465</v>
      </c>
    </row>
    <row r="132" spans="2:7" ht="15">
      <c r="B132" s="27"/>
      <c r="C132" s="28"/>
      <c r="D132" s="28"/>
      <c r="E132" s="28"/>
      <c r="F132" s="28"/>
      <c r="G132" s="28">
        <v>174</v>
      </c>
    </row>
    <row r="133" spans="2:7" ht="15">
      <c r="B133" s="27"/>
      <c r="C133" s="28"/>
      <c r="D133" s="28"/>
      <c r="E133" s="28"/>
      <c r="F133" s="28"/>
      <c r="G133" s="28"/>
    </row>
    <row r="134" spans="2:6" ht="15">
      <c r="B134" s="27"/>
      <c r="C134" s="28"/>
      <c r="D134" s="28"/>
      <c r="E134" s="28"/>
      <c r="F134" s="28"/>
    </row>
    <row r="135" spans="2:7" ht="15">
      <c r="B135" s="27"/>
      <c r="C135" s="28"/>
      <c r="D135" s="28"/>
      <c r="E135" s="28"/>
      <c r="F135" s="28"/>
      <c r="G135" s="28">
        <v>82</v>
      </c>
    </row>
    <row r="136" spans="2:7" ht="15">
      <c r="B136" s="27"/>
      <c r="C136" s="28"/>
      <c r="D136" s="28"/>
      <c r="E136" s="28"/>
      <c r="F136" s="28"/>
      <c r="G136" s="28">
        <v>7</v>
      </c>
    </row>
    <row r="137" spans="2:7" ht="15">
      <c r="B137" s="27"/>
      <c r="C137" s="28"/>
      <c r="D137" s="28"/>
      <c r="E137" s="28"/>
      <c r="F137" s="28"/>
      <c r="G137" s="28">
        <v>61</v>
      </c>
    </row>
    <row r="138" spans="2:7" ht="15">
      <c r="B138" s="27"/>
      <c r="C138" s="28"/>
      <c r="D138" s="28"/>
      <c r="E138" s="28"/>
      <c r="F138" s="28"/>
      <c r="G138" s="28">
        <v>31</v>
      </c>
    </row>
    <row r="139" spans="2:7" ht="15">
      <c r="B139" s="27"/>
      <c r="C139" s="28"/>
      <c r="D139" s="28"/>
      <c r="E139" s="28"/>
      <c r="F139" s="28"/>
      <c r="G139" s="28">
        <v>1</v>
      </c>
    </row>
    <row r="140" spans="2:7" ht="15">
      <c r="B140" s="27"/>
      <c r="C140" s="28"/>
      <c r="D140" s="28"/>
      <c r="E140" s="28"/>
      <c r="F140" s="28"/>
      <c r="G140" s="28">
        <v>34</v>
      </c>
    </row>
    <row r="141" spans="2:7" ht="15">
      <c r="B141" s="27"/>
      <c r="C141" s="28"/>
      <c r="D141" s="28"/>
      <c r="E141" s="28"/>
      <c r="F141" s="28"/>
      <c r="G141" s="28"/>
    </row>
    <row r="142" spans="2:7" ht="15">
      <c r="B142" s="27"/>
      <c r="C142" s="28"/>
      <c r="D142" s="28"/>
      <c r="E142" s="28"/>
      <c r="F142" s="28"/>
      <c r="G142" s="28"/>
    </row>
    <row r="143" spans="2:7" ht="15">
      <c r="B143" s="27"/>
      <c r="C143" s="28"/>
      <c r="D143" s="28"/>
      <c r="E143" s="28"/>
      <c r="F143" s="28"/>
      <c r="G143" s="28">
        <v>189</v>
      </c>
    </row>
    <row r="144" spans="2:7" ht="15">
      <c r="B144" s="27"/>
      <c r="C144" s="28"/>
      <c r="D144" s="28"/>
      <c r="E144" s="28"/>
      <c r="F144" s="28"/>
      <c r="G144" s="28">
        <v>518</v>
      </c>
    </row>
    <row r="145" spans="2:7" ht="15">
      <c r="B145" s="27"/>
      <c r="C145" s="28"/>
      <c r="D145" s="28"/>
      <c r="E145" s="28"/>
      <c r="F145" s="28"/>
      <c r="G145" s="28">
        <v>26</v>
      </c>
    </row>
    <row r="146" spans="2:7" ht="15">
      <c r="B146" s="27"/>
      <c r="C146" s="28"/>
      <c r="D146" s="28"/>
      <c r="E146" s="28"/>
      <c r="F146" s="28"/>
      <c r="G146" s="28">
        <v>56</v>
      </c>
    </row>
    <row r="147" spans="2:7" ht="15">
      <c r="B147" s="27"/>
      <c r="C147" s="28"/>
      <c r="D147" s="28"/>
      <c r="E147" s="28"/>
      <c r="F147" s="28"/>
      <c r="G147" s="28">
        <v>96</v>
      </c>
    </row>
    <row r="148" spans="2:7" ht="15">
      <c r="B148" s="27"/>
      <c r="C148" s="28"/>
      <c r="D148" s="28"/>
      <c r="E148" s="28"/>
      <c r="F148" s="28"/>
      <c r="G148" s="28">
        <v>457</v>
      </c>
    </row>
    <row r="149" spans="2:7" ht="15">
      <c r="B149" s="27"/>
      <c r="C149" s="28"/>
      <c r="D149" s="28"/>
      <c r="E149" s="28"/>
      <c r="F149" s="28"/>
      <c r="G149" s="28">
        <v>1317</v>
      </c>
    </row>
    <row r="150" spans="2:7" ht="15">
      <c r="B150" s="27"/>
      <c r="C150" s="28"/>
      <c r="D150" s="28"/>
      <c r="E150" s="28"/>
      <c r="F150" s="28"/>
      <c r="G150" s="28">
        <v>702</v>
      </c>
    </row>
    <row r="151" spans="2:7" ht="15">
      <c r="B151" s="27"/>
      <c r="C151" s="28"/>
      <c r="D151" s="28"/>
      <c r="E151" s="28"/>
      <c r="F151" s="28"/>
      <c r="G151" s="28">
        <v>37</v>
      </c>
    </row>
    <row r="152" spans="2:7" ht="15">
      <c r="B152" s="27"/>
      <c r="C152" s="28"/>
      <c r="D152" s="28"/>
      <c r="E152" s="28"/>
      <c r="F152" s="28"/>
      <c r="G152" s="28">
        <v>108</v>
      </c>
    </row>
    <row r="153" spans="2:7" ht="15">
      <c r="B153" s="27"/>
      <c r="C153" s="28"/>
      <c r="D153" s="28"/>
      <c r="E153" s="28"/>
      <c r="F153" s="28"/>
      <c r="G153" s="28"/>
    </row>
    <row r="154" spans="2:7" ht="15">
      <c r="B154" s="27"/>
      <c r="C154" s="28"/>
      <c r="D154" s="28"/>
      <c r="E154" s="28"/>
      <c r="F154" s="28"/>
      <c r="G154" s="28"/>
    </row>
    <row r="155" spans="2:7" ht="15">
      <c r="B155" s="27"/>
      <c r="C155" s="28"/>
      <c r="D155" s="28"/>
      <c r="E155" s="28"/>
      <c r="F155" s="28"/>
      <c r="G155" s="28">
        <v>336</v>
      </c>
    </row>
    <row r="156" spans="2:7" ht="15">
      <c r="B156" s="27"/>
      <c r="C156" s="28"/>
      <c r="D156" s="28"/>
      <c r="E156" s="28"/>
      <c r="F156" s="28"/>
      <c r="G156" s="28">
        <v>129</v>
      </c>
    </row>
    <row r="157" spans="2:7" ht="15">
      <c r="B157" s="27"/>
      <c r="C157" s="28"/>
      <c r="D157" s="28"/>
      <c r="E157" s="28"/>
      <c r="F157" s="28"/>
      <c r="G157" s="28">
        <v>1247</v>
      </c>
    </row>
    <row r="158" spans="2:7" ht="15">
      <c r="B158" s="27"/>
      <c r="C158" s="28"/>
      <c r="D158" s="28"/>
      <c r="E158" s="28"/>
      <c r="F158" s="28"/>
      <c r="G158" s="28">
        <v>113</v>
      </c>
    </row>
    <row r="159" spans="2:7" ht="15">
      <c r="B159" s="27"/>
      <c r="C159" s="28"/>
      <c r="D159" s="28"/>
      <c r="E159" s="28"/>
      <c r="F159" s="28"/>
      <c r="G159" s="28">
        <v>2834</v>
      </c>
    </row>
    <row r="160" spans="2:7" ht="15">
      <c r="B160" s="27"/>
      <c r="C160" s="28"/>
      <c r="D160" s="28"/>
      <c r="E160" s="28"/>
      <c r="F160" s="28"/>
      <c r="G160" s="28">
        <v>1991</v>
      </c>
    </row>
    <row r="161" spans="2:7" ht="15">
      <c r="B161" s="27"/>
      <c r="C161" s="28"/>
      <c r="D161" s="28"/>
      <c r="E161" s="28"/>
      <c r="F161" s="28"/>
      <c r="G161" s="28">
        <v>197</v>
      </c>
    </row>
    <row r="162" spans="2:7" ht="15">
      <c r="B162" s="27"/>
      <c r="C162" s="28"/>
      <c r="D162" s="28"/>
      <c r="E162" s="28"/>
      <c r="F162" s="28"/>
      <c r="G162" s="28">
        <v>839</v>
      </c>
    </row>
    <row r="163" spans="2:7" ht="15">
      <c r="B163" s="27"/>
      <c r="C163" s="28"/>
      <c r="D163" s="28"/>
      <c r="E163" s="28"/>
      <c r="F163" s="28"/>
      <c r="G163" s="28">
        <v>431</v>
      </c>
    </row>
    <row r="164" spans="2:7" ht="15">
      <c r="B164" s="27"/>
      <c r="C164" s="28"/>
      <c r="D164" s="28"/>
      <c r="E164" s="28"/>
      <c r="F164" s="28"/>
      <c r="G164" s="28">
        <v>2135</v>
      </c>
    </row>
    <row r="165" spans="2:7" ht="15">
      <c r="B165" s="27"/>
      <c r="C165" s="28"/>
      <c r="D165" s="28"/>
      <c r="E165" s="28"/>
      <c r="F165" s="28"/>
      <c r="G165" s="28"/>
    </row>
    <row r="166" spans="2:7" ht="15">
      <c r="B166" s="27"/>
      <c r="C166" s="28"/>
      <c r="D166" s="28"/>
      <c r="E166" s="28"/>
      <c r="F166" s="28"/>
      <c r="G166" s="28"/>
    </row>
    <row r="167" spans="2:7" ht="15">
      <c r="B167" s="27"/>
      <c r="C167" s="28"/>
      <c r="D167" s="28"/>
      <c r="E167" s="28"/>
      <c r="F167" s="28"/>
      <c r="G167" s="28">
        <v>529</v>
      </c>
    </row>
    <row r="168" spans="2:7" ht="15">
      <c r="B168" s="27"/>
      <c r="C168" s="28"/>
      <c r="D168" s="28"/>
      <c r="E168" s="28"/>
      <c r="F168" s="28"/>
      <c r="G168" s="28">
        <v>46</v>
      </c>
    </row>
    <row r="169" spans="2:7" ht="15">
      <c r="B169" s="27"/>
      <c r="C169" s="28"/>
      <c r="D169" s="28"/>
      <c r="E169" s="28"/>
      <c r="F169" s="28"/>
      <c r="G169" s="28">
        <v>122</v>
      </c>
    </row>
    <row r="170" spans="2:7" ht="15">
      <c r="B170" s="27"/>
      <c r="C170" s="28"/>
      <c r="D170" s="28"/>
      <c r="E170" s="28"/>
      <c r="F170" s="28"/>
      <c r="G170" s="28">
        <v>7</v>
      </c>
    </row>
    <row r="171" spans="2:7" ht="15">
      <c r="B171" s="27"/>
      <c r="C171" s="28"/>
      <c r="D171" s="28"/>
      <c r="E171" s="28"/>
      <c r="F171" s="28"/>
      <c r="G171" s="28">
        <v>149</v>
      </c>
    </row>
    <row r="172" spans="2:7" ht="15">
      <c r="B172" s="27"/>
      <c r="C172" s="28"/>
      <c r="D172" s="28"/>
      <c r="E172" s="28"/>
      <c r="F172" s="28"/>
      <c r="G172" s="28">
        <v>38</v>
      </c>
    </row>
    <row r="173" spans="2:7" ht="15">
      <c r="B173" s="27"/>
      <c r="C173" s="28"/>
      <c r="D173" s="28"/>
      <c r="E173" s="28"/>
      <c r="F173" s="28"/>
      <c r="G173" s="28">
        <v>25</v>
      </c>
    </row>
    <row r="174" spans="2:7" ht="15">
      <c r="B174" s="27"/>
      <c r="C174" s="28"/>
      <c r="D174" s="28"/>
      <c r="E174" s="28"/>
      <c r="F174" s="28"/>
      <c r="G174" s="28">
        <v>16</v>
      </c>
    </row>
    <row r="175" spans="2:7" ht="15">
      <c r="B175" s="27"/>
      <c r="C175" s="28"/>
      <c r="D175" s="28"/>
      <c r="E175" s="28"/>
      <c r="F175" s="28"/>
      <c r="G175" s="28">
        <v>178</v>
      </c>
    </row>
    <row r="176" spans="2:7" ht="15">
      <c r="B176" s="27"/>
      <c r="C176" s="28"/>
      <c r="D176" s="28"/>
      <c r="E176" s="28"/>
      <c r="F176" s="28"/>
      <c r="G176" s="28">
        <v>156</v>
      </c>
    </row>
    <row r="177" spans="2:7" ht="15">
      <c r="B177" s="27"/>
      <c r="C177" s="28"/>
      <c r="D177" s="28"/>
      <c r="E177" s="28"/>
      <c r="F177" s="28"/>
      <c r="G177" s="28"/>
    </row>
    <row r="178" spans="2:7" ht="15">
      <c r="B178" s="27"/>
      <c r="C178" s="28"/>
      <c r="D178" s="28"/>
      <c r="E178" s="28"/>
      <c r="F178" s="28"/>
      <c r="G178" s="28"/>
    </row>
    <row r="179" spans="2:7" ht="15">
      <c r="B179" s="27"/>
      <c r="C179" s="28"/>
      <c r="D179" s="28"/>
      <c r="E179" s="28"/>
      <c r="F179" s="28"/>
      <c r="G179" s="28">
        <v>246</v>
      </c>
    </row>
    <row r="180" spans="2:7" ht="15">
      <c r="B180" s="27"/>
      <c r="C180" s="28"/>
      <c r="D180" s="28"/>
      <c r="E180" s="28"/>
      <c r="F180" s="28"/>
      <c r="G180" s="28">
        <v>1587</v>
      </c>
    </row>
    <row r="181" spans="2:7" ht="15">
      <c r="B181" s="27"/>
      <c r="C181" s="28"/>
      <c r="D181" s="28"/>
      <c r="E181" s="28"/>
      <c r="F181" s="28"/>
      <c r="G181" s="28">
        <v>186</v>
      </c>
    </row>
    <row r="182" spans="2:7" ht="15">
      <c r="B182" s="27"/>
      <c r="C182" s="28"/>
      <c r="D182" s="28"/>
      <c r="E182" s="28"/>
      <c r="F182" s="28"/>
      <c r="G182" s="28">
        <v>7</v>
      </c>
    </row>
    <row r="183" spans="2:7" ht="15">
      <c r="B183" s="27"/>
      <c r="C183" s="28"/>
      <c r="D183" s="28"/>
      <c r="E183" s="28"/>
      <c r="F183" s="28"/>
      <c r="G183" s="28">
        <v>558</v>
      </c>
    </row>
    <row r="184" spans="2:7" ht="15">
      <c r="B184" s="27"/>
      <c r="C184" s="28"/>
      <c r="D184" s="28"/>
      <c r="E184" s="28"/>
      <c r="F184" s="28"/>
      <c r="G184" s="28">
        <v>82</v>
      </c>
    </row>
    <row r="185" spans="2:7" ht="15">
      <c r="B185" s="27"/>
      <c r="C185" s="28"/>
      <c r="D185" s="28"/>
      <c r="E185" s="28"/>
      <c r="F185" s="28"/>
      <c r="G185" s="28">
        <v>114</v>
      </c>
    </row>
    <row r="186" spans="2:7" ht="15">
      <c r="B186" s="27"/>
      <c r="C186" s="28"/>
      <c r="D186" s="28"/>
      <c r="E186" s="28"/>
      <c r="F186" s="28"/>
      <c r="G186" s="28"/>
    </row>
    <row r="187" spans="2:7" ht="15">
      <c r="B187" s="27"/>
      <c r="C187" s="28"/>
      <c r="D187" s="28"/>
      <c r="E187" s="28"/>
      <c r="F187" s="28"/>
      <c r="G187" s="28"/>
    </row>
    <row r="188" spans="2:7" ht="15">
      <c r="B188" s="27"/>
      <c r="C188" s="28"/>
      <c r="D188" s="28"/>
      <c r="E188" s="28"/>
      <c r="F188" s="28"/>
      <c r="G188" s="28">
        <v>335</v>
      </c>
    </row>
    <row r="189" spans="2:7" ht="15">
      <c r="B189" s="27"/>
      <c r="C189" s="28"/>
      <c r="D189" s="28"/>
      <c r="E189" s="28"/>
      <c r="F189" s="28"/>
      <c r="G189" s="28">
        <v>34</v>
      </c>
    </row>
    <row r="190" spans="2:7" ht="15">
      <c r="B190" s="27"/>
      <c r="C190" s="28"/>
      <c r="D190" s="28"/>
      <c r="E190" s="28"/>
      <c r="F190" s="28"/>
      <c r="G190" s="28">
        <v>234</v>
      </c>
    </row>
    <row r="191" spans="2:7" ht="15">
      <c r="B191" s="27"/>
      <c r="C191" s="28"/>
      <c r="D191" s="28"/>
      <c r="E191" s="28"/>
      <c r="F191" s="28"/>
      <c r="G191" s="28">
        <v>24</v>
      </c>
    </row>
    <row r="192" spans="2:7" ht="15">
      <c r="B192" s="27"/>
      <c r="C192" s="28"/>
      <c r="D192" s="28"/>
      <c r="E192" s="28"/>
      <c r="F192" s="28"/>
      <c r="G192" s="28">
        <v>35</v>
      </c>
    </row>
    <row r="193" spans="2:7" ht="15">
      <c r="B193" s="27"/>
      <c r="C193" s="28"/>
      <c r="D193" s="28"/>
      <c r="E193" s="28"/>
      <c r="F193" s="28"/>
      <c r="G193" s="28">
        <v>291</v>
      </c>
    </row>
    <row r="194" spans="2:7" ht="15">
      <c r="B194" s="27"/>
      <c r="C194" s="28"/>
      <c r="D194" s="28"/>
      <c r="E194" s="28"/>
      <c r="F194" s="28"/>
      <c r="G194" s="28">
        <v>230</v>
      </c>
    </row>
    <row r="195" spans="2:7" ht="15">
      <c r="B195" s="27"/>
      <c r="C195" s="28"/>
      <c r="D195" s="28"/>
      <c r="E195" s="28"/>
      <c r="F195" s="28"/>
      <c r="G195" s="28">
        <v>18</v>
      </c>
    </row>
    <row r="196" spans="2:7" ht="15">
      <c r="B196" s="27"/>
      <c r="C196" s="28"/>
      <c r="D196" s="28"/>
      <c r="E196" s="28"/>
      <c r="F196" s="28"/>
      <c r="G196" s="28">
        <v>9</v>
      </c>
    </row>
    <row r="197" spans="2:7" ht="15">
      <c r="B197" s="27"/>
      <c r="C197" s="28"/>
      <c r="D197" s="28"/>
      <c r="E197" s="28"/>
      <c r="F197" s="28"/>
      <c r="G197" s="28">
        <v>94</v>
      </c>
    </row>
    <row r="198" spans="2:7" ht="15">
      <c r="B198" s="27"/>
      <c r="C198" s="28"/>
      <c r="D198" s="28"/>
      <c r="E198" s="28"/>
      <c r="F198" s="28"/>
      <c r="G198" s="28"/>
    </row>
    <row r="199" spans="2:7" ht="15">
      <c r="B199" s="27"/>
      <c r="C199" s="28"/>
      <c r="D199" s="28"/>
      <c r="E199" s="28"/>
      <c r="F199" s="28"/>
      <c r="G199" s="28"/>
    </row>
    <row r="200" spans="2:7" ht="15">
      <c r="B200" s="27"/>
      <c r="C200" s="28"/>
      <c r="D200" s="28"/>
      <c r="E200" s="28"/>
      <c r="F200" s="28"/>
      <c r="G200" s="28">
        <v>524</v>
      </c>
    </row>
    <row r="201" spans="2:7" ht="15">
      <c r="B201" s="27"/>
      <c r="C201" s="28"/>
      <c r="D201" s="28"/>
      <c r="E201" s="28"/>
      <c r="F201" s="28"/>
      <c r="G201" s="28">
        <v>1505</v>
      </c>
    </row>
    <row r="202" spans="2:7" ht="15">
      <c r="B202" s="27"/>
      <c r="C202" s="28"/>
      <c r="D202" s="28"/>
      <c r="E202" s="28"/>
      <c r="F202" s="28"/>
      <c r="G202" s="28">
        <v>364</v>
      </c>
    </row>
    <row r="203" spans="2:7" ht="15">
      <c r="B203" s="27"/>
      <c r="C203" s="28"/>
      <c r="D203" s="28"/>
      <c r="E203" s="28"/>
      <c r="F203" s="28"/>
      <c r="G203" s="28">
        <v>97</v>
      </c>
    </row>
    <row r="204" spans="2:7" ht="15">
      <c r="B204" s="27"/>
      <c r="C204" s="28"/>
      <c r="D204" s="28"/>
      <c r="E204" s="28"/>
      <c r="F204" s="28"/>
      <c r="G204" s="28">
        <v>229</v>
      </c>
    </row>
    <row r="205" spans="2:7" ht="15">
      <c r="B205" s="27"/>
      <c r="C205" s="28"/>
      <c r="D205" s="28"/>
      <c r="E205" s="28"/>
      <c r="F205" s="28"/>
      <c r="G205" s="28">
        <v>423</v>
      </c>
    </row>
    <row r="206" spans="2:7" ht="15">
      <c r="B206" s="27"/>
      <c r="C206" s="28"/>
      <c r="D206" s="28"/>
      <c r="E206" s="28"/>
      <c r="F206" s="28"/>
      <c r="G206" s="28">
        <v>40</v>
      </c>
    </row>
    <row r="207" spans="2:7" ht="15">
      <c r="B207" s="27"/>
      <c r="C207" s="28"/>
      <c r="D207" s="28"/>
      <c r="E207" s="28"/>
      <c r="F207" s="28"/>
      <c r="G207" s="28">
        <v>702</v>
      </c>
    </row>
    <row r="208" spans="2:7" ht="15">
      <c r="B208" s="27"/>
      <c r="C208" s="28"/>
      <c r="D208" s="28"/>
      <c r="E208" s="28"/>
      <c r="F208" s="28"/>
      <c r="G208" s="28">
        <v>134</v>
      </c>
    </row>
    <row r="209" spans="2:7" ht="15">
      <c r="B209" s="27"/>
      <c r="C209" s="28"/>
      <c r="D209" s="28"/>
      <c r="E209" s="28"/>
      <c r="F209" s="28"/>
      <c r="G209" s="28">
        <v>92</v>
      </c>
    </row>
    <row r="210" spans="2:7" ht="15">
      <c r="B210" s="27"/>
      <c r="C210" s="28"/>
      <c r="D210" s="28"/>
      <c r="E210" s="28"/>
      <c r="F210" s="28"/>
      <c r="G210" s="28"/>
    </row>
    <row r="211" spans="2:7" ht="15">
      <c r="B211" s="27"/>
      <c r="C211" s="28"/>
      <c r="D211" s="28"/>
      <c r="E211" s="28"/>
      <c r="F211" s="28"/>
      <c r="G211" s="28"/>
    </row>
    <row r="212" spans="2:7" ht="15">
      <c r="B212" s="27"/>
      <c r="C212" s="28"/>
      <c r="D212" s="28"/>
      <c r="E212" s="28"/>
      <c r="F212" s="28"/>
      <c r="G212" s="28">
        <v>105</v>
      </c>
    </row>
    <row r="213" spans="2:7" ht="15">
      <c r="B213" s="27"/>
      <c r="C213" s="28"/>
      <c r="D213" s="28"/>
      <c r="E213" s="28"/>
      <c r="F213" s="28"/>
      <c r="G213" s="28">
        <v>33</v>
      </c>
    </row>
    <row r="214" spans="2:7" ht="15">
      <c r="B214" s="27"/>
      <c r="C214" s="28"/>
      <c r="D214" s="28"/>
      <c r="E214" s="28"/>
      <c r="F214" s="28"/>
      <c r="G214" s="28">
        <v>36</v>
      </c>
    </row>
    <row r="215" spans="2:7" ht="15">
      <c r="B215" s="27"/>
      <c r="C215" s="27"/>
      <c r="D215" s="28"/>
      <c r="E215" s="28"/>
      <c r="F215" s="28"/>
      <c r="G215" s="28">
        <v>54</v>
      </c>
    </row>
    <row r="216" spans="2:7" ht="15">
      <c r="B216" s="27"/>
      <c r="C216" s="27"/>
      <c r="D216" s="28"/>
      <c r="E216" s="28"/>
      <c r="F216" s="28"/>
      <c r="G216" s="28">
        <v>237</v>
      </c>
    </row>
    <row r="217" spans="2:7" ht="15">
      <c r="B217" s="27"/>
      <c r="C217" s="27"/>
      <c r="D217" s="28"/>
      <c r="E217" s="28"/>
      <c r="F217" s="28"/>
      <c r="G217" s="28"/>
    </row>
    <row r="218" spans="2:7" ht="15">
      <c r="B218" s="27"/>
      <c r="C218" s="27"/>
      <c r="D218" s="28"/>
      <c r="E218" s="28"/>
      <c r="F218" s="28"/>
      <c r="G218" s="28">
        <v>1</v>
      </c>
    </row>
  </sheetData>
  <printOptions/>
  <pageMargins left="0.75" right="0.75" top="0.64" bottom="0.67" header="0.5" footer="0.5"/>
  <pageSetup fitToHeight="2" fitToWidth="1" horizontalDpi="600" verticalDpi="600" orientation="portrait" paperSize="9" scale="72" r:id="rId1"/>
  <rowBreaks count="1" manualBreakCount="1"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10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42.57421875" style="2" customWidth="1"/>
    <col min="3" max="8" width="9.140625" style="2" customWidth="1"/>
    <col min="9" max="9" width="2.7109375" style="2" customWidth="1"/>
    <col min="10" max="10" width="9.140625" style="2" customWidth="1"/>
    <col min="11" max="11" width="1.57421875" style="2" customWidth="1"/>
    <col min="12" max="12" width="22.7109375" style="2" customWidth="1"/>
    <col min="13" max="16384" width="9.140625" style="2" customWidth="1"/>
  </cols>
  <sheetData>
    <row r="1" spans="9:10" ht="12.75">
      <c r="I1" s="6"/>
      <c r="J1" s="5" t="s">
        <v>273</v>
      </c>
    </row>
    <row r="2" spans="1:10" ht="12.75">
      <c r="A2" s="6"/>
      <c r="H2" s="6"/>
      <c r="I2" s="6"/>
      <c r="J2" s="6"/>
    </row>
    <row r="3" spans="1:10" ht="12.75">
      <c r="A3" s="15" t="s">
        <v>274</v>
      </c>
      <c r="H3" s="6"/>
      <c r="I3" s="6"/>
      <c r="J3" s="6"/>
    </row>
    <row r="5" spans="2:10" ht="12.75">
      <c r="B5" s="103" t="s">
        <v>275</v>
      </c>
      <c r="C5" s="86"/>
      <c r="D5" s="86"/>
      <c r="E5" s="86"/>
      <c r="F5" s="86"/>
      <c r="G5" s="86"/>
      <c r="H5" s="86"/>
      <c r="I5" s="87"/>
      <c r="J5" s="31"/>
    </row>
    <row r="6" spans="2:10" ht="12.75">
      <c r="B6" s="104" t="s">
        <v>276</v>
      </c>
      <c r="C6" s="89"/>
      <c r="D6" s="89"/>
      <c r="E6" s="89"/>
      <c r="F6" s="89"/>
      <c r="G6" s="89"/>
      <c r="H6" s="89"/>
      <c r="I6" s="90"/>
      <c r="J6" s="31"/>
    </row>
    <row r="7" spans="2:10" ht="12.75">
      <c r="B7" s="104" t="s">
        <v>277</v>
      </c>
      <c r="C7" s="89"/>
      <c r="D7" s="89"/>
      <c r="E7" s="89"/>
      <c r="F7" s="89"/>
      <c r="G7" s="89"/>
      <c r="H7" s="89"/>
      <c r="I7" s="90"/>
      <c r="J7" s="31"/>
    </row>
    <row r="8" spans="2:10" ht="12.75">
      <c r="B8" s="105" t="s">
        <v>278</v>
      </c>
      <c r="C8" s="93"/>
      <c r="D8" s="93"/>
      <c r="E8" s="93"/>
      <c r="F8" s="93"/>
      <c r="G8" s="93"/>
      <c r="H8" s="93"/>
      <c r="I8" s="94"/>
      <c r="J8" s="31"/>
    </row>
    <row r="10" spans="3:10" ht="12.75">
      <c r="C10" s="6" t="s">
        <v>279</v>
      </c>
      <c r="J10" s="2" t="s">
        <v>280</v>
      </c>
    </row>
    <row r="11" spans="3:10" ht="12.75">
      <c r="C11" s="2" t="s">
        <v>281</v>
      </c>
      <c r="D11" s="2" t="s">
        <v>132</v>
      </c>
      <c r="E11" s="2" t="s">
        <v>282</v>
      </c>
      <c r="F11" s="2" t="s">
        <v>283</v>
      </c>
      <c r="G11" s="2" t="s">
        <v>37</v>
      </c>
      <c r="H11" s="8" t="s">
        <v>127</v>
      </c>
      <c r="J11" s="2" t="s">
        <v>284</v>
      </c>
    </row>
    <row r="12" spans="3:10" ht="12.75">
      <c r="C12" s="2" t="s">
        <v>285</v>
      </c>
      <c r="D12" s="2" t="s">
        <v>286</v>
      </c>
      <c r="E12" s="2" t="s">
        <v>286</v>
      </c>
      <c r="F12" s="2" t="s">
        <v>287</v>
      </c>
      <c r="G12" s="2" t="s">
        <v>288</v>
      </c>
      <c r="J12" s="2" t="s">
        <v>289</v>
      </c>
    </row>
    <row r="13" spans="7:10" ht="12.75">
      <c r="G13" s="106" t="s">
        <v>290</v>
      </c>
      <c r="J13" s="2" t="s">
        <v>291</v>
      </c>
    </row>
    <row r="15" spans="1:9" ht="12.75">
      <c r="A15" s="70"/>
      <c r="B15" s="1"/>
      <c r="C15" s="1"/>
      <c r="D15" s="1"/>
      <c r="E15" s="1"/>
      <c r="F15" s="1"/>
      <c r="G15" s="1"/>
      <c r="H15" s="70"/>
      <c r="I15" s="70"/>
    </row>
    <row r="16" spans="1:10" ht="12.75" customHeight="1">
      <c r="A16" s="3" t="s">
        <v>154</v>
      </c>
      <c r="H16" s="3"/>
      <c r="I16" s="3"/>
      <c r="J16" s="107"/>
    </row>
    <row r="17" spans="2:10" ht="12.75" customHeight="1">
      <c r="B17" s="2" t="s">
        <v>92</v>
      </c>
      <c r="C17" s="2">
        <v>0</v>
      </c>
      <c r="D17" s="2">
        <v>0</v>
      </c>
      <c r="E17" s="2">
        <v>0</v>
      </c>
      <c r="F17" s="2">
        <v>3</v>
      </c>
      <c r="G17" s="2">
        <v>1</v>
      </c>
      <c r="H17" s="3">
        <v>4</v>
      </c>
      <c r="I17" s="3"/>
      <c r="J17" s="107">
        <f aca="true" t="shared" si="0" ref="J17:J23">H17/H$100</f>
        <v>0.014234875444839857</v>
      </c>
    </row>
    <row r="18" spans="2:10" ht="12.75" customHeight="1">
      <c r="B18" s="2" t="s">
        <v>155</v>
      </c>
      <c r="C18" s="2">
        <v>0</v>
      </c>
      <c r="D18" s="2">
        <v>0</v>
      </c>
      <c r="E18" s="2">
        <v>1</v>
      </c>
      <c r="F18" s="2">
        <v>3</v>
      </c>
      <c r="G18" s="2">
        <v>0</v>
      </c>
      <c r="H18" s="3">
        <v>4</v>
      </c>
      <c r="I18" s="3"/>
      <c r="J18" s="107">
        <f t="shared" si="0"/>
        <v>0.014234875444839857</v>
      </c>
    </row>
    <row r="19" spans="2:10" ht="12.75" customHeight="1">
      <c r="B19" s="2" t="s">
        <v>12</v>
      </c>
      <c r="C19" s="2">
        <v>0</v>
      </c>
      <c r="D19" s="2">
        <v>0</v>
      </c>
      <c r="E19" s="2">
        <v>1</v>
      </c>
      <c r="F19" s="2">
        <v>13</v>
      </c>
      <c r="G19" s="2">
        <v>0</v>
      </c>
      <c r="H19" s="3">
        <v>14</v>
      </c>
      <c r="I19" s="3"/>
      <c r="J19" s="107">
        <f t="shared" si="0"/>
        <v>0.0498220640569395</v>
      </c>
    </row>
    <row r="20" spans="2:10" ht="12.75" customHeight="1">
      <c r="B20" s="2" t="s">
        <v>99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3">
        <v>1</v>
      </c>
      <c r="I20" s="3"/>
      <c r="J20" s="107">
        <f t="shared" si="0"/>
        <v>0.0035587188612099642</v>
      </c>
    </row>
    <row r="21" spans="2:10" ht="12.75" customHeight="1">
      <c r="B21" s="2" t="s">
        <v>122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3">
        <v>1</v>
      </c>
      <c r="I21" s="3"/>
      <c r="J21" s="107">
        <f t="shared" si="0"/>
        <v>0.0035587188612099642</v>
      </c>
    </row>
    <row r="22" spans="2:10" ht="12.75" customHeight="1">
      <c r="B22" s="2" t="s">
        <v>71</v>
      </c>
      <c r="C22" s="2">
        <v>1</v>
      </c>
      <c r="D22" s="2">
        <v>0</v>
      </c>
      <c r="E22" s="2">
        <v>0</v>
      </c>
      <c r="F22" s="2">
        <v>5</v>
      </c>
      <c r="G22" s="2">
        <v>1</v>
      </c>
      <c r="H22" s="3">
        <v>7</v>
      </c>
      <c r="I22" s="3"/>
      <c r="J22" s="107">
        <f t="shared" si="0"/>
        <v>0.02491103202846975</v>
      </c>
    </row>
    <row r="23" spans="2:10" ht="12.75" customHeight="1">
      <c r="B23" s="2" t="s">
        <v>81</v>
      </c>
      <c r="C23" s="2">
        <v>0</v>
      </c>
      <c r="D23" s="2">
        <v>0</v>
      </c>
      <c r="E23" s="2">
        <v>1</v>
      </c>
      <c r="F23" s="2">
        <v>4</v>
      </c>
      <c r="G23" s="2">
        <v>0</v>
      </c>
      <c r="H23" s="3">
        <v>5</v>
      </c>
      <c r="I23" s="3"/>
      <c r="J23" s="107">
        <f t="shared" si="0"/>
        <v>0.017793594306049824</v>
      </c>
    </row>
    <row r="24" spans="8:10" ht="12.75" customHeight="1">
      <c r="H24" s="3"/>
      <c r="I24" s="3"/>
      <c r="J24" s="107"/>
    </row>
    <row r="25" spans="1:10" ht="12.75" customHeight="1">
      <c r="A25" s="3" t="s">
        <v>158</v>
      </c>
      <c r="B25" s="1"/>
      <c r="H25" s="3"/>
      <c r="I25" s="3"/>
      <c r="J25" s="107"/>
    </row>
    <row r="26" spans="2:10" ht="12.75" customHeight="1">
      <c r="B26" s="1" t="s">
        <v>97</v>
      </c>
      <c r="C26" s="2">
        <v>0</v>
      </c>
      <c r="D26" s="2">
        <v>0</v>
      </c>
      <c r="E26" s="2">
        <v>0</v>
      </c>
      <c r="F26" s="2">
        <v>4</v>
      </c>
      <c r="G26" s="2">
        <v>0</v>
      </c>
      <c r="H26" s="3">
        <v>4</v>
      </c>
      <c r="I26" s="3"/>
      <c r="J26" s="107">
        <f>H26/H$100</f>
        <v>0.014234875444839857</v>
      </c>
    </row>
    <row r="27" spans="2:10" ht="12.75" customHeight="1">
      <c r="B27" s="2" t="s">
        <v>101</v>
      </c>
      <c r="C27" s="2">
        <v>1</v>
      </c>
      <c r="D27" s="2">
        <v>0</v>
      </c>
      <c r="E27" s="2">
        <v>0</v>
      </c>
      <c r="F27" s="2">
        <v>0</v>
      </c>
      <c r="G27" s="2">
        <v>1</v>
      </c>
      <c r="H27" s="3">
        <v>2</v>
      </c>
      <c r="I27" s="3"/>
      <c r="J27" s="107">
        <f>H27/H$100</f>
        <v>0.0071174377224199285</v>
      </c>
    </row>
    <row r="28" spans="2:10" ht="12.75" customHeight="1">
      <c r="B28" s="2" t="s">
        <v>110</v>
      </c>
      <c r="C28" s="2">
        <v>1</v>
      </c>
      <c r="D28" s="2">
        <v>0</v>
      </c>
      <c r="E28" s="2">
        <v>0</v>
      </c>
      <c r="F28" s="2">
        <v>0</v>
      </c>
      <c r="G28" s="2">
        <v>1</v>
      </c>
      <c r="H28" s="3">
        <v>2</v>
      </c>
      <c r="I28" s="3"/>
      <c r="J28" s="107">
        <f>H28/H$100</f>
        <v>0.0071174377224199285</v>
      </c>
    </row>
    <row r="29" spans="8:10" ht="12.75" customHeight="1">
      <c r="H29" s="3"/>
      <c r="I29" s="3"/>
      <c r="J29" s="107"/>
    </row>
    <row r="30" spans="1:10" ht="12.75" customHeight="1">
      <c r="A30" s="3" t="s">
        <v>159</v>
      </c>
      <c r="H30" s="3"/>
      <c r="I30" s="3"/>
      <c r="J30" s="107"/>
    </row>
    <row r="31" spans="2:10" ht="12.75" customHeight="1">
      <c r="B31" s="2" t="s">
        <v>86</v>
      </c>
      <c r="C31" s="2">
        <v>0</v>
      </c>
      <c r="D31" s="2">
        <v>0</v>
      </c>
      <c r="E31" s="2">
        <v>0</v>
      </c>
      <c r="F31" s="2">
        <v>2</v>
      </c>
      <c r="G31" s="2">
        <v>0</v>
      </c>
      <c r="H31" s="3">
        <v>2</v>
      </c>
      <c r="I31" s="3"/>
      <c r="J31" s="107">
        <f aca="true" t="shared" si="1" ref="J31:J40">H31/H$100</f>
        <v>0.0071174377224199285</v>
      </c>
    </row>
    <row r="32" spans="2:10" ht="12.75" customHeight="1">
      <c r="B32" s="2" t="s">
        <v>73</v>
      </c>
      <c r="C32" s="2">
        <v>0</v>
      </c>
      <c r="D32" s="2">
        <v>0</v>
      </c>
      <c r="E32" s="2">
        <v>1</v>
      </c>
      <c r="F32" s="2">
        <v>8</v>
      </c>
      <c r="G32" s="2">
        <v>0</v>
      </c>
      <c r="H32" s="3">
        <v>9</v>
      </c>
      <c r="I32" s="3"/>
      <c r="J32" s="107">
        <f t="shared" si="1"/>
        <v>0.03202846975088968</v>
      </c>
    </row>
    <row r="33" spans="2:10" ht="12.75" customHeight="1">
      <c r="B33" s="2" t="s">
        <v>119</v>
      </c>
      <c r="C33" s="2">
        <v>0</v>
      </c>
      <c r="D33" s="2">
        <v>0</v>
      </c>
      <c r="E33" s="2">
        <v>2</v>
      </c>
      <c r="F33" s="2">
        <v>1</v>
      </c>
      <c r="G33" s="2">
        <v>0</v>
      </c>
      <c r="H33" s="3">
        <v>3</v>
      </c>
      <c r="I33" s="3"/>
      <c r="J33" s="107">
        <f t="shared" si="1"/>
        <v>0.010676156583629894</v>
      </c>
    </row>
    <row r="34" spans="2:10" ht="12.75" customHeight="1">
      <c r="B34" s="2" t="s">
        <v>103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3">
        <v>1</v>
      </c>
      <c r="I34" s="3"/>
      <c r="J34" s="107">
        <f t="shared" si="1"/>
        <v>0.0035587188612099642</v>
      </c>
    </row>
    <row r="35" spans="2:10" ht="12.75" customHeight="1">
      <c r="B35" s="2" t="s">
        <v>98</v>
      </c>
      <c r="C35" s="2">
        <v>0</v>
      </c>
      <c r="D35" s="2">
        <v>0</v>
      </c>
      <c r="E35" s="2">
        <v>0</v>
      </c>
      <c r="F35" s="2">
        <v>1</v>
      </c>
      <c r="G35" s="2">
        <v>0</v>
      </c>
      <c r="H35" s="3">
        <v>1</v>
      </c>
      <c r="I35" s="3"/>
      <c r="J35" s="107">
        <f t="shared" si="1"/>
        <v>0.0035587188612099642</v>
      </c>
    </row>
    <row r="36" spans="2:10" ht="12.75" customHeight="1">
      <c r="B36" s="2" t="s">
        <v>48</v>
      </c>
      <c r="C36" s="2">
        <v>2</v>
      </c>
      <c r="D36" s="2">
        <v>1</v>
      </c>
      <c r="E36" s="2">
        <v>6</v>
      </c>
      <c r="F36" s="2">
        <v>26</v>
      </c>
      <c r="G36" s="2">
        <v>1</v>
      </c>
      <c r="H36" s="3">
        <v>36</v>
      </c>
      <c r="I36" s="3"/>
      <c r="J36" s="107">
        <f t="shared" si="1"/>
        <v>0.12811387900355872</v>
      </c>
    </row>
    <row r="37" spans="2:10" ht="12.75" customHeight="1">
      <c r="B37" s="2" t="s">
        <v>17</v>
      </c>
      <c r="C37" s="2">
        <v>2</v>
      </c>
      <c r="D37" s="2">
        <v>0</v>
      </c>
      <c r="E37" s="2">
        <v>4</v>
      </c>
      <c r="F37" s="2">
        <v>45</v>
      </c>
      <c r="G37" s="2">
        <v>2</v>
      </c>
      <c r="H37" s="3">
        <v>53</v>
      </c>
      <c r="I37" s="3"/>
      <c r="J37" s="107">
        <f t="shared" si="1"/>
        <v>0.18861209964412812</v>
      </c>
    </row>
    <row r="38" spans="2:10" ht="12.75" customHeight="1">
      <c r="B38" s="2" t="s">
        <v>21</v>
      </c>
      <c r="C38" s="2">
        <v>0</v>
      </c>
      <c r="D38" s="2">
        <v>0</v>
      </c>
      <c r="E38" s="2">
        <v>0</v>
      </c>
      <c r="F38" s="2">
        <v>2</v>
      </c>
      <c r="G38" s="2">
        <v>1</v>
      </c>
      <c r="H38" s="3">
        <v>3</v>
      </c>
      <c r="I38" s="3"/>
      <c r="J38" s="107">
        <f t="shared" si="1"/>
        <v>0.010676156583629894</v>
      </c>
    </row>
    <row r="39" spans="2:10" ht="12.75" customHeight="1">
      <c r="B39" s="2" t="s">
        <v>106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3">
        <v>1</v>
      </c>
      <c r="I39" s="3"/>
      <c r="J39" s="107">
        <f t="shared" si="1"/>
        <v>0.0035587188612099642</v>
      </c>
    </row>
    <row r="40" spans="2:10" ht="12.75" customHeight="1">
      <c r="B40" s="2" t="s">
        <v>42</v>
      </c>
      <c r="C40" s="2">
        <v>0</v>
      </c>
      <c r="D40" s="2">
        <v>1</v>
      </c>
      <c r="E40" s="2">
        <v>0</v>
      </c>
      <c r="F40" s="2">
        <v>0</v>
      </c>
      <c r="G40" s="2">
        <v>0</v>
      </c>
      <c r="H40" s="3">
        <v>1</v>
      </c>
      <c r="I40" s="3"/>
      <c r="J40" s="107">
        <f t="shared" si="1"/>
        <v>0.0035587188612099642</v>
      </c>
    </row>
    <row r="41" spans="8:10" ht="12.75" customHeight="1">
      <c r="H41" s="3"/>
      <c r="I41" s="3"/>
      <c r="J41" s="107"/>
    </row>
    <row r="42" spans="1:10" ht="12.75" customHeight="1">
      <c r="A42" s="3" t="s">
        <v>160</v>
      </c>
      <c r="H42" s="3"/>
      <c r="I42" s="3"/>
      <c r="J42" s="107"/>
    </row>
    <row r="43" spans="2:10" ht="12.75" customHeight="1">
      <c r="B43" s="2" t="s">
        <v>78</v>
      </c>
      <c r="C43" s="2">
        <v>0</v>
      </c>
      <c r="D43" s="2">
        <v>0</v>
      </c>
      <c r="E43" s="2">
        <v>0</v>
      </c>
      <c r="F43" s="2">
        <v>4</v>
      </c>
      <c r="G43" s="2">
        <v>0</v>
      </c>
      <c r="H43" s="3">
        <v>4</v>
      </c>
      <c r="I43" s="3"/>
      <c r="J43" s="107">
        <f aca="true" t="shared" si="2" ref="J43:J50">H43/H$100</f>
        <v>0.014234875444839857</v>
      </c>
    </row>
    <row r="44" spans="2:10" ht="12.75" customHeight="1">
      <c r="B44" s="2" t="s">
        <v>15</v>
      </c>
      <c r="C44" s="2">
        <v>1</v>
      </c>
      <c r="D44" s="2">
        <v>1</v>
      </c>
      <c r="E44" s="2">
        <v>12</v>
      </c>
      <c r="F44" s="2">
        <v>21</v>
      </c>
      <c r="G44" s="2">
        <v>1</v>
      </c>
      <c r="H44" s="3">
        <v>36</v>
      </c>
      <c r="I44" s="3"/>
      <c r="J44" s="107">
        <f t="shared" si="2"/>
        <v>0.12811387900355872</v>
      </c>
    </row>
    <row r="45" spans="2:10" ht="12.75" customHeight="1">
      <c r="B45" s="2" t="s">
        <v>90</v>
      </c>
      <c r="C45" s="2">
        <v>0</v>
      </c>
      <c r="D45" s="2">
        <v>1</v>
      </c>
      <c r="E45" s="2">
        <v>0</v>
      </c>
      <c r="F45" s="2">
        <v>1</v>
      </c>
      <c r="G45" s="2">
        <v>0</v>
      </c>
      <c r="H45" s="3">
        <v>2</v>
      </c>
      <c r="I45" s="3"/>
      <c r="J45" s="107">
        <f t="shared" si="2"/>
        <v>0.0071174377224199285</v>
      </c>
    </row>
    <row r="46" spans="2:10" ht="12.75" customHeight="1">
      <c r="B46" s="2" t="s">
        <v>6</v>
      </c>
      <c r="C46" s="2">
        <v>15</v>
      </c>
      <c r="D46" s="2">
        <v>1</v>
      </c>
      <c r="E46" s="2">
        <v>11</v>
      </c>
      <c r="F46" s="2">
        <v>22</v>
      </c>
      <c r="G46" s="2">
        <v>1</v>
      </c>
      <c r="H46" s="3">
        <v>50</v>
      </c>
      <c r="I46" s="3"/>
      <c r="J46" s="107">
        <f t="shared" si="2"/>
        <v>0.17793594306049823</v>
      </c>
    </row>
    <row r="47" spans="2:10" ht="12.75" customHeight="1">
      <c r="B47" s="2" t="s">
        <v>30</v>
      </c>
      <c r="C47" s="2">
        <v>3</v>
      </c>
      <c r="D47" s="2">
        <v>2</v>
      </c>
      <c r="E47" s="2">
        <v>4</v>
      </c>
      <c r="F47" s="2">
        <v>17</v>
      </c>
      <c r="G47" s="2">
        <v>2</v>
      </c>
      <c r="H47" s="3">
        <v>28</v>
      </c>
      <c r="I47" s="3"/>
      <c r="J47" s="107">
        <f t="shared" si="2"/>
        <v>0.099644128113879</v>
      </c>
    </row>
    <row r="48" spans="2:10" ht="12.75" customHeight="1">
      <c r="B48" s="2" t="s">
        <v>19</v>
      </c>
      <c r="C48" s="2">
        <v>0</v>
      </c>
      <c r="D48" s="2">
        <v>0</v>
      </c>
      <c r="E48" s="2">
        <v>3</v>
      </c>
      <c r="F48" s="2">
        <v>4</v>
      </c>
      <c r="G48" s="2">
        <v>0</v>
      </c>
      <c r="H48" s="3">
        <v>7</v>
      </c>
      <c r="I48" s="3"/>
      <c r="J48" s="107">
        <f t="shared" si="2"/>
        <v>0.02491103202846975</v>
      </c>
    </row>
    <row r="49" spans="2:10" ht="12.75" customHeight="1">
      <c r="B49" s="2" t="s">
        <v>72</v>
      </c>
      <c r="C49" s="2">
        <v>0</v>
      </c>
      <c r="D49" s="2">
        <v>0</v>
      </c>
      <c r="E49" s="2">
        <v>1</v>
      </c>
      <c r="F49" s="2">
        <v>12</v>
      </c>
      <c r="G49" s="2">
        <v>3</v>
      </c>
      <c r="H49" s="3">
        <v>16</v>
      </c>
      <c r="I49" s="3"/>
      <c r="J49" s="107">
        <f t="shared" si="2"/>
        <v>0.05693950177935943</v>
      </c>
    </row>
    <row r="50" spans="2:10" ht="12.75" customHeight="1">
      <c r="B50" s="2" t="s">
        <v>8</v>
      </c>
      <c r="C50" s="2">
        <v>4</v>
      </c>
      <c r="D50" s="2">
        <v>1</v>
      </c>
      <c r="E50" s="2">
        <v>19</v>
      </c>
      <c r="F50" s="2">
        <v>88</v>
      </c>
      <c r="G50" s="2">
        <v>9</v>
      </c>
      <c r="H50" s="3">
        <v>121</v>
      </c>
      <c r="I50" s="3"/>
      <c r="J50" s="107">
        <f t="shared" si="2"/>
        <v>0.4306049822064057</v>
      </c>
    </row>
    <row r="51" spans="8:10" ht="12.75" customHeight="1">
      <c r="H51" s="3"/>
      <c r="I51" s="3"/>
      <c r="J51" s="107"/>
    </row>
    <row r="52" spans="1:10" ht="12.75" customHeight="1">
      <c r="A52" s="3" t="s">
        <v>161</v>
      </c>
      <c r="H52" s="3"/>
      <c r="I52" s="3"/>
      <c r="J52" s="107"/>
    </row>
    <row r="53" spans="2:10" ht="12.75" customHeight="1">
      <c r="B53" s="2" t="s">
        <v>38</v>
      </c>
      <c r="C53" s="2">
        <v>1</v>
      </c>
      <c r="D53" s="2">
        <v>0</v>
      </c>
      <c r="E53" s="2">
        <v>1</v>
      </c>
      <c r="F53" s="2">
        <v>17</v>
      </c>
      <c r="G53" s="2">
        <v>0</v>
      </c>
      <c r="H53" s="3">
        <v>19</v>
      </c>
      <c r="I53" s="3"/>
      <c r="J53" s="107">
        <f aca="true" t="shared" si="3" ref="J53:J59">H53/H$100</f>
        <v>0.06761565836298933</v>
      </c>
    </row>
    <row r="54" spans="2:10" ht="12.75" customHeight="1">
      <c r="B54" s="2" t="s">
        <v>100</v>
      </c>
      <c r="C54" s="2">
        <v>2</v>
      </c>
      <c r="D54" s="2">
        <v>0</v>
      </c>
      <c r="E54" s="2">
        <v>0</v>
      </c>
      <c r="F54" s="2">
        <v>2</v>
      </c>
      <c r="G54" s="2">
        <v>1</v>
      </c>
      <c r="H54" s="3">
        <v>5</v>
      </c>
      <c r="I54" s="3"/>
      <c r="J54" s="107">
        <f t="shared" si="3"/>
        <v>0.017793594306049824</v>
      </c>
    </row>
    <row r="55" spans="2:10" ht="12.75" customHeight="1">
      <c r="B55" s="2" t="s">
        <v>87</v>
      </c>
      <c r="C55" s="2">
        <v>3</v>
      </c>
      <c r="D55" s="2">
        <v>0</v>
      </c>
      <c r="E55" s="2">
        <v>0</v>
      </c>
      <c r="F55" s="2">
        <v>5</v>
      </c>
      <c r="G55" s="2">
        <v>1</v>
      </c>
      <c r="H55" s="3">
        <v>9</v>
      </c>
      <c r="I55" s="3"/>
      <c r="J55" s="107">
        <f t="shared" si="3"/>
        <v>0.03202846975088968</v>
      </c>
    </row>
    <row r="56" spans="2:10" ht="12.75" customHeight="1">
      <c r="B56" s="2" t="s">
        <v>84</v>
      </c>
      <c r="C56" s="2">
        <v>2</v>
      </c>
      <c r="D56" s="2">
        <v>0</v>
      </c>
      <c r="E56" s="2">
        <v>0</v>
      </c>
      <c r="F56" s="2">
        <v>7</v>
      </c>
      <c r="G56" s="2">
        <v>0</v>
      </c>
      <c r="H56" s="3">
        <v>9</v>
      </c>
      <c r="I56" s="3"/>
      <c r="J56" s="107">
        <f t="shared" si="3"/>
        <v>0.03202846975088968</v>
      </c>
    </row>
    <row r="57" spans="2:10" ht="12.75" customHeight="1">
      <c r="B57" s="2" t="s">
        <v>121</v>
      </c>
      <c r="C57" s="2">
        <v>0</v>
      </c>
      <c r="D57" s="2">
        <v>0</v>
      </c>
      <c r="E57" s="2">
        <v>0</v>
      </c>
      <c r="F57" s="2">
        <v>1</v>
      </c>
      <c r="G57" s="2">
        <v>2</v>
      </c>
      <c r="H57" s="3">
        <v>3</v>
      </c>
      <c r="I57" s="3"/>
      <c r="J57" s="107">
        <f t="shared" si="3"/>
        <v>0.010676156583629894</v>
      </c>
    </row>
    <row r="58" spans="2:10" ht="12.75" customHeight="1">
      <c r="B58" s="2" t="s">
        <v>82</v>
      </c>
      <c r="C58" s="2">
        <v>0</v>
      </c>
      <c r="D58" s="2">
        <v>0</v>
      </c>
      <c r="E58" s="2">
        <v>0</v>
      </c>
      <c r="F58" s="2">
        <v>8</v>
      </c>
      <c r="G58" s="2">
        <v>5</v>
      </c>
      <c r="H58" s="3">
        <v>13</v>
      </c>
      <c r="I58" s="3"/>
      <c r="J58" s="107">
        <f t="shared" si="3"/>
        <v>0.046263345195729534</v>
      </c>
    </row>
    <row r="59" spans="2:10" ht="12.75" customHeight="1">
      <c r="B59" s="2" t="s">
        <v>85</v>
      </c>
      <c r="C59" s="2">
        <v>0</v>
      </c>
      <c r="D59" s="2">
        <v>0</v>
      </c>
      <c r="E59" s="2">
        <v>1</v>
      </c>
      <c r="F59" s="2">
        <v>0</v>
      </c>
      <c r="G59" s="2">
        <v>0</v>
      </c>
      <c r="H59" s="3">
        <v>1</v>
      </c>
      <c r="I59" s="3"/>
      <c r="J59" s="107">
        <f t="shared" si="3"/>
        <v>0.0035587188612099642</v>
      </c>
    </row>
    <row r="60" spans="8:10" ht="12.75" customHeight="1">
      <c r="H60" s="3"/>
      <c r="I60" s="3"/>
      <c r="J60" s="107"/>
    </row>
    <row r="61" spans="1:10" ht="12.75" customHeight="1">
      <c r="A61" s="3" t="s">
        <v>163</v>
      </c>
      <c r="H61" s="3"/>
      <c r="I61" s="3"/>
      <c r="J61" s="107"/>
    </row>
    <row r="62" spans="2:10" ht="12.75" customHeight="1">
      <c r="B62" s="2" t="s">
        <v>74</v>
      </c>
      <c r="C62" s="2">
        <v>0</v>
      </c>
      <c r="D62" s="2">
        <v>0</v>
      </c>
      <c r="E62" s="2">
        <v>0</v>
      </c>
      <c r="F62" s="2">
        <v>10</v>
      </c>
      <c r="G62" s="2">
        <v>0</v>
      </c>
      <c r="H62" s="3">
        <v>10</v>
      </c>
      <c r="I62" s="3"/>
      <c r="J62" s="107">
        <f>H62/H$100</f>
        <v>0.03558718861209965</v>
      </c>
    </row>
    <row r="63" spans="2:10" ht="12.75" customHeight="1">
      <c r="B63" s="2" t="s">
        <v>11</v>
      </c>
      <c r="C63" s="2">
        <v>6</v>
      </c>
      <c r="D63" s="2">
        <v>1</v>
      </c>
      <c r="E63" s="2">
        <v>6</v>
      </c>
      <c r="F63" s="2">
        <v>26</v>
      </c>
      <c r="G63" s="2">
        <v>2</v>
      </c>
      <c r="H63" s="3">
        <v>41</v>
      </c>
      <c r="I63" s="3"/>
      <c r="J63" s="107">
        <f>H63/H$100</f>
        <v>0.14590747330960854</v>
      </c>
    </row>
    <row r="64" spans="2:10" ht="12.75" customHeight="1">
      <c r="B64" s="2" t="s">
        <v>88</v>
      </c>
      <c r="C64" s="2">
        <v>0</v>
      </c>
      <c r="D64" s="2">
        <v>0</v>
      </c>
      <c r="E64" s="2">
        <v>0</v>
      </c>
      <c r="F64" s="2">
        <v>3</v>
      </c>
      <c r="G64" s="2">
        <v>1</v>
      </c>
      <c r="H64" s="3">
        <v>4</v>
      </c>
      <c r="I64" s="3"/>
      <c r="J64" s="107">
        <f>H64/H$100</f>
        <v>0.014234875444839857</v>
      </c>
    </row>
    <row r="65" spans="2:10" ht="12.75" customHeight="1">
      <c r="B65" s="2" t="s">
        <v>49</v>
      </c>
      <c r="C65" s="2">
        <v>1</v>
      </c>
      <c r="D65" s="2">
        <v>0</v>
      </c>
      <c r="E65" s="2">
        <v>2</v>
      </c>
      <c r="F65" s="2">
        <v>22</v>
      </c>
      <c r="G65" s="2">
        <v>1</v>
      </c>
      <c r="H65" s="3">
        <v>26</v>
      </c>
      <c r="I65" s="3"/>
      <c r="J65" s="107">
        <f>H65/H$100</f>
        <v>0.09252669039145907</v>
      </c>
    </row>
    <row r="66" spans="2:10" ht="12.75" customHeight="1">
      <c r="B66" s="2" t="s">
        <v>91</v>
      </c>
      <c r="C66" s="2">
        <v>0</v>
      </c>
      <c r="D66" s="2">
        <v>0</v>
      </c>
      <c r="E66" s="2">
        <v>2</v>
      </c>
      <c r="F66" s="2">
        <v>2</v>
      </c>
      <c r="G66" s="2">
        <v>0</v>
      </c>
      <c r="H66" s="3">
        <v>4</v>
      </c>
      <c r="I66" s="3"/>
      <c r="J66" s="107">
        <f>H66/H$100</f>
        <v>0.014234875444839857</v>
      </c>
    </row>
    <row r="67" spans="1:10" ht="12.75" customHeight="1">
      <c r="A67" s="3"/>
      <c r="H67" s="3"/>
      <c r="I67" s="3"/>
      <c r="J67" s="107"/>
    </row>
    <row r="68" spans="1:10" ht="12.75" customHeight="1">
      <c r="A68" s="3" t="s">
        <v>164</v>
      </c>
      <c r="H68" s="3"/>
      <c r="I68" s="3"/>
      <c r="J68" s="107"/>
    </row>
    <row r="69" spans="2:10" ht="12.75" customHeight="1">
      <c r="B69" s="2" t="s">
        <v>76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3">
        <v>1</v>
      </c>
      <c r="I69" s="3"/>
      <c r="J69" s="107">
        <f aca="true" t="shared" si="4" ref="J69:J77">H69/H$100</f>
        <v>0.0035587188612099642</v>
      </c>
    </row>
    <row r="70" spans="2:10" ht="12.75" customHeight="1">
      <c r="B70" s="2" t="s">
        <v>272</v>
      </c>
      <c r="C70" s="2">
        <v>0</v>
      </c>
      <c r="D70" s="2">
        <v>0</v>
      </c>
      <c r="E70" s="2">
        <v>0</v>
      </c>
      <c r="F70" s="2">
        <v>7</v>
      </c>
      <c r="G70" s="2">
        <v>0</v>
      </c>
      <c r="H70" s="3">
        <v>7</v>
      </c>
      <c r="I70" s="3"/>
      <c r="J70" s="107">
        <f t="shared" si="4"/>
        <v>0.02491103202846975</v>
      </c>
    </row>
    <row r="71" spans="2:10" ht="12.75" customHeight="1">
      <c r="B71" s="2" t="s">
        <v>112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3">
        <v>1</v>
      </c>
      <c r="I71" s="3"/>
      <c r="J71" s="107">
        <f t="shared" si="4"/>
        <v>0.0035587188612099642</v>
      </c>
    </row>
    <row r="72" spans="2:10" ht="12.75" customHeight="1">
      <c r="B72" s="2" t="s">
        <v>113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3">
        <v>1</v>
      </c>
      <c r="I72" s="3"/>
      <c r="J72" s="107">
        <f t="shared" si="4"/>
        <v>0.0035587188612099642</v>
      </c>
    </row>
    <row r="73" spans="2:10" ht="12.75" customHeight="1">
      <c r="B73" s="2" t="s">
        <v>77</v>
      </c>
      <c r="C73" s="2">
        <v>3</v>
      </c>
      <c r="D73" s="2">
        <v>0</v>
      </c>
      <c r="E73" s="2">
        <v>0</v>
      </c>
      <c r="F73" s="2">
        <v>2</v>
      </c>
      <c r="G73" s="2">
        <v>0</v>
      </c>
      <c r="H73" s="3">
        <v>5</v>
      </c>
      <c r="I73" s="3"/>
      <c r="J73" s="107">
        <f t="shared" si="4"/>
        <v>0.017793594306049824</v>
      </c>
    </row>
    <row r="74" spans="2:10" ht="12.75" customHeight="1">
      <c r="B74" s="2" t="s">
        <v>80</v>
      </c>
      <c r="C74" s="2">
        <v>2</v>
      </c>
      <c r="D74" s="2">
        <v>0</v>
      </c>
      <c r="E74" s="2">
        <v>0</v>
      </c>
      <c r="F74" s="2">
        <v>1</v>
      </c>
      <c r="G74" s="2">
        <v>0</v>
      </c>
      <c r="H74" s="3">
        <v>3</v>
      </c>
      <c r="I74" s="3"/>
      <c r="J74" s="107">
        <f t="shared" si="4"/>
        <v>0.010676156583629894</v>
      </c>
    </row>
    <row r="75" spans="2:10" ht="12.75" customHeight="1">
      <c r="B75" s="2" t="s">
        <v>117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3">
        <v>1</v>
      </c>
      <c r="I75" s="3"/>
      <c r="J75" s="107">
        <f t="shared" si="4"/>
        <v>0.0035587188612099642</v>
      </c>
    </row>
    <row r="76" spans="2:10" ht="12.75" customHeight="1">
      <c r="B76" s="2" t="s">
        <v>118</v>
      </c>
      <c r="C76" s="2">
        <v>1</v>
      </c>
      <c r="D76" s="2">
        <v>0</v>
      </c>
      <c r="E76" s="2">
        <v>0</v>
      </c>
      <c r="F76" s="2">
        <v>1</v>
      </c>
      <c r="G76" s="2">
        <v>0</v>
      </c>
      <c r="H76" s="3">
        <v>2</v>
      </c>
      <c r="I76" s="3"/>
      <c r="J76" s="107">
        <f t="shared" si="4"/>
        <v>0.0071174377224199285</v>
      </c>
    </row>
    <row r="77" spans="2:10" ht="12.75" customHeight="1">
      <c r="B77" s="2" t="s">
        <v>93</v>
      </c>
      <c r="C77" s="2">
        <v>3</v>
      </c>
      <c r="D77" s="2">
        <v>0</v>
      </c>
      <c r="E77" s="2">
        <v>1</v>
      </c>
      <c r="F77" s="2">
        <v>0</v>
      </c>
      <c r="G77" s="2">
        <v>0</v>
      </c>
      <c r="H77" s="3">
        <v>4</v>
      </c>
      <c r="I77" s="3"/>
      <c r="J77" s="107">
        <f t="shared" si="4"/>
        <v>0.014234875444839857</v>
      </c>
    </row>
    <row r="78" spans="8:10" ht="12.75" customHeight="1">
      <c r="H78" s="3"/>
      <c r="I78" s="3"/>
      <c r="J78" s="107"/>
    </row>
    <row r="79" spans="1:10" ht="12.75" customHeight="1">
      <c r="A79" s="3" t="s">
        <v>166</v>
      </c>
      <c r="H79" s="3"/>
      <c r="I79" s="3"/>
      <c r="J79" s="107"/>
    </row>
    <row r="80" spans="2:10" ht="12.75" customHeight="1">
      <c r="B80" s="2" t="s">
        <v>31</v>
      </c>
      <c r="C80" s="2">
        <v>6</v>
      </c>
      <c r="D80" s="2">
        <v>0</v>
      </c>
      <c r="E80" s="2">
        <v>0</v>
      </c>
      <c r="F80" s="2">
        <v>0</v>
      </c>
      <c r="G80" s="2">
        <v>0</v>
      </c>
      <c r="H80" s="3">
        <v>6</v>
      </c>
      <c r="I80" s="3"/>
      <c r="J80" s="107">
        <f aca="true" t="shared" si="5" ref="J80:J89">H80/H$100</f>
        <v>0.021352313167259787</v>
      </c>
    </row>
    <row r="81" spans="2:10" ht="12.75" customHeight="1">
      <c r="B81" s="2" t="s">
        <v>14</v>
      </c>
      <c r="C81" s="2">
        <v>27</v>
      </c>
      <c r="D81" s="2">
        <v>0</v>
      </c>
      <c r="E81" s="2">
        <v>0</v>
      </c>
      <c r="F81" s="2">
        <v>0</v>
      </c>
      <c r="G81" s="2">
        <v>0</v>
      </c>
      <c r="H81" s="3">
        <v>27</v>
      </c>
      <c r="I81" s="3"/>
      <c r="J81" s="107">
        <f t="shared" si="5"/>
        <v>0.09608540925266904</v>
      </c>
    </row>
    <row r="82" spans="2:10" ht="12.75" customHeight="1">
      <c r="B82" s="2" t="s">
        <v>192</v>
      </c>
      <c r="C82" s="2">
        <v>10</v>
      </c>
      <c r="D82" s="2">
        <v>0</v>
      </c>
      <c r="E82" s="2">
        <v>0</v>
      </c>
      <c r="F82" s="2">
        <v>0</v>
      </c>
      <c r="G82" s="2">
        <v>0</v>
      </c>
      <c r="H82" s="3">
        <v>10</v>
      </c>
      <c r="I82" s="3"/>
      <c r="J82" s="107">
        <f t="shared" si="5"/>
        <v>0.03558718861209965</v>
      </c>
    </row>
    <row r="83" spans="2:10" ht="12.75" customHeight="1">
      <c r="B83" s="2" t="s">
        <v>36</v>
      </c>
      <c r="C83" s="2">
        <v>2</v>
      </c>
      <c r="D83" s="2">
        <v>0</v>
      </c>
      <c r="E83" s="2">
        <v>0</v>
      </c>
      <c r="F83" s="2">
        <v>0</v>
      </c>
      <c r="G83" s="2">
        <v>0</v>
      </c>
      <c r="H83" s="3">
        <v>2</v>
      </c>
      <c r="I83" s="3"/>
      <c r="J83" s="107">
        <f t="shared" si="5"/>
        <v>0.0071174377224199285</v>
      </c>
    </row>
    <row r="84" spans="2:10" ht="12.75" customHeight="1">
      <c r="B84" s="2" t="s">
        <v>34</v>
      </c>
      <c r="C84" s="2">
        <v>4</v>
      </c>
      <c r="D84" s="2">
        <v>0</v>
      </c>
      <c r="E84" s="2">
        <v>0</v>
      </c>
      <c r="F84" s="2">
        <v>1</v>
      </c>
      <c r="G84" s="2">
        <v>0</v>
      </c>
      <c r="H84" s="3">
        <v>5</v>
      </c>
      <c r="I84" s="3"/>
      <c r="J84" s="107">
        <f t="shared" si="5"/>
        <v>0.017793594306049824</v>
      </c>
    </row>
    <row r="85" spans="2:10" ht="12.75" customHeight="1">
      <c r="B85" s="2" t="s">
        <v>32</v>
      </c>
      <c r="C85" s="2">
        <v>15</v>
      </c>
      <c r="D85" s="2">
        <v>0</v>
      </c>
      <c r="E85" s="2">
        <v>0</v>
      </c>
      <c r="F85" s="2">
        <v>1</v>
      </c>
      <c r="G85" s="2">
        <v>0</v>
      </c>
      <c r="H85" s="3">
        <v>16</v>
      </c>
      <c r="I85" s="3"/>
      <c r="J85" s="107">
        <f t="shared" si="5"/>
        <v>0.05693950177935943</v>
      </c>
    </row>
    <row r="86" spans="2:10" ht="12.75" customHeight="1">
      <c r="B86" s="2" t="s">
        <v>107</v>
      </c>
      <c r="C86" s="2">
        <v>3</v>
      </c>
      <c r="D86" s="2">
        <v>0</v>
      </c>
      <c r="E86" s="2">
        <v>0</v>
      </c>
      <c r="F86" s="2">
        <v>0</v>
      </c>
      <c r="G86" s="2">
        <v>0</v>
      </c>
      <c r="H86" s="3">
        <v>3</v>
      </c>
      <c r="I86" s="3"/>
      <c r="J86" s="107">
        <f t="shared" si="5"/>
        <v>0.010676156583629894</v>
      </c>
    </row>
    <row r="87" spans="2:10" ht="12.75" customHeight="1">
      <c r="B87" s="2" t="s">
        <v>29</v>
      </c>
      <c r="C87" s="2">
        <v>12</v>
      </c>
      <c r="D87" s="2">
        <v>0</v>
      </c>
      <c r="E87" s="2">
        <v>0</v>
      </c>
      <c r="F87" s="2">
        <v>1</v>
      </c>
      <c r="G87" s="2">
        <v>0</v>
      </c>
      <c r="H87" s="3">
        <v>13</v>
      </c>
      <c r="I87" s="3"/>
      <c r="J87" s="107">
        <f t="shared" si="5"/>
        <v>0.046263345195729534</v>
      </c>
    </row>
    <row r="88" spans="2:10" ht="12.75" customHeight="1">
      <c r="B88" s="2" t="s">
        <v>35</v>
      </c>
      <c r="C88" s="2">
        <v>13</v>
      </c>
      <c r="D88" s="2">
        <v>0</v>
      </c>
      <c r="E88" s="2">
        <v>0</v>
      </c>
      <c r="F88" s="2">
        <v>0</v>
      </c>
      <c r="G88" s="2">
        <v>0</v>
      </c>
      <c r="H88" s="3">
        <v>13</v>
      </c>
      <c r="I88" s="3"/>
      <c r="J88" s="107">
        <f t="shared" si="5"/>
        <v>0.046263345195729534</v>
      </c>
    </row>
    <row r="89" spans="2:10" ht="12.75" customHeight="1">
      <c r="B89" s="2" t="s">
        <v>39</v>
      </c>
      <c r="C89" s="2">
        <v>5</v>
      </c>
      <c r="D89" s="2">
        <v>0</v>
      </c>
      <c r="E89" s="2">
        <v>0</v>
      </c>
      <c r="F89" s="2">
        <v>0</v>
      </c>
      <c r="G89" s="2">
        <v>0</v>
      </c>
      <c r="H89" s="3">
        <v>5</v>
      </c>
      <c r="I89" s="3"/>
      <c r="J89" s="107">
        <f t="shared" si="5"/>
        <v>0.017793594306049824</v>
      </c>
    </row>
    <row r="90" spans="8:10" ht="12.75" customHeight="1">
      <c r="H90" s="3"/>
      <c r="I90" s="3"/>
      <c r="J90" s="107"/>
    </row>
    <row r="91" spans="1:10" ht="12.75" customHeight="1">
      <c r="A91" s="3" t="s">
        <v>167</v>
      </c>
      <c r="H91" s="3"/>
      <c r="I91" s="3"/>
      <c r="J91" s="107"/>
    </row>
    <row r="92" spans="2:10" ht="12.75" customHeight="1">
      <c r="B92" s="2" t="s">
        <v>94</v>
      </c>
      <c r="C92" s="2">
        <v>0</v>
      </c>
      <c r="D92" s="2">
        <v>0</v>
      </c>
      <c r="E92" s="2">
        <v>0</v>
      </c>
      <c r="F92" s="2">
        <v>2</v>
      </c>
      <c r="G92" s="2">
        <v>0</v>
      </c>
      <c r="H92" s="3">
        <v>2</v>
      </c>
      <c r="I92" s="3"/>
      <c r="J92" s="107">
        <f>H92/H$100</f>
        <v>0.0071174377224199285</v>
      </c>
    </row>
    <row r="93" spans="2:10" ht="12.75" customHeight="1">
      <c r="B93" s="2" t="s">
        <v>104</v>
      </c>
      <c r="C93" s="2">
        <v>0</v>
      </c>
      <c r="D93" s="2">
        <v>0</v>
      </c>
      <c r="E93" s="2">
        <v>0</v>
      </c>
      <c r="F93" s="2">
        <v>2</v>
      </c>
      <c r="G93" s="2">
        <v>0</v>
      </c>
      <c r="H93" s="3">
        <v>2</v>
      </c>
      <c r="I93" s="3"/>
      <c r="J93" s="107">
        <f>H93/H$100</f>
        <v>0.0071174377224199285</v>
      </c>
    </row>
    <row r="94" spans="2:10" ht="12.75" customHeight="1">
      <c r="B94" s="2" t="s">
        <v>37</v>
      </c>
      <c r="C94" s="2">
        <v>2</v>
      </c>
      <c r="D94" s="2">
        <v>0</v>
      </c>
      <c r="E94" s="2">
        <v>2</v>
      </c>
      <c r="F94" s="2">
        <v>3</v>
      </c>
      <c r="G94" s="2">
        <v>0</v>
      </c>
      <c r="H94" s="3">
        <v>7</v>
      </c>
      <c r="I94" s="3"/>
      <c r="J94" s="107">
        <f>H94/H$100</f>
        <v>0.02491103202846975</v>
      </c>
    </row>
    <row r="95" spans="8:10" ht="12.75" customHeight="1">
      <c r="H95" s="3"/>
      <c r="I95" s="3"/>
      <c r="J95" s="107"/>
    </row>
    <row r="96" spans="1:10" ht="12.75" customHeight="1" thickBot="1">
      <c r="A96" s="108"/>
      <c r="B96" s="108"/>
      <c r="C96" s="108"/>
      <c r="D96" s="108"/>
      <c r="E96" s="108"/>
      <c r="F96" s="108"/>
      <c r="G96" s="108"/>
      <c r="H96" s="108"/>
      <c r="I96" s="108"/>
      <c r="J96" s="109"/>
    </row>
    <row r="97" spans="8:10" ht="12.75" customHeight="1">
      <c r="H97" s="3"/>
      <c r="I97" s="3"/>
      <c r="J97" s="107"/>
    </row>
    <row r="98" spans="1:10" ht="12.75" customHeight="1">
      <c r="A98" s="70" t="s">
        <v>292</v>
      </c>
      <c r="H98" s="3"/>
      <c r="I98" s="3"/>
      <c r="J98" s="107"/>
    </row>
    <row r="99" spans="8:10" ht="12.75" customHeight="1">
      <c r="H99" s="3"/>
      <c r="I99" s="3"/>
      <c r="J99" s="107"/>
    </row>
    <row r="100" spans="2:10" ht="12.75" customHeight="1">
      <c r="B100" s="70" t="s">
        <v>321</v>
      </c>
      <c r="C100" s="110">
        <f>C104-C102</f>
        <v>60</v>
      </c>
      <c r="D100" s="110">
        <f>D104-D102</f>
        <v>4</v>
      </c>
      <c r="E100" s="110">
        <f>E104-E102</f>
        <v>40</v>
      </c>
      <c r="F100" s="110">
        <f>F104-F102</f>
        <v>161</v>
      </c>
      <c r="G100" s="110">
        <f>G104-G102</f>
        <v>16</v>
      </c>
      <c r="H100" s="70">
        <f>SUM(C100:G100)</f>
        <v>281</v>
      </c>
      <c r="I100" s="110"/>
      <c r="J100" s="101">
        <f>H100/H$100</f>
        <v>1</v>
      </c>
    </row>
    <row r="101" spans="8:10" ht="12.75" customHeight="1">
      <c r="H101" s="3"/>
      <c r="I101" s="3"/>
      <c r="J101" s="107"/>
    </row>
    <row r="102" spans="2:10" ht="12.75" customHeight="1">
      <c r="B102" s="3" t="s">
        <v>322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3">
        <f>SUM(C102:G102)</f>
        <v>0</v>
      </c>
      <c r="I102" s="3"/>
      <c r="J102" s="107"/>
    </row>
    <row r="103" spans="8:10" ht="12.75" customHeight="1">
      <c r="H103" s="3"/>
      <c r="I103" s="3"/>
      <c r="J103" s="107"/>
    </row>
    <row r="104" spans="2:10" ht="12.75" customHeight="1">
      <c r="B104" s="3" t="s">
        <v>293</v>
      </c>
      <c r="C104" s="2">
        <v>60</v>
      </c>
      <c r="D104" s="2">
        <v>4</v>
      </c>
      <c r="E104" s="2">
        <v>40</v>
      </c>
      <c r="F104" s="2">
        <v>161</v>
      </c>
      <c r="G104" s="2">
        <v>16</v>
      </c>
      <c r="H104" s="70">
        <f>SUM(C104:G104)</f>
        <v>281</v>
      </c>
      <c r="I104" s="3"/>
      <c r="J104" s="107"/>
    </row>
    <row r="105" spans="1:10" ht="12.75" customHeight="1" thickBot="1">
      <c r="A105" s="96"/>
      <c r="B105" s="69"/>
      <c r="C105" s="69"/>
      <c r="D105" s="69"/>
      <c r="E105" s="69"/>
      <c r="F105" s="69"/>
      <c r="G105" s="69"/>
      <c r="H105" s="96"/>
      <c r="I105" s="96"/>
      <c r="J105" s="111"/>
    </row>
    <row r="106" spans="1:10" ht="12.75" customHeight="1">
      <c r="A106" s="3"/>
      <c r="H106" s="3"/>
      <c r="I106" s="3"/>
      <c r="J106" s="107"/>
    </row>
    <row r="107" spans="1:10" ht="12.75" customHeight="1">
      <c r="A107" s="3" t="s">
        <v>294</v>
      </c>
      <c r="C107" s="110">
        <f aca="true" t="shared" si="6" ref="C107:H107">SUM(C17:C94)</f>
        <v>157</v>
      </c>
      <c r="D107" s="110">
        <f t="shared" si="6"/>
        <v>10</v>
      </c>
      <c r="E107" s="110">
        <f t="shared" si="6"/>
        <v>81</v>
      </c>
      <c r="F107" s="110">
        <f t="shared" si="6"/>
        <v>413</v>
      </c>
      <c r="G107" s="110">
        <f t="shared" si="6"/>
        <v>37</v>
      </c>
      <c r="H107" s="70">
        <f t="shared" si="6"/>
        <v>698</v>
      </c>
      <c r="I107" s="110"/>
      <c r="J107" s="101"/>
    </row>
    <row r="108" spans="1:2" ht="12.75" customHeight="1">
      <c r="A108" s="112" t="s">
        <v>323</v>
      </c>
      <c r="B108" s="70"/>
    </row>
    <row r="109" spans="1:10" ht="12.75" customHeight="1">
      <c r="A109" s="112" t="s">
        <v>324</v>
      </c>
      <c r="H109" s="3"/>
      <c r="I109" s="3"/>
      <c r="J109" s="107"/>
    </row>
    <row r="110" ht="12.75">
      <c r="A110" s="3"/>
    </row>
    <row r="111" ht="192.75" customHeight="1"/>
  </sheetData>
  <printOptions/>
  <pageMargins left="0.75" right="0.75" top="0.64" bottom="0.67" header="0.5" footer="0.5"/>
  <pageSetup fitToHeight="2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2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42.57421875" style="2" customWidth="1"/>
    <col min="3" max="8" width="9.140625" style="2" customWidth="1"/>
    <col min="9" max="9" width="2.00390625" style="2" customWidth="1"/>
    <col min="10" max="10" width="9.140625" style="2" customWidth="1"/>
    <col min="11" max="11" width="1.57421875" style="2" customWidth="1"/>
    <col min="12" max="12" width="22.7109375" style="2" customWidth="1"/>
    <col min="13" max="16384" width="9.140625" style="2" customWidth="1"/>
  </cols>
  <sheetData>
    <row r="1" spans="9:10" ht="12.75">
      <c r="I1" s="5"/>
      <c r="J1" s="5" t="s">
        <v>295</v>
      </c>
    </row>
    <row r="2" spans="1:10" ht="12.75">
      <c r="A2" s="6"/>
      <c r="H2" s="6"/>
      <c r="I2" s="6"/>
      <c r="J2" s="6"/>
    </row>
    <row r="3" spans="1:10" ht="12.75">
      <c r="A3" s="15" t="s">
        <v>296</v>
      </c>
      <c r="H3" s="6"/>
      <c r="I3" s="6"/>
      <c r="J3" s="6"/>
    </row>
    <row r="5" spans="1:10" ht="12.75">
      <c r="A5" s="89"/>
      <c r="B5" s="103" t="s">
        <v>297</v>
      </c>
      <c r="C5" s="113"/>
      <c r="D5" s="113"/>
      <c r="E5" s="113"/>
      <c r="F5" s="113"/>
      <c r="G5" s="113"/>
      <c r="H5" s="113"/>
      <c r="I5" s="113"/>
      <c r="J5" s="114"/>
    </row>
    <row r="6" spans="1:10" ht="12.75">
      <c r="A6" s="89"/>
      <c r="B6" s="104" t="s">
        <v>298</v>
      </c>
      <c r="C6" s="115"/>
      <c r="D6" s="115"/>
      <c r="E6" s="115"/>
      <c r="F6" s="115"/>
      <c r="G6" s="115"/>
      <c r="H6" s="115"/>
      <c r="I6" s="115"/>
      <c r="J6" s="116"/>
    </row>
    <row r="7" spans="1:10" ht="12.75">
      <c r="A7" s="89"/>
      <c r="B7" s="104" t="s">
        <v>277</v>
      </c>
      <c r="C7" s="115"/>
      <c r="D7" s="115"/>
      <c r="E7" s="115"/>
      <c r="F7" s="115"/>
      <c r="G7" s="115"/>
      <c r="H7" s="115"/>
      <c r="I7" s="115"/>
      <c r="J7" s="116"/>
    </row>
    <row r="8" spans="1:10" ht="12.75">
      <c r="A8" s="89"/>
      <c r="B8" s="105" t="s">
        <v>299</v>
      </c>
      <c r="C8" s="117"/>
      <c r="D8" s="117"/>
      <c r="E8" s="117"/>
      <c r="F8" s="117"/>
      <c r="G8" s="117"/>
      <c r="H8" s="117"/>
      <c r="I8" s="117"/>
      <c r="J8" s="118"/>
    </row>
    <row r="9" spans="1:10" ht="12.75">
      <c r="A9" s="89"/>
      <c r="B9" s="31"/>
      <c r="C9" s="31"/>
      <c r="D9" s="31"/>
      <c r="E9" s="31"/>
      <c r="F9" s="31"/>
      <c r="G9" s="31"/>
      <c r="H9" s="31"/>
      <c r="I9" s="31"/>
      <c r="J9" s="31"/>
    </row>
    <row r="10" spans="3:10" ht="12.75">
      <c r="C10" s="6" t="s">
        <v>300</v>
      </c>
      <c r="J10" s="2" t="s">
        <v>280</v>
      </c>
    </row>
    <row r="11" spans="2:10" ht="12.75">
      <c r="B11" s="75"/>
      <c r="C11" s="2" t="s">
        <v>281</v>
      </c>
      <c r="D11" s="2" t="s">
        <v>132</v>
      </c>
      <c r="E11" s="2" t="s">
        <v>282</v>
      </c>
      <c r="F11" s="2" t="s">
        <v>283</v>
      </c>
      <c r="G11" s="2" t="s">
        <v>37</v>
      </c>
      <c r="H11" s="8" t="s">
        <v>127</v>
      </c>
      <c r="J11" s="2" t="s">
        <v>301</v>
      </c>
    </row>
    <row r="12" spans="3:10" ht="12.75">
      <c r="C12" s="2" t="s">
        <v>285</v>
      </c>
      <c r="D12" s="2" t="s">
        <v>286</v>
      </c>
      <c r="E12" s="2" t="s">
        <v>286</v>
      </c>
      <c r="F12" s="2" t="s">
        <v>287</v>
      </c>
      <c r="G12" s="2" t="s">
        <v>288</v>
      </c>
      <c r="J12" s="2" t="s">
        <v>302</v>
      </c>
    </row>
    <row r="13" spans="7:10" ht="12.75">
      <c r="G13" s="106" t="s">
        <v>290</v>
      </c>
      <c r="J13" s="2" t="s">
        <v>303</v>
      </c>
    </row>
    <row r="14" ht="12.75">
      <c r="J14" s="2" t="s">
        <v>304</v>
      </c>
    </row>
    <row r="16" spans="1:10" ht="12.75" customHeight="1">
      <c r="A16" s="3" t="s">
        <v>154</v>
      </c>
      <c r="H16" s="70"/>
      <c r="I16" s="70"/>
      <c r="J16" s="107"/>
    </row>
    <row r="17" spans="2:10" ht="12.75" customHeight="1">
      <c r="B17" s="2" t="s">
        <v>92</v>
      </c>
      <c r="C17" s="75">
        <v>0</v>
      </c>
      <c r="D17" s="75">
        <v>2</v>
      </c>
      <c r="E17" s="75">
        <v>7</v>
      </c>
      <c r="F17" s="75">
        <v>16</v>
      </c>
      <c r="G17" s="75">
        <v>2</v>
      </c>
      <c r="H17" s="70">
        <v>27</v>
      </c>
      <c r="I17" s="70"/>
      <c r="J17" s="107">
        <f aca="true" t="shared" si="0" ref="J17:J25">H17/H$111</f>
        <v>0.01133977320453591</v>
      </c>
    </row>
    <row r="18" spans="2:10" ht="12.75" customHeight="1">
      <c r="B18" s="2" t="s">
        <v>75</v>
      </c>
      <c r="C18" s="75">
        <v>0</v>
      </c>
      <c r="D18" s="75">
        <v>1</v>
      </c>
      <c r="E18" s="75">
        <v>27</v>
      </c>
      <c r="F18" s="75">
        <v>37</v>
      </c>
      <c r="G18" s="75">
        <v>7</v>
      </c>
      <c r="H18" s="70">
        <v>72</v>
      </c>
      <c r="I18" s="70"/>
      <c r="J18" s="107">
        <f t="shared" si="0"/>
        <v>0.030239395212095756</v>
      </c>
    </row>
    <row r="19" spans="2:10" ht="12.75" customHeight="1">
      <c r="B19" s="2" t="s">
        <v>12</v>
      </c>
      <c r="C19" s="75">
        <v>11</v>
      </c>
      <c r="D19" s="75">
        <v>1</v>
      </c>
      <c r="E19" s="75">
        <v>34</v>
      </c>
      <c r="F19" s="75">
        <v>196</v>
      </c>
      <c r="G19" s="75">
        <v>19</v>
      </c>
      <c r="H19" s="70">
        <v>261</v>
      </c>
      <c r="I19" s="70"/>
      <c r="J19" s="107">
        <f t="shared" si="0"/>
        <v>0.10961780764384713</v>
      </c>
    </row>
    <row r="20" spans="2:10" ht="12.75" customHeight="1">
      <c r="B20" s="2" t="s">
        <v>99</v>
      </c>
      <c r="C20" s="75">
        <v>0</v>
      </c>
      <c r="D20" s="75">
        <v>0</v>
      </c>
      <c r="E20" s="75">
        <v>2</v>
      </c>
      <c r="F20" s="75">
        <v>5</v>
      </c>
      <c r="G20" s="75">
        <v>0</v>
      </c>
      <c r="H20" s="70">
        <v>7</v>
      </c>
      <c r="I20" s="70"/>
      <c r="J20" s="107">
        <f t="shared" si="0"/>
        <v>0.0029399412011759767</v>
      </c>
    </row>
    <row r="21" spans="2:10" ht="12.75" customHeight="1">
      <c r="B21" s="2" t="s">
        <v>114</v>
      </c>
      <c r="C21" s="75">
        <v>0</v>
      </c>
      <c r="D21" s="75">
        <v>0</v>
      </c>
      <c r="E21" s="75">
        <v>2</v>
      </c>
      <c r="F21" s="75">
        <v>2</v>
      </c>
      <c r="G21" s="75">
        <v>0</v>
      </c>
      <c r="H21" s="70">
        <v>4</v>
      </c>
      <c r="I21" s="70"/>
      <c r="J21" s="107">
        <f t="shared" si="0"/>
        <v>0.0016799664006719867</v>
      </c>
    </row>
    <row r="22" spans="2:10" ht="12.75" customHeight="1">
      <c r="B22" s="2" t="s">
        <v>305</v>
      </c>
      <c r="C22" s="75">
        <v>0</v>
      </c>
      <c r="D22" s="75">
        <v>0</v>
      </c>
      <c r="E22" s="75">
        <v>0</v>
      </c>
      <c r="F22" s="75">
        <v>1</v>
      </c>
      <c r="G22" s="75">
        <v>0</v>
      </c>
      <c r="H22" s="70">
        <v>1</v>
      </c>
      <c r="I22" s="70"/>
      <c r="J22" s="107">
        <f t="shared" si="0"/>
        <v>0.00041999160016799666</v>
      </c>
    </row>
    <row r="23" spans="2:10" ht="12.75" customHeight="1">
      <c r="B23" s="2" t="s">
        <v>102</v>
      </c>
      <c r="C23" s="75">
        <v>2</v>
      </c>
      <c r="D23" s="75">
        <v>1</v>
      </c>
      <c r="E23" s="75">
        <v>2</v>
      </c>
      <c r="F23" s="75">
        <v>4</v>
      </c>
      <c r="G23" s="75">
        <v>0</v>
      </c>
      <c r="H23" s="70">
        <v>9</v>
      </c>
      <c r="I23" s="70"/>
      <c r="J23" s="107">
        <f t="shared" si="0"/>
        <v>0.0037799244015119695</v>
      </c>
    </row>
    <row r="24" spans="2:10" ht="12.75" customHeight="1">
      <c r="B24" s="2" t="s">
        <v>252</v>
      </c>
      <c r="C24" s="75">
        <v>4</v>
      </c>
      <c r="D24" s="75">
        <v>4</v>
      </c>
      <c r="E24" s="75">
        <v>17</v>
      </c>
      <c r="F24" s="75">
        <v>42</v>
      </c>
      <c r="G24" s="75">
        <v>9</v>
      </c>
      <c r="H24" s="70">
        <v>76</v>
      </c>
      <c r="I24" s="70"/>
      <c r="J24" s="107">
        <f t="shared" si="0"/>
        <v>0.031919361612767747</v>
      </c>
    </row>
    <row r="25" spans="2:10" ht="12.75" customHeight="1">
      <c r="B25" s="2" t="s">
        <v>81</v>
      </c>
      <c r="C25" s="75">
        <v>1</v>
      </c>
      <c r="D25" s="75">
        <v>0</v>
      </c>
      <c r="E25" s="75">
        <v>6</v>
      </c>
      <c r="F25" s="75">
        <v>17</v>
      </c>
      <c r="G25" s="75">
        <v>1</v>
      </c>
      <c r="H25" s="70">
        <v>25</v>
      </c>
      <c r="I25" s="70"/>
      <c r="J25" s="107">
        <f t="shared" si="0"/>
        <v>0.010499790004199917</v>
      </c>
    </row>
    <row r="26" spans="2:10" ht="12.75" customHeight="1">
      <c r="B26" s="1"/>
      <c r="C26" s="75"/>
      <c r="D26" s="75"/>
      <c r="E26" s="75"/>
      <c r="F26" s="75"/>
      <c r="G26" s="75"/>
      <c r="H26" s="70"/>
      <c r="I26" s="70"/>
      <c r="J26" s="107"/>
    </row>
    <row r="27" spans="1:10" ht="12.75" customHeight="1">
      <c r="A27" s="3" t="s">
        <v>158</v>
      </c>
      <c r="B27" s="1"/>
      <c r="H27" s="70"/>
      <c r="I27" s="70"/>
      <c r="J27" s="107"/>
    </row>
    <row r="28" spans="2:10" ht="12.75" customHeight="1">
      <c r="B28" s="2" t="s">
        <v>97</v>
      </c>
      <c r="C28" s="75">
        <v>0</v>
      </c>
      <c r="D28" s="75">
        <v>0</v>
      </c>
      <c r="E28" s="75">
        <v>1</v>
      </c>
      <c r="F28" s="75">
        <v>15</v>
      </c>
      <c r="G28" s="75">
        <v>1</v>
      </c>
      <c r="H28" s="70">
        <v>17</v>
      </c>
      <c r="I28" s="70"/>
      <c r="J28" s="107">
        <f>H28/H$111</f>
        <v>0.007139857202855943</v>
      </c>
    </row>
    <row r="29" spans="2:10" ht="12.75" customHeight="1">
      <c r="B29" s="2" t="s">
        <v>123</v>
      </c>
      <c r="C29" s="75">
        <v>0</v>
      </c>
      <c r="D29" s="75">
        <v>0</v>
      </c>
      <c r="E29" s="75">
        <v>1</v>
      </c>
      <c r="F29" s="75">
        <v>1</v>
      </c>
      <c r="G29" s="75">
        <v>1</v>
      </c>
      <c r="H29" s="70">
        <v>3</v>
      </c>
      <c r="I29" s="70"/>
      <c r="J29" s="107">
        <f>H29/H$111</f>
        <v>0.00125997480050399</v>
      </c>
    </row>
    <row r="30" spans="2:10" ht="12.75" customHeight="1">
      <c r="B30" s="2" t="s">
        <v>101</v>
      </c>
      <c r="C30" s="75">
        <v>3</v>
      </c>
      <c r="D30" s="75">
        <v>1</v>
      </c>
      <c r="E30" s="75">
        <v>2</v>
      </c>
      <c r="F30" s="75">
        <v>6</v>
      </c>
      <c r="G30" s="75">
        <v>3</v>
      </c>
      <c r="H30" s="70">
        <v>15</v>
      </c>
      <c r="I30" s="70"/>
      <c r="J30" s="107">
        <f>H30/H$111</f>
        <v>0.00629987400251995</v>
      </c>
    </row>
    <row r="31" spans="2:10" ht="12.75" customHeight="1">
      <c r="B31" s="2" t="s">
        <v>115</v>
      </c>
      <c r="C31" s="75">
        <v>0</v>
      </c>
      <c r="D31" s="75">
        <v>0</v>
      </c>
      <c r="E31" s="75">
        <v>3</v>
      </c>
      <c r="F31" s="75">
        <v>1</v>
      </c>
      <c r="G31" s="75">
        <v>0</v>
      </c>
      <c r="H31" s="70">
        <v>4</v>
      </c>
      <c r="I31" s="70"/>
      <c r="J31" s="107">
        <f>H31/H$111</f>
        <v>0.0016799664006719867</v>
      </c>
    </row>
    <row r="32" spans="2:10" ht="12.75" customHeight="1">
      <c r="B32" s="2" t="s">
        <v>110</v>
      </c>
      <c r="C32" s="75">
        <v>1</v>
      </c>
      <c r="D32" s="75">
        <v>0</v>
      </c>
      <c r="E32" s="75">
        <v>0</v>
      </c>
      <c r="F32" s="75">
        <v>3</v>
      </c>
      <c r="G32" s="75">
        <v>1</v>
      </c>
      <c r="H32" s="70">
        <v>5</v>
      </c>
      <c r="I32" s="70"/>
      <c r="J32" s="107">
        <f>H32/H$111</f>
        <v>0.0020999580008399833</v>
      </c>
    </row>
    <row r="33" spans="3:10" ht="12.75" customHeight="1">
      <c r="C33" s="75"/>
      <c r="D33" s="75"/>
      <c r="E33" s="75"/>
      <c r="F33" s="75"/>
      <c r="G33" s="75"/>
      <c r="H33" s="70"/>
      <c r="I33" s="70"/>
      <c r="J33" s="107"/>
    </row>
    <row r="34" spans="1:10" ht="12.75" customHeight="1">
      <c r="A34" s="3" t="s">
        <v>159</v>
      </c>
      <c r="C34" s="75"/>
      <c r="D34" s="75"/>
      <c r="E34" s="75"/>
      <c r="F34" s="75"/>
      <c r="G34" s="75"/>
      <c r="H34" s="70"/>
      <c r="I34" s="70"/>
      <c r="J34" s="107"/>
    </row>
    <row r="35" spans="2:10" ht="12.75" customHeight="1">
      <c r="B35" s="2" t="s">
        <v>86</v>
      </c>
      <c r="C35" s="75">
        <v>5</v>
      </c>
      <c r="D35" s="75">
        <v>1</v>
      </c>
      <c r="E35" s="75">
        <v>3</v>
      </c>
      <c r="F35" s="75">
        <v>12</v>
      </c>
      <c r="G35" s="75">
        <v>1</v>
      </c>
      <c r="H35" s="70">
        <v>22</v>
      </c>
      <c r="I35" s="70"/>
      <c r="J35" s="107">
        <f aca="true" t="shared" si="1" ref="J35:J44">H35/H$111</f>
        <v>0.009239815203695927</v>
      </c>
    </row>
    <row r="36" spans="2:10" ht="12.75" customHeight="1">
      <c r="B36" s="2" t="s">
        <v>73</v>
      </c>
      <c r="C36" s="75">
        <v>2</v>
      </c>
      <c r="D36" s="75">
        <v>8</v>
      </c>
      <c r="E36" s="75">
        <v>10</v>
      </c>
      <c r="F36" s="75">
        <v>24</v>
      </c>
      <c r="G36" s="75">
        <v>3</v>
      </c>
      <c r="H36" s="70">
        <v>47</v>
      </c>
      <c r="I36" s="70"/>
      <c r="J36" s="107">
        <f t="shared" si="1"/>
        <v>0.019739605207895843</v>
      </c>
    </row>
    <row r="37" spans="2:10" ht="12.75" customHeight="1">
      <c r="B37" s="2" t="s">
        <v>119</v>
      </c>
      <c r="C37" s="75">
        <v>0</v>
      </c>
      <c r="D37" s="75">
        <v>0</v>
      </c>
      <c r="E37" s="75">
        <v>2</v>
      </c>
      <c r="F37" s="75">
        <v>9</v>
      </c>
      <c r="G37" s="75">
        <v>0</v>
      </c>
      <c r="H37" s="70">
        <v>11</v>
      </c>
      <c r="I37" s="70"/>
      <c r="J37" s="107">
        <f t="shared" si="1"/>
        <v>0.004619907601847963</v>
      </c>
    </row>
    <row r="38" spans="2:10" ht="12.75" customHeight="1">
      <c r="B38" s="2" t="s">
        <v>103</v>
      </c>
      <c r="C38" s="75">
        <v>9</v>
      </c>
      <c r="D38" s="75">
        <v>1</v>
      </c>
      <c r="E38" s="75">
        <v>0</v>
      </c>
      <c r="F38" s="75">
        <v>0</v>
      </c>
      <c r="G38" s="75">
        <v>0</v>
      </c>
      <c r="H38" s="70">
        <v>10</v>
      </c>
      <c r="I38" s="70"/>
      <c r="J38" s="107">
        <f t="shared" si="1"/>
        <v>0.004199916001679967</v>
      </c>
    </row>
    <row r="39" spans="2:10" ht="12.75" customHeight="1">
      <c r="B39" s="2" t="s">
        <v>98</v>
      </c>
      <c r="C39" s="75">
        <v>1</v>
      </c>
      <c r="D39" s="75">
        <v>4</v>
      </c>
      <c r="E39" s="75">
        <v>2</v>
      </c>
      <c r="F39" s="75">
        <v>10</v>
      </c>
      <c r="G39" s="75">
        <v>5</v>
      </c>
      <c r="H39" s="70">
        <v>22</v>
      </c>
      <c r="I39" s="70"/>
      <c r="J39" s="107">
        <f t="shared" si="1"/>
        <v>0.009239815203695927</v>
      </c>
    </row>
    <row r="40" spans="2:10" ht="12.75" customHeight="1">
      <c r="B40" s="2" t="s">
        <v>48</v>
      </c>
      <c r="C40" s="75">
        <v>12</v>
      </c>
      <c r="D40" s="75">
        <v>0</v>
      </c>
      <c r="E40" s="75">
        <v>26</v>
      </c>
      <c r="F40" s="75">
        <v>122</v>
      </c>
      <c r="G40" s="75">
        <v>10</v>
      </c>
      <c r="H40" s="70">
        <v>170</v>
      </c>
      <c r="I40" s="70"/>
      <c r="J40" s="107">
        <f t="shared" si="1"/>
        <v>0.07139857202855943</v>
      </c>
    </row>
    <row r="41" spans="2:10" ht="12.75" customHeight="1">
      <c r="B41" s="2" t="s">
        <v>17</v>
      </c>
      <c r="C41" s="75">
        <v>12</v>
      </c>
      <c r="D41" s="75">
        <v>4</v>
      </c>
      <c r="E41" s="75">
        <v>36</v>
      </c>
      <c r="F41" s="75">
        <v>218</v>
      </c>
      <c r="G41" s="75">
        <v>20</v>
      </c>
      <c r="H41" s="70">
        <v>290</v>
      </c>
      <c r="I41" s="70"/>
      <c r="J41" s="107">
        <f t="shared" si="1"/>
        <v>0.12179756404871903</v>
      </c>
    </row>
    <row r="42" spans="2:10" ht="12.75" customHeight="1">
      <c r="B42" s="2" t="s">
        <v>21</v>
      </c>
      <c r="C42" s="75">
        <v>0</v>
      </c>
      <c r="D42" s="75">
        <v>1</v>
      </c>
      <c r="E42" s="75">
        <v>11</v>
      </c>
      <c r="F42" s="75">
        <v>38</v>
      </c>
      <c r="G42" s="75">
        <v>4</v>
      </c>
      <c r="H42" s="70">
        <v>54</v>
      </c>
      <c r="I42" s="70"/>
      <c r="J42" s="107">
        <f t="shared" si="1"/>
        <v>0.02267954640907182</v>
      </c>
    </row>
    <row r="43" spans="2:10" ht="12.75" customHeight="1">
      <c r="B43" s="2" t="s">
        <v>106</v>
      </c>
      <c r="C43" s="75">
        <v>5</v>
      </c>
      <c r="D43" s="75">
        <v>2</v>
      </c>
      <c r="E43" s="75">
        <v>0</v>
      </c>
      <c r="F43" s="75">
        <v>3</v>
      </c>
      <c r="G43" s="75">
        <v>0</v>
      </c>
      <c r="H43" s="70">
        <v>10</v>
      </c>
      <c r="I43" s="70"/>
      <c r="J43" s="107">
        <f t="shared" si="1"/>
        <v>0.004199916001679967</v>
      </c>
    </row>
    <row r="44" spans="2:10" ht="12.75" customHeight="1">
      <c r="B44" s="2" t="s">
        <v>42</v>
      </c>
      <c r="C44" s="75">
        <v>0</v>
      </c>
      <c r="D44" s="75">
        <v>13</v>
      </c>
      <c r="E44" s="75">
        <v>0</v>
      </c>
      <c r="F44" s="75">
        <v>1</v>
      </c>
      <c r="G44" s="75">
        <v>0</v>
      </c>
      <c r="H44" s="70">
        <v>14</v>
      </c>
      <c r="I44" s="70"/>
      <c r="J44" s="107">
        <f t="shared" si="1"/>
        <v>0.005879882402351953</v>
      </c>
    </row>
    <row r="45" spans="3:10" ht="12.75" customHeight="1">
      <c r="C45" s="75"/>
      <c r="D45" s="75"/>
      <c r="E45" s="75"/>
      <c r="F45" s="75"/>
      <c r="G45" s="75"/>
      <c r="H45" s="70"/>
      <c r="I45" s="70"/>
      <c r="J45" s="107"/>
    </row>
    <row r="46" spans="1:10" ht="12.75" customHeight="1">
      <c r="A46" s="3" t="s">
        <v>160</v>
      </c>
      <c r="C46" s="75"/>
      <c r="D46" s="75"/>
      <c r="E46" s="75"/>
      <c r="F46" s="75"/>
      <c r="G46" s="75"/>
      <c r="H46" s="70"/>
      <c r="I46" s="70"/>
      <c r="J46" s="107"/>
    </row>
    <row r="47" spans="1:10" ht="12.75" customHeight="1">
      <c r="A47" s="3"/>
      <c r="B47" s="2" t="s">
        <v>78</v>
      </c>
      <c r="C47" s="75">
        <v>0</v>
      </c>
      <c r="D47" s="75">
        <v>6</v>
      </c>
      <c r="E47" s="75">
        <v>13</v>
      </c>
      <c r="F47" s="75">
        <v>24</v>
      </c>
      <c r="G47" s="75">
        <v>3</v>
      </c>
      <c r="H47" s="70">
        <v>46</v>
      </c>
      <c r="I47" s="70"/>
      <c r="J47" s="107">
        <f aca="true" t="shared" si="2" ref="J47:J56">H47/H$111</f>
        <v>0.019319613607727847</v>
      </c>
    </row>
    <row r="48" spans="2:10" ht="12.75" customHeight="1">
      <c r="B48" s="2" t="s">
        <v>89</v>
      </c>
      <c r="C48" s="75">
        <v>0</v>
      </c>
      <c r="D48" s="75">
        <v>3</v>
      </c>
      <c r="E48" s="75">
        <v>3</v>
      </c>
      <c r="F48" s="75">
        <v>3</v>
      </c>
      <c r="G48" s="75">
        <v>0</v>
      </c>
      <c r="H48" s="70">
        <v>9</v>
      </c>
      <c r="I48" s="70"/>
      <c r="J48" s="107">
        <f t="shared" si="2"/>
        <v>0.0037799244015119695</v>
      </c>
    </row>
    <row r="49" spans="2:10" ht="12.75" customHeight="1">
      <c r="B49" s="2" t="s">
        <v>15</v>
      </c>
      <c r="C49" s="75">
        <v>19</v>
      </c>
      <c r="D49" s="75">
        <v>16</v>
      </c>
      <c r="E49" s="75">
        <v>77</v>
      </c>
      <c r="F49" s="75">
        <v>133</v>
      </c>
      <c r="G49" s="75">
        <v>10</v>
      </c>
      <c r="H49" s="70">
        <v>255</v>
      </c>
      <c r="I49" s="70"/>
      <c r="J49" s="107">
        <f t="shared" si="2"/>
        <v>0.10709785804283914</v>
      </c>
    </row>
    <row r="50" spans="2:10" ht="12.75" customHeight="1">
      <c r="B50" s="2" t="s">
        <v>90</v>
      </c>
      <c r="C50" s="75">
        <v>0</v>
      </c>
      <c r="D50" s="75">
        <v>2</v>
      </c>
      <c r="E50" s="75">
        <v>5</v>
      </c>
      <c r="F50" s="75">
        <v>11</v>
      </c>
      <c r="G50" s="75">
        <v>1</v>
      </c>
      <c r="H50" s="70">
        <v>19</v>
      </c>
      <c r="I50" s="70"/>
      <c r="J50" s="107">
        <f t="shared" si="2"/>
        <v>0.007979840403191937</v>
      </c>
    </row>
    <row r="51" spans="2:10" ht="12.75" customHeight="1">
      <c r="B51" s="2" t="s">
        <v>6</v>
      </c>
      <c r="C51" s="75">
        <v>80</v>
      </c>
      <c r="D51" s="75">
        <v>85</v>
      </c>
      <c r="E51" s="75">
        <v>120</v>
      </c>
      <c r="F51" s="75">
        <v>211</v>
      </c>
      <c r="G51" s="75">
        <v>17</v>
      </c>
      <c r="H51" s="70">
        <v>513</v>
      </c>
      <c r="I51" s="70"/>
      <c r="J51" s="107">
        <f t="shared" si="2"/>
        <v>0.21545569088618227</v>
      </c>
    </row>
    <row r="52" spans="2:10" ht="12.75" customHeight="1">
      <c r="B52" s="2" t="s">
        <v>30</v>
      </c>
      <c r="C52" s="75">
        <v>22</v>
      </c>
      <c r="D52" s="75">
        <v>24</v>
      </c>
      <c r="E52" s="75">
        <v>60</v>
      </c>
      <c r="F52" s="75">
        <v>139</v>
      </c>
      <c r="G52" s="75">
        <v>19</v>
      </c>
      <c r="H52" s="70">
        <v>264</v>
      </c>
      <c r="I52" s="70"/>
      <c r="J52" s="107">
        <f t="shared" si="2"/>
        <v>0.11087778244435112</v>
      </c>
    </row>
    <row r="53" spans="2:10" ht="12.75" customHeight="1">
      <c r="B53" s="2" t="s">
        <v>306</v>
      </c>
      <c r="C53" s="75">
        <v>21</v>
      </c>
      <c r="D53" s="75">
        <v>16</v>
      </c>
      <c r="E53" s="75">
        <v>2</v>
      </c>
      <c r="F53" s="75">
        <v>1</v>
      </c>
      <c r="G53" s="75">
        <v>0</v>
      </c>
      <c r="H53" s="70">
        <v>40</v>
      </c>
      <c r="I53" s="70"/>
      <c r="J53" s="107">
        <f t="shared" si="2"/>
        <v>0.016799664006719867</v>
      </c>
    </row>
    <row r="54" spans="2:10" ht="12.75" customHeight="1">
      <c r="B54" s="2" t="s">
        <v>19</v>
      </c>
      <c r="C54" s="75">
        <v>4</v>
      </c>
      <c r="D54" s="75">
        <v>2</v>
      </c>
      <c r="E54" s="75">
        <v>20</v>
      </c>
      <c r="F54" s="75">
        <v>52</v>
      </c>
      <c r="G54" s="75">
        <v>10</v>
      </c>
      <c r="H54" s="70">
        <v>88</v>
      </c>
      <c r="I54" s="70"/>
      <c r="J54" s="107">
        <f t="shared" si="2"/>
        <v>0.036959260814783707</v>
      </c>
    </row>
    <row r="55" spans="2:10" ht="12.75" customHeight="1">
      <c r="B55" s="2" t="s">
        <v>72</v>
      </c>
      <c r="C55" s="75">
        <v>3</v>
      </c>
      <c r="D55" s="75">
        <v>1</v>
      </c>
      <c r="E55" s="75">
        <v>6</v>
      </c>
      <c r="F55" s="75">
        <v>67</v>
      </c>
      <c r="G55" s="75">
        <v>3</v>
      </c>
      <c r="H55" s="70">
        <v>80</v>
      </c>
      <c r="I55" s="70"/>
      <c r="J55" s="107">
        <f t="shared" si="2"/>
        <v>0.03359932801343973</v>
      </c>
    </row>
    <row r="56" spans="2:10" ht="12.75" customHeight="1">
      <c r="B56" s="2" t="s">
        <v>8</v>
      </c>
      <c r="C56" s="75">
        <v>16</v>
      </c>
      <c r="D56" s="75">
        <v>11</v>
      </c>
      <c r="E56" s="75">
        <v>111</v>
      </c>
      <c r="F56" s="75">
        <v>382</v>
      </c>
      <c r="G56" s="75">
        <v>45</v>
      </c>
      <c r="H56" s="70">
        <v>565</v>
      </c>
      <c r="I56" s="70"/>
      <c r="J56" s="107">
        <f t="shared" si="2"/>
        <v>0.2372952540949181</v>
      </c>
    </row>
    <row r="57" spans="3:10" ht="12.75" customHeight="1">
      <c r="C57" s="75"/>
      <c r="D57" s="75"/>
      <c r="E57" s="75"/>
      <c r="F57" s="75"/>
      <c r="G57" s="75"/>
      <c r="H57" s="70"/>
      <c r="I57" s="70"/>
      <c r="J57" s="107"/>
    </row>
    <row r="58" spans="1:10" ht="12.75" customHeight="1">
      <c r="A58" s="3" t="s">
        <v>161</v>
      </c>
      <c r="C58" s="75"/>
      <c r="D58" s="75"/>
      <c r="E58" s="75"/>
      <c r="F58" s="75"/>
      <c r="G58" s="75"/>
      <c r="H58" s="70"/>
      <c r="I58" s="70"/>
      <c r="J58" s="107"/>
    </row>
    <row r="59" spans="2:10" ht="12.75" customHeight="1">
      <c r="B59" s="2" t="s">
        <v>38</v>
      </c>
      <c r="C59" s="75">
        <v>13</v>
      </c>
      <c r="D59" s="75">
        <v>5</v>
      </c>
      <c r="E59" s="75">
        <v>11</v>
      </c>
      <c r="F59" s="75">
        <v>117</v>
      </c>
      <c r="G59" s="75">
        <v>7</v>
      </c>
      <c r="H59" s="70">
        <v>153</v>
      </c>
      <c r="I59" s="70"/>
      <c r="J59" s="107">
        <f aca="true" t="shared" si="3" ref="J59:J67">H59/H$111</f>
        <v>0.06425871482570349</v>
      </c>
    </row>
    <row r="60" spans="2:10" ht="12.75" customHeight="1">
      <c r="B60" s="2" t="s">
        <v>100</v>
      </c>
      <c r="C60" s="75">
        <v>2</v>
      </c>
      <c r="D60" s="75">
        <v>0</v>
      </c>
      <c r="E60" s="75">
        <v>3</v>
      </c>
      <c r="F60" s="75">
        <v>24</v>
      </c>
      <c r="G60" s="75">
        <v>1</v>
      </c>
      <c r="H60" s="70">
        <v>30</v>
      </c>
      <c r="I60" s="70"/>
      <c r="J60" s="107">
        <f t="shared" si="3"/>
        <v>0.0125997480050399</v>
      </c>
    </row>
    <row r="61" spans="2:10" ht="12.75" customHeight="1">
      <c r="B61" s="2" t="s">
        <v>87</v>
      </c>
      <c r="C61" s="75">
        <v>2</v>
      </c>
      <c r="D61" s="75">
        <v>0</v>
      </c>
      <c r="E61" s="75">
        <v>2</v>
      </c>
      <c r="F61" s="75">
        <v>32</v>
      </c>
      <c r="G61" s="75">
        <v>9</v>
      </c>
      <c r="H61" s="70">
        <v>45</v>
      </c>
      <c r="I61" s="70"/>
      <c r="J61" s="107">
        <f t="shared" si="3"/>
        <v>0.01889962200755985</v>
      </c>
    </row>
    <row r="62" spans="2:10" ht="12.75" customHeight="1">
      <c r="B62" s="2" t="s">
        <v>125</v>
      </c>
      <c r="C62" s="75">
        <v>0</v>
      </c>
      <c r="D62" s="75">
        <v>1</v>
      </c>
      <c r="E62" s="75">
        <v>1</v>
      </c>
      <c r="F62" s="75">
        <v>0</v>
      </c>
      <c r="G62" s="75">
        <v>0</v>
      </c>
      <c r="H62" s="70">
        <v>2</v>
      </c>
      <c r="I62" s="70"/>
      <c r="J62" s="107">
        <f t="shared" si="3"/>
        <v>0.0008399832003359933</v>
      </c>
    </row>
    <row r="63" spans="2:10" ht="12.75" customHeight="1">
      <c r="B63" s="2" t="s">
        <v>84</v>
      </c>
      <c r="C63" s="75">
        <v>2</v>
      </c>
      <c r="D63" s="75">
        <v>1</v>
      </c>
      <c r="E63" s="75">
        <v>0</v>
      </c>
      <c r="F63" s="75">
        <v>40</v>
      </c>
      <c r="G63" s="75">
        <v>6</v>
      </c>
      <c r="H63" s="70">
        <v>49</v>
      </c>
      <c r="I63" s="70"/>
      <c r="J63" s="107">
        <f t="shared" si="3"/>
        <v>0.020579588408231837</v>
      </c>
    </row>
    <row r="64" spans="2:10" ht="12.75" customHeight="1">
      <c r="B64" s="2" t="s">
        <v>116</v>
      </c>
      <c r="C64" s="75">
        <v>1</v>
      </c>
      <c r="D64" s="75">
        <v>3</v>
      </c>
      <c r="E64" s="75">
        <v>1</v>
      </c>
      <c r="F64" s="75">
        <v>3</v>
      </c>
      <c r="G64" s="75">
        <v>0</v>
      </c>
      <c r="H64" s="70">
        <v>8</v>
      </c>
      <c r="I64" s="70"/>
      <c r="J64" s="107">
        <f t="shared" si="3"/>
        <v>0.0033599328013439733</v>
      </c>
    </row>
    <row r="65" spans="2:10" ht="12.75" customHeight="1">
      <c r="B65" s="2" t="s">
        <v>111</v>
      </c>
      <c r="C65" s="75">
        <v>0</v>
      </c>
      <c r="D65" s="75">
        <v>8</v>
      </c>
      <c r="E65" s="75">
        <v>1</v>
      </c>
      <c r="F65" s="75">
        <v>0</v>
      </c>
      <c r="G65" s="75">
        <v>0</v>
      </c>
      <c r="H65" s="70">
        <v>9</v>
      </c>
      <c r="I65" s="70"/>
      <c r="J65" s="107">
        <f t="shared" si="3"/>
        <v>0.0037799244015119695</v>
      </c>
    </row>
    <row r="66" spans="2:10" ht="12.75" customHeight="1">
      <c r="B66" s="2" t="s">
        <v>82</v>
      </c>
      <c r="C66" s="75">
        <v>3</v>
      </c>
      <c r="D66" s="75">
        <v>0</v>
      </c>
      <c r="E66" s="75">
        <v>2</v>
      </c>
      <c r="F66" s="75">
        <v>44</v>
      </c>
      <c r="G66" s="75">
        <v>4</v>
      </c>
      <c r="H66" s="70">
        <v>53</v>
      </c>
      <c r="I66" s="70"/>
      <c r="J66" s="107">
        <f t="shared" si="3"/>
        <v>0.022259554808903823</v>
      </c>
    </row>
    <row r="67" spans="2:10" ht="12.75" customHeight="1">
      <c r="B67" s="2" t="s">
        <v>85</v>
      </c>
      <c r="C67" s="75">
        <v>8</v>
      </c>
      <c r="D67" s="75">
        <v>2</v>
      </c>
      <c r="E67" s="75">
        <v>4</v>
      </c>
      <c r="F67" s="75">
        <v>21</v>
      </c>
      <c r="G67" s="75">
        <v>0</v>
      </c>
      <c r="H67" s="70">
        <v>35</v>
      </c>
      <c r="I67" s="70"/>
      <c r="J67" s="107">
        <f t="shared" si="3"/>
        <v>0.014699706005879883</v>
      </c>
    </row>
    <row r="68" spans="3:10" ht="12.75" customHeight="1">
      <c r="C68" s="75"/>
      <c r="D68" s="75"/>
      <c r="E68" s="75"/>
      <c r="F68" s="75"/>
      <c r="G68" s="75"/>
      <c r="H68" s="70"/>
      <c r="I68" s="70"/>
      <c r="J68" s="107"/>
    </row>
    <row r="69" spans="1:10" ht="12.75" customHeight="1">
      <c r="A69" s="3" t="s">
        <v>163</v>
      </c>
      <c r="C69" s="75"/>
      <c r="D69" s="75"/>
      <c r="E69" s="75"/>
      <c r="F69" s="75"/>
      <c r="G69" s="75"/>
      <c r="H69" s="70"/>
      <c r="I69" s="70"/>
      <c r="J69" s="107"/>
    </row>
    <row r="70" spans="2:10" ht="12.75" customHeight="1">
      <c r="B70" s="2" t="s">
        <v>74</v>
      </c>
      <c r="C70" s="75">
        <v>12</v>
      </c>
      <c r="D70" s="75">
        <v>1</v>
      </c>
      <c r="E70" s="75">
        <v>10</v>
      </c>
      <c r="F70" s="75">
        <v>47</v>
      </c>
      <c r="G70" s="75">
        <v>0</v>
      </c>
      <c r="H70" s="70">
        <v>70</v>
      </c>
      <c r="I70" s="70"/>
      <c r="J70" s="107">
        <f aca="true" t="shared" si="4" ref="J70:J75">H70/H$111</f>
        <v>0.029399412011759767</v>
      </c>
    </row>
    <row r="71" spans="2:10" ht="12.75" customHeight="1">
      <c r="B71" s="2" t="s">
        <v>11</v>
      </c>
      <c r="C71" s="75">
        <v>43</v>
      </c>
      <c r="D71" s="75">
        <v>23</v>
      </c>
      <c r="E71" s="75">
        <v>74</v>
      </c>
      <c r="F71" s="75">
        <v>217</v>
      </c>
      <c r="G71" s="75">
        <v>19</v>
      </c>
      <c r="H71" s="70">
        <v>376</v>
      </c>
      <c r="I71" s="70"/>
      <c r="J71" s="107">
        <f t="shared" si="4"/>
        <v>0.15791684166316675</v>
      </c>
    </row>
    <row r="72" spans="2:10" ht="12.75" customHeight="1">
      <c r="B72" s="2" t="s">
        <v>88</v>
      </c>
      <c r="C72" s="75">
        <v>4</v>
      </c>
      <c r="D72" s="75">
        <v>2</v>
      </c>
      <c r="E72" s="75">
        <v>3</v>
      </c>
      <c r="F72" s="75">
        <v>14</v>
      </c>
      <c r="G72" s="75">
        <v>1</v>
      </c>
      <c r="H72" s="70">
        <v>24</v>
      </c>
      <c r="I72" s="70"/>
      <c r="J72" s="107">
        <f t="shared" si="4"/>
        <v>0.01007979840403192</v>
      </c>
    </row>
    <row r="73" spans="2:10" ht="12.75" customHeight="1">
      <c r="B73" s="2" t="s">
        <v>49</v>
      </c>
      <c r="C73" s="75">
        <v>7</v>
      </c>
      <c r="D73" s="75">
        <v>2</v>
      </c>
      <c r="E73" s="75">
        <v>31</v>
      </c>
      <c r="F73" s="75">
        <v>80</v>
      </c>
      <c r="G73" s="75">
        <v>5</v>
      </c>
      <c r="H73" s="70">
        <v>125</v>
      </c>
      <c r="I73" s="70"/>
      <c r="J73" s="107">
        <f t="shared" si="4"/>
        <v>0.05249895002099958</v>
      </c>
    </row>
    <row r="74" spans="2:10" ht="12.75" customHeight="1">
      <c r="B74" s="2" t="s">
        <v>95</v>
      </c>
      <c r="C74" s="75">
        <v>1</v>
      </c>
      <c r="D74" s="75">
        <v>0</v>
      </c>
      <c r="E74" s="75">
        <v>4</v>
      </c>
      <c r="F74" s="75">
        <v>18</v>
      </c>
      <c r="G74" s="75">
        <v>0</v>
      </c>
      <c r="H74" s="70">
        <v>23</v>
      </c>
      <c r="I74" s="70"/>
      <c r="J74" s="107">
        <f t="shared" si="4"/>
        <v>0.009659806803863923</v>
      </c>
    </row>
    <row r="75" spans="2:10" ht="12.75" customHeight="1">
      <c r="B75" s="2" t="s">
        <v>91</v>
      </c>
      <c r="C75" s="75">
        <v>1</v>
      </c>
      <c r="D75" s="75">
        <v>0</v>
      </c>
      <c r="E75" s="75">
        <v>11</v>
      </c>
      <c r="F75" s="75">
        <v>17</v>
      </c>
      <c r="G75" s="75">
        <v>0</v>
      </c>
      <c r="H75" s="70">
        <v>29</v>
      </c>
      <c r="I75" s="70"/>
      <c r="J75" s="107">
        <f t="shared" si="4"/>
        <v>0.012179756404871903</v>
      </c>
    </row>
    <row r="76" spans="1:10" ht="12.75" customHeight="1">
      <c r="A76" s="3"/>
      <c r="C76" s="75"/>
      <c r="D76" s="75"/>
      <c r="E76" s="75"/>
      <c r="F76" s="75"/>
      <c r="G76" s="75"/>
      <c r="H76" s="70"/>
      <c r="I76" s="70"/>
      <c r="J76" s="107"/>
    </row>
    <row r="77" spans="1:10" ht="12.75" customHeight="1">
      <c r="A77" s="3" t="s">
        <v>164</v>
      </c>
      <c r="C77" s="75"/>
      <c r="D77" s="75"/>
      <c r="E77" s="75"/>
      <c r="F77" s="75"/>
      <c r="G77" s="75"/>
      <c r="H77" s="70"/>
      <c r="I77" s="70"/>
      <c r="J77" s="107"/>
    </row>
    <row r="78" spans="2:10" ht="12.75" customHeight="1">
      <c r="B78" s="2" t="s">
        <v>76</v>
      </c>
      <c r="C78" s="75">
        <v>20</v>
      </c>
      <c r="D78" s="75">
        <v>2</v>
      </c>
      <c r="E78" s="75">
        <v>3</v>
      </c>
      <c r="F78" s="75">
        <v>5</v>
      </c>
      <c r="G78" s="75">
        <v>0</v>
      </c>
      <c r="H78" s="70">
        <v>30</v>
      </c>
      <c r="I78" s="70"/>
      <c r="J78" s="107">
        <f aca="true" t="shared" si="5" ref="J78:J87">H78/H$111</f>
        <v>0.0125997480050399</v>
      </c>
    </row>
    <row r="79" spans="2:10" ht="12.75" customHeight="1">
      <c r="B79" s="2" t="s">
        <v>109</v>
      </c>
      <c r="C79" s="75">
        <v>0</v>
      </c>
      <c r="D79" s="75">
        <v>0</v>
      </c>
      <c r="E79" s="75">
        <v>1</v>
      </c>
      <c r="F79" s="75">
        <v>6</v>
      </c>
      <c r="G79" s="75">
        <v>0</v>
      </c>
      <c r="H79" s="70">
        <v>7</v>
      </c>
      <c r="I79" s="70"/>
      <c r="J79" s="107">
        <f t="shared" si="5"/>
        <v>0.0029399412011759767</v>
      </c>
    </row>
    <row r="80" spans="2:10" ht="12.75" customHeight="1">
      <c r="B80" s="2" t="s">
        <v>83</v>
      </c>
      <c r="C80" s="75">
        <v>1</v>
      </c>
      <c r="D80" s="75">
        <v>2</v>
      </c>
      <c r="E80" s="75">
        <v>10</v>
      </c>
      <c r="F80" s="75">
        <v>28</v>
      </c>
      <c r="G80" s="75">
        <v>0</v>
      </c>
      <c r="H80" s="70">
        <v>41</v>
      </c>
      <c r="I80" s="70"/>
      <c r="J80" s="107">
        <f t="shared" si="5"/>
        <v>0.017219655606887863</v>
      </c>
    </row>
    <row r="81" spans="2:10" ht="12.75" customHeight="1">
      <c r="B81" s="2" t="s">
        <v>112</v>
      </c>
      <c r="C81" s="75">
        <v>1</v>
      </c>
      <c r="D81" s="75">
        <v>1</v>
      </c>
      <c r="E81" s="75">
        <v>1</v>
      </c>
      <c r="F81" s="75">
        <v>0</v>
      </c>
      <c r="G81" s="75">
        <v>0</v>
      </c>
      <c r="H81" s="70">
        <v>3</v>
      </c>
      <c r="I81" s="70"/>
      <c r="J81" s="107">
        <f t="shared" si="5"/>
        <v>0.00125997480050399</v>
      </c>
    </row>
    <row r="82" spans="2:10" ht="12.75" customHeight="1">
      <c r="B82" s="2" t="s">
        <v>113</v>
      </c>
      <c r="C82" s="75">
        <v>2</v>
      </c>
      <c r="D82" s="75">
        <v>0</v>
      </c>
      <c r="E82" s="75">
        <v>1</v>
      </c>
      <c r="F82" s="75">
        <v>5</v>
      </c>
      <c r="G82" s="75">
        <v>0</v>
      </c>
      <c r="H82" s="70">
        <v>8</v>
      </c>
      <c r="I82" s="70"/>
      <c r="J82" s="107">
        <f t="shared" si="5"/>
        <v>0.0033599328013439733</v>
      </c>
    </row>
    <row r="83" spans="2:10" ht="12.75" customHeight="1">
      <c r="B83" s="2" t="s">
        <v>77</v>
      </c>
      <c r="C83" s="75">
        <v>13</v>
      </c>
      <c r="D83" s="75">
        <v>4</v>
      </c>
      <c r="E83" s="75">
        <v>5</v>
      </c>
      <c r="F83" s="75">
        <v>18</v>
      </c>
      <c r="G83" s="75">
        <v>2</v>
      </c>
      <c r="H83" s="70">
        <v>42</v>
      </c>
      <c r="I83" s="70"/>
      <c r="J83" s="107">
        <f t="shared" si="5"/>
        <v>0.01763964720705586</v>
      </c>
    </row>
    <row r="84" spans="2:10" ht="12.75" customHeight="1">
      <c r="B84" s="2" t="s">
        <v>80</v>
      </c>
      <c r="C84" s="75">
        <v>10</v>
      </c>
      <c r="D84" s="75">
        <v>1</v>
      </c>
      <c r="E84" s="75">
        <v>2</v>
      </c>
      <c r="F84" s="75">
        <v>19</v>
      </c>
      <c r="G84" s="75">
        <v>1</v>
      </c>
      <c r="H84" s="70">
        <v>33</v>
      </c>
      <c r="I84" s="70"/>
      <c r="J84" s="107">
        <f t="shared" si="5"/>
        <v>0.01385972280554389</v>
      </c>
    </row>
    <row r="85" spans="2:10" ht="12.75" customHeight="1">
      <c r="B85" s="2" t="s">
        <v>117</v>
      </c>
      <c r="C85" s="75">
        <v>0</v>
      </c>
      <c r="D85" s="75">
        <v>0</v>
      </c>
      <c r="E85" s="75">
        <v>0</v>
      </c>
      <c r="F85" s="75">
        <v>2</v>
      </c>
      <c r="G85" s="75">
        <v>0</v>
      </c>
      <c r="H85" s="70">
        <v>2</v>
      </c>
      <c r="I85" s="70"/>
      <c r="J85" s="107">
        <f t="shared" si="5"/>
        <v>0.0008399832003359933</v>
      </c>
    </row>
    <row r="86" spans="2:10" ht="12.75" customHeight="1">
      <c r="B86" s="2" t="s">
        <v>118</v>
      </c>
      <c r="C86" s="75">
        <v>2</v>
      </c>
      <c r="D86" s="75">
        <v>1</v>
      </c>
      <c r="E86" s="75">
        <v>1</v>
      </c>
      <c r="F86" s="75">
        <v>4</v>
      </c>
      <c r="G86" s="75">
        <v>1</v>
      </c>
      <c r="H86" s="70">
        <v>9</v>
      </c>
      <c r="I86" s="70"/>
      <c r="J86" s="107">
        <f t="shared" si="5"/>
        <v>0.0037799244015119695</v>
      </c>
    </row>
    <row r="87" spans="2:10" ht="12.75" customHeight="1">
      <c r="B87" s="2" t="s">
        <v>93</v>
      </c>
      <c r="C87" s="75">
        <v>7</v>
      </c>
      <c r="D87" s="75">
        <v>1</v>
      </c>
      <c r="E87" s="75">
        <v>4</v>
      </c>
      <c r="F87" s="75">
        <v>7</v>
      </c>
      <c r="G87" s="75">
        <v>0</v>
      </c>
      <c r="H87" s="70">
        <v>19</v>
      </c>
      <c r="I87" s="70"/>
      <c r="J87" s="107">
        <f t="shared" si="5"/>
        <v>0.007979840403191937</v>
      </c>
    </row>
    <row r="88" spans="3:10" ht="12.75" customHeight="1">
      <c r="C88" s="75"/>
      <c r="D88" s="75"/>
      <c r="E88" s="75"/>
      <c r="F88" s="75"/>
      <c r="G88" s="75"/>
      <c r="H88" s="70"/>
      <c r="I88" s="70"/>
      <c r="J88" s="107"/>
    </row>
    <row r="89" spans="1:10" ht="12.75" customHeight="1">
      <c r="A89" s="3" t="s">
        <v>166</v>
      </c>
      <c r="C89" s="75"/>
      <c r="D89" s="75"/>
      <c r="E89" s="75"/>
      <c r="F89" s="75"/>
      <c r="G89" s="75"/>
      <c r="H89" s="70"/>
      <c r="I89" s="70"/>
      <c r="J89" s="107"/>
    </row>
    <row r="90" spans="2:10" ht="12.75" customHeight="1">
      <c r="B90" s="2" t="s">
        <v>70</v>
      </c>
      <c r="C90" s="75">
        <v>94</v>
      </c>
      <c r="D90" s="75">
        <v>0</v>
      </c>
      <c r="E90" s="75">
        <v>0</v>
      </c>
      <c r="F90" s="75">
        <v>0</v>
      </c>
      <c r="G90" s="75">
        <v>0</v>
      </c>
      <c r="H90" s="70">
        <v>94</v>
      </c>
      <c r="I90" s="70"/>
      <c r="J90" s="107">
        <f aca="true" t="shared" si="6" ref="J90:J99">H90/H$111</f>
        <v>0.039479210415791686</v>
      </c>
    </row>
    <row r="91" spans="2:10" ht="12.75" customHeight="1">
      <c r="B91" s="2" t="s">
        <v>14</v>
      </c>
      <c r="C91" s="75">
        <v>345</v>
      </c>
      <c r="D91" s="75">
        <v>4</v>
      </c>
      <c r="E91" s="75">
        <v>3</v>
      </c>
      <c r="F91" s="75">
        <v>1</v>
      </c>
      <c r="G91" s="75">
        <v>1</v>
      </c>
      <c r="H91" s="70">
        <v>354</v>
      </c>
      <c r="I91" s="70"/>
      <c r="J91" s="107">
        <f t="shared" si="6"/>
        <v>0.1486770264594708</v>
      </c>
    </row>
    <row r="92" spans="2:10" ht="12.75" customHeight="1">
      <c r="B92" s="2" t="s">
        <v>192</v>
      </c>
      <c r="C92" s="75">
        <v>89</v>
      </c>
      <c r="D92" s="75">
        <v>2</v>
      </c>
      <c r="E92" s="75">
        <v>1</v>
      </c>
      <c r="F92" s="75">
        <v>0</v>
      </c>
      <c r="G92" s="75">
        <v>0</v>
      </c>
      <c r="H92" s="70">
        <v>92</v>
      </c>
      <c r="I92" s="70"/>
      <c r="J92" s="107">
        <f t="shared" si="6"/>
        <v>0.03863922721545569</v>
      </c>
    </row>
    <row r="93" spans="2:10" ht="12.75" customHeight="1">
      <c r="B93" s="2" t="s">
        <v>36</v>
      </c>
      <c r="C93" s="75">
        <v>30</v>
      </c>
      <c r="D93" s="75">
        <v>0</v>
      </c>
      <c r="E93" s="75">
        <v>0</v>
      </c>
      <c r="F93" s="75">
        <v>0</v>
      </c>
      <c r="G93" s="75">
        <v>0</v>
      </c>
      <c r="H93" s="70">
        <v>30</v>
      </c>
      <c r="I93" s="70"/>
      <c r="J93" s="107">
        <f t="shared" si="6"/>
        <v>0.0125997480050399</v>
      </c>
    </row>
    <row r="94" spans="2:10" ht="12.75" customHeight="1">
      <c r="B94" s="2" t="s">
        <v>307</v>
      </c>
      <c r="C94" s="75">
        <v>50</v>
      </c>
      <c r="D94" s="75">
        <v>3</v>
      </c>
      <c r="E94" s="75">
        <v>1</v>
      </c>
      <c r="F94" s="75">
        <v>1</v>
      </c>
      <c r="G94" s="75">
        <v>0</v>
      </c>
      <c r="H94" s="70">
        <v>55</v>
      </c>
      <c r="I94" s="70"/>
      <c r="J94" s="107">
        <f t="shared" si="6"/>
        <v>0.023099538009239817</v>
      </c>
    </row>
    <row r="95" spans="2:10" ht="12.75" customHeight="1">
      <c r="B95" s="2" t="s">
        <v>32</v>
      </c>
      <c r="C95" s="75">
        <v>92</v>
      </c>
      <c r="D95" s="75">
        <v>0</v>
      </c>
      <c r="E95" s="75">
        <v>0</v>
      </c>
      <c r="F95" s="75">
        <v>1</v>
      </c>
      <c r="G95" s="75">
        <v>1</v>
      </c>
      <c r="H95" s="70">
        <v>94</v>
      </c>
      <c r="I95" s="70"/>
      <c r="J95" s="107">
        <f t="shared" si="6"/>
        <v>0.039479210415791686</v>
      </c>
    </row>
    <row r="96" spans="2:10" ht="12.75" customHeight="1">
      <c r="B96" s="2" t="s">
        <v>308</v>
      </c>
      <c r="C96" s="75">
        <v>14</v>
      </c>
      <c r="D96" s="75">
        <v>0</v>
      </c>
      <c r="E96" s="75">
        <v>0</v>
      </c>
      <c r="F96" s="75">
        <v>0</v>
      </c>
      <c r="G96" s="75">
        <v>0</v>
      </c>
      <c r="H96" s="70">
        <v>14</v>
      </c>
      <c r="I96" s="70"/>
      <c r="J96" s="107">
        <f t="shared" si="6"/>
        <v>0.005879882402351953</v>
      </c>
    </row>
    <row r="97" spans="2:10" ht="12.75" customHeight="1">
      <c r="B97" s="2" t="s">
        <v>234</v>
      </c>
      <c r="C97" s="75">
        <v>131</v>
      </c>
      <c r="D97" s="75">
        <v>2</v>
      </c>
      <c r="E97" s="75">
        <v>1</v>
      </c>
      <c r="F97" s="75">
        <v>3</v>
      </c>
      <c r="G97" s="75">
        <v>0</v>
      </c>
      <c r="H97" s="70">
        <v>137</v>
      </c>
      <c r="I97" s="70"/>
      <c r="J97" s="107">
        <f t="shared" si="6"/>
        <v>0.05753884922301554</v>
      </c>
    </row>
    <row r="98" spans="2:10" ht="12.75" customHeight="1">
      <c r="B98" s="2" t="s">
        <v>35</v>
      </c>
      <c r="C98" s="75">
        <v>33</v>
      </c>
      <c r="D98" s="75">
        <v>0</v>
      </c>
      <c r="E98" s="75">
        <v>1</v>
      </c>
      <c r="F98" s="75">
        <v>0</v>
      </c>
      <c r="G98" s="75">
        <v>0</v>
      </c>
      <c r="H98" s="70">
        <v>34</v>
      </c>
      <c r="I98" s="70"/>
      <c r="J98" s="107">
        <f t="shared" si="6"/>
        <v>0.014279714405711887</v>
      </c>
    </row>
    <row r="99" spans="2:10" ht="12.75" customHeight="1">
      <c r="B99" s="2" t="s">
        <v>96</v>
      </c>
      <c r="C99" s="75">
        <v>22</v>
      </c>
      <c r="D99" s="75">
        <v>0</v>
      </c>
      <c r="E99" s="75">
        <v>0</v>
      </c>
      <c r="F99" s="75">
        <v>1</v>
      </c>
      <c r="G99" s="75">
        <v>2</v>
      </c>
      <c r="H99" s="70">
        <v>25</v>
      </c>
      <c r="I99" s="70"/>
      <c r="J99" s="107">
        <f t="shared" si="6"/>
        <v>0.010499790004199917</v>
      </c>
    </row>
    <row r="100" spans="3:10" ht="12.75" customHeight="1">
      <c r="C100" s="75"/>
      <c r="D100" s="75"/>
      <c r="E100" s="75"/>
      <c r="F100" s="75"/>
      <c r="G100" s="75"/>
      <c r="H100" s="70"/>
      <c r="I100" s="70"/>
      <c r="J100" s="107"/>
    </row>
    <row r="101" spans="1:10" ht="12.75" customHeight="1">
      <c r="A101" s="3" t="s">
        <v>167</v>
      </c>
      <c r="C101" s="75"/>
      <c r="D101" s="75"/>
      <c r="E101" s="75"/>
      <c r="F101" s="75"/>
      <c r="G101" s="75"/>
      <c r="H101" s="70"/>
      <c r="I101" s="70"/>
      <c r="J101" s="107"/>
    </row>
    <row r="102" spans="2:10" ht="12.75" customHeight="1">
      <c r="B102" s="2" t="s">
        <v>94</v>
      </c>
      <c r="C102" s="75">
        <v>4</v>
      </c>
      <c r="D102" s="75">
        <v>0</v>
      </c>
      <c r="E102" s="75">
        <v>5</v>
      </c>
      <c r="F102" s="75">
        <v>18</v>
      </c>
      <c r="G102" s="75">
        <v>3</v>
      </c>
      <c r="H102" s="70">
        <v>30</v>
      </c>
      <c r="I102" s="70"/>
      <c r="J102" s="107">
        <f>H102/H$111</f>
        <v>0.0125997480050399</v>
      </c>
    </row>
    <row r="103" spans="2:10" ht="12.75" customHeight="1">
      <c r="B103" s="2" t="s">
        <v>108</v>
      </c>
      <c r="C103" s="75">
        <v>2</v>
      </c>
      <c r="D103" s="75">
        <v>0</v>
      </c>
      <c r="E103" s="75">
        <v>0</v>
      </c>
      <c r="F103" s="75">
        <v>4</v>
      </c>
      <c r="G103" s="75">
        <v>0</v>
      </c>
      <c r="H103" s="70">
        <v>6</v>
      </c>
      <c r="I103" s="70"/>
      <c r="J103" s="107">
        <f>H103/H$111</f>
        <v>0.00251994960100798</v>
      </c>
    </row>
    <row r="104" spans="2:10" ht="12.75" customHeight="1">
      <c r="B104" s="2" t="s">
        <v>104</v>
      </c>
      <c r="C104" s="75">
        <v>2</v>
      </c>
      <c r="D104" s="75">
        <v>0</v>
      </c>
      <c r="E104" s="75">
        <v>0</v>
      </c>
      <c r="F104" s="75">
        <v>1</v>
      </c>
      <c r="G104" s="75">
        <v>1</v>
      </c>
      <c r="H104" s="70">
        <v>4</v>
      </c>
      <c r="I104" s="70"/>
      <c r="J104" s="107">
        <f>H104/H$111</f>
        <v>0.0016799664006719867</v>
      </c>
    </row>
    <row r="105" spans="2:10" ht="12.75" customHeight="1">
      <c r="B105" s="2" t="s">
        <v>105</v>
      </c>
      <c r="C105" s="75">
        <v>0</v>
      </c>
      <c r="D105" s="75">
        <v>5</v>
      </c>
      <c r="E105" s="75">
        <v>0</v>
      </c>
      <c r="F105" s="75">
        <v>0</v>
      </c>
      <c r="G105" s="75">
        <v>3</v>
      </c>
      <c r="H105" s="70">
        <v>8</v>
      </c>
      <c r="I105" s="70"/>
      <c r="J105" s="107">
        <f>H105/H$111</f>
        <v>0.0033599328013439733</v>
      </c>
    </row>
    <row r="106" spans="2:10" ht="12.75" customHeight="1">
      <c r="B106" s="2" t="s">
        <v>37</v>
      </c>
      <c r="C106" s="75">
        <v>17</v>
      </c>
      <c r="D106" s="75">
        <v>2</v>
      </c>
      <c r="E106" s="75">
        <v>4</v>
      </c>
      <c r="F106" s="75">
        <v>12</v>
      </c>
      <c r="G106" s="75">
        <v>19</v>
      </c>
      <c r="H106" s="70">
        <v>54</v>
      </c>
      <c r="I106" s="70"/>
      <c r="J106" s="107">
        <f>H106/H$111</f>
        <v>0.02267954640907182</v>
      </c>
    </row>
    <row r="107" spans="1:10" ht="12.75" customHeight="1" thickBot="1">
      <c r="A107" s="69"/>
      <c r="B107" s="69"/>
      <c r="C107" s="119"/>
      <c r="D107" s="119"/>
      <c r="E107" s="119"/>
      <c r="F107" s="119"/>
      <c r="G107" s="119"/>
      <c r="H107" s="108"/>
      <c r="I107" s="108"/>
      <c r="J107" s="111"/>
    </row>
    <row r="108" spans="1:10" ht="12.75" customHeight="1">
      <c r="A108" s="120"/>
      <c r="B108" s="120"/>
      <c r="C108" s="121"/>
      <c r="D108" s="121"/>
      <c r="E108" s="121"/>
      <c r="F108" s="121"/>
      <c r="G108" s="121"/>
      <c r="H108" s="122"/>
      <c r="I108" s="122"/>
      <c r="J108" s="123"/>
    </row>
    <row r="109" spans="1:10" ht="12.75" customHeight="1">
      <c r="A109" s="124" t="s">
        <v>309</v>
      </c>
      <c r="B109" s="124"/>
      <c r="C109" s="121"/>
      <c r="D109" s="121"/>
      <c r="E109" s="121"/>
      <c r="F109" s="121"/>
      <c r="G109" s="121"/>
      <c r="H109" s="122"/>
      <c r="I109" s="122"/>
      <c r="J109" s="123"/>
    </row>
    <row r="110" spans="1:10" ht="12.75" customHeight="1">
      <c r="A110" s="124"/>
      <c r="B110" s="124"/>
      <c r="C110" s="121"/>
      <c r="D110" s="121"/>
      <c r="E110" s="121"/>
      <c r="F110" s="121"/>
      <c r="G110" s="121"/>
      <c r="H110" s="122"/>
      <c r="I110" s="122"/>
      <c r="J110" s="123"/>
    </row>
    <row r="111" spans="1:10" ht="12.75" customHeight="1">
      <c r="A111" s="124"/>
      <c r="B111" s="3" t="s">
        <v>325</v>
      </c>
      <c r="C111" s="9">
        <f>C115-C113</f>
        <v>592</v>
      </c>
      <c r="D111" s="9">
        <f>D115-D113</f>
        <v>147</v>
      </c>
      <c r="E111" s="9">
        <f>E115-E113</f>
        <v>380</v>
      </c>
      <c r="F111" s="9">
        <f>F115-F113</f>
        <v>1118</v>
      </c>
      <c r="G111" s="9">
        <f>G115-G113</f>
        <v>144</v>
      </c>
      <c r="H111" s="98">
        <f>SUM(C111:G111)</f>
        <v>2381</v>
      </c>
      <c r="I111" s="72"/>
      <c r="J111" s="101">
        <f>H111/H$111</f>
        <v>1</v>
      </c>
    </row>
    <row r="112" spans="1:10" ht="12.75" customHeight="1">
      <c r="A112" s="124"/>
      <c r="B112" s="124"/>
      <c r="C112" s="121"/>
      <c r="D112" s="121"/>
      <c r="E112" s="121"/>
      <c r="F112" s="121"/>
      <c r="G112" s="121"/>
      <c r="H112" s="122"/>
      <c r="I112" s="122"/>
      <c r="J112" s="123"/>
    </row>
    <row r="113" spans="1:10" ht="12.75" customHeight="1">
      <c r="A113" s="124"/>
      <c r="B113" s="3" t="s">
        <v>322</v>
      </c>
      <c r="C113" s="75">
        <v>0</v>
      </c>
      <c r="D113" s="75">
        <v>0</v>
      </c>
      <c r="E113" s="75">
        <v>0</v>
      </c>
      <c r="F113" s="75">
        <v>1</v>
      </c>
      <c r="G113" s="75">
        <v>0</v>
      </c>
      <c r="H113" s="70">
        <f>SUM(C113:G113)</f>
        <v>1</v>
      </c>
      <c r="I113" s="122"/>
      <c r="J113" s="123"/>
    </row>
    <row r="114" spans="1:10" ht="12.75" customHeight="1">
      <c r="A114" s="124"/>
      <c r="B114" s="124"/>
      <c r="C114" s="121"/>
      <c r="D114" s="121"/>
      <c r="E114" s="121"/>
      <c r="F114" s="121"/>
      <c r="G114" s="121"/>
      <c r="H114" s="122"/>
      <c r="I114" s="122"/>
      <c r="J114" s="123"/>
    </row>
    <row r="115" spans="1:10" ht="12.75" customHeight="1">
      <c r="A115" s="70"/>
      <c r="B115" s="70" t="s">
        <v>310</v>
      </c>
      <c r="C115" s="9">
        <v>592</v>
      </c>
      <c r="D115" s="9">
        <v>147</v>
      </c>
      <c r="E115" s="9">
        <v>380</v>
      </c>
      <c r="F115" s="9">
        <v>1119</v>
      </c>
      <c r="G115" s="9">
        <v>144</v>
      </c>
      <c r="H115" s="98">
        <f>SUM(C115:G115)</f>
        <v>2382</v>
      </c>
      <c r="I115" s="122"/>
      <c r="J115" s="123"/>
    </row>
    <row r="116" spans="1:10" ht="12.75" customHeight="1" thickBot="1">
      <c r="A116" s="69"/>
      <c r="B116" s="69"/>
      <c r="C116" s="119"/>
      <c r="D116" s="119"/>
      <c r="E116" s="119"/>
      <c r="F116" s="119"/>
      <c r="G116" s="119"/>
      <c r="H116" s="108"/>
      <c r="I116" s="108"/>
      <c r="J116" s="111"/>
    </row>
    <row r="117" spans="3:10" ht="12.75" customHeight="1">
      <c r="C117" s="75"/>
      <c r="D117" s="75"/>
      <c r="E117" s="75"/>
      <c r="F117" s="75"/>
      <c r="G117" s="75"/>
      <c r="H117" s="70"/>
      <c r="I117" s="70"/>
      <c r="J117" s="107"/>
    </row>
    <row r="118" spans="1:10" ht="12.75" customHeight="1">
      <c r="A118" s="3" t="s">
        <v>294</v>
      </c>
      <c r="C118" s="72">
        <f aca="true" t="shared" si="7" ref="C118:H118">SUM(C17:C106)</f>
        <v>1313</v>
      </c>
      <c r="D118" s="72">
        <f t="shared" si="7"/>
        <v>288</v>
      </c>
      <c r="E118" s="72">
        <f t="shared" si="7"/>
        <v>813</v>
      </c>
      <c r="F118" s="72">
        <f t="shared" si="7"/>
        <v>2616</v>
      </c>
      <c r="G118" s="72">
        <f t="shared" si="7"/>
        <v>281</v>
      </c>
      <c r="H118" s="98">
        <f t="shared" si="7"/>
        <v>5311</v>
      </c>
      <c r="J118" s="101"/>
    </row>
    <row r="119" ht="12.75" customHeight="1">
      <c r="A119" s="112" t="s">
        <v>326</v>
      </c>
    </row>
    <row r="120" spans="1:10" ht="12.75" customHeight="1">
      <c r="A120" s="112" t="s">
        <v>324</v>
      </c>
      <c r="C120" s="75"/>
      <c r="D120" s="75"/>
      <c r="E120" s="75"/>
      <c r="F120" s="75"/>
      <c r="G120" s="75"/>
      <c r="H120" s="70"/>
      <c r="I120" s="70"/>
      <c r="J120" s="107"/>
    </row>
    <row r="121" ht="12.75">
      <c r="A121" s="3"/>
    </row>
    <row r="122" ht="192.75" customHeight="1"/>
  </sheetData>
  <printOptions/>
  <pageMargins left="0.75" right="0.75" top="0.64" bottom="0.67" header="0.5" footer="0.5"/>
  <pageSetup fitToHeight="2" horizontalDpi="600" verticalDpi="600" orientation="portrait" paperSize="9" scale="76" r:id="rId1"/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2009-03-05T11:42:02Z</dcterms:created>
  <dcterms:modified xsi:type="dcterms:W3CDTF">2009-03-11T09:10:52Z</dcterms:modified>
  <cp:category/>
  <cp:version/>
  <cp:contentType/>
  <cp:contentStatus/>
</cp:coreProperties>
</file>