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le 42" sheetId="1" r:id="rId1"/>
    <sheet name="Table43a" sheetId="2" r:id="rId2"/>
    <sheet name="Table43b" sheetId="3" r:id="rId3"/>
    <sheet name="Tables44_45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'[2]Table18'!$I$19:$L$19</definedName>
    <definedName name="__123Graph_BGRAPH1" hidden="1">'[2]Table18'!$I$33:$L$33</definedName>
    <definedName name="_Fill" hidden="1">#REF!</definedName>
    <definedName name="_Order1" hidden="1">255</definedName>
    <definedName name="compnum">#REF!</definedName>
    <definedName name="IDX" localSheetId="0">'Table 42'!$A$1</definedName>
    <definedName name="KEYA">'[5]Table A'!$AC$26</definedName>
    <definedName name="MACROS">'[3]Table'!$M$1:$IG$8163</definedName>
    <definedName name="MACROS2">#REF!</definedName>
    <definedName name="new" hidden="1">#REF!</definedName>
    <definedName name="new2">#REF!</definedName>
    <definedName name="_xlnm.Print_Area" localSheetId="2">'Table43b'!$A$1:$L$70</definedName>
    <definedName name="_xlnm.Print_Area" localSheetId="3">'Tables44_45'!$A$1:$O$76</definedName>
    <definedName name="SHEETA">#REF!</definedName>
    <definedName name="SHEETB">#REF!</definedName>
    <definedName name="SHEETC">#REF!</definedName>
    <definedName name="SHEETD">'[2]Table18'!$B$7:$M$71</definedName>
    <definedName name="SHEETE">#REF!</definedName>
    <definedName name="SHEETF">#REF!</definedName>
    <definedName name="SHEETG">#REF!</definedName>
    <definedName name="TIME">'[3]Table'!$E$1:$IG$8163</definedName>
    <definedName name="TIME2">#REF!</definedName>
    <definedName name="WHOLE">'[3]Table'!$BZ$371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<sst xmlns="http://schemas.openxmlformats.org/spreadsheetml/2006/main" count="284" uniqueCount="127">
  <si>
    <t xml:space="preserve">  </t>
  </si>
  <si>
    <t>Table 42</t>
  </si>
  <si>
    <t>Killed/seriously injured casualties, estimated total volume of traffic, and slight casualty rate, by force</t>
  </si>
  <si>
    <t>Years: 1994-98 and 2003-2007 averages and 1997 to 2006</t>
  </si>
  <si>
    <t xml:space="preserve">Killed </t>
  </si>
  <si>
    <t xml:space="preserve">All Killed &amp; Serious </t>
  </si>
  <si>
    <t>Child Killed &amp; Serious</t>
  </si>
  <si>
    <t xml:space="preserve">Slight casualties </t>
  </si>
  <si>
    <t>Traffic estimates (million veh-km)</t>
  </si>
  <si>
    <t>Slight casualty rate (per 100 million veh-km)</t>
  </si>
  <si>
    <t xml:space="preserve">Northern </t>
  </si>
  <si>
    <t xml:space="preserve">1994-98 average </t>
  </si>
  <si>
    <t xml:space="preserve">2003-07 average </t>
  </si>
  <si>
    <t>% ch 94-98 av: 2007</t>
  </si>
  <si>
    <t>% ch 94-98 av: 0307</t>
  </si>
  <si>
    <t xml:space="preserve">Grampian </t>
  </si>
  <si>
    <t xml:space="preserve">Tayside </t>
  </si>
  <si>
    <t xml:space="preserve">Fife </t>
  </si>
  <si>
    <t xml:space="preserve">Lothian &amp; Borders </t>
  </si>
  <si>
    <t xml:space="preserve">Central </t>
  </si>
  <si>
    <t xml:space="preserve">Strathclyde </t>
  </si>
  <si>
    <t>Dumfries &amp; Galloway</t>
  </si>
  <si>
    <t xml:space="preserve">Scotland </t>
  </si>
  <si>
    <t xml:space="preserve">Table 43  </t>
  </si>
  <si>
    <t xml:space="preserve">     reported Casualties</t>
  </si>
  <si>
    <t>Casualties by severity and quarter</t>
  </si>
  <si>
    <t>Years: 1981 to 2007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</si>
  <si>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</si>
  <si>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</si>
  <si>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</si>
  <si>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</si>
  <si>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</si>
  <si>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</si>
  <si>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</si>
  <si>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</si>
  <si>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</si>
  <si>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</si>
  <si>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</si>
  <si>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</si>
  <si>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</si>
  <si>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</si>
  <si>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</si>
  <si>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</si>
  <si>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</si>
  <si>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Killed and seriously injured</t>
  </si>
  <si>
    <t>Table 43 (Continued)</t>
  </si>
  <si>
    <t xml:space="preserve"> </t>
  </si>
  <si>
    <t>(c) All severities</t>
  </si>
  <si>
    <t>Chart data</t>
  </si>
  <si>
    <t>Killed</t>
  </si>
  <si>
    <t>1981 Q1</t>
  </si>
  <si>
    <t>Q2</t>
  </si>
  <si>
    <t>Q3</t>
  </si>
  <si>
    <t>Q4</t>
  </si>
  <si>
    <t>1982 Q1</t>
  </si>
  <si>
    <t>1983 Q1</t>
  </si>
  <si>
    <t>1984 Q1</t>
  </si>
  <si>
    <t>1985 Q1</t>
  </si>
  <si>
    <t>1986 Q1</t>
  </si>
  <si>
    <t>1987 Q1</t>
  </si>
  <si>
    <t>1988 Q1</t>
  </si>
  <si>
    <t>1989 Q1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</si>
  <si>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</si>
  <si>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</si>
  <si>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</si>
  <si>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</si>
  <si>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</si>
  <si>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</si>
  <si>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</si>
  <si>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</si>
  <si>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</si>
  <si>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</si>
  <si>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</si>
  <si>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</si>
  <si>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</si>
  <si>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</si>
  <si>
    <t>2004 Q1</t>
  </si>
  <si>
    <t>2005 Q1</t>
  </si>
  <si>
    <t>2006 Q1</t>
  </si>
  <si>
    <t>2007 Q1</t>
  </si>
  <si>
    <t>Table 44</t>
  </si>
  <si>
    <t>reported Casualties</t>
  </si>
  <si>
    <t>Years: 1994-98 and 2003-2007 averages and 1981 to 2007</t>
  </si>
  <si>
    <t>Casualties who were described as pupils</t>
  </si>
  <si>
    <t xml:space="preserve">Casualties described </t>
  </si>
  <si>
    <t>as pupils … as a %</t>
  </si>
  <si>
    <t>Seriously</t>
  </si>
  <si>
    <t>Killed &amp;</t>
  </si>
  <si>
    <t>Slight</t>
  </si>
  <si>
    <t>All</t>
  </si>
  <si>
    <t>of child casualties</t>
  </si>
  <si>
    <t>check keying</t>
  </si>
  <si>
    <t>injured</t>
  </si>
  <si>
    <t>Serious</t>
  </si>
  <si>
    <t>injury</t>
  </si>
  <si>
    <t>Severities</t>
  </si>
  <si>
    <t>KSI</t>
  </si>
  <si>
    <t>"pupil" numbers</t>
  </si>
  <si>
    <t>number</t>
  </si>
  <si>
    <t>1994-98 ave.</t>
  </si>
  <si>
    <t>2003-07 ave.</t>
  </si>
  <si>
    <t>(1)</t>
  </si>
  <si>
    <t>This is the definition of "school pupil" casualty used in the road accident statistics returns.</t>
  </si>
  <si>
    <t>(2)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</si>
  <si>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</si>
  <si>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</si>
  <si>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</si>
  <si>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Table 45</t>
  </si>
  <si>
    <t>by mode of transport</t>
  </si>
  <si>
    <t>Years: 1994-98 and 2003-2007 averages and 1994 to 2007</t>
  </si>
  <si>
    <t>Bus /</t>
  </si>
  <si>
    <t>Pedal</t>
  </si>
  <si>
    <t>check</t>
  </si>
  <si>
    <t>agrees</t>
  </si>
  <si>
    <t>Pedestrian</t>
  </si>
  <si>
    <t>Car</t>
  </si>
  <si>
    <t>coach</t>
  </si>
  <si>
    <t>cycle</t>
  </si>
  <si>
    <t>Other</t>
  </si>
  <si>
    <t>modes</t>
  </si>
  <si>
    <t>keying</t>
  </si>
  <si>
    <t>above?</t>
  </si>
  <si>
    <r>
      <t xml:space="preserve">Casualties aged up to 16 who were described as pupils on a journey to or from school 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,</t>
    </r>
  </si>
  <si>
    <r>
      <t xml:space="preserve">by severity and child casualties </t>
    </r>
    <r>
      <rPr>
        <b/>
        <vertAlign val="superscript"/>
        <sz val="14"/>
        <rFont val="Arial"/>
        <family val="2"/>
      </rPr>
      <t xml:space="preserve">(2) </t>
    </r>
    <r>
      <rPr>
        <b/>
        <sz val="14"/>
        <rFont val="Arial"/>
        <family val="2"/>
      </rPr>
      <t>, by severity</t>
    </r>
  </si>
  <si>
    <r>
      <t xml:space="preserve">Child casualties </t>
    </r>
    <r>
      <rPr>
        <b/>
        <vertAlign val="superscript"/>
        <sz val="12"/>
        <rFont val="Arial"/>
        <family val="2"/>
      </rPr>
      <t>(2)</t>
    </r>
  </si>
  <si>
    <r>
      <t xml:space="preserve">who were on a journey to or from school </t>
    </r>
    <r>
      <rPr>
        <b/>
        <vertAlign val="superscript"/>
        <sz val="12"/>
        <rFont val="Arial"/>
        <family val="2"/>
      </rPr>
      <t>(1)</t>
    </r>
  </si>
  <si>
    <r>
      <t xml:space="preserve">Casualties aged up to 16 who were described as pupils on a journey to or from school 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</si>
</sst>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</numFmts>
  <fonts count="23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7.5"/>
      <color indexed="8"/>
      <name val="Arial"/>
      <family val="2"/>
    </font>
    <font>
      <b/>
      <i/>
      <sz val="10"/>
      <color indexed="8"/>
      <name val="Arial"/>
      <family val="2"/>
    </font>
    <font>
      <b/>
      <sz val="7.5"/>
      <color indexed="8"/>
      <name val="Arial"/>
      <family val="2"/>
    </font>
    <font>
      <i/>
      <sz val="7.5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7.75"/>
      <name val="Arial"/>
      <family val="2"/>
    </font>
    <font>
      <sz val="15"/>
      <name val="Arial"/>
      <family val="0"/>
    </font>
    <font>
      <sz val="14.75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173" fontId="11" fillId="0" borderId="0" xfId="15" applyNumberFormat="1" applyFont="1" applyAlignment="1">
      <alignment/>
    </xf>
    <xf numFmtId="1" fontId="11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3" fontId="11" fillId="0" borderId="0" xfId="15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15" applyNumberFormat="1" applyFont="1" applyBorder="1" applyAlignment="1">
      <alignment/>
    </xf>
    <xf numFmtId="3" fontId="11" fillId="0" borderId="0" xfId="15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15" applyNumberFormat="1" applyFont="1" applyBorder="1" applyAlignment="1">
      <alignment/>
    </xf>
    <xf numFmtId="3" fontId="11" fillId="0" borderId="2" xfId="15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173" fontId="8" fillId="0" borderId="0" xfId="15" applyNumberFormat="1" applyFont="1" applyAlignment="1">
      <alignment/>
    </xf>
    <xf numFmtId="173" fontId="11" fillId="0" borderId="0" xfId="15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6" fillId="0" borderId="4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166" fontId="21" fillId="0" borderId="0" xfId="21" applyNumberFormat="1" applyFont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3" fontId="16" fillId="0" borderId="0" xfId="15" applyNumberFormat="1" applyFont="1" applyAlignment="1">
      <alignment/>
    </xf>
    <xf numFmtId="166" fontId="22" fillId="0" borderId="0" xfId="21" applyNumberFormat="1" applyFont="1" applyAlignment="1">
      <alignment/>
    </xf>
    <xf numFmtId="3" fontId="16" fillId="0" borderId="0" xfId="15" applyNumberFormat="1" applyFont="1" applyFill="1" applyAlignment="1">
      <alignment/>
    </xf>
    <xf numFmtId="0" fontId="16" fillId="0" borderId="0" xfId="0" applyFont="1" applyFill="1" applyAlignment="1">
      <alignment/>
    </xf>
    <xf numFmtId="166" fontId="22" fillId="0" borderId="0" xfId="21" applyNumberFormat="1" applyFont="1" applyFill="1" applyAlignment="1">
      <alignment/>
    </xf>
    <xf numFmtId="0" fontId="16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166" fontId="21" fillId="0" borderId="2" xfId="21" applyNumberFormat="1" applyFont="1" applyFill="1" applyBorder="1" applyAlignment="1">
      <alignment/>
    </xf>
    <xf numFmtId="0" fontId="16" fillId="0" borderId="0" xfId="0" applyFont="1" applyAlignment="1" quotePrefix="1">
      <alignment/>
    </xf>
    <xf numFmtId="0" fontId="8" fillId="0" borderId="0" xfId="0" applyFont="1" applyBorder="1" applyAlignment="1">
      <alignment horizontal="center"/>
    </xf>
    <xf numFmtId="1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Arial"/>
                <a:ea typeface="Arial"/>
                <a:cs typeface="Arial"/>
              </a:rPr>
              <a:t>Road accident deaths: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0.98575"/>
          <c:h val="0.90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Table43b!$N$12:$N$119</c:f>
              <c:strCache/>
            </c:strRef>
          </c:cat>
          <c:val>
            <c:numRef>
              <c:f>Table43b!$O$12:$O$119</c:f>
              <c:numCache/>
            </c:numRef>
          </c:val>
          <c:smooth val="0"/>
        </c:ser>
        <c:axId val="56902028"/>
        <c:axId val="42356205"/>
      </c:line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56205"/>
        <c:crosses val="autoZero"/>
        <c:auto val="1"/>
        <c:lblOffset val="100"/>
        <c:noMultiLvlLbl val="0"/>
      </c:catAx>
      <c:valAx>
        <c:axId val="423562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902028"/>
        <c:crossesAt val="1"/>
        <c:crossBetween val="between"/>
        <c:dispUnits/>
      </c:valAx>
      <c:spPr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39</xdr:row>
      <xdr:rowOff>38100</xdr:rowOff>
    </xdr:from>
    <xdr:to>
      <xdr:col>10</xdr:col>
      <xdr:colOff>542925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247650" y="6534150"/>
        <a:ext cx="67056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Figs1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Tabs12-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SummaryTab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17-22</v>
          </cell>
          <cell r="D11" t="str">
            <v>23-29</v>
          </cell>
          <cell r="E11" t="str">
            <v>30-59</v>
          </cell>
          <cell r="F11" t="str">
            <v>60+</v>
          </cell>
          <cell r="G11" t="str">
            <v>Total(2)</v>
          </cell>
          <cell r="I11" t="str">
            <v>17-22</v>
          </cell>
          <cell r="J11" t="str">
            <v>23-29</v>
          </cell>
          <cell r="K11" t="str">
            <v>30-59</v>
          </cell>
          <cell r="L11" t="str">
            <v>60+</v>
          </cell>
          <cell r="M11" t="str">
            <v>Total(3)</v>
          </cell>
        </row>
        <row r="12">
          <cell r="B12" t="str">
            <v>1994-98 average</v>
          </cell>
          <cell r="C12">
            <v>2600</v>
          </cell>
          <cell r="D12">
            <v>2660</v>
          </cell>
          <cell r="E12">
            <v>6616</v>
          </cell>
          <cell r="F12">
            <v>1375</v>
          </cell>
          <cell r="G12">
            <v>13514</v>
          </cell>
          <cell r="I12">
            <v>13.535491098853</v>
          </cell>
          <cell r="J12">
            <v>10.161657524409</v>
          </cell>
          <cell r="K12">
            <v>6.563618849397</v>
          </cell>
          <cell r="L12">
            <v>3.177442239877</v>
          </cell>
          <cell r="M12">
            <v>6.994208773601</v>
          </cell>
        </row>
        <row r="13">
          <cell r="B13">
            <v>1997</v>
          </cell>
          <cell r="C13">
            <v>2641</v>
          </cell>
          <cell r="D13">
            <v>2657</v>
          </cell>
          <cell r="E13">
            <v>6901</v>
          </cell>
          <cell r="F13">
            <v>1482</v>
          </cell>
          <cell r="G13">
            <v>13993</v>
          </cell>
          <cell r="I13">
            <v>14.068001555417</v>
          </cell>
          <cell r="J13">
            <v>10.534746424649</v>
          </cell>
          <cell r="K13">
            <v>6.781483141121</v>
          </cell>
          <cell r="L13">
            <v>3.407476214345</v>
          </cell>
          <cell r="M13">
            <v>7.229085006346</v>
          </cell>
        </row>
        <row r="14">
          <cell r="B14">
            <v>1998</v>
          </cell>
          <cell r="C14">
            <v>2476</v>
          </cell>
          <cell r="D14">
            <v>2531</v>
          </cell>
          <cell r="E14">
            <v>6911</v>
          </cell>
          <cell r="F14">
            <v>1410</v>
          </cell>
          <cell r="G14">
            <v>13523</v>
          </cell>
          <cell r="I14">
            <v>13.095401800353</v>
          </cell>
          <cell r="J14">
            <v>10.531308903138</v>
          </cell>
          <cell r="K14">
            <v>6.738100345144</v>
          </cell>
          <cell r="L14">
            <v>3.209249923183</v>
          </cell>
          <cell r="M14">
            <v>7.035398697227</v>
          </cell>
        </row>
        <row r="15">
          <cell r="B15">
            <v>1999</v>
          </cell>
          <cell r="C15">
            <v>2156</v>
          </cell>
          <cell r="D15">
            <v>2190</v>
          </cell>
          <cell r="E15">
            <v>6491</v>
          </cell>
          <cell r="F15">
            <v>1342</v>
          </cell>
          <cell r="G15">
            <v>12286</v>
          </cell>
          <cell r="I15">
            <v>11.378329454357</v>
          </cell>
          <cell r="J15">
            <v>9.530648214635</v>
          </cell>
          <cell r="K15">
            <v>6.280763987061</v>
          </cell>
          <cell r="L15">
            <v>3.029106052569</v>
          </cell>
          <cell r="M15">
            <v>6.424282193677</v>
          </cell>
        </row>
        <row r="16">
          <cell r="B16">
            <v>2000</v>
          </cell>
          <cell r="C16">
            <v>2120</v>
          </cell>
          <cell r="D16">
            <v>1943</v>
          </cell>
          <cell r="E16">
            <v>6344</v>
          </cell>
          <cell r="F16">
            <v>1385</v>
          </cell>
          <cell r="G16">
            <v>11877</v>
          </cell>
          <cell r="I16">
            <v>11.043392196697</v>
          </cell>
          <cell r="J16">
            <v>8.894402431655</v>
          </cell>
          <cell r="K16">
            <v>6.109487328881</v>
          </cell>
          <cell r="L16">
            <v>3.097332268835</v>
          </cell>
          <cell r="M16">
            <v>6.219520814192</v>
          </cell>
        </row>
        <row r="17">
          <cell r="B17">
            <v>2001</v>
          </cell>
          <cell r="C17">
            <v>2038</v>
          </cell>
          <cell r="D17">
            <v>1787</v>
          </cell>
          <cell r="E17">
            <v>6076</v>
          </cell>
          <cell r="F17">
            <v>1331</v>
          </cell>
          <cell r="G17">
            <v>11302</v>
          </cell>
          <cell r="I17">
            <v>10.433571732086</v>
          </cell>
          <cell r="J17">
            <v>8.511671993408</v>
          </cell>
          <cell r="K17">
            <v>5.805620635752</v>
          </cell>
          <cell r="L17">
            <v>2.94904859394</v>
          </cell>
          <cell r="M17">
            <v>5.901695161051</v>
          </cell>
        </row>
        <row r="18">
          <cell r="B18">
            <v>2002</v>
          </cell>
          <cell r="C18">
            <v>2043</v>
          </cell>
          <cell r="D18">
            <v>1613</v>
          </cell>
          <cell r="E18">
            <v>6029</v>
          </cell>
          <cell r="F18">
            <v>1369</v>
          </cell>
          <cell r="G18">
            <v>11138</v>
          </cell>
          <cell r="I18">
            <v>10.383630153696</v>
          </cell>
          <cell r="J18">
            <v>7.794077853802</v>
          </cell>
          <cell r="K18">
            <v>5.744864735068</v>
          </cell>
          <cell r="L18">
            <v>3.003385115583</v>
          </cell>
          <cell r="M18">
            <v>5.790520811616</v>
          </cell>
        </row>
        <row r="19">
          <cell r="B19">
            <v>2003</v>
          </cell>
          <cell r="C19">
            <v>1970</v>
          </cell>
          <cell r="D19">
            <v>1547</v>
          </cell>
          <cell r="E19">
            <v>5863</v>
          </cell>
          <cell r="F19">
            <v>1409</v>
          </cell>
          <cell r="G19">
            <v>10861</v>
          </cell>
          <cell r="I19">
            <v>9.983226153012</v>
          </cell>
          <cell r="J19">
            <v>7.453302434489</v>
          </cell>
          <cell r="K19">
            <v>5.576008422502</v>
          </cell>
          <cell r="L19">
            <v>3.050074033025</v>
          </cell>
          <cell r="M19">
            <v>5.624206660533</v>
          </cell>
        </row>
        <row r="20">
          <cell r="B20">
            <v>2004</v>
          </cell>
          <cell r="C20">
            <v>1916</v>
          </cell>
          <cell r="D20">
            <v>1631</v>
          </cell>
          <cell r="E20">
            <v>5827</v>
          </cell>
          <cell r="F20">
            <v>1376</v>
          </cell>
          <cell r="G20">
            <v>10810</v>
          </cell>
          <cell r="I20">
            <v>9.658329048584</v>
          </cell>
          <cell r="J20">
            <v>7.705827325213</v>
          </cell>
          <cell r="K20">
            <v>5.531659184481</v>
          </cell>
          <cell r="L20">
            <v>2.926725513134</v>
          </cell>
          <cell r="M20">
            <v>5.559644120715</v>
          </cell>
        </row>
        <row r="21">
          <cell r="B21">
            <v>2005</v>
          </cell>
          <cell r="C21">
            <v>1918</v>
          </cell>
          <cell r="D21">
            <v>1516</v>
          </cell>
          <cell r="E21">
            <v>5424</v>
          </cell>
          <cell r="F21">
            <v>1320</v>
          </cell>
          <cell r="G21">
            <v>10213</v>
          </cell>
          <cell r="I21">
            <v>9.459226197815</v>
          </cell>
          <cell r="J21">
            <v>7.01397242528</v>
          </cell>
          <cell r="K21">
            <v>5.153708598826</v>
          </cell>
          <cell r="L21">
            <v>2.77103097047</v>
          </cell>
          <cell r="M21">
            <v>5.225629303777</v>
          </cell>
        </row>
        <row r="22">
          <cell r="B22">
            <v>2006</v>
          </cell>
          <cell r="C22">
            <v>1908</v>
          </cell>
          <cell r="D22">
            <v>1449</v>
          </cell>
          <cell r="E22">
            <v>5169</v>
          </cell>
          <cell r="F22">
            <v>1186</v>
          </cell>
          <cell r="G22">
            <v>9750</v>
          </cell>
          <cell r="I22">
            <v>9.220286563414</v>
          </cell>
          <cell r="J22">
            <v>6.506920057839</v>
          </cell>
          <cell r="K22">
            <v>4.917616368841</v>
          </cell>
          <cell r="L22">
            <v>2.4506511996</v>
          </cell>
          <cell r="M22">
            <v>4.943265945367</v>
          </cell>
        </row>
        <row r="23">
          <cell r="B23">
            <v>2007</v>
          </cell>
          <cell r="C23">
            <v>1860</v>
          </cell>
          <cell r="D23">
            <v>1481</v>
          </cell>
          <cell r="E23">
            <v>4654</v>
          </cell>
          <cell r="F23">
            <v>1291</v>
          </cell>
          <cell r="G23">
            <v>9330</v>
          </cell>
          <cell r="I23">
            <v>8.876756261454</v>
          </cell>
          <cell r="J23">
            <v>6.395419135301</v>
          </cell>
          <cell r="K23">
            <v>4.469902591852</v>
          </cell>
          <cell r="L23">
            <v>2.581364984214</v>
          </cell>
          <cell r="M23">
            <v>4.68418097706</v>
          </cell>
        </row>
        <row r="24">
          <cell r="B24" t="str">
            <v>2003-2007 average</v>
          </cell>
          <cell r="C24">
            <v>1914</v>
          </cell>
          <cell r="D24">
            <v>1525</v>
          </cell>
          <cell r="E24">
            <v>5387</v>
          </cell>
          <cell r="F24">
            <v>1316</v>
          </cell>
          <cell r="G24">
            <v>10193</v>
          </cell>
          <cell r="I24">
            <v>9.431052914197</v>
          </cell>
          <cell r="J24">
            <v>6.996966818555</v>
          </cell>
          <cell r="K24">
            <v>5.13123734311</v>
          </cell>
          <cell r="L24">
            <v>2.751052333943</v>
          </cell>
          <cell r="M24">
            <v>5.2032942398</v>
          </cell>
        </row>
        <row r="26">
          <cell r="B26" t="str">
            <v>1994-98 average</v>
          </cell>
          <cell r="C26">
            <v>1072</v>
          </cell>
          <cell r="D26">
            <v>1475</v>
          </cell>
          <cell r="E26">
            <v>3610</v>
          </cell>
          <cell r="F26">
            <v>417</v>
          </cell>
          <cell r="G26">
            <v>6643</v>
          </cell>
          <cell r="I26">
            <v>5.619749825758</v>
          </cell>
          <cell r="J26">
            <v>5.507426851338</v>
          </cell>
          <cell r="K26">
            <v>3.454806332542</v>
          </cell>
          <cell r="L26">
            <v>0.680716507228</v>
          </cell>
          <cell r="M26">
            <v>3.107508976712</v>
          </cell>
        </row>
        <row r="27">
          <cell r="B27">
            <v>1997</v>
          </cell>
          <cell r="C27">
            <v>1114</v>
          </cell>
          <cell r="D27">
            <v>1520</v>
          </cell>
          <cell r="E27">
            <v>3857</v>
          </cell>
          <cell r="F27">
            <v>454</v>
          </cell>
          <cell r="G27">
            <v>7020</v>
          </cell>
          <cell r="I27">
            <v>5.940161141535</v>
          </cell>
          <cell r="J27">
            <v>5.855071570546</v>
          </cell>
          <cell r="K27">
            <v>3.653496586628</v>
          </cell>
          <cell r="L27">
            <v>0.741631327553</v>
          </cell>
          <cell r="M27">
            <v>3.283678627862</v>
          </cell>
        </row>
        <row r="28">
          <cell r="B28">
            <v>1998</v>
          </cell>
          <cell r="C28">
            <v>1040</v>
          </cell>
          <cell r="D28">
            <v>1497</v>
          </cell>
          <cell r="E28">
            <v>4040</v>
          </cell>
          <cell r="F28">
            <v>459</v>
          </cell>
          <cell r="G28">
            <v>7112</v>
          </cell>
          <cell r="I28">
            <v>5.540372803162</v>
          </cell>
          <cell r="J28">
            <v>6.011975759328</v>
          </cell>
          <cell r="K28">
            <v>3.787157972296</v>
          </cell>
          <cell r="L28">
            <v>0.74789197116</v>
          </cell>
          <cell r="M28">
            <v>3.323250853484</v>
          </cell>
        </row>
        <row r="29">
          <cell r="B29">
            <v>1999</v>
          </cell>
          <cell r="C29">
            <v>971</v>
          </cell>
          <cell r="D29">
            <v>1344</v>
          </cell>
          <cell r="E29">
            <v>3850</v>
          </cell>
          <cell r="F29">
            <v>472</v>
          </cell>
          <cell r="G29">
            <v>6652</v>
          </cell>
          <cell r="I29">
            <v>5.143635082664</v>
          </cell>
          <cell r="J29">
            <v>5.615114015224</v>
          </cell>
          <cell r="K29">
            <v>3.57617247369</v>
          </cell>
          <cell r="L29">
            <v>0.768220414155</v>
          </cell>
          <cell r="M29">
            <v>3.131978171948</v>
          </cell>
        </row>
        <row r="30">
          <cell r="B30">
            <v>2000</v>
          </cell>
          <cell r="C30">
            <v>842</v>
          </cell>
          <cell r="D30">
            <v>1179</v>
          </cell>
          <cell r="E30">
            <v>3951</v>
          </cell>
          <cell r="F30">
            <v>509</v>
          </cell>
          <cell r="G30">
            <v>6504</v>
          </cell>
          <cell r="I30">
            <v>4.406162347721</v>
          </cell>
          <cell r="J30">
            <v>5.153152208119</v>
          </cell>
          <cell r="K30">
            <v>3.64173645663</v>
          </cell>
          <cell r="L30">
            <v>0.826886649923</v>
          </cell>
          <cell r="M30">
            <v>3.056539135586</v>
          </cell>
        </row>
        <row r="31">
          <cell r="B31">
            <v>2001</v>
          </cell>
          <cell r="C31">
            <v>897</v>
          </cell>
          <cell r="D31">
            <v>1095</v>
          </cell>
          <cell r="E31">
            <v>3920</v>
          </cell>
          <cell r="F31">
            <v>504</v>
          </cell>
          <cell r="G31">
            <v>6437</v>
          </cell>
          <cell r="I31">
            <v>4.661919858635</v>
          </cell>
          <cell r="J31">
            <v>4.990270112611</v>
          </cell>
          <cell r="K31">
            <v>3.576596649313</v>
          </cell>
          <cell r="L31">
            <v>0.816326530612</v>
          </cell>
          <cell r="M31">
            <v>3.01893752785</v>
          </cell>
        </row>
        <row r="32">
          <cell r="B32">
            <v>2002</v>
          </cell>
          <cell r="C32">
            <v>829</v>
          </cell>
          <cell r="D32">
            <v>1036</v>
          </cell>
          <cell r="E32">
            <v>3883</v>
          </cell>
          <cell r="F32">
            <v>510</v>
          </cell>
          <cell r="G32">
            <v>6275</v>
          </cell>
          <cell r="I32">
            <v>4.311151789986</v>
          </cell>
          <cell r="J32">
            <v>4.888983270805</v>
          </cell>
          <cell r="K32">
            <v>3.523049983215</v>
          </cell>
          <cell r="L32">
            <v>0.824059965713</v>
          </cell>
          <cell r="M32">
            <v>2.944589211454</v>
          </cell>
        </row>
        <row r="33">
          <cell r="B33">
            <v>2003</v>
          </cell>
          <cell r="C33">
            <v>835</v>
          </cell>
          <cell r="D33">
            <v>991</v>
          </cell>
          <cell r="E33">
            <v>3816</v>
          </cell>
          <cell r="F33">
            <v>541</v>
          </cell>
          <cell r="G33">
            <v>6201</v>
          </cell>
          <cell r="I33">
            <v>4.350295142778</v>
          </cell>
          <cell r="J33">
            <v>4.715903683259</v>
          </cell>
          <cell r="K33">
            <v>3.448705921905</v>
          </cell>
          <cell r="L33">
            <v>0.869411500016</v>
          </cell>
          <cell r="M33">
            <v>2.901668494582</v>
          </cell>
        </row>
        <row r="34">
          <cell r="B34">
            <v>2004</v>
          </cell>
          <cell r="C34">
            <v>922</v>
          </cell>
          <cell r="D34">
            <v>1007</v>
          </cell>
          <cell r="E34">
            <v>3686</v>
          </cell>
          <cell r="F34">
            <v>523</v>
          </cell>
          <cell r="G34">
            <v>6150</v>
          </cell>
          <cell r="I34">
            <v>4.774975400073</v>
          </cell>
          <cell r="J34">
            <v>4.748297780041</v>
          </cell>
          <cell r="K34">
            <v>3.316278103118</v>
          </cell>
          <cell r="L34">
            <v>0.834295777793</v>
          </cell>
          <cell r="M34">
            <v>2.863502196611</v>
          </cell>
        </row>
        <row r="35">
          <cell r="B35">
            <v>2005</v>
          </cell>
          <cell r="C35">
            <v>834</v>
          </cell>
          <cell r="D35">
            <v>933</v>
          </cell>
          <cell r="E35">
            <v>3497</v>
          </cell>
          <cell r="F35">
            <v>542</v>
          </cell>
          <cell r="G35">
            <v>5823</v>
          </cell>
          <cell r="I35">
            <v>4.247365767454</v>
          </cell>
          <cell r="J35">
            <v>4.349893700347</v>
          </cell>
          <cell r="K35">
            <v>3.139958463117</v>
          </cell>
          <cell r="L35">
            <v>0.860782009338</v>
          </cell>
          <cell r="M35">
            <v>2.695182558464</v>
          </cell>
        </row>
        <row r="36">
          <cell r="B36">
            <v>2006</v>
          </cell>
          <cell r="C36">
            <v>963</v>
          </cell>
          <cell r="D36">
            <v>951</v>
          </cell>
          <cell r="E36">
            <v>3438</v>
          </cell>
          <cell r="F36">
            <v>549</v>
          </cell>
          <cell r="G36">
            <v>5912</v>
          </cell>
          <cell r="I36">
            <v>4.825277841803</v>
          </cell>
          <cell r="J36">
            <v>4.342763202959</v>
          </cell>
          <cell r="K36">
            <v>3.0859654099</v>
          </cell>
          <cell r="L36">
            <v>0.866497786406</v>
          </cell>
          <cell r="M36">
            <v>2.72410004524</v>
          </cell>
        </row>
        <row r="37">
          <cell r="B37">
            <v>2007</v>
          </cell>
          <cell r="C37">
            <v>953</v>
          </cell>
          <cell r="D37">
            <v>959</v>
          </cell>
          <cell r="E37">
            <v>3114</v>
          </cell>
          <cell r="F37">
            <v>521</v>
          </cell>
          <cell r="G37">
            <v>5557</v>
          </cell>
          <cell r="I37">
            <v>4.736863033581</v>
          </cell>
          <cell r="J37">
            <v>4.234537755386</v>
          </cell>
          <cell r="K37">
            <v>2.81886740189</v>
          </cell>
          <cell r="L37">
            <v>0.805898995024</v>
          </cell>
          <cell r="M37">
            <v>2.545848916924</v>
          </cell>
        </row>
        <row r="38">
          <cell r="B38" t="str">
            <v>2003-2007 average</v>
          </cell>
          <cell r="C38">
            <v>901</v>
          </cell>
          <cell r="D38">
            <v>968</v>
          </cell>
          <cell r="E38">
            <v>3510</v>
          </cell>
          <cell r="F38">
            <v>535</v>
          </cell>
          <cell r="G38">
            <v>5929</v>
          </cell>
          <cell r="I38">
            <v>4.588912080639</v>
          </cell>
          <cell r="J38">
            <v>4.473460486435</v>
          </cell>
          <cell r="K38">
            <v>3.162072853971</v>
          </cell>
          <cell r="L38">
            <v>0.847139984501</v>
          </cell>
          <cell r="M38">
            <v>2.745124283355</v>
          </cell>
        </row>
        <row r="40">
          <cell r="B40" t="str">
            <v>1994-98 average</v>
          </cell>
          <cell r="C40">
            <v>3687</v>
          </cell>
          <cell r="D40">
            <v>4153</v>
          </cell>
          <cell r="E40">
            <v>10287</v>
          </cell>
          <cell r="F40">
            <v>1794</v>
          </cell>
          <cell r="G40">
            <v>20975</v>
          </cell>
          <cell r="I40">
            <v>9.62825653553</v>
          </cell>
          <cell r="J40">
            <v>7.840193565634</v>
          </cell>
          <cell r="K40">
            <v>5.010828232923</v>
          </cell>
          <cell r="L40">
            <v>1.717173322133</v>
          </cell>
          <cell r="M40">
            <v>4.967371033805</v>
          </cell>
        </row>
        <row r="41">
          <cell r="B41">
            <v>1997</v>
          </cell>
          <cell r="C41">
            <v>3774</v>
          </cell>
          <cell r="D41">
            <v>4230</v>
          </cell>
          <cell r="E41">
            <v>10923</v>
          </cell>
          <cell r="F41">
            <v>1942</v>
          </cell>
          <cell r="G41">
            <v>21785</v>
          </cell>
          <cell r="I41">
            <v>10.056812731168</v>
          </cell>
          <cell r="J41">
            <v>8.264672724822</v>
          </cell>
          <cell r="K41">
            <v>5.268349149313</v>
          </cell>
          <cell r="L41">
            <v>1.854663877986</v>
          </cell>
          <cell r="M41">
            <v>5.207485963818</v>
          </cell>
        </row>
        <row r="42">
          <cell r="B42">
            <v>1998</v>
          </cell>
          <cell r="C42">
            <v>3519</v>
          </cell>
          <cell r="D42">
            <v>4031</v>
          </cell>
          <cell r="E42">
            <v>11006</v>
          </cell>
          <cell r="F42">
            <v>1871</v>
          </cell>
          <cell r="G42">
            <v>21328</v>
          </cell>
          <cell r="I42">
            <v>9.339494196987</v>
          </cell>
          <cell r="J42">
            <v>8.237727196557</v>
          </cell>
          <cell r="K42">
            <v>5.259930711907</v>
          </cell>
          <cell r="L42">
            <v>1.776693128727</v>
          </cell>
          <cell r="M42">
            <v>5.091952785206</v>
          </cell>
        </row>
        <row r="43">
          <cell r="B43">
            <v>1999</v>
          </cell>
          <cell r="C43">
            <v>3138</v>
          </cell>
          <cell r="D43">
            <v>3547</v>
          </cell>
          <cell r="E43">
            <v>10462</v>
          </cell>
          <cell r="F43">
            <v>1819</v>
          </cell>
          <cell r="G43">
            <v>19622</v>
          </cell>
          <cell r="I43">
            <v>8.295881139957</v>
          </cell>
          <cell r="J43">
            <v>7.560658994456</v>
          </cell>
          <cell r="K43">
            <v>4.958192795123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2977</v>
          </cell>
          <cell r="D44">
            <v>3135</v>
          </cell>
          <cell r="E44">
            <v>10418</v>
          </cell>
          <cell r="F44">
            <v>1900</v>
          </cell>
          <cell r="G44">
            <v>19285</v>
          </cell>
          <cell r="I44">
            <v>7.771506737742</v>
          </cell>
          <cell r="J44">
            <v>7.009596551323</v>
          </cell>
          <cell r="K44">
            <v>4.906497270531</v>
          </cell>
          <cell r="L44">
            <v>1.787863418527</v>
          </cell>
          <cell r="M44">
            <v>4.58875722113</v>
          </cell>
        </row>
        <row r="45">
          <cell r="B45">
            <v>2001</v>
          </cell>
          <cell r="C45">
            <v>2951</v>
          </cell>
          <cell r="D45">
            <v>2895</v>
          </cell>
          <cell r="E45">
            <v>10136</v>
          </cell>
          <cell r="F45">
            <v>1837</v>
          </cell>
          <cell r="G45">
            <v>18603</v>
          </cell>
          <cell r="I45">
            <v>7.610750475188</v>
          </cell>
          <cell r="J45">
            <v>6.742373781365</v>
          </cell>
          <cell r="K45">
            <v>4.730731928613</v>
          </cell>
          <cell r="L45">
            <v>1.718859358567</v>
          </cell>
          <cell r="M45">
            <v>4.423308020761</v>
          </cell>
        </row>
        <row r="46">
          <cell r="B46">
            <v>2002</v>
          </cell>
          <cell r="C46">
            <v>2892</v>
          </cell>
          <cell r="D46">
            <v>2663</v>
          </cell>
          <cell r="E46">
            <v>10082</v>
          </cell>
          <cell r="F46">
            <v>1882</v>
          </cell>
          <cell r="G46">
            <v>18194</v>
          </cell>
          <cell r="I46">
            <v>7.433606481529</v>
          </cell>
          <cell r="J46">
            <v>6.357778430347</v>
          </cell>
          <cell r="K46">
            <v>4.68575205112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2828</v>
          </cell>
          <cell r="D47">
            <v>2573</v>
          </cell>
          <cell r="E47">
            <v>9870</v>
          </cell>
          <cell r="F47">
            <v>1963</v>
          </cell>
          <cell r="G47">
            <v>17724</v>
          </cell>
          <cell r="I47">
            <v>7.26484309172</v>
          </cell>
          <cell r="J47">
            <v>6.159938137271</v>
          </cell>
          <cell r="K47">
            <v>4.573740796331</v>
          </cell>
          <cell r="L47">
            <v>1.810524840069</v>
          </cell>
          <cell r="M47">
            <v>4.256193509861</v>
          </cell>
        </row>
        <row r="48">
          <cell r="B48">
            <v>2004</v>
          </cell>
          <cell r="C48">
            <v>2850</v>
          </cell>
          <cell r="D48">
            <v>2652</v>
          </cell>
          <cell r="E48">
            <v>9755</v>
          </cell>
          <cell r="F48">
            <v>1949</v>
          </cell>
          <cell r="G48">
            <v>17717</v>
          </cell>
          <cell r="I48">
            <v>7.280288554875</v>
          </cell>
          <cell r="J48">
            <v>6.258643394205</v>
          </cell>
          <cell r="K48">
            <v>4.506027591393</v>
          </cell>
          <cell r="L48">
            <v>1.776621520365</v>
          </cell>
          <cell r="M48">
            <v>4.220150273258</v>
          </cell>
        </row>
        <row r="49">
          <cell r="B49">
            <v>2005</v>
          </cell>
          <cell r="C49">
            <v>2778</v>
          </cell>
          <cell r="D49">
            <v>2462</v>
          </cell>
          <cell r="E49">
            <v>9215</v>
          </cell>
          <cell r="F49">
            <v>1875</v>
          </cell>
          <cell r="G49">
            <v>16769</v>
          </cell>
          <cell r="I49">
            <v>6.960277809792</v>
          </cell>
          <cell r="J49">
            <v>5.717231578067</v>
          </cell>
          <cell r="K49">
            <v>4.254081540795</v>
          </cell>
          <cell r="L49">
            <v>1.695272314983</v>
          </cell>
          <cell r="M49">
            <v>3.981060585745</v>
          </cell>
        </row>
        <row r="50">
          <cell r="B50">
            <v>2006</v>
          </cell>
          <cell r="C50">
            <v>2897</v>
          </cell>
          <cell r="D50">
            <v>2412</v>
          </cell>
          <cell r="E50">
            <v>8913</v>
          </cell>
          <cell r="F50">
            <v>1741</v>
          </cell>
          <cell r="G50">
            <v>16394</v>
          </cell>
          <cell r="I50">
            <v>7.126533483884</v>
          </cell>
          <cell r="J50">
            <v>5.461078495079</v>
          </cell>
          <cell r="K50">
            <v>4.116488353243</v>
          </cell>
          <cell r="L50">
            <v>1.55788885926</v>
          </cell>
          <cell r="M50">
            <v>3.864278913645</v>
          </cell>
        </row>
        <row r="51">
          <cell r="B51">
            <v>2007</v>
          </cell>
          <cell r="C51">
            <v>2836</v>
          </cell>
          <cell r="D51">
            <v>2530</v>
          </cell>
          <cell r="E51">
            <v>7994</v>
          </cell>
          <cell r="F51">
            <v>1819</v>
          </cell>
          <cell r="G51">
            <v>15565</v>
          </cell>
          <cell r="I51">
            <v>6.904880162834</v>
          </cell>
          <cell r="J51">
            <v>5.523498885476</v>
          </cell>
          <cell r="K51">
            <v>3.725269527491</v>
          </cell>
          <cell r="L51">
            <v>1.586421142049</v>
          </cell>
          <cell r="M51">
            <v>3.647694999926</v>
          </cell>
        </row>
        <row r="52">
          <cell r="B52" t="str">
            <v>2003-2007 average</v>
          </cell>
          <cell r="C52">
            <v>2838</v>
          </cell>
          <cell r="D52">
            <v>2526</v>
          </cell>
          <cell r="E52">
            <v>9149</v>
          </cell>
          <cell r="F52">
            <v>1869</v>
          </cell>
          <cell r="G52">
            <v>16834</v>
          </cell>
          <cell r="I52">
            <v>7.104819750688</v>
          </cell>
          <cell r="J52">
            <v>5.815059110635</v>
          </cell>
          <cell r="K52">
            <v>4.235800388219</v>
          </cell>
          <cell r="L52">
            <v>1.683718512239</v>
          </cell>
          <cell r="M52">
            <v>3.991743418499</v>
          </cell>
        </row>
        <row r="54">
          <cell r="B54" t="str">
            <v>1994-98 average</v>
          </cell>
          <cell r="C54">
            <v>2.425373134328358</v>
          </cell>
          <cell r="D54">
            <v>1.8033898305084746</v>
          </cell>
          <cell r="E54">
            <v>1.8326869806094184</v>
          </cell>
          <cell r="F54">
            <v>3.2973621103117505</v>
          </cell>
          <cell r="G54">
            <v>2.0343218425410208</v>
          </cell>
          <cell r="I54">
            <v>2.4085575903776664</v>
          </cell>
          <cell r="J54">
            <v>1.84508261275232</v>
          </cell>
          <cell r="K54">
            <v>1.8998514584079673</v>
          </cell>
          <cell r="L54">
            <v>4.66779078535368</v>
          </cell>
          <cell r="M54">
            <v>2.250744511445128</v>
          </cell>
        </row>
        <row r="55">
          <cell r="B55">
            <v>1997</v>
          </cell>
          <cell r="C55">
            <v>2.3707360861759423</v>
          </cell>
          <cell r="D55">
            <v>1.7480263157894738</v>
          </cell>
          <cell r="E55">
            <v>1.7892144153487166</v>
          </cell>
          <cell r="F55">
            <v>3.26431718061674</v>
          </cell>
          <cell r="G55">
            <v>1.9933048433048433</v>
          </cell>
          <cell r="I55">
            <v>2.3682861828528914</v>
          </cell>
          <cell r="J55">
            <v>1.7992515202793</v>
          </cell>
          <cell r="K55">
            <v>1.856162440644287</v>
          </cell>
          <cell r="L55">
            <v>4.5945688750607525</v>
          </cell>
          <cell r="M55">
            <v>2.2015202538419083</v>
          </cell>
        </row>
        <row r="56">
          <cell r="B56">
            <v>1998</v>
          </cell>
          <cell r="C56">
            <v>2.3807692307692307</v>
          </cell>
          <cell r="D56">
            <v>1.6907147628590515</v>
          </cell>
          <cell r="E56">
            <v>1.7106435643564357</v>
          </cell>
          <cell r="F56">
            <v>3.0718954248366015</v>
          </cell>
          <cell r="G56">
            <v>1.9014341957255343</v>
          </cell>
          <cell r="I56">
            <v>2.3636318828363314</v>
          </cell>
          <cell r="J56">
            <v>1.7517217841069865</v>
          </cell>
          <cell r="K56">
            <v>1.779197063981718</v>
          </cell>
          <cell r="L56">
            <v>4.291060804149788</v>
          </cell>
          <cell r="M56">
            <v>2.117023061876684</v>
          </cell>
        </row>
        <row r="57">
          <cell r="B57">
            <v>1999</v>
          </cell>
          <cell r="C57">
            <v>2.220391349124614</v>
          </cell>
          <cell r="D57">
            <v>1.6294642857142858</v>
          </cell>
          <cell r="E57">
            <v>1.685974025974026</v>
          </cell>
          <cell r="F57">
            <v>2.843220338983051</v>
          </cell>
          <cell r="G57">
            <v>1.8469633193024655</v>
          </cell>
          <cell r="I57">
            <v>2.2121183310041346</v>
          </cell>
          <cell r="J57">
            <v>1.6973205154507982</v>
          </cell>
          <cell r="K57">
            <v>1.756281061181684</v>
          </cell>
          <cell r="L57">
            <v>3.943016869580131</v>
          </cell>
          <cell r="M57">
            <v>2.0511899639713267</v>
          </cell>
        </row>
        <row r="58">
          <cell r="B58">
            <v>2000</v>
          </cell>
          <cell r="C58">
            <v>2.517814726840855</v>
          </cell>
          <cell r="D58">
            <v>1.6480067854113656</v>
          </cell>
          <cell r="E58">
            <v>1.6056694507719564</v>
          </cell>
          <cell r="F58">
            <v>2.7210216110019645</v>
          </cell>
          <cell r="G58">
            <v>1.8261070110701108</v>
          </cell>
          <cell r="I58">
            <v>2.506351633277647</v>
          </cell>
          <cell r="J58">
            <v>1.7260119772207598</v>
          </cell>
          <cell r="K58">
            <v>1.677630273810262</v>
          </cell>
          <cell r="L58">
            <v>3.745776121942983</v>
          </cell>
          <cell r="M58">
            <v>2.0348245313729945</v>
          </cell>
        </row>
        <row r="59">
          <cell r="B59">
            <v>2001</v>
          </cell>
          <cell r="C59">
            <v>2.2720178372352287</v>
          </cell>
          <cell r="D59">
            <v>1.6319634703196346</v>
          </cell>
          <cell r="E59">
            <v>1.55</v>
          </cell>
          <cell r="F59">
            <v>2.640873015873016</v>
          </cell>
          <cell r="G59">
            <v>1.7557868572316297</v>
          </cell>
          <cell r="I59">
            <v>2.2380418472360715</v>
          </cell>
          <cell r="J59">
            <v>1.7056535620983726</v>
          </cell>
          <cell r="K59">
            <v>1.6232248712940989</v>
          </cell>
          <cell r="L59">
            <v>3.612584527577584</v>
          </cell>
          <cell r="M59">
            <v>1.9548914499247743</v>
          </cell>
        </row>
        <row r="60">
          <cell r="B60">
            <v>2002</v>
          </cell>
          <cell r="C60">
            <v>2.4644149577804586</v>
          </cell>
          <cell r="D60">
            <v>1.556949806949807</v>
          </cell>
          <cell r="E60">
            <v>1.552665464846768</v>
          </cell>
          <cell r="F60">
            <v>2.684313725490196</v>
          </cell>
          <cell r="G60">
            <v>1.774980079681275</v>
          </cell>
          <cell r="I60">
            <v>2.408551278063378</v>
          </cell>
          <cell r="J60">
            <v>1.594212420472991</v>
          </cell>
          <cell r="K60">
            <v>1.6306509309940183</v>
          </cell>
          <cell r="L60">
            <v>3.6446196157392334</v>
          </cell>
          <cell r="M60">
            <v>1.9664952887457994</v>
          </cell>
        </row>
        <row r="61">
          <cell r="B61">
            <v>2003</v>
          </cell>
          <cell r="C61">
            <v>2.3592814371257487</v>
          </cell>
          <cell r="D61">
            <v>1.5610494450050454</v>
          </cell>
          <cell r="E61">
            <v>1.5364255765199162</v>
          </cell>
          <cell r="F61">
            <v>2.6044362292051755</v>
          </cell>
          <cell r="G61">
            <v>1.7514916948879213</v>
          </cell>
          <cell r="I61">
            <v>2.2948388156112407</v>
          </cell>
          <cell r="J61">
            <v>1.5804611236967159</v>
          </cell>
          <cell r="K61">
            <v>1.6168407944223666</v>
          </cell>
          <cell r="L61">
            <v>3.508205300906267</v>
          </cell>
          <cell r="M61">
            <v>1.938266439131323</v>
          </cell>
        </row>
        <row r="62">
          <cell r="B62">
            <v>2004</v>
          </cell>
          <cell r="C62">
            <v>2.0780911062906724</v>
          </cell>
          <cell r="D62">
            <v>1.6196623634558094</v>
          </cell>
          <cell r="E62">
            <v>1.5808464460119371</v>
          </cell>
          <cell r="F62">
            <v>2.630975143403442</v>
          </cell>
          <cell r="G62">
            <v>1.7577235772357724</v>
          </cell>
          <cell r="I62">
            <v>2.0226971323111615</v>
          </cell>
          <cell r="J62">
            <v>1.6228610087605886</v>
          </cell>
          <cell r="K62">
            <v>1.6680323581065397</v>
          </cell>
          <cell r="L62">
            <v>3.5080190875185755</v>
          </cell>
          <cell r="M62">
            <v>1.9415539919246183</v>
          </cell>
        </row>
        <row r="63">
          <cell r="B63">
            <v>2005</v>
          </cell>
          <cell r="C63">
            <v>2.2997601918465227</v>
          </cell>
          <cell r="D63">
            <v>1.62486602357985</v>
          </cell>
          <cell r="E63">
            <v>1.5510437517872462</v>
          </cell>
          <cell r="F63">
            <v>2.4354243542435423</v>
          </cell>
          <cell r="G63">
            <v>1.7539069208311866</v>
          </cell>
          <cell r="I63">
            <v>2.2270806696935703</v>
          </cell>
          <cell r="J63">
            <v>1.6124468569704318</v>
          </cell>
          <cell r="K63">
            <v>1.641330182982731</v>
          </cell>
          <cell r="L63">
            <v>3.219201772817152</v>
          </cell>
          <cell r="M63">
            <v>1.938877679126536</v>
          </cell>
        </row>
        <row r="64">
          <cell r="B64">
            <v>2006</v>
          </cell>
          <cell r="C64">
            <v>1.9813084112149533</v>
          </cell>
          <cell r="D64">
            <v>1.523659305993691</v>
          </cell>
          <cell r="E64">
            <v>1.5034904013961605</v>
          </cell>
          <cell r="F64">
            <v>2.1602914389799635</v>
          </cell>
          <cell r="G64">
            <v>1.649188092016238</v>
          </cell>
          <cell r="I64">
            <v>1.9108301875460032</v>
          </cell>
          <cell r="J64">
            <v>1.4983363710472222</v>
          </cell>
          <cell r="K64">
            <v>1.59354228439014</v>
          </cell>
          <cell r="L64">
            <v>2.828225574314094</v>
          </cell>
          <cell r="M64">
            <v>1.8146418498853207</v>
          </cell>
        </row>
        <row r="65">
          <cell r="B65">
            <v>2007</v>
          </cell>
          <cell r="C65">
            <v>1.9517313746065057</v>
          </cell>
          <cell r="D65">
            <v>1.5443169968717414</v>
          </cell>
          <cell r="E65">
            <v>1.4945407835581246</v>
          </cell>
          <cell r="F65">
            <v>2.4779270633397315</v>
          </cell>
          <cell r="G65">
            <v>1.6789634694979305</v>
          </cell>
          <cell r="I65">
            <v>1.8739735978271048</v>
          </cell>
          <cell r="J65">
            <v>1.5102992356524694</v>
          </cell>
          <cell r="K65">
            <v>1.5857087101206002</v>
          </cell>
          <cell r="L65">
            <v>3.203087483856616</v>
          </cell>
          <cell r="M65">
            <v>1.8399288920568078</v>
          </cell>
        </row>
        <row r="66">
          <cell r="B66" t="str">
            <v>2003-2007 average</v>
          </cell>
          <cell r="C66">
            <v>2.1243063263041067</v>
          </cell>
          <cell r="D66">
            <v>1.5754132231404958</v>
          </cell>
          <cell r="E66">
            <v>1.5347578347578348</v>
          </cell>
          <cell r="F66">
            <v>2.4598130841121497</v>
          </cell>
          <cell r="G66">
            <v>1.7191769269691348</v>
          </cell>
          <cell r="I66">
            <v>2.0551827423295803</v>
          </cell>
          <cell r="J66">
            <v>1.5641060963368514</v>
          </cell>
          <cell r="K66">
            <v>1.6227448196413565</v>
          </cell>
          <cell r="L66">
            <v>3.247458961063539</v>
          </cell>
          <cell r="M66">
            <v>1.8954676374217585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6.57421875" style="2" bestFit="1" customWidth="1"/>
    <col min="2" max="2" width="14.00390625" style="2" bestFit="1" customWidth="1"/>
    <col min="3" max="3" width="5.7109375" style="2" customWidth="1"/>
    <col min="4" max="4" width="15.7109375" style="2" bestFit="1" customWidth="1"/>
    <col min="5" max="5" width="17.00390625" style="2" bestFit="1" customWidth="1"/>
    <col min="6" max="6" width="13.8515625" style="2" bestFit="1" customWidth="1"/>
    <col min="7" max="7" width="26.421875" style="2" bestFit="1" customWidth="1"/>
    <col min="8" max="8" width="33.421875" style="2" bestFit="1" customWidth="1"/>
    <col min="9" max="16384" width="9.1406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/>
    </row>
    <row r="4" ht="38.25">
      <c r="A4" s="3" t="s">
        <v>2</v>
      </c>
    </row>
    <row r="5" ht="25.5">
      <c r="A5" s="3" t="s">
        <v>3</v>
      </c>
    </row>
    <row r="6" ht="12.75">
      <c r="A6" s="1"/>
    </row>
    <row r="8" spans="1:8" ht="12.75">
      <c r="A8" s="89"/>
      <c r="B8" s="90"/>
      <c r="C8" s="4" t="s">
        <v>4</v>
      </c>
      <c r="D8" s="4" t="s">
        <v>5</v>
      </c>
      <c r="E8" s="4" t="s">
        <v>6</v>
      </c>
      <c r="F8" s="4" t="s">
        <v>7</v>
      </c>
      <c r="G8" s="5" t="s">
        <v>8</v>
      </c>
      <c r="H8" s="5" t="s">
        <v>9</v>
      </c>
    </row>
    <row r="9" spans="1:8" ht="12.75">
      <c r="A9" s="91" t="s">
        <v>10</v>
      </c>
      <c r="B9" s="6" t="s">
        <v>11</v>
      </c>
      <c r="C9" s="7">
        <v>38</v>
      </c>
      <c r="D9" s="7">
        <v>412</v>
      </c>
      <c r="E9" s="7">
        <v>46</v>
      </c>
      <c r="F9" s="7">
        <v>942</v>
      </c>
      <c r="G9" s="8">
        <v>2669</v>
      </c>
      <c r="H9" s="7">
        <v>35</v>
      </c>
    </row>
    <row r="10" spans="1:8" ht="12.75">
      <c r="A10" s="92"/>
      <c r="B10" s="9">
        <v>1998</v>
      </c>
      <c r="C10" s="10">
        <v>43</v>
      </c>
      <c r="D10" s="10">
        <v>416</v>
      </c>
      <c r="E10" s="10">
        <v>42</v>
      </c>
      <c r="F10" s="11">
        <v>1039</v>
      </c>
      <c r="G10" s="11">
        <v>2753</v>
      </c>
      <c r="H10" s="10">
        <v>38</v>
      </c>
    </row>
    <row r="11" spans="1:8" ht="12.75">
      <c r="A11" s="92"/>
      <c r="B11" s="9">
        <v>1999</v>
      </c>
      <c r="C11" s="10">
        <v>36</v>
      </c>
      <c r="D11" s="10">
        <v>366</v>
      </c>
      <c r="E11" s="10">
        <v>33</v>
      </c>
      <c r="F11" s="11">
        <v>1020</v>
      </c>
      <c r="G11" s="11">
        <v>2798</v>
      </c>
      <c r="H11" s="10">
        <v>36</v>
      </c>
    </row>
    <row r="12" spans="1:8" ht="12.75">
      <c r="A12" s="92"/>
      <c r="B12" s="9">
        <v>2000</v>
      </c>
      <c r="C12" s="10">
        <v>43</v>
      </c>
      <c r="D12" s="10">
        <v>313</v>
      </c>
      <c r="E12" s="10">
        <v>23</v>
      </c>
      <c r="F12" s="10">
        <v>880</v>
      </c>
      <c r="G12" s="11">
        <v>2762</v>
      </c>
      <c r="H12" s="10">
        <v>32</v>
      </c>
    </row>
    <row r="13" spans="1:8" ht="12.75">
      <c r="A13" s="92"/>
      <c r="B13" s="9">
        <v>2001</v>
      </c>
      <c r="C13" s="10">
        <v>39</v>
      </c>
      <c r="D13" s="10">
        <v>392</v>
      </c>
      <c r="E13" s="10">
        <v>35</v>
      </c>
      <c r="F13" s="10">
        <v>852</v>
      </c>
      <c r="G13" s="11">
        <v>2823</v>
      </c>
      <c r="H13" s="10">
        <v>30</v>
      </c>
    </row>
    <row r="14" spans="1:8" ht="12.75">
      <c r="A14" s="92"/>
      <c r="B14" s="9">
        <v>2002</v>
      </c>
      <c r="C14" s="10">
        <v>27</v>
      </c>
      <c r="D14" s="10">
        <v>258</v>
      </c>
      <c r="E14" s="10">
        <v>34</v>
      </c>
      <c r="F14" s="10">
        <v>850</v>
      </c>
      <c r="G14" s="11">
        <v>2948</v>
      </c>
      <c r="H14" s="10">
        <v>29</v>
      </c>
    </row>
    <row r="15" spans="1:8" ht="12.75">
      <c r="A15" s="92"/>
      <c r="B15" s="9">
        <v>2003</v>
      </c>
      <c r="C15" s="10">
        <v>36</v>
      </c>
      <c r="D15" s="10">
        <v>271</v>
      </c>
      <c r="E15" s="10">
        <v>19</v>
      </c>
      <c r="F15" s="10">
        <v>941</v>
      </c>
      <c r="G15" s="11">
        <v>2984</v>
      </c>
      <c r="H15" s="10">
        <v>32</v>
      </c>
    </row>
    <row r="16" spans="1:8" ht="12.75">
      <c r="A16" s="92"/>
      <c r="B16" s="9">
        <v>2004</v>
      </c>
      <c r="C16" s="10">
        <v>32</v>
      </c>
      <c r="D16" s="10">
        <v>269</v>
      </c>
      <c r="E16" s="10">
        <v>17</v>
      </c>
      <c r="F16" s="10">
        <v>953</v>
      </c>
      <c r="G16" s="11">
        <v>2985</v>
      </c>
      <c r="H16" s="10">
        <v>32</v>
      </c>
    </row>
    <row r="17" spans="1:8" ht="12.75">
      <c r="A17" s="92"/>
      <c r="B17" s="9">
        <v>2005</v>
      </c>
      <c r="C17" s="10">
        <v>27</v>
      </c>
      <c r="D17" s="10">
        <v>242</v>
      </c>
      <c r="E17" s="10">
        <v>15</v>
      </c>
      <c r="F17" s="10">
        <v>948</v>
      </c>
      <c r="G17" s="11">
        <v>2992</v>
      </c>
      <c r="H17" s="10">
        <v>32</v>
      </c>
    </row>
    <row r="18" spans="1:8" ht="12.75">
      <c r="A18" s="92"/>
      <c r="B18" s="9">
        <v>2006</v>
      </c>
      <c r="C18" s="10">
        <v>30</v>
      </c>
      <c r="D18" s="10">
        <v>208</v>
      </c>
      <c r="E18" s="10">
        <v>13</v>
      </c>
      <c r="F18" s="10">
        <v>849</v>
      </c>
      <c r="G18" s="11">
        <v>3106</v>
      </c>
      <c r="H18" s="10">
        <v>27</v>
      </c>
    </row>
    <row r="19" spans="1:8" ht="12.75">
      <c r="A19" s="92"/>
      <c r="B19" s="9">
        <v>2007</v>
      </c>
      <c r="C19" s="10">
        <v>39</v>
      </c>
      <c r="D19" s="10">
        <v>211</v>
      </c>
      <c r="E19" s="10">
        <v>15</v>
      </c>
      <c r="F19" s="10">
        <v>865</v>
      </c>
      <c r="G19" s="11">
        <v>3147</v>
      </c>
      <c r="H19" s="10">
        <v>27</v>
      </c>
    </row>
    <row r="20" spans="1:8" ht="12.75">
      <c r="A20" s="92"/>
      <c r="B20" s="6" t="s">
        <v>12</v>
      </c>
      <c r="C20" s="7">
        <v>33</v>
      </c>
      <c r="D20" s="7">
        <v>240</v>
      </c>
      <c r="E20" s="7">
        <v>16</v>
      </c>
      <c r="F20" s="7">
        <v>911</v>
      </c>
      <c r="G20" s="8">
        <v>3043</v>
      </c>
      <c r="H20" s="7">
        <v>30</v>
      </c>
    </row>
    <row r="21" spans="1:8" ht="12.75">
      <c r="A21" s="92"/>
      <c r="B21" s="12" t="s">
        <v>13</v>
      </c>
      <c r="C21" s="13">
        <v>2</v>
      </c>
      <c r="D21" s="14">
        <v>-49</v>
      </c>
      <c r="E21" s="14">
        <v>-67</v>
      </c>
      <c r="F21" s="14">
        <v>-8</v>
      </c>
      <c r="G21" s="13">
        <v>18</v>
      </c>
      <c r="H21" s="14">
        <v>-22</v>
      </c>
    </row>
    <row r="22" spans="1:8" ht="12.75">
      <c r="A22" s="93"/>
      <c r="B22" s="12" t="s">
        <v>14</v>
      </c>
      <c r="C22" s="14">
        <v>-14</v>
      </c>
      <c r="D22" s="14">
        <v>-42</v>
      </c>
      <c r="E22" s="14">
        <v>-66</v>
      </c>
      <c r="F22" s="14">
        <v>-3</v>
      </c>
      <c r="G22" s="13">
        <v>14</v>
      </c>
      <c r="H22" s="14">
        <v>-15</v>
      </c>
    </row>
    <row r="23" spans="1:8" ht="12.75">
      <c r="A23" s="91" t="s">
        <v>15</v>
      </c>
      <c r="B23" s="6" t="s">
        <v>11</v>
      </c>
      <c r="C23" s="7">
        <v>50</v>
      </c>
      <c r="D23" s="7">
        <v>395</v>
      </c>
      <c r="E23" s="7">
        <v>44</v>
      </c>
      <c r="F23" s="8">
        <v>1576</v>
      </c>
      <c r="G23" s="8">
        <v>4300</v>
      </c>
      <c r="H23" s="7">
        <v>37</v>
      </c>
    </row>
    <row r="24" spans="1:8" ht="12.75">
      <c r="A24" s="92"/>
      <c r="B24" s="9">
        <v>1998</v>
      </c>
      <c r="C24" s="10">
        <v>58</v>
      </c>
      <c r="D24" s="10">
        <v>406</v>
      </c>
      <c r="E24" s="10">
        <v>49</v>
      </c>
      <c r="F24" s="11">
        <v>1498</v>
      </c>
      <c r="G24" s="11">
        <v>4445</v>
      </c>
      <c r="H24" s="10">
        <v>34</v>
      </c>
    </row>
    <row r="25" spans="1:8" ht="12.75">
      <c r="A25" s="92"/>
      <c r="B25" s="9">
        <v>1999</v>
      </c>
      <c r="C25" s="10">
        <v>35</v>
      </c>
      <c r="D25" s="10">
        <v>314</v>
      </c>
      <c r="E25" s="10">
        <v>35</v>
      </c>
      <c r="F25" s="11">
        <v>1281</v>
      </c>
      <c r="G25" s="11">
        <v>4498</v>
      </c>
      <c r="H25" s="10">
        <v>28</v>
      </c>
    </row>
    <row r="26" spans="1:8" ht="12.75">
      <c r="A26" s="92"/>
      <c r="B26" s="9">
        <v>2000</v>
      </c>
      <c r="C26" s="10">
        <v>53</v>
      </c>
      <c r="D26" s="10">
        <v>371</v>
      </c>
      <c r="E26" s="10">
        <v>32</v>
      </c>
      <c r="F26" s="11">
        <v>1282</v>
      </c>
      <c r="G26" s="11">
        <v>4432</v>
      </c>
      <c r="H26" s="10">
        <v>29</v>
      </c>
    </row>
    <row r="27" spans="1:8" ht="12.75">
      <c r="A27" s="92"/>
      <c r="B27" s="9">
        <v>2001</v>
      </c>
      <c r="C27" s="10">
        <v>50</v>
      </c>
      <c r="D27" s="10">
        <v>323</v>
      </c>
      <c r="E27" s="10">
        <v>29</v>
      </c>
      <c r="F27" s="11">
        <v>1279</v>
      </c>
      <c r="G27" s="11">
        <v>4455</v>
      </c>
      <c r="H27" s="10">
        <v>29</v>
      </c>
    </row>
    <row r="28" spans="1:8" ht="12.75">
      <c r="A28" s="92"/>
      <c r="B28" s="9">
        <v>2002</v>
      </c>
      <c r="C28" s="10">
        <v>49</v>
      </c>
      <c r="D28" s="10">
        <v>322</v>
      </c>
      <c r="E28" s="10">
        <v>26</v>
      </c>
      <c r="F28" s="11">
        <v>1220</v>
      </c>
      <c r="G28" s="11">
        <v>4670</v>
      </c>
      <c r="H28" s="10">
        <v>26</v>
      </c>
    </row>
    <row r="29" spans="1:8" ht="12.75">
      <c r="A29" s="92"/>
      <c r="B29" s="9">
        <v>2003</v>
      </c>
      <c r="C29" s="10">
        <v>51</v>
      </c>
      <c r="D29" s="10">
        <v>330</v>
      </c>
      <c r="E29" s="10">
        <v>35</v>
      </c>
      <c r="F29" s="11">
        <v>1151</v>
      </c>
      <c r="G29" s="11">
        <v>4746</v>
      </c>
      <c r="H29" s="10">
        <v>24</v>
      </c>
    </row>
    <row r="30" spans="1:8" ht="12.75">
      <c r="A30" s="92"/>
      <c r="B30" s="9">
        <v>2004</v>
      </c>
      <c r="C30" s="10">
        <v>44</v>
      </c>
      <c r="D30" s="10">
        <v>324</v>
      </c>
      <c r="E30" s="10">
        <v>31</v>
      </c>
      <c r="F30" s="11">
        <v>1122</v>
      </c>
      <c r="G30" s="11">
        <v>4765</v>
      </c>
      <c r="H30" s="10">
        <v>24</v>
      </c>
    </row>
    <row r="31" spans="1:8" ht="12.75">
      <c r="A31" s="92"/>
      <c r="B31" s="9">
        <v>2005</v>
      </c>
      <c r="C31" s="10">
        <v>53</v>
      </c>
      <c r="D31" s="10">
        <v>317</v>
      </c>
      <c r="E31" s="10">
        <v>27</v>
      </c>
      <c r="F31" s="11">
        <v>1293</v>
      </c>
      <c r="G31" s="11">
        <v>4775</v>
      </c>
      <c r="H31" s="10">
        <v>27</v>
      </c>
    </row>
    <row r="32" spans="1:8" ht="12.75">
      <c r="A32" s="92"/>
      <c r="B32" s="9">
        <v>2006</v>
      </c>
      <c r="C32" s="10">
        <v>62</v>
      </c>
      <c r="D32" s="10">
        <v>279</v>
      </c>
      <c r="E32" s="10">
        <v>29</v>
      </c>
      <c r="F32" s="11">
        <v>1188</v>
      </c>
      <c r="G32" s="11">
        <v>4984</v>
      </c>
      <c r="H32" s="10">
        <v>24</v>
      </c>
    </row>
    <row r="33" spans="1:8" ht="12.75">
      <c r="A33" s="92"/>
      <c r="B33" s="9">
        <v>2007</v>
      </c>
      <c r="C33" s="10">
        <v>37</v>
      </c>
      <c r="D33" s="10">
        <v>299</v>
      </c>
      <c r="E33" s="10">
        <v>19</v>
      </c>
      <c r="F33" s="11">
        <v>1183</v>
      </c>
      <c r="G33" s="11">
        <v>4968</v>
      </c>
      <c r="H33" s="10">
        <v>24</v>
      </c>
    </row>
    <row r="34" spans="1:8" ht="12.75">
      <c r="A34" s="92"/>
      <c r="B34" s="6" t="s">
        <v>12</v>
      </c>
      <c r="C34" s="7">
        <v>49</v>
      </c>
      <c r="D34" s="7">
        <v>310</v>
      </c>
      <c r="E34" s="7">
        <v>28</v>
      </c>
      <c r="F34" s="8">
        <v>1187</v>
      </c>
      <c r="G34" s="8">
        <v>4848</v>
      </c>
      <c r="H34" s="7">
        <v>24</v>
      </c>
    </row>
    <row r="35" spans="1:8" ht="12.75">
      <c r="A35" s="92"/>
      <c r="B35" s="12" t="s">
        <v>13</v>
      </c>
      <c r="C35" s="14">
        <v>-26</v>
      </c>
      <c r="D35" s="14">
        <v>-24</v>
      </c>
      <c r="E35" s="14">
        <v>-57</v>
      </c>
      <c r="F35" s="14">
        <v>-25</v>
      </c>
      <c r="G35" s="13">
        <v>16</v>
      </c>
      <c r="H35" s="14">
        <v>-35</v>
      </c>
    </row>
    <row r="36" spans="1:8" ht="12.75">
      <c r="A36" s="93"/>
      <c r="B36" s="12" t="s">
        <v>14</v>
      </c>
      <c r="C36" s="14">
        <v>-1</v>
      </c>
      <c r="D36" s="14">
        <v>-22</v>
      </c>
      <c r="E36" s="14">
        <v>-36</v>
      </c>
      <c r="F36" s="14">
        <v>-25</v>
      </c>
      <c r="G36" s="13">
        <v>13</v>
      </c>
      <c r="H36" s="14">
        <v>-33</v>
      </c>
    </row>
    <row r="37" spans="1:8" ht="12.75">
      <c r="A37" s="91" t="s">
        <v>16</v>
      </c>
      <c r="B37" s="6" t="s">
        <v>11</v>
      </c>
      <c r="C37" s="7">
        <v>36</v>
      </c>
      <c r="D37" s="7">
        <v>508</v>
      </c>
      <c r="E37" s="7">
        <v>77</v>
      </c>
      <c r="F37" s="8">
        <v>1264</v>
      </c>
      <c r="G37" s="8">
        <v>3726</v>
      </c>
      <c r="H37" s="7">
        <v>34</v>
      </c>
    </row>
    <row r="38" spans="1:8" ht="12.75">
      <c r="A38" s="92"/>
      <c r="B38" s="9">
        <v>1998</v>
      </c>
      <c r="C38" s="10">
        <v>28</v>
      </c>
      <c r="D38" s="10">
        <v>503</v>
      </c>
      <c r="E38" s="10">
        <v>61</v>
      </c>
      <c r="F38" s="11">
        <v>1209</v>
      </c>
      <c r="G38" s="11">
        <v>3870</v>
      </c>
      <c r="H38" s="10">
        <v>31</v>
      </c>
    </row>
    <row r="39" spans="1:8" ht="12.75">
      <c r="A39" s="92"/>
      <c r="B39" s="9">
        <v>1999</v>
      </c>
      <c r="C39" s="10">
        <v>40</v>
      </c>
      <c r="D39" s="10">
        <v>424</v>
      </c>
      <c r="E39" s="10">
        <v>56</v>
      </c>
      <c r="F39" s="11">
        <v>1324</v>
      </c>
      <c r="G39" s="11">
        <v>3884</v>
      </c>
      <c r="H39" s="10">
        <v>34</v>
      </c>
    </row>
    <row r="40" spans="1:8" ht="12.75">
      <c r="A40" s="92"/>
      <c r="B40" s="9">
        <v>2000</v>
      </c>
      <c r="C40" s="10">
        <v>23</v>
      </c>
      <c r="D40" s="10">
        <v>372</v>
      </c>
      <c r="E40" s="10">
        <v>53</v>
      </c>
      <c r="F40" s="11">
        <v>1182</v>
      </c>
      <c r="G40" s="11">
        <v>3852</v>
      </c>
      <c r="H40" s="10">
        <v>31</v>
      </c>
    </row>
    <row r="41" spans="1:8" ht="12.75">
      <c r="A41" s="92"/>
      <c r="B41" s="9">
        <v>2001</v>
      </c>
      <c r="C41" s="10">
        <v>50</v>
      </c>
      <c r="D41" s="10">
        <v>440</v>
      </c>
      <c r="E41" s="10">
        <v>61</v>
      </c>
      <c r="F41" s="11">
        <v>1250</v>
      </c>
      <c r="G41" s="11">
        <v>3893</v>
      </c>
      <c r="H41" s="10">
        <v>32</v>
      </c>
    </row>
    <row r="42" spans="1:8" ht="12.75">
      <c r="A42" s="92"/>
      <c r="B42" s="9">
        <v>2002</v>
      </c>
      <c r="C42" s="10">
        <v>27</v>
      </c>
      <c r="D42" s="10">
        <v>341</v>
      </c>
      <c r="E42" s="10">
        <v>50</v>
      </c>
      <c r="F42" s="11">
        <v>1242</v>
      </c>
      <c r="G42" s="11">
        <v>4065</v>
      </c>
      <c r="H42" s="10">
        <v>31</v>
      </c>
    </row>
    <row r="43" spans="1:8" ht="12.75">
      <c r="A43" s="92"/>
      <c r="B43" s="9">
        <v>2003</v>
      </c>
      <c r="C43" s="10">
        <v>37</v>
      </c>
      <c r="D43" s="10">
        <v>320</v>
      </c>
      <c r="E43" s="10">
        <v>36</v>
      </c>
      <c r="F43" s="11">
        <v>1078</v>
      </c>
      <c r="G43" s="11">
        <v>4057</v>
      </c>
      <c r="H43" s="10">
        <v>27</v>
      </c>
    </row>
    <row r="44" spans="1:8" ht="12.75">
      <c r="A44" s="92"/>
      <c r="B44" s="9">
        <v>2004</v>
      </c>
      <c r="C44" s="10">
        <v>35</v>
      </c>
      <c r="D44" s="10">
        <v>374</v>
      </c>
      <c r="E44" s="10">
        <v>44</v>
      </c>
      <c r="F44" s="11">
        <v>1087</v>
      </c>
      <c r="G44" s="11">
        <v>4128</v>
      </c>
      <c r="H44" s="10">
        <v>26</v>
      </c>
    </row>
    <row r="45" spans="1:8" ht="12.75">
      <c r="A45" s="92"/>
      <c r="B45" s="9">
        <v>2005</v>
      </c>
      <c r="C45" s="10">
        <v>29</v>
      </c>
      <c r="D45" s="10">
        <v>306</v>
      </c>
      <c r="E45" s="10">
        <v>40</v>
      </c>
      <c r="F45" s="11">
        <v>1006</v>
      </c>
      <c r="G45" s="11">
        <v>4137</v>
      </c>
      <c r="H45" s="10">
        <v>24</v>
      </c>
    </row>
    <row r="46" spans="1:8" ht="12.75">
      <c r="A46" s="92"/>
      <c r="B46" s="9">
        <v>2006</v>
      </c>
      <c r="C46" s="10">
        <v>21</v>
      </c>
      <c r="D46" s="10">
        <v>322</v>
      </c>
      <c r="E46" s="10">
        <v>38</v>
      </c>
      <c r="F46" s="10">
        <v>984</v>
      </c>
      <c r="G46" s="11">
        <v>4302</v>
      </c>
      <c r="H46" s="10">
        <v>23</v>
      </c>
    </row>
    <row r="47" spans="1:8" ht="12.75">
      <c r="A47" s="92"/>
      <c r="B47" s="9">
        <v>2007</v>
      </c>
      <c r="C47" s="10">
        <v>35</v>
      </c>
      <c r="D47" s="10">
        <v>269</v>
      </c>
      <c r="E47" s="10">
        <v>23</v>
      </c>
      <c r="F47" s="10">
        <v>937</v>
      </c>
      <c r="G47" s="11">
        <v>4323</v>
      </c>
      <c r="H47" s="10">
        <v>22</v>
      </c>
    </row>
    <row r="48" spans="1:8" ht="12.75">
      <c r="A48" s="92"/>
      <c r="B48" s="6" t="s">
        <v>12</v>
      </c>
      <c r="C48" s="7">
        <v>31</v>
      </c>
      <c r="D48" s="7">
        <v>318</v>
      </c>
      <c r="E48" s="7">
        <v>36</v>
      </c>
      <c r="F48" s="8">
        <v>1018</v>
      </c>
      <c r="G48" s="8">
        <v>4189</v>
      </c>
      <c r="H48" s="7">
        <v>24</v>
      </c>
    </row>
    <row r="49" spans="1:8" ht="12.75">
      <c r="A49" s="92"/>
      <c r="B49" s="12" t="s">
        <v>13</v>
      </c>
      <c r="C49" s="14">
        <v>-2</v>
      </c>
      <c r="D49" s="14">
        <v>-47</v>
      </c>
      <c r="E49" s="14">
        <v>-70</v>
      </c>
      <c r="F49" s="14">
        <v>-26</v>
      </c>
      <c r="G49" s="13">
        <v>16</v>
      </c>
      <c r="H49" s="14">
        <v>-36</v>
      </c>
    </row>
    <row r="50" spans="1:8" ht="12.75">
      <c r="A50" s="93"/>
      <c r="B50" s="12" t="s">
        <v>14</v>
      </c>
      <c r="C50" s="14">
        <v>-12</v>
      </c>
      <c r="D50" s="14">
        <v>-37</v>
      </c>
      <c r="E50" s="14">
        <v>-53</v>
      </c>
      <c r="F50" s="14">
        <v>-19</v>
      </c>
      <c r="G50" s="13">
        <v>12</v>
      </c>
      <c r="H50" s="14">
        <v>-28</v>
      </c>
    </row>
    <row r="51" spans="1:8" ht="12.75">
      <c r="A51" s="91" t="s">
        <v>17</v>
      </c>
      <c r="B51" s="6" t="s">
        <v>11</v>
      </c>
      <c r="C51" s="7">
        <v>21</v>
      </c>
      <c r="D51" s="7">
        <v>267</v>
      </c>
      <c r="E51" s="7">
        <v>44</v>
      </c>
      <c r="F51" s="7">
        <v>798</v>
      </c>
      <c r="G51" s="8">
        <v>2440</v>
      </c>
      <c r="H51" s="7">
        <v>33</v>
      </c>
    </row>
    <row r="52" spans="1:8" ht="12.75">
      <c r="A52" s="92"/>
      <c r="B52" s="9">
        <v>1998</v>
      </c>
      <c r="C52" s="10">
        <v>24</v>
      </c>
      <c r="D52" s="10">
        <v>219</v>
      </c>
      <c r="E52" s="10">
        <v>37</v>
      </c>
      <c r="F52" s="10">
        <v>796</v>
      </c>
      <c r="G52" s="11">
        <v>2530</v>
      </c>
      <c r="H52" s="10">
        <v>31</v>
      </c>
    </row>
    <row r="53" spans="1:8" ht="12.75">
      <c r="A53" s="92"/>
      <c r="B53" s="9">
        <v>1999</v>
      </c>
      <c r="C53" s="10">
        <v>15</v>
      </c>
      <c r="D53" s="10">
        <v>192</v>
      </c>
      <c r="E53" s="10">
        <v>36</v>
      </c>
      <c r="F53" s="10">
        <v>821</v>
      </c>
      <c r="G53" s="11">
        <v>2540</v>
      </c>
      <c r="H53" s="10">
        <v>32</v>
      </c>
    </row>
    <row r="54" spans="1:8" ht="12.75">
      <c r="A54" s="92"/>
      <c r="B54" s="9">
        <v>2000</v>
      </c>
      <c r="C54" s="10">
        <v>12</v>
      </c>
      <c r="D54" s="10">
        <v>251</v>
      </c>
      <c r="E54" s="10">
        <v>38</v>
      </c>
      <c r="F54" s="10">
        <v>827</v>
      </c>
      <c r="G54" s="11">
        <v>2519</v>
      </c>
      <c r="H54" s="10">
        <v>33</v>
      </c>
    </row>
    <row r="55" spans="1:8" ht="12.75">
      <c r="A55" s="92"/>
      <c r="B55" s="9">
        <v>2001</v>
      </c>
      <c r="C55" s="10">
        <v>21</v>
      </c>
      <c r="D55" s="10">
        <v>232</v>
      </c>
      <c r="E55" s="10">
        <v>31</v>
      </c>
      <c r="F55" s="10">
        <v>780</v>
      </c>
      <c r="G55" s="11">
        <v>2571</v>
      </c>
      <c r="H55" s="10">
        <v>30</v>
      </c>
    </row>
    <row r="56" spans="1:8" ht="12.75">
      <c r="A56" s="92"/>
      <c r="B56" s="9">
        <v>2002</v>
      </c>
      <c r="C56" s="10">
        <v>29</v>
      </c>
      <c r="D56" s="10">
        <v>278</v>
      </c>
      <c r="E56" s="10">
        <v>28</v>
      </c>
      <c r="F56" s="10">
        <v>802</v>
      </c>
      <c r="G56" s="11">
        <v>2712</v>
      </c>
      <c r="H56" s="10">
        <v>30</v>
      </c>
    </row>
    <row r="57" spans="1:8" ht="12.75">
      <c r="A57" s="92"/>
      <c r="B57" s="9">
        <v>2003</v>
      </c>
      <c r="C57" s="10">
        <v>18</v>
      </c>
      <c r="D57" s="10">
        <v>200</v>
      </c>
      <c r="E57" s="10">
        <v>22</v>
      </c>
      <c r="F57" s="10">
        <v>800</v>
      </c>
      <c r="G57" s="11">
        <v>2743</v>
      </c>
      <c r="H57" s="10">
        <v>29</v>
      </c>
    </row>
    <row r="58" spans="1:8" ht="12.75">
      <c r="A58" s="92"/>
      <c r="B58" s="9">
        <v>2004</v>
      </c>
      <c r="C58" s="10">
        <v>30</v>
      </c>
      <c r="D58" s="10">
        <v>214</v>
      </c>
      <c r="E58" s="10">
        <v>28</v>
      </c>
      <c r="F58" s="10">
        <v>798</v>
      </c>
      <c r="G58" s="11">
        <v>2805</v>
      </c>
      <c r="H58" s="10">
        <v>28</v>
      </c>
    </row>
    <row r="59" spans="1:8" ht="12.75">
      <c r="A59" s="92"/>
      <c r="B59" s="9">
        <v>2005</v>
      </c>
      <c r="C59" s="10">
        <v>15</v>
      </c>
      <c r="D59" s="10">
        <v>187</v>
      </c>
      <c r="E59" s="10">
        <v>22</v>
      </c>
      <c r="F59" s="10">
        <v>742</v>
      </c>
      <c r="G59" s="11">
        <v>2770</v>
      </c>
      <c r="H59" s="10">
        <v>27</v>
      </c>
    </row>
    <row r="60" spans="1:8" ht="12.75">
      <c r="A60" s="92"/>
      <c r="B60" s="9">
        <v>2006</v>
      </c>
      <c r="C60" s="10">
        <v>19</v>
      </c>
      <c r="D60" s="10">
        <v>208</v>
      </c>
      <c r="E60" s="10">
        <v>28</v>
      </c>
      <c r="F60" s="10">
        <v>701</v>
      </c>
      <c r="G60" s="11">
        <v>2856</v>
      </c>
      <c r="H60" s="10">
        <v>25</v>
      </c>
    </row>
    <row r="61" spans="1:8" ht="12.75">
      <c r="A61" s="92"/>
      <c r="B61" s="9">
        <v>2007</v>
      </c>
      <c r="C61" s="10">
        <v>14</v>
      </c>
      <c r="D61" s="10">
        <v>151</v>
      </c>
      <c r="E61" s="10">
        <v>14</v>
      </c>
      <c r="F61" s="10">
        <v>629</v>
      </c>
      <c r="G61" s="11">
        <v>2911</v>
      </c>
      <c r="H61" s="10">
        <v>22</v>
      </c>
    </row>
    <row r="62" spans="1:8" ht="12.75">
      <c r="A62" s="92"/>
      <c r="B62" s="6" t="s">
        <v>12</v>
      </c>
      <c r="C62" s="7">
        <v>19</v>
      </c>
      <c r="D62" s="7">
        <v>192</v>
      </c>
      <c r="E62" s="7">
        <v>23</v>
      </c>
      <c r="F62" s="7">
        <v>734</v>
      </c>
      <c r="G62" s="8">
        <v>2817</v>
      </c>
      <c r="H62" s="7">
        <v>26</v>
      </c>
    </row>
    <row r="63" spans="1:8" ht="12.75">
      <c r="A63" s="92"/>
      <c r="B63" s="12" t="s">
        <v>13</v>
      </c>
      <c r="C63" s="14">
        <v>-32</v>
      </c>
      <c r="D63" s="14">
        <v>-43</v>
      </c>
      <c r="E63" s="14">
        <v>-68</v>
      </c>
      <c r="F63" s="14">
        <v>-21</v>
      </c>
      <c r="G63" s="13">
        <v>19</v>
      </c>
      <c r="H63" s="14">
        <v>-34</v>
      </c>
    </row>
    <row r="64" spans="1:8" ht="12.75">
      <c r="A64" s="93"/>
      <c r="B64" s="12" t="s">
        <v>14</v>
      </c>
      <c r="C64" s="14">
        <v>-7</v>
      </c>
      <c r="D64" s="14">
        <v>-28</v>
      </c>
      <c r="E64" s="14">
        <v>-49</v>
      </c>
      <c r="F64" s="14">
        <v>-8</v>
      </c>
      <c r="G64" s="13">
        <v>15</v>
      </c>
      <c r="H64" s="14">
        <v>-20</v>
      </c>
    </row>
    <row r="65" spans="1:8" ht="12.75">
      <c r="A65" s="91" t="s">
        <v>18</v>
      </c>
      <c r="B65" s="6" t="s">
        <v>11</v>
      </c>
      <c r="C65" s="7">
        <v>61</v>
      </c>
      <c r="D65" s="7">
        <v>635</v>
      </c>
      <c r="E65" s="7">
        <v>94</v>
      </c>
      <c r="F65" s="8">
        <v>3818</v>
      </c>
      <c r="G65" s="8">
        <v>6354</v>
      </c>
      <c r="H65" s="7">
        <v>60</v>
      </c>
    </row>
    <row r="66" spans="1:8" ht="12.75">
      <c r="A66" s="92"/>
      <c r="B66" s="9">
        <v>1998</v>
      </c>
      <c r="C66" s="10">
        <v>73</v>
      </c>
      <c r="D66" s="10">
        <v>518</v>
      </c>
      <c r="E66" s="10">
        <v>58</v>
      </c>
      <c r="F66" s="11">
        <v>4060</v>
      </c>
      <c r="G66" s="11">
        <v>6622</v>
      </c>
      <c r="H66" s="10">
        <v>61</v>
      </c>
    </row>
    <row r="67" spans="1:8" ht="12.75">
      <c r="A67" s="92"/>
      <c r="B67" s="9">
        <v>1999</v>
      </c>
      <c r="C67" s="10">
        <v>52</v>
      </c>
      <c r="D67" s="10">
        <v>546</v>
      </c>
      <c r="E67" s="10">
        <v>74</v>
      </c>
      <c r="F67" s="11">
        <v>3684</v>
      </c>
      <c r="G67" s="11">
        <v>6769</v>
      </c>
      <c r="H67" s="10">
        <v>54</v>
      </c>
    </row>
    <row r="68" spans="1:8" ht="12.75">
      <c r="A68" s="92"/>
      <c r="B68" s="9">
        <v>2000</v>
      </c>
      <c r="C68" s="10">
        <v>57</v>
      </c>
      <c r="D68" s="10">
        <v>615</v>
      </c>
      <c r="E68" s="10">
        <v>93</v>
      </c>
      <c r="F68" s="11">
        <v>3780</v>
      </c>
      <c r="G68" s="11">
        <v>6769</v>
      </c>
      <c r="H68" s="10">
        <v>56</v>
      </c>
    </row>
    <row r="69" spans="1:8" ht="12.75">
      <c r="A69" s="92"/>
      <c r="B69" s="9">
        <v>2001</v>
      </c>
      <c r="C69" s="10">
        <v>41</v>
      </c>
      <c r="D69" s="10">
        <v>556</v>
      </c>
      <c r="E69" s="10">
        <v>73</v>
      </c>
      <c r="F69" s="11">
        <v>3544</v>
      </c>
      <c r="G69" s="11">
        <v>6855</v>
      </c>
      <c r="H69" s="10">
        <v>52</v>
      </c>
    </row>
    <row r="70" spans="1:8" ht="12.75">
      <c r="A70" s="92"/>
      <c r="B70" s="9">
        <v>2002</v>
      </c>
      <c r="C70" s="10">
        <v>38</v>
      </c>
      <c r="D70" s="10">
        <v>536</v>
      </c>
      <c r="E70" s="10">
        <v>67</v>
      </c>
      <c r="F70" s="11">
        <v>3388</v>
      </c>
      <c r="G70" s="11">
        <v>7037</v>
      </c>
      <c r="H70" s="10">
        <v>48</v>
      </c>
    </row>
    <row r="71" spans="1:8" ht="12.75">
      <c r="A71" s="92"/>
      <c r="B71" s="9">
        <v>2003</v>
      </c>
      <c r="C71" s="10">
        <v>45</v>
      </c>
      <c r="D71" s="10">
        <v>429</v>
      </c>
      <c r="E71" s="10">
        <v>58</v>
      </c>
      <c r="F71" s="11">
        <v>3217</v>
      </c>
      <c r="G71" s="11">
        <v>7156</v>
      </c>
      <c r="H71" s="10">
        <v>45</v>
      </c>
    </row>
    <row r="72" spans="1:8" ht="12.75">
      <c r="A72" s="92"/>
      <c r="B72" s="9">
        <v>2004</v>
      </c>
      <c r="C72" s="10">
        <v>35</v>
      </c>
      <c r="D72" s="10">
        <v>421</v>
      </c>
      <c r="E72" s="10">
        <v>47</v>
      </c>
      <c r="F72" s="11">
        <v>3262</v>
      </c>
      <c r="G72" s="11">
        <v>7283</v>
      </c>
      <c r="H72" s="10">
        <v>45</v>
      </c>
    </row>
    <row r="73" spans="1:8" ht="12.75">
      <c r="A73" s="92"/>
      <c r="B73" s="9">
        <v>2005</v>
      </c>
      <c r="C73" s="10">
        <v>36</v>
      </c>
      <c r="D73" s="10">
        <v>557</v>
      </c>
      <c r="E73" s="10">
        <v>70</v>
      </c>
      <c r="F73" s="11">
        <v>3045</v>
      </c>
      <c r="G73" s="11">
        <v>7326</v>
      </c>
      <c r="H73" s="10">
        <v>42</v>
      </c>
    </row>
    <row r="74" spans="1:8" ht="12.75">
      <c r="A74" s="92"/>
      <c r="B74" s="9">
        <v>2006</v>
      </c>
      <c r="C74" s="10">
        <v>42</v>
      </c>
      <c r="D74" s="10">
        <v>493</v>
      </c>
      <c r="E74" s="10">
        <v>65</v>
      </c>
      <c r="F74" s="11">
        <v>3054</v>
      </c>
      <c r="G74" s="11">
        <v>7432</v>
      </c>
      <c r="H74" s="10">
        <v>41</v>
      </c>
    </row>
    <row r="75" spans="1:8" ht="12.75">
      <c r="A75" s="92"/>
      <c r="B75" s="9">
        <v>2007</v>
      </c>
      <c r="C75" s="10">
        <v>41</v>
      </c>
      <c r="D75" s="10">
        <v>469</v>
      </c>
      <c r="E75" s="10">
        <v>51</v>
      </c>
      <c r="F75" s="11">
        <v>2706</v>
      </c>
      <c r="G75" s="11">
        <v>7561</v>
      </c>
      <c r="H75" s="10">
        <v>36</v>
      </c>
    </row>
    <row r="76" spans="1:8" ht="12.75">
      <c r="A76" s="92"/>
      <c r="B76" s="6" t="s">
        <v>12</v>
      </c>
      <c r="C76" s="7">
        <v>40</v>
      </c>
      <c r="D76" s="7">
        <v>474</v>
      </c>
      <c r="E76" s="7">
        <v>58</v>
      </c>
      <c r="F76" s="8">
        <v>3057</v>
      </c>
      <c r="G76" s="8">
        <v>7352</v>
      </c>
      <c r="H76" s="7">
        <v>42</v>
      </c>
    </row>
    <row r="77" spans="1:8" ht="12.75">
      <c r="A77" s="92"/>
      <c r="B77" s="12" t="s">
        <v>13</v>
      </c>
      <c r="C77" s="14">
        <v>-33</v>
      </c>
      <c r="D77" s="14">
        <v>-26</v>
      </c>
      <c r="E77" s="14">
        <v>-46</v>
      </c>
      <c r="F77" s="14">
        <v>-29</v>
      </c>
      <c r="G77" s="13">
        <v>19</v>
      </c>
      <c r="H77" s="14">
        <v>-40</v>
      </c>
    </row>
    <row r="78" spans="1:8" ht="12.75">
      <c r="A78" s="93"/>
      <c r="B78" s="12" t="s">
        <v>14</v>
      </c>
      <c r="C78" s="14">
        <v>-35</v>
      </c>
      <c r="D78" s="14">
        <v>-25</v>
      </c>
      <c r="E78" s="14">
        <v>-38</v>
      </c>
      <c r="F78" s="14">
        <v>-20</v>
      </c>
      <c r="G78" s="13">
        <v>16</v>
      </c>
      <c r="H78" s="14">
        <v>-31</v>
      </c>
    </row>
    <row r="79" spans="1:8" ht="12.75">
      <c r="A79" s="91" t="s">
        <v>19</v>
      </c>
      <c r="B79" s="6" t="s">
        <v>11</v>
      </c>
      <c r="C79" s="7">
        <v>20</v>
      </c>
      <c r="D79" s="7">
        <v>290</v>
      </c>
      <c r="E79" s="7">
        <v>52</v>
      </c>
      <c r="F79" s="7">
        <v>783</v>
      </c>
      <c r="G79" s="8">
        <v>2481</v>
      </c>
      <c r="H79" s="7">
        <v>32</v>
      </c>
    </row>
    <row r="80" spans="1:8" ht="12.75">
      <c r="A80" s="92"/>
      <c r="B80" s="9">
        <v>1998</v>
      </c>
      <c r="C80" s="10">
        <v>26</v>
      </c>
      <c r="D80" s="10">
        <v>248</v>
      </c>
      <c r="E80" s="10">
        <v>45</v>
      </c>
      <c r="F80" s="10">
        <v>850</v>
      </c>
      <c r="G80" s="11">
        <v>2597</v>
      </c>
      <c r="H80" s="10">
        <v>33</v>
      </c>
    </row>
    <row r="81" spans="1:8" ht="12.75">
      <c r="A81" s="92"/>
      <c r="B81" s="9">
        <v>1999</v>
      </c>
      <c r="C81" s="10">
        <v>10</v>
      </c>
      <c r="D81" s="10">
        <v>237</v>
      </c>
      <c r="E81" s="10">
        <v>28</v>
      </c>
      <c r="F81" s="10">
        <v>748</v>
      </c>
      <c r="G81" s="11">
        <v>2666</v>
      </c>
      <c r="H81" s="10">
        <v>28</v>
      </c>
    </row>
    <row r="82" spans="1:8" ht="12.75">
      <c r="A82" s="92"/>
      <c r="B82" s="9">
        <v>2000</v>
      </c>
      <c r="C82" s="10">
        <v>18</v>
      </c>
      <c r="D82" s="10">
        <v>229</v>
      </c>
      <c r="E82" s="10">
        <v>34</v>
      </c>
      <c r="F82" s="10">
        <v>707</v>
      </c>
      <c r="G82" s="11">
        <v>2684</v>
      </c>
      <c r="H82" s="10">
        <v>26</v>
      </c>
    </row>
    <row r="83" spans="1:8" ht="12.75">
      <c r="A83" s="92"/>
      <c r="B83" s="9">
        <v>2001</v>
      </c>
      <c r="C83" s="10">
        <v>17</v>
      </c>
      <c r="D83" s="10">
        <v>233</v>
      </c>
      <c r="E83" s="10">
        <v>32</v>
      </c>
      <c r="F83" s="10">
        <v>626</v>
      </c>
      <c r="G83" s="11">
        <v>2728</v>
      </c>
      <c r="H83" s="10">
        <v>23</v>
      </c>
    </row>
    <row r="84" spans="1:8" ht="12.75">
      <c r="A84" s="92"/>
      <c r="B84" s="9">
        <v>2002</v>
      </c>
      <c r="C84" s="10">
        <v>24</v>
      </c>
      <c r="D84" s="10">
        <v>256</v>
      </c>
      <c r="E84" s="10">
        <v>32</v>
      </c>
      <c r="F84" s="10">
        <v>736</v>
      </c>
      <c r="G84" s="11">
        <v>2792</v>
      </c>
      <c r="H84" s="10">
        <v>26</v>
      </c>
    </row>
    <row r="85" spans="1:8" ht="12.75">
      <c r="A85" s="92"/>
      <c r="B85" s="9">
        <v>2003</v>
      </c>
      <c r="C85" s="10">
        <v>24</v>
      </c>
      <c r="D85" s="10">
        <v>253</v>
      </c>
      <c r="E85" s="10">
        <v>27</v>
      </c>
      <c r="F85" s="10">
        <v>808</v>
      </c>
      <c r="G85" s="11">
        <v>2830</v>
      </c>
      <c r="H85" s="10">
        <v>29</v>
      </c>
    </row>
    <row r="86" spans="1:8" ht="12.75">
      <c r="A86" s="92"/>
      <c r="B86" s="9">
        <v>2004</v>
      </c>
      <c r="C86" s="10">
        <v>17</v>
      </c>
      <c r="D86" s="10">
        <v>212</v>
      </c>
      <c r="E86" s="10">
        <v>19</v>
      </c>
      <c r="F86" s="10">
        <v>731</v>
      </c>
      <c r="G86" s="11">
        <v>2891</v>
      </c>
      <c r="H86" s="10">
        <v>25</v>
      </c>
    </row>
    <row r="87" spans="1:8" ht="12.75">
      <c r="A87" s="92"/>
      <c r="B87" s="9">
        <v>2005</v>
      </c>
      <c r="C87" s="10">
        <v>18</v>
      </c>
      <c r="D87" s="10">
        <v>205</v>
      </c>
      <c r="E87" s="10">
        <v>28</v>
      </c>
      <c r="F87" s="10">
        <v>689</v>
      </c>
      <c r="G87" s="11">
        <v>2908</v>
      </c>
      <c r="H87" s="10">
        <v>24</v>
      </c>
    </row>
    <row r="88" spans="1:8" ht="12.75">
      <c r="A88" s="92"/>
      <c r="B88" s="9">
        <v>2006</v>
      </c>
      <c r="C88" s="10">
        <v>19</v>
      </c>
      <c r="D88" s="10">
        <v>167</v>
      </c>
      <c r="E88" s="10">
        <v>28</v>
      </c>
      <c r="F88" s="10">
        <v>761</v>
      </c>
      <c r="G88" s="11">
        <v>3036</v>
      </c>
      <c r="H88" s="10">
        <v>25</v>
      </c>
    </row>
    <row r="89" spans="1:8" ht="12.75">
      <c r="A89" s="92"/>
      <c r="B89" s="9">
        <v>2007</v>
      </c>
      <c r="C89" s="10">
        <v>8</v>
      </c>
      <c r="D89" s="10">
        <v>152</v>
      </c>
      <c r="E89" s="10">
        <v>11</v>
      </c>
      <c r="F89" s="10">
        <v>742</v>
      </c>
      <c r="G89" s="11">
        <v>3099</v>
      </c>
      <c r="H89" s="10">
        <v>24</v>
      </c>
    </row>
    <row r="90" spans="1:8" ht="12.75">
      <c r="A90" s="92"/>
      <c r="B90" s="6" t="s">
        <v>12</v>
      </c>
      <c r="C90" s="7">
        <v>17</v>
      </c>
      <c r="D90" s="7">
        <v>198</v>
      </c>
      <c r="E90" s="7">
        <v>23</v>
      </c>
      <c r="F90" s="7">
        <v>746</v>
      </c>
      <c r="G90" s="8">
        <v>2953</v>
      </c>
      <c r="H90" s="7">
        <v>25</v>
      </c>
    </row>
    <row r="91" spans="1:8" ht="12.75">
      <c r="A91" s="92"/>
      <c r="B91" s="12" t="s">
        <v>13</v>
      </c>
      <c r="C91" s="14">
        <v>-60</v>
      </c>
      <c r="D91" s="14">
        <v>-48</v>
      </c>
      <c r="E91" s="14">
        <v>-79</v>
      </c>
      <c r="F91" s="14">
        <v>-5</v>
      </c>
      <c r="G91" s="13">
        <v>25</v>
      </c>
      <c r="H91" s="14">
        <v>-24</v>
      </c>
    </row>
    <row r="92" spans="1:8" ht="12.75">
      <c r="A92" s="93"/>
      <c r="B92" s="12" t="s">
        <v>14</v>
      </c>
      <c r="C92" s="14">
        <v>-14</v>
      </c>
      <c r="D92" s="14">
        <v>-32</v>
      </c>
      <c r="E92" s="14">
        <v>-57</v>
      </c>
      <c r="F92" s="14">
        <v>-5</v>
      </c>
      <c r="G92" s="13">
        <v>19</v>
      </c>
      <c r="H92" s="14">
        <v>-20</v>
      </c>
    </row>
    <row r="93" spans="1:8" ht="12.75">
      <c r="A93" s="91" t="s">
        <v>20</v>
      </c>
      <c r="B93" s="6" t="s">
        <v>11</v>
      </c>
      <c r="C93" s="7">
        <v>131</v>
      </c>
      <c r="D93" s="8">
        <v>2117</v>
      </c>
      <c r="E93" s="7">
        <v>459</v>
      </c>
      <c r="F93" s="8">
        <v>7889</v>
      </c>
      <c r="G93" s="8">
        <v>13974</v>
      </c>
      <c r="H93" s="7">
        <v>56</v>
      </c>
    </row>
    <row r="94" spans="1:8" ht="12.75">
      <c r="A94" s="92"/>
      <c r="B94" s="9">
        <v>1998</v>
      </c>
      <c r="C94" s="10">
        <v>116</v>
      </c>
      <c r="D94" s="11">
        <v>1958</v>
      </c>
      <c r="E94" s="10">
        <v>377</v>
      </c>
      <c r="F94" s="11">
        <v>8106</v>
      </c>
      <c r="G94" s="11">
        <v>14561</v>
      </c>
      <c r="H94" s="10">
        <v>56</v>
      </c>
    </row>
    <row r="95" spans="1:8" ht="12.75">
      <c r="A95" s="92"/>
      <c r="B95" s="9">
        <v>1999</v>
      </c>
      <c r="C95" s="10">
        <v>109</v>
      </c>
      <c r="D95" s="11">
        <v>1843</v>
      </c>
      <c r="E95" s="10">
        <v>354</v>
      </c>
      <c r="F95" s="11">
        <v>7605</v>
      </c>
      <c r="G95" s="11">
        <v>14808</v>
      </c>
      <c r="H95" s="10">
        <v>51</v>
      </c>
    </row>
    <row r="96" spans="1:8" ht="12.75">
      <c r="A96" s="92"/>
      <c r="B96" s="9">
        <v>2000</v>
      </c>
      <c r="C96" s="10">
        <v>106</v>
      </c>
      <c r="D96" s="11">
        <v>1579</v>
      </c>
      <c r="E96" s="10">
        <v>272</v>
      </c>
      <c r="F96" s="11">
        <v>7507</v>
      </c>
      <c r="G96" s="11">
        <v>14734</v>
      </c>
      <c r="H96" s="10">
        <v>51</v>
      </c>
    </row>
    <row r="97" spans="1:8" ht="12.75">
      <c r="A97" s="92"/>
      <c r="B97" s="9">
        <v>2001</v>
      </c>
      <c r="C97" s="10">
        <v>117</v>
      </c>
      <c r="D97" s="11">
        <v>1453</v>
      </c>
      <c r="E97" s="10">
        <v>273</v>
      </c>
      <c r="F97" s="11">
        <v>7370</v>
      </c>
      <c r="G97" s="11">
        <v>14919</v>
      </c>
      <c r="H97" s="10">
        <v>49</v>
      </c>
    </row>
    <row r="98" spans="1:8" ht="12.75">
      <c r="A98" s="92"/>
      <c r="B98" s="9">
        <v>2002</v>
      </c>
      <c r="C98" s="10">
        <v>92</v>
      </c>
      <c r="D98" s="11">
        <v>1414</v>
      </c>
      <c r="E98" s="10">
        <v>272</v>
      </c>
      <c r="F98" s="11">
        <v>7045</v>
      </c>
      <c r="G98" s="11">
        <v>15390</v>
      </c>
      <c r="H98" s="10">
        <v>46</v>
      </c>
    </row>
    <row r="99" spans="1:8" ht="12.75">
      <c r="A99" s="92"/>
      <c r="B99" s="9">
        <v>2003</v>
      </c>
      <c r="C99" s="10">
        <v>115</v>
      </c>
      <c r="D99" s="11">
        <v>1374</v>
      </c>
      <c r="E99" s="10">
        <v>219</v>
      </c>
      <c r="F99" s="11">
        <v>6999</v>
      </c>
      <c r="G99" s="11">
        <v>15620</v>
      </c>
      <c r="H99" s="10">
        <v>45</v>
      </c>
    </row>
    <row r="100" spans="1:8" ht="12.75">
      <c r="A100" s="92"/>
      <c r="B100" s="9">
        <v>2004</v>
      </c>
      <c r="C100" s="10">
        <v>107</v>
      </c>
      <c r="D100" s="11">
        <v>1153</v>
      </c>
      <c r="E100" s="10">
        <v>184</v>
      </c>
      <c r="F100" s="11">
        <v>7009</v>
      </c>
      <c r="G100" s="11">
        <v>15927</v>
      </c>
      <c r="H100" s="10">
        <v>44</v>
      </c>
    </row>
    <row r="101" spans="1:8" ht="12.75">
      <c r="A101" s="92"/>
      <c r="B101" s="9">
        <v>2005</v>
      </c>
      <c r="C101" s="10">
        <v>91</v>
      </c>
      <c r="D101" s="10">
        <v>993</v>
      </c>
      <c r="E101" s="10">
        <v>154</v>
      </c>
      <c r="F101" s="11">
        <v>6661</v>
      </c>
      <c r="G101" s="11">
        <v>15866</v>
      </c>
      <c r="H101" s="10">
        <v>42</v>
      </c>
    </row>
    <row r="102" spans="1:8" ht="12.75">
      <c r="A102" s="92"/>
      <c r="B102" s="9">
        <v>2006</v>
      </c>
      <c r="C102" s="10">
        <v>96</v>
      </c>
      <c r="D102" s="11">
        <v>1094</v>
      </c>
      <c r="E102" s="10">
        <v>160</v>
      </c>
      <c r="F102" s="11">
        <v>6315</v>
      </c>
      <c r="G102" s="11">
        <v>16452</v>
      </c>
      <c r="H102" s="10">
        <v>38</v>
      </c>
    </row>
    <row r="103" spans="1:8" ht="12.75">
      <c r="A103" s="92"/>
      <c r="B103" s="9">
        <v>2007</v>
      </c>
      <c r="C103" s="10">
        <v>95</v>
      </c>
      <c r="D103" s="10">
        <v>942</v>
      </c>
      <c r="E103" s="10">
        <v>131</v>
      </c>
      <c r="F103" s="11">
        <v>6014</v>
      </c>
      <c r="G103" s="11">
        <v>16636</v>
      </c>
      <c r="H103" s="10">
        <v>36</v>
      </c>
    </row>
    <row r="104" spans="1:8" ht="12.75">
      <c r="A104" s="92"/>
      <c r="B104" s="6" t="s">
        <v>12</v>
      </c>
      <c r="C104" s="7">
        <v>101</v>
      </c>
      <c r="D104" s="8">
        <v>1111</v>
      </c>
      <c r="E104" s="7">
        <v>170</v>
      </c>
      <c r="F104" s="8">
        <v>6600</v>
      </c>
      <c r="G104" s="8">
        <v>16100</v>
      </c>
      <c r="H104" s="7">
        <v>41</v>
      </c>
    </row>
    <row r="105" spans="1:8" ht="12.75">
      <c r="A105" s="92"/>
      <c r="B105" s="12" t="s">
        <v>13</v>
      </c>
      <c r="C105" s="14">
        <v>-27</v>
      </c>
      <c r="D105" s="14">
        <v>-56</v>
      </c>
      <c r="E105" s="14">
        <v>-71</v>
      </c>
      <c r="F105" s="14">
        <v>-24</v>
      </c>
      <c r="G105" s="13">
        <v>19</v>
      </c>
      <c r="H105" s="14">
        <v>-36</v>
      </c>
    </row>
    <row r="106" spans="1:8" ht="12.75">
      <c r="A106" s="93"/>
      <c r="B106" s="12" t="s">
        <v>14</v>
      </c>
      <c r="C106" s="14">
        <v>-23</v>
      </c>
      <c r="D106" s="14">
        <v>-48</v>
      </c>
      <c r="E106" s="14">
        <v>-63</v>
      </c>
      <c r="F106" s="14">
        <v>-16</v>
      </c>
      <c r="G106" s="13">
        <v>15</v>
      </c>
      <c r="H106" s="14">
        <v>-27</v>
      </c>
    </row>
    <row r="107" spans="1:8" ht="12.75">
      <c r="A107" s="91" t="s">
        <v>21</v>
      </c>
      <c r="B107" s="6" t="s">
        <v>11</v>
      </c>
      <c r="C107" s="7">
        <v>22</v>
      </c>
      <c r="D107" s="7">
        <v>214</v>
      </c>
      <c r="E107" s="7">
        <v>25</v>
      </c>
      <c r="F107" s="7">
        <v>409</v>
      </c>
      <c r="G107" s="8">
        <v>1709</v>
      </c>
      <c r="H107" s="7">
        <v>24</v>
      </c>
    </row>
    <row r="108" spans="1:8" ht="12.75">
      <c r="A108" s="92"/>
      <c r="B108" s="9">
        <v>1998</v>
      </c>
      <c r="C108" s="10">
        <v>17</v>
      </c>
      <c r="D108" s="10">
        <v>189</v>
      </c>
      <c r="E108" s="10">
        <v>29</v>
      </c>
      <c r="F108" s="10">
        <v>452</v>
      </c>
      <c r="G108" s="11">
        <v>1791</v>
      </c>
      <c r="H108" s="10">
        <v>25</v>
      </c>
    </row>
    <row r="109" spans="1:8" ht="12.75">
      <c r="A109" s="92"/>
      <c r="B109" s="9">
        <v>1999</v>
      </c>
      <c r="C109" s="10">
        <v>13</v>
      </c>
      <c r="D109" s="10">
        <v>153</v>
      </c>
      <c r="E109" s="10">
        <v>9</v>
      </c>
      <c r="F109" s="10">
        <v>444</v>
      </c>
      <c r="G109" s="11">
        <v>1806</v>
      </c>
      <c r="H109" s="10">
        <v>25</v>
      </c>
    </row>
    <row r="110" spans="1:8" ht="12.75">
      <c r="A110" s="92"/>
      <c r="B110" s="9">
        <v>2000</v>
      </c>
      <c r="C110" s="10">
        <v>14</v>
      </c>
      <c r="D110" s="10">
        <v>164</v>
      </c>
      <c r="E110" s="10">
        <v>16</v>
      </c>
      <c r="F110" s="10">
        <v>457</v>
      </c>
      <c r="G110" s="11">
        <v>1808</v>
      </c>
      <c r="H110" s="10">
        <v>25</v>
      </c>
    </row>
    <row r="111" spans="1:8" ht="12.75">
      <c r="A111" s="92"/>
      <c r="B111" s="9">
        <v>2001</v>
      </c>
      <c r="C111" s="10">
        <v>13</v>
      </c>
      <c r="D111" s="10">
        <v>129</v>
      </c>
      <c r="E111" s="10">
        <v>10</v>
      </c>
      <c r="F111" s="10">
        <v>449</v>
      </c>
      <c r="G111" s="11">
        <v>1821</v>
      </c>
      <c r="H111" s="10">
        <v>25</v>
      </c>
    </row>
    <row r="112" spans="1:8" ht="12.75">
      <c r="A112" s="92"/>
      <c r="B112" s="9">
        <v>2002</v>
      </c>
      <c r="C112" s="10">
        <v>18</v>
      </c>
      <c r="D112" s="10">
        <v>128</v>
      </c>
      <c r="E112" s="10">
        <v>18</v>
      </c>
      <c r="F112" s="10">
        <v>459</v>
      </c>
      <c r="G112" s="11">
        <v>1920</v>
      </c>
      <c r="H112" s="10">
        <v>24</v>
      </c>
    </row>
    <row r="113" spans="1:8" ht="12.75">
      <c r="A113" s="92"/>
      <c r="B113" s="9">
        <v>2003</v>
      </c>
      <c r="C113" s="10">
        <v>10</v>
      </c>
      <c r="D113" s="10">
        <v>117</v>
      </c>
      <c r="E113" s="10">
        <v>16</v>
      </c>
      <c r="F113" s="10">
        <v>467</v>
      </c>
      <c r="G113" s="11">
        <v>1902</v>
      </c>
      <c r="H113" s="10">
        <v>25</v>
      </c>
    </row>
    <row r="114" spans="1:8" ht="12.75">
      <c r="A114" s="92"/>
      <c r="B114" s="9">
        <v>2004</v>
      </c>
      <c r="C114" s="10">
        <v>8</v>
      </c>
      <c r="D114" s="10">
        <v>107</v>
      </c>
      <c r="E114" s="10">
        <v>14</v>
      </c>
      <c r="F114" s="10">
        <v>465</v>
      </c>
      <c r="G114" s="11">
        <v>1920</v>
      </c>
      <c r="H114" s="10">
        <v>24</v>
      </c>
    </row>
    <row r="115" spans="1:8" ht="12.75">
      <c r="A115" s="92"/>
      <c r="B115" s="9">
        <v>2005</v>
      </c>
      <c r="C115" s="10">
        <v>17</v>
      </c>
      <c r="D115" s="10">
        <v>144</v>
      </c>
      <c r="E115" s="10">
        <v>12</v>
      </c>
      <c r="F115" s="10">
        <v>549</v>
      </c>
      <c r="G115" s="11">
        <v>1944</v>
      </c>
      <c r="H115" s="10">
        <v>28</v>
      </c>
    </row>
    <row r="116" spans="1:8" ht="12.75">
      <c r="A116" s="92"/>
      <c r="B116" s="9">
        <v>2006</v>
      </c>
      <c r="C116" s="10">
        <v>25</v>
      </c>
      <c r="D116" s="10">
        <v>170</v>
      </c>
      <c r="E116" s="10">
        <v>12</v>
      </c>
      <c r="F116" s="10">
        <v>473</v>
      </c>
      <c r="G116" s="11">
        <v>1952</v>
      </c>
      <c r="H116" s="10">
        <v>24</v>
      </c>
    </row>
    <row r="117" spans="1:8" ht="12.75">
      <c r="A117" s="92"/>
      <c r="B117" s="9">
        <v>2007</v>
      </c>
      <c r="C117" s="10">
        <v>12</v>
      </c>
      <c r="D117" s="10">
        <v>170</v>
      </c>
      <c r="E117" s="10">
        <v>13</v>
      </c>
      <c r="F117" s="10">
        <v>474</v>
      </c>
      <c r="G117" s="11">
        <v>2021</v>
      </c>
      <c r="H117" s="10">
        <v>23</v>
      </c>
    </row>
    <row r="118" spans="1:8" ht="12.75">
      <c r="A118" s="92"/>
      <c r="B118" s="6" t="s">
        <v>12</v>
      </c>
      <c r="C118" s="7">
        <v>14</v>
      </c>
      <c r="D118" s="7">
        <v>142</v>
      </c>
      <c r="E118" s="7">
        <v>13</v>
      </c>
      <c r="F118" s="7">
        <v>486</v>
      </c>
      <c r="G118" s="8">
        <v>1948</v>
      </c>
      <c r="H118" s="7">
        <v>25</v>
      </c>
    </row>
    <row r="119" spans="1:8" ht="12.75">
      <c r="A119" s="92"/>
      <c r="B119" s="12" t="s">
        <v>13</v>
      </c>
      <c r="C119" s="14">
        <v>-46</v>
      </c>
      <c r="D119" s="14">
        <v>-21</v>
      </c>
      <c r="E119" s="14">
        <v>-48</v>
      </c>
      <c r="F119" s="13">
        <v>16</v>
      </c>
      <c r="G119" s="13">
        <v>18</v>
      </c>
      <c r="H119" s="14">
        <v>-2</v>
      </c>
    </row>
    <row r="120" spans="1:8" ht="12.75">
      <c r="A120" s="93"/>
      <c r="B120" s="12" t="s">
        <v>14</v>
      </c>
      <c r="C120" s="14">
        <v>-36</v>
      </c>
      <c r="D120" s="14">
        <v>-34</v>
      </c>
      <c r="E120" s="14">
        <v>-47</v>
      </c>
      <c r="F120" s="13">
        <v>19</v>
      </c>
      <c r="G120" s="13">
        <v>14</v>
      </c>
      <c r="H120" s="13">
        <v>4</v>
      </c>
    </row>
    <row r="121" spans="1:8" ht="12.75">
      <c r="A121" s="91" t="s">
        <v>22</v>
      </c>
      <c r="B121" s="6" t="s">
        <v>11</v>
      </c>
      <c r="C121" s="7">
        <v>378</v>
      </c>
      <c r="D121" s="8">
        <v>4838</v>
      </c>
      <c r="E121" s="7">
        <v>842</v>
      </c>
      <c r="F121" s="8">
        <v>17478</v>
      </c>
      <c r="G121" s="8">
        <v>37653</v>
      </c>
      <c r="H121" s="7">
        <v>46</v>
      </c>
    </row>
    <row r="122" spans="1:8" ht="12.75">
      <c r="A122" s="92"/>
      <c r="B122" s="9">
        <v>1998</v>
      </c>
      <c r="C122" s="10">
        <v>385</v>
      </c>
      <c r="D122" s="11">
        <v>4457</v>
      </c>
      <c r="E122" s="10">
        <v>698</v>
      </c>
      <c r="F122" s="11">
        <v>18010</v>
      </c>
      <c r="G122" s="11">
        <v>39169</v>
      </c>
      <c r="H122" s="10">
        <v>46</v>
      </c>
    </row>
    <row r="123" spans="1:8" ht="12.75">
      <c r="A123" s="92"/>
      <c r="B123" s="9">
        <v>1999</v>
      </c>
      <c r="C123" s="10">
        <v>310</v>
      </c>
      <c r="D123" s="11">
        <v>4075</v>
      </c>
      <c r="E123" s="10">
        <v>625</v>
      </c>
      <c r="F123" s="11">
        <v>16927</v>
      </c>
      <c r="G123" s="11">
        <v>39770</v>
      </c>
      <c r="H123" s="10">
        <v>43</v>
      </c>
    </row>
    <row r="124" spans="1:8" ht="12.75">
      <c r="A124" s="92"/>
      <c r="B124" s="9">
        <v>2000</v>
      </c>
      <c r="C124" s="10">
        <v>326</v>
      </c>
      <c r="D124" s="11">
        <v>3894</v>
      </c>
      <c r="E124" s="10">
        <v>561</v>
      </c>
      <c r="F124" s="11">
        <v>16622</v>
      </c>
      <c r="G124" s="11">
        <v>39561</v>
      </c>
      <c r="H124" s="10">
        <v>42</v>
      </c>
    </row>
    <row r="125" spans="1:8" ht="12.75">
      <c r="A125" s="92"/>
      <c r="B125" s="9">
        <v>2001</v>
      </c>
      <c r="C125" s="10">
        <v>348</v>
      </c>
      <c r="D125" s="11">
        <v>3758</v>
      </c>
      <c r="E125" s="10">
        <v>544</v>
      </c>
      <c r="F125" s="11">
        <v>16150</v>
      </c>
      <c r="G125" s="11">
        <v>40065</v>
      </c>
      <c r="H125" s="10">
        <v>40</v>
      </c>
    </row>
    <row r="126" spans="1:8" ht="12.75">
      <c r="A126" s="92"/>
      <c r="B126" s="9">
        <v>2002</v>
      </c>
      <c r="C126" s="10">
        <v>304</v>
      </c>
      <c r="D126" s="11">
        <v>3533</v>
      </c>
      <c r="E126" s="10">
        <v>527</v>
      </c>
      <c r="F126" s="11">
        <v>15742</v>
      </c>
      <c r="G126" s="11">
        <v>41535</v>
      </c>
      <c r="H126" s="10">
        <v>38</v>
      </c>
    </row>
    <row r="127" spans="1:8" ht="12.75">
      <c r="A127" s="92"/>
      <c r="B127" s="9">
        <v>2003</v>
      </c>
      <c r="C127" s="10">
        <v>336</v>
      </c>
      <c r="D127" s="11">
        <v>3294</v>
      </c>
      <c r="E127" s="10">
        <v>432</v>
      </c>
      <c r="F127" s="11">
        <v>15461</v>
      </c>
      <c r="G127" s="11">
        <v>42038</v>
      </c>
      <c r="H127" s="10">
        <v>37</v>
      </c>
    </row>
    <row r="128" spans="1:8" ht="12.75">
      <c r="A128" s="92"/>
      <c r="B128" s="9">
        <v>2004</v>
      </c>
      <c r="C128" s="10">
        <v>308</v>
      </c>
      <c r="D128" s="11">
        <v>3074</v>
      </c>
      <c r="E128" s="10">
        <v>384</v>
      </c>
      <c r="F128" s="11">
        <v>15427</v>
      </c>
      <c r="G128" s="11">
        <v>42705</v>
      </c>
      <c r="H128" s="10">
        <v>36</v>
      </c>
    </row>
    <row r="129" spans="1:8" ht="12.75">
      <c r="A129" s="92"/>
      <c r="B129" s="9">
        <v>2005</v>
      </c>
      <c r="C129" s="10">
        <v>286</v>
      </c>
      <c r="D129" s="11">
        <v>2951</v>
      </c>
      <c r="E129" s="10">
        <v>368</v>
      </c>
      <c r="F129" s="11">
        <v>14933</v>
      </c>
      <c r="G129" s="11">
        <v>42718</v>
      </c>
      <c r="H129" s="10">
        <v>35</v>
      </c>
    </row>
    <row r="130" spans="1:8" ht="12.75">
      <c r="A130" s="92"/>
      <c r="B130" s="9">
        <v>2006</v>
      </c>
      <c r="C130" s="10">
        <v>314</v>
      </c>
      <c r="D130" s="11">
        <v>2941</v>
      </c>
      <c r="E130" s="10">
        <v>373</v>
      </c>
      <c r="F130" s="11">
        <v>14325</v>
      </c>
      <c r="G130" s="11">
        <v>44119</v>
      </c>
      <c r="H130" s="10">
        <v>32</v>
      </c>
    </row>
    <row r="131" spans="1:8" ht="12.75">
      <c r="A131" s="92"/>
      <c r="B131" s="9">
        <v>2007</v>
      </c>
      <c r="C131" s="10">
        <v>281</v>
      </c>
      <c r="D131" s="11">
        <v>2663</v>
      </c>
      <c r="E131" s="10">
        <v>277</v>
      </c>
      <c r="F131" s="11">
        <v>13550</v>
      </c>
      <c r="G131" s="11">
        <v>44666</v>
      </c>
      <c r="H131" s="10">
        <v>30</v>
      </c>
    </row>
    <row r="132" spans="1:8" ht="12.75">
      <c r="A132" s="92"/>
      <c r="B132" s="6" t="s">
        <v>12</v>
      </c>
      <c r="C132" s="7">
        <v>305</v>
      </c>
      <c r="D132" s="8">
        <v>2985</v>
      </c>
      <c r="E132" s="7">
        <v>367</v>
      </c>
      <c r="F132" s="8">
        <v>14739</v>
      </c>
      <c r="G132" s="8">
        <v>43249</v>
      </c>
      <c r="H132" s="7">
        <v>34</v>
      </c>
    </row>
    <row r="133" spans="1:8" ht="12.75">
      <c r="A133" s="92"/>
      <c r="B133" s="12" t="s">
        <v>13</v>
      </c>
      <c r="C133" s="14">
        <v>-26</v>
      </c>
      <c r="D133" s="14">
        <v>-45</v>
      </c>
      <c r="E133" s="14">
        <v>-67</v>
      </c>
      <c r="F133" s="14">
        <v>-22</v>
      </c>
      <c r="G133" s="13">
        <v>19</v>
      </c>
      <c r="H133" s="14">
        <v>-35</v>
      </c>
    </row>
    <row r="134" spans="1:8" ht="12.75">
      <c r="A134" s="93"/>
      <c r="B134" s="12" t="s">
        <v>14</v>
      </c>
      <c r="C134" s="14">
        <v>-19</v>
      </c>
      <c r="D134" s="14">
        <v>-38</v>
      </c>
      <c r="E134" s="14">
        <v>-56</v>
      </c>
      <c r="F134" s="14">
        <v>-16</v>
      </c>
      <c r="G134" s="13">
        <v>15</v>
      </c>
      <c r="H134" s="14">
        <v>-27</v>
      </c>
    </row>
    <row r="135" ht="12.75">
      <c r="A135" s="1"/>
    </row>
    <row r="136" ht="12.75">
      <c r="A136" s="3"/>
    </row>
  </sheetData>
  <mergeCells count="10">
    <mergeCell ref="A107:A120"/>
    <mergeCell ref="A121:A134"/>
    <mergeCell ref="A51:A64"/>
    <mergeCell ref="A65:A78"/>
    <mergeCell ref="A79:A92"/>
    <mergeCell ref="A93:A106"/>
    <mergeCell ref="A8:B8"/>
    <mergeCell ref="A9:A22"/>
    <mergeCell ref="A23:A36"/>
    <mergeCell ref="A37:A5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5" width="9.421875" style="16" bestFit="1" customWidth="1"/>
    <col min="6" max="6" width="10.28125" style="16" bestFit="1" customWidth="1"/>
    <col min="7" max="7" width="11.28125" style="16" customWidth="1"/>
    <col min="8" max="8" width="9.57421875" style="16" bestFit="1" customWidth="1"/>
    <col min="9" max="16384" width="9.140625" style="16" customWidth="1"/>
  </cols>
  <sheetData>
    <row r="1" spans="1:10" ht="18">
      <c r="A1" s="15" t="s">
        <v>23</v>
      </c>
      <c r="I1" s="15" t="s">
        <v>24</v>
      </c>
      <c r="J1" s="17"/>
    </row>
    <row r="2" spans="1:11" ht="10.5" customHeight="1">
      <c r="A2" s="15"/>
      <c r="J2" s="18"/>
      <c r="K2" s="17"/>
    </row>
    <row r="3" s="17" customFormat="1" ht="18">
      <c r="A3" s="15" t="s">
        <v>25</v>
      </c>
    </row>
    <row r="4" s="17" customFormat="1" ht="18">
      <c r="A4" s="15" t="s">
        <v>26</v>
      </c>
    </row>
    <row r="5" spans="1:11" s="17" customFormat="1" ht="13.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8:11" s="17" customFormat="1" ht="12.75">
      <c r="H6" s="20" t="s">
        <v>27</v>
      </c>
      <c r="I6" s="20"/>
      <c r="J6" s="20"/>
      <c r="K6" s="20"/>
    </row>
    <row r="7" spans="8:11" s="17" customFormat="1" ht="13.5" thickBot="1">
      <c r="H7" s="19" t="s">
        <v>28</v>
      </c>
      <c r="I7" s="19"/>
      <c r="J7" s="19"/>
      <c r="K7" s="19"/>
    </row>
    <row r="8" spans="2:11" s="17" customFormat="1" ht="12.75">
      <c r="B8" s="21" t="s">
        <v>29</v>
      </c>
      <c r="C8" s="21" t="s">
        <v>30</v>
      </c>
      <c r="D8" s="21" t="s">
        <v>31</v>
      </c>
      <c r="E8" s="21" t="s">
        <v>32</v>
      </c>
      <c r="F8" s="21" t="s">
        <v>33</v>
      </c>
      <c r="G8" s="21" t="s">
        <v>34</v>
      </c>
      <c r="H8" s="21" t="s">
        <v>29</v>
      </c>
      <c r="I8" s="21" t="s">
        <v>30</v>
      </c>
      <c r="J8" s="21" t="s">
        <v>31</v>
      </c>
      <c r="K8" s="21" t="s">
        <v>32</v>
      </c>
    </row>
    <row r="9" spans="1:11" s="17" customFormat="1" ht="13.5" thickBot="1">
      <c r="A9" s="19"/>
      <c r="B9" s="22" t="s">
        <v>35</v>
      </c>
      <c r="C9" s="22" t="s">
        <v>36</v>
      </c>
      <c r="D9" s="22" t="s">
        <v>37</v>
      </c>
      <c r="E9" s="22" t="s">
        <v>38</v>
      </c>
      <c r="F9" s="22" t="s">
        <v>39</v>
      </c>
      <c r="G9" s="22" t="s">
        <v>40</v>
      </c>
      <c r="H9" s="22" t="s">
        <v>35</v>
      </c>
      <c r="I9" s="22" t="s">
        <v>36</v>
      </c>
      <c r="J9" s="22" t="s">
        <v>37</v>
      </c>
      <c r="K9" s="22" t="s">
        <v>38</v>
      </c>
    </row>
    <row r="10" s="17" customFormat="1" ht="12.75">
      <c r="A10" s="17" t="s">
        <v>41</v>
      </c>
    </row>
    <row r="11" spans="7:11" ht="12.75">
      <c r="G11" s="23" t="s">
        <v>42</v>
      </c>
      <c r="K11" s="23" t="s">
        <v>43</v>
      </c>
    </row>
    <row r="12" spans="1:11" ht="12.75">
      <c r="A12" s="16">
        <v>1981</v>
      </c>
      <c r="B12" s="16">
        <v>151</v>
      </c>
      <c r="C12" s="16">
        <v>156</v>
      </c>
      <c r="D12" s="16">
        <v>166</v>
      </c>
      <c r="E12" s="16">
        <v>204</v>
      </c>
      <c r="F12" s="16">
        <v>677</v>
      </c>
      <c r="G12" s="24">
        <f aca="true" t="shared" si="0" ref="G12:G34">SUM(B12:E12)/4</f>
        <v>169.25</v>
      </c>
      <c r="H12" s="25">
        <f>SUM(B12-G12)*100/G12</f>
        <v>-10.782865583456426</v>
      </c>
      <c r="I12" s="25">
        <f>SUM(C12-G12)*100/G12</f>
        <v>-7.828655834564254</v>
      </c>
      <c r="J12" s="25">
        <f>SUM(D12-G12)*100/G12</f>
        <v>-1.9202363367799113</v>
      </c>
      <c r="K12" s="25">
        <f>SUM(E12-G12)*100/G12</f>
        <v>20.53175775480059</v>
      </c>
    </row>
    <row r="13" spans="1:11" ht="12.75">
      <c r="A13" s="16">
        <v>1982</v>
      </c>
      <c r="B13" s="16">
        <v>155</v>
      </c>
      <c r="C13" s="16">
        <v>172</v>
      </c>
      <c r="D13" s="16">
        <v>181</v>
      </c>
      <c r="E13" s="16">
        <v>193</v>
      </c>
      <c r="F13" s="16">
        <v>701</v>
      </c>
      <c r="G13" s="24">
        <f t="shared" si="0"/>
        <v>175.25</v>
      </c>
      <c r="H13" s="25">
        <f aca="true" t="shared" si="1" ref="H13:H33">SUM(B13-G13)*100/G13</f>
        <v>-11.554921540656206</v>
      </c>
      <c r="I13" s="25">
        <f aca="true" t="shared" si="2" ref="I13:I33">SUM(C13-G13)*100/G13</f>
        <v>-1.854493580599144</v>
      </c>
      <c r="J13" s="25">
        <f aca="true" t="shared" si="3" ref="J13:J33">SUM(D13-G13)*100/G13</f>
        <v>3.2810271041369474</v>
      </c>
      <c r="K13" s="25">
        <f aca="true" t="shared" si="4" ref="K13:K33">SUM(E13-G13)*100/G13</f>
        <v>10.128388017118402</v>
      </c>
    </row>
    <row r="14" spans="1:11" ht="12.75">
      <c r="A14" s="16">
        <v>1983</v>
      </c>
      <c r="B14" s="16">
        <v>174</v>
      </c>
      <c r="C14" s="16">
        <v>133</v>
      </c>
      <c r="D14" s="16">
        <v>152</v>
      </c>
      <c r="E14" s="16">
        <v>165</v>
      </c>
      <c r="F14" s="16">
        <v>624</v>
      </c>
      <c r="G14" s="24">
        <f t="shared" si="0"/>
        <v>156</v>
      </c>
      <c r="H14" s="25">
        <f t="shared" si="1"/>
        <v>11.538461538461538</v>
      </c>
      <c r="I14" s="25">
        <f t="shared" si="2"/>
        <v>-14.743589743589743</v>
      </c>
      <c r="J14" s="25">
        <f t="shared" si="3"/>
        <v>-2.5641025641025643</v>
      </c>
      <c r="K14" s="25">
        <f t="shared" si="4"/>
        <v>5.769230769230769</v>
      </c>
    </row>
    <row r="15" spans="1:11" ht="12.75">
      <c r="A15" s="16">
        <v>1984</v>
      </c>
      <c r="B15" s="16">
        <v>122</v>
      </c>
      <c r="C15" s="16">
        <v>122</v>
      </c>
      <c r="D15" s="16">
        <v>178</v>
      </c>
      <c r="E15" s="16">
        <v>177</v>
      </c>
      <c r="F15" s="16">
        <v>599</v>
      </c>
      <c r="G15" s="24">
        <f t="shared" si="0"/>
        <v>149.75</v>
      </c>
      <c r="H15" s="25">
        <f t="shared" si="1"/>
        <v>-18.530884808013354</v>
      </c>
      <c r="I15" s="25">
        <f t="shared" si="2"/>
        <v>-18.530884808013354</v>
      </c>
      <c r="J15" s="25">
        <f t="shared" si="3"/>
        <v>18.864774624373958</v>
      </c>
      <c r="K15" s="25">
        <f t="shared" si="4"/>
        <v>18.196994991652755</v>
      </c>
    </row>
    <row r="16" spans="1:11" ht="12.75">
      <c r="A16" s="16">
        <v>1985</v>
      </c>
      <c r="B16" s="16">
        <v>128</v>
      </c>
      <c r="C16" s="16">
        <v>155</v>
      </c>
      <c r="D16" s="16">
        <v>157</v>
      </c>
      <c r="E16" s="16">
        <v>162</v>
      </c>
      <c r="F16" s="16">
        <v>602</v>
      </c>
      <c r="G16" s="24">
        <f t="shared" si="0"/>
        <v>150.5</v>
      </c>
      <c r="H16" s="25">
        <f t="shared" si="1"/>
        <v>-14.950166112956811</v>
      </c>
      <c r="I16" s="25">
        <f t="shared" si="2"/>
        <v>2.990033222591362</v>
      </c>
      <c r="J16" s="25">
        <f t="shared" si="3"/>
        <v>4.318936877076412</v>
      </c>
      <c r="K16" s="25">
        <f t="shared" si="4"/>
        <v>7.641196013289036</v>
      </c>
    </row>
    <row r="17" spans="1:11" ht="12.75">
      <c r="A17" s="16">
        <v>1986</v>
      </c>
      <c r="B17" s="16">
        <v>124</v>
      </c>
      <c r="C17" s="16">
        <v>130</v>
      </c>
      <c r="D17" s="16">
        <v>154</v>
      </c>
      <c r="E17" s="16">
        <v>193</v>
      </c>
      <c r="F17" s="16">
        <v>601</v>
      </c>
      <c r="G17" s="24">
        <f t="shared" si="0"/>
        <v>150.25</v>
      </c>
      <c r="H17" s="25">
        <f t="shared" si="1"/>
        <v>-17.47088186356073</v>
      </c>
      <c r="I17" s="25">
        <f t="shared" si="2"/>
        <v>-13.477537437603994</v>
      </c>
      <c r="J17" s="25">
        <f t="shared" si="3"/>
        <v>2.4958402662229617</v>
      </c>
      <c r="K17" s="25">
        <f t="shared" si="4"/>
        <v>28.452579034941763</v>
      </c>
    </row>
    <row r="18" spans="1:11" ht="12.75">
      <c r="A18" s="16">
        <v>1987</v>
      </c>
      <c r="B18" s="16">
        <v>116</v>
      </c>
      <c r="C18" s="16">
        <v>126</v>
      </c>
      <c r="D18" s="16">
        <v>145</v>
      </c>
      <c r="E18" s="16">
        <v>169</v>
      </c>
      <c r="F18" s="16">
        <v>556</v>
      </c>
      <c r="G18" s="24">
        <f t="shared" si="0"/>
        <v>139</v>
      </c>
      <c r="H18" s="25">
        <f t="shared" si="1"/>
        <v>-16.546762589928058</v>
      </c>
      <c r="I18" s="25">
        <f t="shared" si="2"/>
        <v>-9.352517985611511</v>
      </c>
      <c r="J18" s="25">
        <f t="shared" si="3"/>
        <v>4.316546762589928</v>
      </c>
      <c r="K18" s="25">
        <f t="shared" si="4"/>
        <v>21.58273381294964</v>
      </c>
    </row>
    <row r="19" spans="1:11" ht="12.75">
      <c r="A19" s="16">
        <v>1988</v>
      </c>
      <c r="B19" s="16">
        <v>123</v>
      </c>
      <c r="C19" s="16">
        <v>117</v>
      </c>
      <c r="D19" s="16">
        <v>143</v>
      </c>
      <c r="E19" s="16">
        <v>171</v>
      </c>
      <c r="F19" s="16">
        <v>554</v>
      </c>
      <c r="G19" s="24">
        <f t="shared" si="0"/>
        <v>138.5</v>
      </c>
      <c r="H19" s="25">
        <f t="shared" si="1"/>
        <v>-11.191335740072201</v>
      </c>
      <c r="I19" s="25">
        <f t="shared" si="2"/>
        <v>-15.52346570397112</v>
      </c>
      <c r="J19" s="25">
        <f t="shared" si="3"/>
        <v>3.2490974729241877</v>
      </c>
      <c r="K19" s="25">
        <f t="shared" si="4"/>
        <v>23.465703971119133</v>
      </c>
    </row>
    <row r="20" spans="1:11" ht="12.75">
      <c r="A20" s="16">
        <v>1989</v>
      </c>
      <c r="B20" s="16">
        <v>145</v>
      </c>
      <c r="C20" s="16">
        <v>112</v>
      </c>
      <c r="D20" s="16">
        <v>148</v>
      </c>
      <c r="E20" s="16">
        <v>148</v>
      </c>
      <c r="F20" s="16">
        <v>553</v>
      </c>
      <c r="G20" s="24">
        <f t="shared" si="0"/>
        <v>138.25</v>
      </c>
      <c r="H20" s="25">
        <f t="shared" si="1"/>
        <v>4.882459312839059</v>
      </c>
      <c r="I20" s="25">
        <f t="shared" si="2"/>
        <v>-18.9873417721519</v>
      </c>
      <c r="J20" s="25">
        <f t="shared" si="3"/>
        <v>7.052441229656419</v>
      </c>
      <c r="K20" s="25">
        <f t="shared" si="4"/>
        <v>7.052441229656419</v>
      </c>
    </row>
    <row r="21" spans="1:11" ht="12.75">
      <c r="A21" s="16">
        <v>1990</v>
      </c>
      <c r="B21" s="16">
        <v>134</v>
      </c>
      <c r="C21" s="16">
        <v>119</v>
      </c>
      <c r="D21" s="16">
        <v>137</v>
      </c>
      <c r="E21" s="16">
        <v>156</v>
      </c>
      <c r="F21" s="16">
        <v>546</v>
      </c>
      <c r="G21" s="24">
        <f t="shared" si="0"/>
        <v>136.5</v>
      </c>
      <c r="H21" s="25">
        <f t="shared" si="1"/>
        <v>-1.8315018315018314</v>
      </c>
      <c r="I21" s="25">
        <f t="shared" si="2"/>
        <v>-12.820512820512821</v>
      </c>
      <c r="J21" s="25">
        <f t="shared" si="3"/>
        <v>0.3663003663003663</v>
      </c>
      <c r="K21" s="25">
        <f t="shared" si="4"/>
        <v>14.285714285714286</v>
      </c>
    </row>
    <row r="22" spans="1:11" ht="12.75">
      <c r="A22" s="16">
        <v>1991</v>
      </c>
      <c r="B22" s="16">
        <v>104</v>
      </c>
      <c r="C22" s="16">
        <v>92</v>
      </c>
      <c r="D22" s="16">
        <v>146</v>
      </c>
      <c r="E22" s="16">
        <v>149</v>
      </c>
      <c r="F22" s="16">
        <v>491</v>
      </c>
      <c r="G22" s="24">
        <f t="shared" si="0"/>
        <v>122.75</v>
      </c>
      <c r="H22" s="25">
        <f t="shared" si="1"/>
        <v>-15.274949083503055</v>
      </c>
      <c r="I22" s="25">
        <f t="shared" si="2"/>
        <v>-25.05091649694501</v>
      </c>
      <c r="J22" s="25">
        <f t="shared" si="3"/>
        <v>18.940936863543786</v>
      </c>
      <c r="K22" s="25">
        <f t="shared" si="4"/>
        <v>21.384928716904277</v>
      </c>
    </row>
    <row r="23" spans="1:11" ht="12.75">
      <c r="A23" s="16">
        <v>1992</v>
      </c>
      <c r="B23" s="16">
        <v>106</v>
      </c>
      <c r="C23" s="16">
        <v>113</v>
      </c>
      <c r="D23" s="16">
        <v>113</v>
      </c>
      <c r="E23" s="16">
        <v>131</v>
      </c>
      <c r="F23" s="16">
        <v>463</v>
      </c>
      <c r="G23" s="24">
        <f t="shared" si="0"/>
        <v>115.75</v>
      </c>
      <c r="H23" s="25">
        <f t="shared" si="1"/>
        <v>-8.423326133909287</v>
      </c>
      <c r="I23" s="25">
        <f t="shared" si="2"/>
        <v>-2.375809935205184</v>
      </c>
      <c r="J23" s="25">
        <f t="shared" si="3"/>
        <v>-2.375809935205184</v>
      </c>
      <c r="K23" s="25">
        <f t="shared" si="4"/>
        <v>13.174946004319654</v>
      </c>
    </row>
    <row r="24" spans="1:11" ht="12.75">
      <c r="A24" s="16">
        <v>1993</v>
      </c>
      <c r="B24" s="16">
        <v>100</v>
      </c>
      <c r="C24" s="16">
        <v>103</v>
      </c>
      <c r="D24" s="16">
        <v>93</v>
      </c>
      <c r="E24" s="16">
        <v>103</v>
      </c>
      <c r="F24" s="16">
        <v>399</v>
      </c>
      <c r="G24" s="24">
        <f t="shared" si="0"/>
        <v>99.75</v>
      </c>
      <c r="H24" s="25">
        <f t="shared" si="1"/>
        <v>0.2506265664160401</v>
      </c>
      <c r="I24" s="25">
        <f t="shared" si="2"/>
        <v>3.2581453634085213</v>
      </c>
      <c r="J24" s="25">
        <f t="shared" si="3"/>
        <v>-6.7669172932330826</v>
      </c>
      <c r="K24" s="25">
        <f t="shared" si="4"/>
        <v>3.2581453634085213</v>
      </c>
    </row>
    <row r="25" spans="1:11" ht="12.75">
      <c r="A25" s="16">
        <v>1994</v>
      </c>
      <c r="B25" s="16">
        <v>88</v>
      </c>
      <c r="C25" s="16">
        <v>82</v>
      </c>
      <c r="D25" s="16">
        <v>86</v>
      </c>
      <c r="E25" s="16">
        <v>107</v>
      </c>
      <c r="F25" s="16">
        <v>363</v>
      </c>
      <c r="G25" s="24">
        <f t="shared" si="0"/>
        <v>90.75</v>
      </c>
      <c r="H25" s="25">
        <f t="shared" si="1"/>
        <v>-3.0303030303030303</v>
      </c>
      <c r="I25" s="25">
        <f t="shared" si="2"/>
        <v>-9.641873278236915</v>
      </c>
      <c r="J25" s="25">
        <f t="shared" si="3"/>
        <v>-5.234159779614325</v>
      </c>
      <c r="K25" s="25">
        <f t="shared" si="4"/>
        <v>17.90633608815427</v>
      </c>
    </row>
    <row r="26" spans="1:11" ht="12.75">
      <c r="A26" s="16">
        <v>1995</v>
      </c>
      <c r="B26" s="16">
        <v>91</v>
      </c>
      <c r="C26" s="16">
        <v>77</v>
      </c>
      <c r="D26" s="16">
        <v>125</v>
      </c>
      <c r="E26" s="16">
        <v>116</v>
      </c>
      <c r="F26" s="16">
        <v>409</v>
      </c>
      <c r="G26" s="24">
        <f t="shared" si="0"/>
        <v>102.25</v>
      </c>
      <c r="H26" s="25">
        <f t="shared" si="1"/>
        <v>-11.00244498777506</v>
      </c>
      <c r="I26" s="25">
        <f t="shared" si="2"/>
        <v>-24.69437652811736</v>
      </c>
      <c r="J26" s="25">
        <f t="shared" si="3"/>
        <v>22.249388753056234</v>
      </c>
      <c r="K26" s="25">
        <f t="shared" si="4"/>
        <v>13.447432762836186</v>
      </c>
    </row>
    <row r="27" spans="1:11" ht="12.75">
      <c r="A27" s="16">
        <v>1996</v>
      </c>
      <c r="B27" s="16">
        <v>86</v>
      </c>
      <c r="C27" s="16">
        <v>83</v>
      </c>
      <c r="D27" s="16">
        <v>98</v>
      </c>
      <c r="E27" s="16">
        <v>90</v>
      </c>
      <c r="F27" s="16">
        <v>357</v>
      </c>
      <c r="G27" s="24">
        <f t="shared" si="0"/>
        <v>89.25</v>
      </c>
      <c r="H27" s="25">
        <f t="shared" si="1"/>
        <v>-3.641456582633053</v>
      </c>
      <c r="I27" s="25">
        <f t="shared" si="2"/>
        <v>-7.002801120448179</v>
      </c>
      <c r="J27" s="25">
        <f t="shared" si="3"/>
        <v>9.803921568627452</v>
      </c>
      <c r="K27" s="25">
        <f t="shared" si="4"/>
        <v>0.8403361344537815</v>
      </c>
    </row>
    <row r="28" spans="1:11" ht="12.75">
      <c r="A28" s="16">
        <v>1997</v>
      </c>
      <c r="B28" s="16">
        <v>85</v>
      </c>
      <c r="C28" s="16">
        <v>91</v>
      </c>
      <c r="D28" s="16">
        <v>94</v>
      </c>
      <c r="E28" s="16">
        <v>107</v>
      </c>
      <c r="F28" s="16">
        <v>377</v>
      </c>
      <c r="G28" s="24">
        <f t="shared" si="0"/>
        <v>94.25</v>
      </c>
      <c r="H28" s="25">
        <f t="shared" si="1"/>
        <v>-9.814323607427056</v>
      </c>
      <c r="I28" s="25">
        <f t="shared" si="2"/>
        <v>-3.4482758620689653</v>
      </c>
      <c r="J28" s="25">
        <f t="shared" si="3"/>
        <v>-0.26525198938992045</v>
      </c>
      <c r="K28" s="25">
        <f t="shared" si="4"/>
        <v>13.52785145888594</v>
      </c>
    </row>
    <row r="29" spans="1:11" ht="12.75">
      <c r="A29" s="16">
        <v>1998</v>
      </c>
      <c r="B29" s="16">
        <v>70</v>
      </c>
      <c r="C29" s="16">
        <v>82</v>
      </c>
      <c r="D29" s="16">
        <v>127</v>
      </c>
      <c r="E29" s="16">
        <v>106</v>
      </c>
      <c r="F29" s="16">
        <v>385</v>
      </c>
      <c r="G29" s="24">
        <f t="shared" si="0"/>
        <v>96.25</v>
      </c>
      <c r="H29" s="25">
        <f t="shared" si="1"/>
        <v>-27.272727272727273</v>
      </c>
      <c r="I29" s="25">
        <f t="shared" si="2"/>
        <v>-14.805194805194805</v>
      </c>
      <c r="J29" s="25">
        <f t="shared" si="3"/>
        <v>31.948051948051948</v>
      </c>
      <c r="K29" s="25">
        <f t="shared" si="4"/>
        <v>10.12987012987013</v>
      </c>
    </row>
    <row r="30" spans="1:11" ht="12.75">
      <c r="A30" s="16">
        <v>1999</v>
      </c>
      <c r="B30" s="16">
        <v>82</v>
      </c>
      <c r="C30" s="16">
        <v>73</v>
      </c>
      <c r="D30" s="16">
        <v>82</v>
      </c>
      <c r="E30" s="16">
        <v>73</v>
      </c>
      <c r="F30" s="16">
        <v>310</v>
      </c>
      <c r="G30" s="24">
        <f t="shared" si="0"/>
        <v>77.5</v>
      </c>
      <c r="H30" s="25">
        <f t="shared" si="1"/>
        <v>5.806451612903226</v>
      </c>
      <c r="I30" s="25">
        <f t="shared" si="2"/>
        <v>-5.806451612903226</v>
      </c>
      <c r="J30" s="25">
        <f t="shared" si="3"/>
        <v>5.806451612903226</v>
      </c>
      <c r="K30" s="25">
        <f t="shared" si="4"/>
        <v>-5.806451612903226</v>
      </c>
    </row>
    <row r="31" spans="1:11" ht="12.75">
      <c r="A31" s="16">
        <v>2000</v>
      </c>
      <c r="B31" s="16">
        <v>73</v>
      </c>
      <c r="C31" s="16">
        <v>65</v>
      </c>
      <c r="D31" s="16">
        <v>97</v>
      </c>
      <c r="E31" s="16">
        <v>91</v>
      </c>
      <c r="F31" s="16">
        <v>326</v>
      </c>
      <c r="G31" s="24">
        <f t="shared" si="0"/>
        <v>81.5</v>
      </c>
      <c r="H31" s="25">
        <f t="shared" si="1"/>
        <v>-10.429447852760736</v>
      </c>
      <c r="I31" s="25">
        <f t="shared" si="2"/>
        <v>-20.245398773006134</v>
      </c>
      <c r="J31" s="25">
        <f t="shared" si="3"/>
        <v>19.01840490797546</v>
      </c>
      <c r="K31" s="25">
        <f t="shared" si="4"/>
        <v>11.656441717791411</v>
      </c>
    </row>
    <row r="32" spans="1:11" ht="12.75">
      <c r="A32" s="16">
        <v>2001</v>
      </c>
      <c r="B32" s="16">
        <v>78</v>
      </c>
      <c r="C32" s="16">
        <v>83</v>
      </c>
      <c r="D32" s="16">
        <v>106</v>
      </c>
      <c r="E32" s="16">
        <v>81</v>
      </c>
      <c r="F32" s="16">
        <v>348</v>
      </c>
      <c r="G32" s="24">
        <f t="shared" si="0"/>
        <v>87</v>
      </c>
      <c r="H32" s="25">
        <f t="shared" si="1"/>
        <v>-10.344827586206897</v>
      </c>
      <c r="I32" s="25">
        <f t="shared" si="2"/>
        <v>-4.597701149425287</v>
      </c>
      <c r="J32" s="25">
        <f t="shared" si="3"/>
        <v>21.839080459770116</v>
      </c>
      <c r="K32" s="25">
        <f t="shared" si="4"/>
        <v>-6.896551724137931</v>
      </c>
    </row>
    <row r="33" spans="1:11" ht="12.75">
      <c r="A33" s="16">
        <v>2002</v>
      </c>
      <c r="B33" s="16">
        <v>65</v>
      </c>
      <c r="C33" s="16">
        <v>70</v>
      </c>
      <c r="D33" s="16">
        <v>97</v>
      </c>
      <c r="E33" s="16">
        <v>72</v>
      </c>
      <c r="F33" s="16">
        <v>304</v>
      </c>
      <c r="G33" s="24">
        <f t="shared" si="0"/>
        <v>76</v>
      </c>
      <c r="H33" s="25">
        <f t="shared" si="1"/>
        <v>-14.473684210526315</v>
      </c>
      <c r="I33" s="25">
        <f t="shared" si="2"/>
        <v>-7.894736842105263</v>
      </c>
      <c r="J33" s="25">
        <f t="shared" si="3"/>
        <v>27.63157894736842</v>
      </c>
      <c r="K33" s="25">
        <f t="shared" si="4"/>
        <v>-5.2631578947368425</v>
      </c>
    </row>
    <row r="34" spans="1:11" ht="12.75">
      <c r="A34" s="16">
        <v>2003</v>
      </c>
      <c r="B34" s="16">
        <v>70</v>
      </c>
      <c r="C34" s="16">
        <v>81</v>
      </c>
      <c r="D34" s="16">
        <v>83</v>
      </c>
      <c r="E34" s="16">
        <v>102</v>
      </c>
      <c r="F34" s="16">
        <v>336</v>
      </c>
      <c r="G34" s="24">
        <f t="shared" si="0"/>
        <v>84</v>
      </c>
      <c r="H34" s="25">
        <f>SUM(B34-G34)*100/G34</f>
        <v>-16.666666666666668</v>
      </c>
      <c r="I34" s="25">
        <f>SUM(C34-G34)*100/G34</f>
        <v>-3.5714285714285716</v>
      </c>
      <c r="J34" s="25">
        <f>SUM(D34-G34)*100/G34</f>
        <v>-1.1904761904761905</v>
      </c>
      <c r="K34" s="25">
        <f>SUM(E34-G34)*100/G34</f>
        <v>21.428571428571427</v>
      </c>
    </row>
    <row r="35" spans="1:11" ht="12.75">
      <c r="A35" s="16">
        <v>2004</v>
      </c>
      <c r="B35" s="16">
        <v>70</v>
      </c>
      <c r="C35" s="16">
        <v>71</v>
      </c>
      <c r="D35" s="16">
        <v>80</v>
      </c>
      <c r="E35" s="16">
        <v>87</v>
      </c>
      <c r="F35" s="16">
        <v>308</v>
      </c>
      <c r="G35" s="24">
        <f>SUM(B35:E35)/4</f>
        <v>77</v>
      </c>
      <c r="H35" s="25">
        <f>SUM(B35-G35)*100/G35</f>
        <v>-9.090909090909092</v>
      </c>
      <c r="I35" s="25">
        <f>SUM(C35-G35)*100/G35</f>
        <v>-7.792207792207792</v>
      </c>
      <c r="J35" s="25">
        <f>SUM(D35-G35)*100/G35</f>
        <v>3.896103896103896</v>
      </c>
      <c r="K35" s="25">
        <f>SUM(E35-G35)*100/G35</f>
        <v>12.987012987012987</v>
      </c>
    </row>
    <row r="36" spans="1:11" ht="12.75">
      <c r="A36" s="16">
        <v>2005</v>
      </c>
      <c r="B36" s="16">
        <v>56</v>
      </c>
      <c r="C36" s="16">
        <v>64</v>
      </c>
      <c r="D36" s="16">
        <v>72</v>
      </c>
      <c r="E36" s="16">
        <v>94</v>
      </c>
      <c r="F36" s="16">
        <v>286</v>
      </c>
      <c r="G36" s="24">
        <f>SUM(B36:E36)/4</f>
        <v>71.5</v>
      </c>
      <c r="H36" s="25">
        <f>SUM(B36-G36)*100/G36</f>
        <v>-21.678321678321677</v>
      </c>
      <c r="I36" s="25">
        <f>SUM(C36-G36)*100/G36</f>
        <v>-10.48951048951049</v>
      </c>
      <c r="J36" s="25">
        <f>SUM(D36-G36)*100/G36</f>
        <v>0.6993006993006993</v>
      </c>
      <c r="K36" s="25">
        <f>SUM(E36-G36)*100/G36</f>
        <v>31.46853146853147</v>
      </c>
    </row>
    <row r="37" spans="1:11" ht="12.75">
      <c r="A37" s="16">
        <v>2006</v>
      </c>
      <c r="B37" s="16">
        <v>64</v>
      </c>
      <c r="C37" s="16">
        <v>62</v>
      </c>
      <c r="D37" s="16">
        <v>94</v>
      </c>
      <c r="E37" s="16">
        <v>94</v>
      </c>
      <c r="F37" s="16">
        <v>314</v>
      </c>
      <c r="G37" s="24">
        <f>SUM(B37:E37)/4</f>
        <v>78.5</v>
      </c>
      <c r="H37" s="25">
        <f>SUM(B37-G37)*100/G37</f>
        <v>-18.471337579617835</v>
      </c>
      <c r="I37" s="25">
        <f>SUM(C37-G37)*100/G37</f>
        <v>-21.019108280254777</v>
      </c>
      <c r="J37" s="25">
        <f>SUM(D37-G37)*100/G37</f>
        <v>19.745222929936304</v>
      </c>
      <c r="K37" s="25">
        <f>SUM(E37-G37)*100/G37</f>
        <v>19.745222929936304</v>
      </c>
    </row>
    <row r="38" spans="1:11" ht="12.75">
      <c r="A38" s="16">
        <v>2007</v>
      </c>
      <c r="B38" s="16">
        <v>70</v>
      </c>
      <c r="C38" s="16">
        <v>66</v>
      </c>
      <c r="D38" s="16">
        <v>75</v>
      </c>
      <c r="E38" s="16">
        <v>70</v>
      </c>
      <c r="F38" s="16">
        <v>281</v>
      </c>
      <c r="G38" s="24">
        <f>SUM(B38:E38)/4</f>
        <v>70.25</v>
      </c>
      <c r="H38" s="25">
        <f>SUM(B38-G38)*100/G38</f>
        <v>-0.35587188612099646</v>
      </c>
      <c r="I38" s="25">
        <f>SUM(C38-G38)*100/G38</f>
        <v>-6.049822064056939</v>
      </c>
      <c r="J38" s="25">
        <f>SUM(D38-G38)*100/G38</f>
        <v>6.761565836298932</v>
      </c>
      <c r="K38" s="25">
        <f>SUM(E38-G38)*100/G38</f>
        <v>-0.35587188612099646</v>
      </c>
    </row>
    <row r="39" spans="7:11" ht="12.75">
      <c r="G39" s="24"/>
      <c r="H39" s="25"/>
      <c r="I39" s="25"/>
      <c r="J39" s="25"/>
      <c r="K39" s="25"/>
    </row>
    <row r="40" s="17" customFormat="1" ht="12.75">
      <c r="A40" s="17" t="s">
        <v>44</v>
      </c>
    </row>
    <row r="42" spans="1:11" ht="12.75">
      <c r="A42" s="16">
        <v>1981</v>
      </c>
      <c r="B42" s="26">
        <v>2001</v>
      </c>
      <c r="C42" s="26">
        <v>2333</v>
      </c>
      <c r="D42" s="26">
        <v>2588</v>
      </c>
      <c r="E42" s="26">
        <v>2595</v>
      </c>
      <c r="F42" s="26">
        <v>9517</v>
      </c>
      <c r="G42" s="27">
        <f>SUM(B42:E42)/4</f>
        <v>2379.25</v>
      </c>
      <c r="H42" s="28">
        <f>SUM(B42-G42)*100/G42</f>
        <v>-15.897866974887044</v>
      </c>
      <c r="I42" s="28">
        <f>SUM(C42-G42)*100/G42</f>
        <v>-1.9438898812651046</v>
      </c>
      <c r="J42" s="28">
        <f>SUM(D42-G42)*100/G42</f>
        <v>8.773773247872228</v>
      </c>
      <c r="K42" s="28">
        <f>SUM(E42-G42)*100/G42</f>
        <v>9.06798360827992</v>
      </c>
    </row>
    <row r="43" spans="1:11" ht="12.75">
      <c r="A43" s="16">
        <v>1982</v>
      </c>
      <c r="B43" s="26">
        <v>2199</v>
      </c>
      <c r="C43" s="26">
        <v>2411</v>
      </c>
      <c r="D43" s="26">
        <v>2660</v>
      </c>
      <c r="E43" s="26">
        <v>2691</v>
      </c>
      <c r="F43" s="26">
        <v>9961</v>
      </c>
      <c r="G43" s="27">
        <f aca="true" t="shared" si="5" ref="G43:G64">SUM(B43:E43)/4</f>
        <v>2490.25</v>
      </c>
      <c r="H43" s="28">
        <f aca="true" t="shared" si="6" ref="H43:H63">SUM(B43-G43)*100/G43</f>
        <v>-11.695612890272061</v>
      </c>
      <c r="I43" s="28">
        <f aca="true" t="shared" si="7" ref="I43:I63">SUM(C43-G43)*100/G43</f>
        <v>-3.1824114044774623</v>
      </c>
      <c r="J43" s="28">
        <f aca="true" t="shared" si="8" ref="J43:J63">SUM(D43-G43)*100/G43</f>
        <v>6.816584680252987</v>
      </c>
      <c r="K43" s="28">
        <f aca="true" t="shared" si="9" ref="K43:K63">SUM(E43-G43)*100/G43</f>
        <v>8.061439614496537</v>
      </c>
    </row>
    <row r="44" spans="1:11" ht="12.75">
      <c r="A44" s="16">
        <v>1983</v>
      </c>
      <c r="B44" s="26">
        <v>1815</v>
      </c>
      <c r="C44" s="26">
        <v>1965</v>
      </c>
      <c r="D44" s="26">
        <v>2238</v>
      </c>
      <c r="E44" s="26">
        <v>2239</v>
      </c>
      <c r="F44" s="26">
        <v>8257</v>
      </c>
      <c r="G44" s="27">
        <f t="shared" si="5"/>
        <v>2064.25</v>
      </c>
      <c r="H44" s="28">
        <f t="shared" si="6"/>
        <v>-12.074603366840257</v>
      </c>
      <c r="I44" s="28">
        <f t="shared" si="7"/>
        <v>-4.808041661620443</v>
      </c>
      <c r="J44" s="28">
        <f t="shared" si="8"/>
        <v>8.417100641879617</v>
      </c>
      <c r="K44" s="28">
        <f t="shared" si="9"/>
        <v>8.465544386581083</v>
      </c>
    </row>
    <row r="45" spans="1:11" ht="12.75">
      <c r="A45" s="16">
        <v>1984</v>
      </c>
      <c r="B45" s="26">
        <v>1706</v>
      </c>
      <c r="C45" s="26">
        <v>2002</v>
      </c>
      <c r="D45" s="26">
        <v>2258</v>
      </c>
      <c r="E45" s="26">
        <v>2360</v>
      </c>
      <c r="F45" s="26">
        <v>8326</v>
      </c>
      <c r="G45" s="27">
        <f t="shared" si="5"/>
        <v>2081.5</v>
      </c>
      <c r="H45" s="28">
        <f t="shared" si="6"/>
        <v>-18.03987509007927</v>
      </c>
      <c r="I45" s="28">
        <f t="shared" si="7"/>
        <v>-3.8193610377131875</v>
      </c>
      <c r="J45" s="28">
        <f t="shared" si="8"/>
        <v>8.479461926495317</v>
      </c>
      <c r="K45" s="28">
        <f t="shared" si="9"/>
        <v>13.379774201297142</v>
      </c>
    </row>
    <row r="46" spans="1:11" ht="12.75">
      <c r="A46" s="16">
        <v>1985</v>
      </c>
      <c r="B46" s="26">
        <v>1772</v>
      </c>
      <c r="C46" s="26">
        <v>2086</v>
      </c>
      <c r="D46" s="26">
        <v>2415</v>
      </c>
      <c r="E46" s="26">
        <v>2115</v>
      </c>
      <c r="F46" s="26">
        <v>8388</v>
      </c>
      <c r="G46" s="27">
        <f t="shared" si="5"/>
        <v>2097</v>
      </c>
      <c r="H46" s="28">
        <f t="shared" si="6"/>
        <v>-15.498330948974726</v>
      </c>
      <c r="I46" s="28">
        <f t="shared" si="7"/>
        <v>-0.5245588936576061</v>
      </c>
      <c r="J46" s="28">
        <f t="shared" si="8"/>
        <v>15.164520743919885</v>
      </c>
      <c r="K46" s="28">
        <f t="shared" si="9"/>
        <v>0.8583690987124464</v>
      </c>
    </row>
    <row r="47" spans="1:11" ht="12.75">
      <c r="A47" s="16">
        <v>1986</v>
      </c>
      <c r="B47" s="26">
        <v>1689</v>
      </c>
      <c r="C47" s="26">
        <v>1893</v>
      </c>
      <c r="D47" s="26">
        <v>2123</v>
      </c>
      <c r="E47" s="26">
        <v>2318</v>
      </c>
      <c r="F47" s="26">
        <v>8023</v>
      </c>
      <c r="G47" s="27">
        <f t="shared" si="5"/>
        <v>2005.75</v>
      </c>
      <c r="H47" s="28">
        <f t="shared" si="6"/>
        <v>-15.79209771905771</v>
      </c>
      <c r="I47" s="28">
        <f t="shared" si="7"/>
        <v>-5.6213386513772905</v>
      </c>
      <c r="J47" s="28">
        <f t="shared" si="8"/>
        <v>5.845693630811417</v>
      </c>
      <c r="K47" s="28">
        <f t="shared" si="9"/>
        <v>15.567742739623583</v>
      </c>
    </row>
    <row r="48" spans="1:11" ht="12.75">
      <c r="A48" s="16">
        <v>1987</v>
      </c>
      <c r="B48" s="26">
        <v>1492</v>
      </c>
      <c r="C48" s="26">
        <v>1753</v>
      </c>
      <c r="D48" s="26">
        <v>2048</v>
      </c>
      <c r="E48" s="26">
        <v>1970</v>
      </c>
      <c r="F48" s="26">
        <v>7263</v>
      </c>
      <c r="G48" s="27">
        <f t="shared" si="5"/>
        <v>1815.75</v>
      </c>
      <c r="H48" s="28">
        <f t="shared" si="6"/>
        <v>-17.830097755748312</v>
      </c>
      <c r="I48" s="28">
        <f t="shared" si="7"/>
        <v>-3.4558722291064297</v>
      </c>
      <c r="J48" s="28">
        <f t="shared" si="8"/>
        <v>12.790857772270412</v>
      </c>
      <c r="K48" s="28">
        <f t="shared" si="9"/>
        <v>8.495112212584331</v>
      </c>
    </row>
    <row r="49" spans="1:11" ht="12.75">
      <c r="A49" s="16">
        <v>1988</v>
      </c>
      <c r="B49" s="26">
        <v>1682</v>
      </c>
      <c r="C49" s="26">
        <v>1674</v>
      </c>
      <c r="D49" s="26">
        <v>1994</v>
      </c>
      <c r="E49" s="26">
        <v>1936</v>
      </c>
      <c r="F49" s="26">
        <v>7286</v>
      </c>
      <c r="G49" s="27">
        <f t="shared" si="5"/>
        <v>1821.5</v>
      </c>
      <c r="H49" s="28">
        <f t="shared" si="6"/>
        <v>-7.658523195168817</v>
      </c>
      <c r="I49" s="28">
        <f t="shared" si="7"/>
        <v>-8.097721657974198</v>
      </c>
      <c r="J49" s="28">
        <f t="shared" si="8"/>
        <v>9.470216854241011</v>
      </c>
      <c r="K49" s="28">
        <f t="shared" si="9"/>
        <v>6.286027998902004</v>
      </c>
    </row>
    <row r="50" spans="1:11" ht="12.75">
      <c r="A50" s="16">
        <v>1989</v>
      </c>
      <c r="B50" s="26">
        <v>1714</v>
      </c>
      <c r="C50" s="26">
        <v>1702</v>
      </c>
      <c r="D50" s="26">
        <v>2086</v>
      </c>
      <c r="E50" s="26">
        <v>2049</v>
      </c>
      <c r="F50" s="26">
        <v>7551</v>
      </c>
      <c r="G50" s="27">
        <f t="shared" si="5"/>
        <v>1887.75</v>
      </c>
      <c r="H50" s="28">
        <f t="shared" si="6"/>
        <v>-9.204078929943053</v>
      </c>
      <c r="I50" s="28">
        <f t="shared" si="7"/>
        <v>-9.839756323665739</v>
      </c>
      <c r="J50" s="28">
        <f t="shared" si="8"/>
        <v>10.501920275460204</v>
      </c>
      <c r="K50" s="28">
        <f t="shared" si="9"/>
        <v>8.54191497814859</v>
      </c>
    </row>
    <row r="51" spans="1:11" ht="12.75">
      <c r="A51" s="16">
        <v>1990</v>
      </c>
      <c r="B51" s="26">
        <v>1580</v>
      </c>
      <c r="C51" s="26">
        <v>1576</v>
      </c>
      <c r="D51" s="26">
        <v>1884</v>
      </c>
      <c r="E51" s="26">
        <v>1758</v>
      </c>
      <c r="F51" s="26">
        <v>6798</v>
      </c>
      <c r="G51" s="27">
        <f t="shared" si="5"/>
        <v>1699.5</v>
      </c>
      <c r="H51" s="28">
        <f t="shared" si="6"/>
        <v>-7.031479847013828</v>
      </c>
      <c r="I51" s="28">
        <f t="shared" si="7"/>
        <v>-7.2668431891732865</v>
      </c>
      <c r="J51" s="28">
        <f t="shared" si="8"/>
        <v>10.85613415710503</v>
      </c>
      <c r="K51" s="28">
        <f t="shared" si="9"/>
        <v>3.442188879082083</v>
      </c>
    </row>
    <row r="52" spans="1:11" ht="12.75">
      <c r="A52" s="16">
        <v>1991</v>
      </c>
      <c r="B52" s="26">
        <v>1401</v>
      </c>
      <c r="C52" s="26">
        <v>1518</v>
      </c>
      <c r="D52" s="26">
        <v>1655</v>
      </c>
      <c r="E52" s="26">
        <v>1555</v>
      </c>
      <c r="F52" s="26">
        <v>6129</v>
      </c>
      <c r="G52" s="27">
        <f t="shared" si="5"/>
        <v>1532.25</v>
      </c>
      <c r="H52" s="28">
        <f t="shared" si="6"/>
        <v>-8.565834557023985</v>
      </c>
      <c r="I52" s="28">
        <f t="shared" si="7"/>
        <v>-0.9300048947626041</v>
      </c>
      <c r="J52" s="28">
        <f t="shared" si="8"/>
        <v>8.011094795235765</v>
      </c>
      <c r="K52" s="28">
        <f t="shared" si="9"/>
        <v>1.484744656550824</v>
      </c>
    </row>
    <row r="53" spans="1:11" ht="12.75">
      <c r="A53" s="16">
        <v>1992</v>
      </c>
      <c r="B53" s="26">
        <v>1363</v>
      </c>
      <c r="C53" s="26">
        <v>1354</v>
      </c>
      <c r="D53" s="26">
        <v>1456</v>
      </c>
      <c r="E53" s="26">
        <v>1466</v>
      </c>
      <c r="F53" s="26">
        <v>5639</v>
      </c>
      <c r="G53" s="27">
        <f t="shared" si="5"/>
        <v>1409.75</v>
      </c>
      <c r="H53" s="28">
        <f t="shared" si="6"/>
        <v>-3.3161908139741088</v>
      </c>
      <c r="I53" s="28">
        <f t="shared" si="7"/>
        <v>-3.954601879765916</v>
      </c>
      <c r="J53" s="28">
        <f t="shared" si="8"/>
        <v>3.2807235325412307</v>
      </c>
      <c r="K53" s="28">
        <f t="shared" si="9"/>
        <v>3.990069161198794</v>
      </c>
    </row>
    <row r="54" spans="1:11" ht="12.75">
      <c r="A54" s="16">
        <v>1993</v>
      </c>
      <c r="B54" s="26">
        <v>1111</v>
      </c>
      <c r="C54" s="26">
        <v>1123</v>
      </c>
      <c r="D54" s="26">
        <v>1256</v>
      </c>
      <c r="E54" s="26">
        <v>1363</v>
      </c>
      <c r="F54" s="26">
        <v>4853</v>
      </c>
      <c r="G54" s="27">
        <f t="shared" si="5"/>
        <v>1213.25</v>
      </c>
      <c r="H54" s="28">
        <f t="shared" si="6"/>
        <v>-8.42777663301051</v>
      </c>
      <c r="I54" s="28">
        <f t="shared" si="7"/>
        <v>-7.438697712754997</v>
      </c>
      <c r="J54" s="28">
        <f t="shared" si="8"/>
        <v>3.523593653410262</v>
      </c>
      <c r="K54" s="28">
        <f t="shared" si="9"/>
        <v>12.342880692355244</v>
      </c>
    </row>
    <row r="55" spans="1:11" ht="12.75">
      <c r="A55" s="16">
        <v>1994</v>
      </c>
      <c r="B55" s="26">
        <v>1283</v>
      </c>
      <c r="C55" s="26">
        <v>1179</v>
      </c>
      <c r="D55" s="26">
        <v>1439</v>
      </c>
      <c r="E55" s="26">
        <v>1670</v>
      </c>
      <c r="F55" s="26">
        <v>5571</v>
      </c>
      <c r="G55" s="27">
        <f t="shared" si="5"/>
        <v>1392.75</v>
      </c>
      <c r="H55" s="28">
        <f t="shared" si="6"/>
        <v>-7.880093340513373</v>
      </c>
      <c r="I55" s="28">
        <f t="shared" si="7"/>
        <v>-15.347334410339258</v>
      </c>
      <c r="J55" s="28">
        <f t="shared" si="8"/>
        <v>3.3207682642254532</v>
      </c>
      <c r="K55" s="28">
        <f t="shared" si="9"/>
        <v>19.906659486627177</v>
      </c>
    </row>
    <row r="56" spans="1:11" ht="12.75">
      <c r="A56" s="16">
        <v>1995</v>
      </c>
      <c r="B56" s="26">
        <v>1256</v>
      </c>
      <c r="C56" s="26">
        <v>1253</v>
      </c>
      <c r="D56" s="26">
        <v>1515</v>
      </c>
      <c r="E56" s="26">
        <v>1315</v>
      </c>
      <c r="F56" s="26">
        <v>5339</v>
      </c>
      <c r="G56" s="27">
        <f t="shared" si="5"/>
        <v>1334.75</v>
      </c>
      <c r="H56" s="28">
        <f t="shared" si="6"/>
        <v>-5.899981269900731</v>
      </c>
      <c r="I56" s="28">
        <f t="shared" si="7"/>
        <v>-6.124742461135044</v>
      </c>
      <c r="J56" s="28">
        <f t="shared" si="8"/>
        <v>13.50440157332834</v>
      </c>
      <c r="K56" s="28">
        <f t="shared" si="9"/>
        <v>-1.479677842292564</v>
      </c>
    </row>
    <row r="57" spans="1:11" ht="12.75">
      <c r="A57" s="16">
        <v>1996</v>
      </c>
      <c r="B57" s="26">
        <v>963</v>
      </c>
      <c r="C57" s="26">
        <v>1056</v>
      </c>
      <c r="D57" s="26">
        <v>1246</v>
      </c>
      <c r="E57" s="26">
        <v>1133</v>
      </c>
      <c r="F57" s="26">
        <v>4398</v>
      </c>
      <c r="G57" s="27">
        <f t="shared" si="5"/>
        <v>1099.5</v>
      </c>
      <c r="H57" s="28">
        <f t="shared" si="6"/>
        <v>-12.414733969986358</v>
      </c>
      <c r="I57" s="28">
        <f t="shared" si="7"/>
        <v>-3.956343792633015</v>
      </c>
      <c r="J57" s="28">
        <f t="shared" si="8"/>
        <v>13.324238290131879</v>
      </c>
      <c r="K57" s="28">
        <f t="shared" si="9"/>
        <v>3.0468394724874943</v>
      </c>
    </row>
    <row r="58" spans="1:11" ht="12.75">
      <c r="A58" s="16">
        <v>1997</v>
      </c>
      <c r="B58" s="26">
        <v>1001</v>
      </c>
      <c r="C58" s="26">
        <v>1064</v>
      </c>
      <c r="D58" s="26">
        <v>1193</v>
      </c>
      <c r="E58" s="26">
        <v>1166</v>
      </c>
      <c r="F58" s="26">
        <v>4424</v>
      </c>
      <c r="G58" s="27">
        <f t="shared" si="5"/>
        <v>1106</v>
      </c>
      <c r="H58" s="28">
        <f t="shared" si="6"/>
        <v>-9.49367088607595</v>
      </c>
      <c r="I58" s="28">
        <f t="shared" si="7"/>
        <v>-3.7974683544303796</v>
      </c>
      <c r="J58" s="28">
        <f t="shared" si="8"/>
        <v>7.8661844484629295</v>
      </c>
      <c r="K58" s="28">
        <f t="shared" si="9"/>
        <v>5.424954792043399</v>
      </c>
    </row>
    <row r="59" spans="1:11" ht="12.75">
      <c r="A59" s="16">
        <v>1998</v>
      </c>
      <c r="B59" s="26">
        <v>884</v>
      </c>
      <c r="C59" s="26">
        <v>1130</v>
      </c>
      <c r="D59" s="26">
        <v>1242</v>
      </c>
      <c r="E59" s="26">
        <v>1201</v>
      </c>
      <c r="F59" s="26">
        <v>4457</v>
      </c>
      <c r="G59" s="27">
        <f t="shared" si="5"/>
        <v>1114.25</v>
      </c>
      <c r="H59" s="28">
        <f t="shared" si="6"/>
        <v>-20.664123850123403</v>
      </c>
      <c r="I59" s="28">
        <f t="shared" si="7"/>
        <v>1.4135068431680502</v>
      </c>
      <c r="J59" s="28">
        <f t="shared" si="8"/>
        <v>11.465111061251964</v>
      </c>
      <c r="K59" s="28">
        <f t="shared" si="9"/>
        <v>7.785505945703388</v>
      </c>
    </row>
    <row r="60" spans="1:11" ht="12.75">
      <c r="A60" s="16">
        <v>1999</v>
      </c>
      <c r="B60" s="26">
        <v>942</v>
      </c>
      <c r="C60" s="26">
        <v>989</v>
      </c>
      <c r="D60" s="26">
        <v>1152</v>
      </c>
      <c r="E60" s="26">
        <v>992</v>
      </c>
      <c r="F60" s="26">
        <v>4075</v>
      </c>
      <c r="G60" s="27">
        <f t="shared" si="5"/>
        <v>1018.75</v>
      </c>
      <c r="H60" s="28">
        <f t="shared" si="6"/>
        <v>-7.533742331288344</v>
      </c>
      <c r="I60" s="28">
        <f t="shared" si="7"/>
        <v>-2.920245398773006</v>
      </c>
      <c r="J60" s="28">
        <f t="shared" si="8"/>
        <v>13.079754601226995</v>
      </c>
      <c r="K60" s="28">
        <f t="shared" si="9"/>
        <v>-2.625766871165644</v>
      </c>
    </row>
    <row r="61" spans="1:11" ht="12.75">
      <c r="A61" s="16">
        <v>2000</v>
      </c>
      <c r="B61" s="26">
        <v>896</v>
      </c>
      <c r="C61" s="26">
        <v>937</v>
      </c>
      <c r="D61" s="26">
        <v>1052</v>
      </c>
      <c r="E61" s="26">
        <v>1009</v>
      </c>
      <c r="F61" s="26">
        <v>3894</v>
      </c>
      <c r="G61" s="27">
        <f t="shared" si="5"/>
        <v>973.5</v>
      </c>
      <c r="H61" s="28">
        <f t="shared" si="6"/>
        <v>-7.960965588084232</v>
      </c>
      <c r="I61" s="28">
        <f t="shared" si="7"/>
        <v>-3.7493579866461224</v>
      </c>
      <c r="J61" s="28">
        <f t="shared" si="8"/>
        <v>8.063687724704673</v>
      </c>
      <c r="K61" s="28">
        <f t="shared" si="9"/>
        <v>3.6466358500256804</v>
      </c>
    </row>
    <row r="62" spans="1:11" ht="12.75">
      <c r="A62" s="16">
        <v>2001</v>
      </c>
      <c r="B62" s="26">
        <v>877</v>
      </c>
      <c r="C62" s="26">
        <v>877</v>
      </c>
      <c r="D62" s="26">
        <v>1004</v>
      </c>
      <c r="E62" s="26">
        <v>1000</v>
      </c>
      <c r="F62" s="26">
        <v>3758</v>
      </c>
      <c r="G62" s="27">
        <f t="shared" si="5"/>
        <v>939.5</v>
      </c>
      <c r="H62" s="28">
        <f t="shared" si="6"/>
        <v>-6.652474720596062</v>
      </c>
      <c r="I62" s="28">
        <f t="shared" si="7"/>
        <v>-6.652474720596062</v>
      </c>
      <c r="J62" s="28">
        <f t="shared" si="8"/>
        <v>6.865353911655136</v>
      </c>
      <c r="K62" s="28">
        <f t="shared" si="9"/>
        <v>6.439595529536987</v>
      </c>
    </row>
    <row r="63" spans="1:11" ht="12.75">
      <c r="A63" s="16">
        <v>2002</v>
      </c>
      <c r="B63" s="26">
        <v>758</v>
      </c>
      <c r="C63" s="26">
        <v>883</v>
      </c>
      <c r="D63" s="26">
        <v>1016</v>
      </c>
      <c r="E63" s="26">
        <v>876</v>
      </c>
      <c r="F63" s="26">
        <v>3533</v>
      </c>
      <c r="G63" s="27">
        <f t="shared" si="5"/>
        <v>883.25</v>
      </c>
      <c r="H63" s="28">
        <f t="shared" si="6"/>
        <v>-14.180583073874894</v>
      </c>
      <c r="I63" s="28">
        <f t="shared" si="7"/>
        <v>-0.028304557033682422</v>
      </c>
      <c r="J63" s="28">
        <f t="shared" si="8"/>
        <v>15.029719784885367</v>
      </c>
      <c r="K63" s="28">
        <f t="shared" si="9"/>
        <v>-0.8208321539767902</v>
      </c>
    </row>
    <row r="64" spans="1:11" ht="12.75">
      <c r="A64" s="29">
        <v>2003</v>
      </c>
      <c r="B64" s="30">
        <v>718</v>
      </c>
      <c r="C64" s="30">
        <v>825</v>
      </c>
      <c r="D64" s="30">
        <v>870</v>
      </c>
      <c r="E64" s="30">
        <v>881</v>
      </c>
      <c r="F64" s="30">
        <v>3294</v>
      </c>
      <c r="G64" s="31">
        <f t="shared" si="5"/>
        <v>823.5</v>
      </c>
      <c r="H64" s="32">
        <f>SUM(B64-G64)*100/G64</f>
        <v>-12.81117182756527</v>
      </c>
      <c r="I64" s="32">
        <f>SUM(C64-G64)*100/G64</f>
        <v>0.18214936247723132</v>
      </c>
      <c r="J64" s="32">
        <f>SUM(D64-G64)*100/G64</f>
        <v>5.646630236794171</v>
      </c>
      <c r="K64" s="32">
        <f>SUM(E64-G64)*100/G64</f>
        <v>6.982392228293867</v>
      </c>
    </row>
    <row r="65" spans="1:11" ht="12.75">
      <c r="A65" s="29">
        <v>2004</v>
      </c>
      <c r="B65" s="30">
        <v>680</v>
      </c>
      <c r="C65" s="30">
        <v>775</v>
      </c>
      <c r="D65" s="30">
        <v>839</v>
      </c>
      <c r="E65" s="30">
        <v>780</v>
      </c>
      <c r="F65" s="30">
        <v>3074</v>
      </c>
      <c r="G65" s="31">
        <f>SUM(B65:E65)/4</f>
        <v>768.5</v>
      </c>
      <c r="H65" s="32">
        <f>SUM(B65-G65)*100/G65</f>
        <v>-11.51594014313598</v>
      </c>
      <c r="I65" s="32">
        <f>SUM(C65-G65)*100/G65</f>
        <v>0.8458035133376708</v>
      </c>
      <c r="J65" s="32">
        <f>SUM(D65-G65)*100/G65</f>
        <v>9.173715029277814</v>
      </c>
      <c r="K65" s="32">
        <f>SUM(E65-G65)*100/G65</f>
        <v>1.4964216005204944</v>
      </c>
    </row>
    <row r="66" spans="1:11" ht="12.75">
      <c r="A66" s="29">
        <v>2005</v>
      </c>
      <c r="B66" s="30">
        <v>616</v>
      </c>
      <c r="C66" s="30">
        <v>691</v>
      </c>
      <c r="D66" s="30">
        <v>778</v>
      </c>
      <c r="E66" s="30">
        <v>866</v>
      </c>
      <c r="F66" s="30">
        <v>2951</v>
      </c>
      <c r="G66" s="31">
        <f>SUM(B66:E66)/4</f>
        <v>737.75</v>
      </c>
      <c r="H66" s="32">
        <f>SUM(B66-G66)*100/G66</f>
        <v>-16.50288037953236</v>
      </c>
      <c r="I66" s="32">
        <f>SUM(C66-G66)*100/G66</f>
        <v>-6.336834971196205</v>
      </c>
      <c r="J66" s="32">
        <f>SUM(D66-G66)*100/G66</f>
        <v>5.455777702473737</v>
      </c>
      <c r="K66" s="32">
        <f>SUM(E66-G66)*100/G66</f>
        <v>17.38393764825483</v>
      </c>
    </row>
    <row r="67" spans="1:11" ht="12.75">
      <c r="A67" s="29">
        <v>2006</v>
      </c>
      <c r="B67" s="30">
        <v>585</v>
      </c>
      <c r="C67" s="30">
        <v>687</v>
      </c>
      <c r="D67" s="30">
        <v>851</v>
      </c>
      <c r="E67" s="30">
        <v>818</v>
      </c>
      <c r="F67" s="30">
        <v>2941</v>
      </c>
      <c r="G67" s="31">
        <f>SUM(B67:E67)/4</f>
        <v>735.25</v>
      </c>
      <c r="H67" s="32">
        <f>SUM(B67-G67)*100/G67</f>
        <v>-20.435226113566813</v>
      </c>
      <c r="I67" s="32">
        <f>SUM(C67-G67)*100/G67</f>
        <v>-6.562393743624617</v>
      </c>
      <c r="J67" s="32">
        <f>SUM(D67-G67)*100/G67</f>
        <v>15.742944576674601</v>
      </c>
      <c r="K67" s="32">
        <f>SUM(E67-G67)*100/G67</f>
        <v>11.254675280516832</v>
      </c>
    </row>
    <row r="68" spans="1:11" ht="13.5" thickBot="1">
      <c r="A68" s="33">
        <v>2007</v>
      </c>
      <c r="B68" s="34">
        <v>645</v>
      </c>
      <c r="C68" s="34">
        <v>668</v>
      </c>
      <c r="D68" s="34">
        <v>673</v>
      </c>
      <c r="E68" s="34">
        <v>677</v>
      </c>
      <c r="F68" s="34">
        <v>2663</v>
      </c>
      <c r="G68" s="35">
        <f>SUM(B68:E68)/4</f>
        <v>665.75</v>
      </c>
      <c r="H68" s="36">
        <f>SUM(B68-G68)*100/G68</f>
        <v>-3.1167855801727375</v>
      </c>
      <c r="I68" s="36">
        <f>SUM(C68-G68)*100/G68</f>
        <v>0.3379647014645137</v>
      </c>
      <c r="J68" s="36">
        <f>SUM(D68-G68)*100/G68</f>
        <v>1.0889973713856553</v>
      </c>
      <c r="K68" s="36">
        <f>SUM(E68-G68)*100/G68</f>
        <v>1.6898235073225685</v>
      </c>
    </row>
  </sheetData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9"/>
  <sheetViews>
    <sheetView workbookViewId="0" topLeftCell="A37">
      <selection activeCell="A1" sqref="A1"/>
    </sheetView>
  </sheetViews>
  <sheetFormatPr defaultColWidth="9.140625" defaultRowHeight="12.75"/>
  <cols>
    <col min="1" max="1" width="9.140625" style="16" customWidth="1"/>
    <col min="2" max="5" width="9.421875" style="16" bestFit="1" customWidth="1"/>
    <col min="6" max="6" width="10.28125" style="16" bestFit="1" customWidth="1"/>
    <col min="7" max="7" width="11.140625" style="16" bestFit="1" customWidth="1"/>
    <col min="8" max="8" width="9.57421875" style="16" bestFit="1" customWidth="1"/>
    <col min="9" max="10" width="9.140625" style="16" customWidth="1"/>
    <col min="11" max="11" width="9.28125" style="16" customWidth="1"/>
    <col min="12" max="12" width="4.140625" style="16" customWidth="1"/>
    <col min="13" max="16384" width="9.140625" style="16" customWidth="1"/>
  </cols>
  <sheetData>
    <row r="1" spans="1:9" ht="18">
      <c r="A1" s="15" t="s">
        <v>45</v>
      </c>
      <c r="I1" s="15" t="s">
        <v>24</v>
      </c>
    </row>
    <row r="2" ht="8.25" customHeight="1">
      <c r="A2" s="16" t="s">
        <v>46</v>
      </c>
    </row>
    <row r="3" spans="1:10" s="17" customFormat="1" ht="18">
      <c r="A3" s="15" t="s">
        <v>25</v>
      </c>
      <c r="J3" s="18"/>
    </row>
    <row r="4" s="17" customFormat="1" ht="18">
      <c r="A4" s="37" t="str">
        <f>Table43a!A4</f>
        <v>Years: 1981 to 2007</v>
      </c>
    </row>
    <row r="5" spans="1:11" s="17" customFormat="1" ht="13.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8:11" s="17" customFormat="1" ht="12.75">
      <c r="H6" s="20" t="s">
        <v>27</v>
      </c>
      <c r="I6" s="20"/>
      <c r="J6" s="20"/>
      <c r="K6" s="20"/>
    </row>
    <row r="7" spans="8:11" s="17" customFormat="1" ht="13.5" thickBot="1">
      <c r="H7" s="19" t="s">
        <v>28</v>
      </c>
      <c r="I7" s="19"/>
      <c r="J7" s="19"/>
      <c r="K7" s="19"/>
    </row>
    <row r="8" spans="2:11" s="17" customFormat="1" ht="12.75">
      <c r="B8" s="21" t="s">
        <v>29</v>
      </c>
      <c r="C8" s="21" t="s">
        <v>30</v>
      </c>
      <c r="D8" s="21" t="s">
        <v>31</v>
      </c>
      <c r="E8" s="21" t="s">
        <v>32</v>
      </c>
      <c r="F8" s="21" t="s">
        <v>33</v>
      </c>
      <c r="G8" s="21" t="s">
        <v>34</v>
      </c>
      <c r="H8" s="21" t="s">
        <v>29</v>
      </c>
      <c r="I8" s="21" t="s">
        <v>30</v>
      </c>
      <c r="J8" s="21" t="s">
        <v>31</v>
      </c>
      <c r="K8" s="21" t="s">
        <v>32</v>
      </c>
    </row>
    <row r="9" spans="1:36" s="17" customFormat="1" ht="13.5" thickBot="1">
      <c r="A9" s="19"/>
      <c r="B9" s="22" t="s">
        <v>35</v>
      </c>
      <c r="C9" s="22" t="s">
        <v>36</v>
      </c>
      <c r="D9" s="22" t="s">
        <v>37</v>
      </c>
      <c r="E9" s="22" t="s">
        <v>38</v>
      </c>
      <c r="F9" s="22" t="s">
        <v>39</v>
      </c>
      <c r="G9" s="22" t="s">
        <v>40</v>
      </c>
      <c r="H9" s="22" t="s">
        <v>35</v>
      </c>
      <c r="I9" s="22" t="s">
        <v>36</v>
      </c>
      <c r="J9" s="22" t="s">
        <v>37</v>
      </c>
      <c r="K9" s="22" t="s">
        <v>38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29"/>
    </row>
    <row r="10" spans="1:36" s="17" customFormat="1" ht="12.75">
      <c r="A10" s="17" t="s">
        <v>47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</row>
    <row r="11" spans="7:36" ht="12.75">
      <c r="G11" s="23" t="s">
        <v>42</v>
      </c>
      <c r="K11" s="23" t="s">
        <v>43</v>
      </c>
      <c r="N11" s="40" t="s">
        <v>48</v>
      </c>
      <c r="O11" s="40" t="s">
        <v>49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</row>
    <row r="12" spans="1:36" ht="12.75">
      <c r="A12" s="16">
        <v>1981</v>
      </c>
      <c r="B12" s="38">
        <v>6231</v>
      </c>
      <c r="C12" s="38">
        <v>7029</v>
      </c>
      <c r="D12" s="38">
        <v>7813</v>
      </c>
      <c r="E12" s="38">
        <v>7693</v>
      </c>
      <c r="F12" s="38">
        <v>28766</v>
      </c>
      <c r="G12" s="24">
        <f aca="true" t="shared" si="0" ref="G12:G37">SUM(B12:E12)/4</f>
        <v>7191.5</v>
      </c>
      <c r="H12" s="25">
        <f aca="true" t="shared" si="1" ref="H12:H37">SUM(B12-G12)*100/G12</f>
        <v>-13.356045331293888</v>
      </c>
      <c r="I12" s="25">
        <f aca="true" t="shared" si="2" ref="I12:I37">SUM(C12-G12)*100/G12</f>
        <v>-2.259612041994021</v>
      </c>
      <c r="J12" s="25">
        <f aca="true" t="shared" si="3" ref="J12:J37">SUM(D12-G12)*100/G12</f>
        <v>8.642146979072516</v>
      </c>
      <c r="K12" s="25">
        <f aca="true" t="shared" si="4" ref="K12:K37">SUM(E12-G12)*100/G12</f>
        <v>6.973510394215393</v>
      </c>
      <c r="N12" s="16" t="s">
        <v>50</v>
      </c>
      <c r="O12" s="16">
        <v>151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9"/>
    </row>
    <row r="13" spans="1:36" ht="12.75">
      <c r="A13" s="16">
        <v>1982</v>
      </c>
      <c r="B13" s="38">
        <v>6298</v>
      </c>
      <c r="C13" s="38">
        <v>6933</v>
      </c>
      <c r="D13" s="38">
        <v>7606</v>
      </c>
      <c r="E13" s="38">
        <v>7436</v>
      </c>
      <c r="F13" s="38">
        <v>28273</v>
      </c>
      <c r="G13" s="24">
        <f t="shared" si="0"/>
        <v>7068.25</v>
      </c>
      <c r="H13" s="25">
        <f t="shared" si="1"/>
        <v>-10.897322533866232</v>
      </c>
      <c r="I13" s="25">
        <f t="shared" si="2"/>
        <v>-1.913486365083295</v>
      </c>
      <c r="J13" s="25">
        <f t="shared" si="3"/>
        <v>7.607965196477204</v>
      </c>
      <c r="K13" s="25">
        <f t="shared" si="4"/>
        <v>5.2028437024723235</v>
      </c>
      <c r="N13" s="16" t="s">
        <v>51</v>
      </c>
      <c r="O13" s="16">
        <v>156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/>
    </row>
    <row r="14" spans="1:17" ht="12.75">
      <c r="A14" s="16">
        <v>1983</v>
      </c>
      <c r="B14" s="38">
        <v>5384</v>
      </c>
      <c r="C14" s="38">
        <v>6176</v>
      </c>
      <c r="D14" s="38">
        <v>6796</v>
      </c>
      <c r="E14" s="38">
        <v>6868</v>
      </c>
      <c r="F14" s="38">
        <v>25224</v>
      </c>
      <c r="G14" s="24">
        <f t="shared" si="0"/>
        <v>6306</v>
      </c>
      <c r="H14" s="25">
        <f t="shared" si="1"/>
        <v>-14.620995876942594</v>
      </c>
      <c r="I14" s="25">
        <f t="shared" si="2"/>
        <v>-2.0615287028227085</v>
      </c>
      <c r="J14" s="25">
        <f t="shared" si="3"/>
        <v>7.770377418331748</v>
      </c>
      <c r="K14" s="25">
        <f t="shared" si="4"/>
        <v>8.912147161433555</v>
      </c>
      <c r="N14" s="16" t="s">
        <v>52</v>
      </c>
      <c r="O14" s="16">
        <v>166</v>
      </c>
      <c r="P14" s="38"/>
      <c r="Q14" s="38"/>
    </row>
    <row r="15" spans="1:17" ht="12.75">
      <c r="A15" s="16">
        <v>1984</v>
      </c>
      <c r="B15" s="38">
        <v>5339</v>
      </c>
      <c r="C15" s="38">
        <v>6409</v>
      </c>
      <c r="D15" s="38">
        <v>6890</v>
      </c>
      <c r="E15" s="38">
        <v>7520</v>
      </c>
      <c r="F15" s="38">
        <v>26158</v>
      </c>
      <c r="G15" s="24">
        <f t="shared" si="0"/>
        <v>6539.5</v>
      </c>
      <c r="H15" s="25">
        <f t="shared" si="1"/>
        <v>-18.357672604939214</v>
      </c>
      <c r="I15" s="25">
        <f t="shared" si="2"/>
        <v>-1.9955654101995566</v>
      </c>
      <c r="J15" s="25">
        <f t="shared" si="3"/>
        <v>5.359736982949767</v>
      </c>
      <c r="K15" s="25">
        <f t="shared" si="4"/>
        <v>14.993501032189005</v>
      </c>
      <c r="N15" s="16" t="s">
        <v>53</v>
      </c>
      <c r="O15" s="16">
        <v>204</v>
      </c>
      <c r="P15" s="38"/>
      <c r="Q15" s="38"/>
    </row>
    <row r="16" spans="1:17" ht="12.75">
      <c r="A16" s="16">
        <v>1985</v>
      </c>
      <c r="B16" s="38">
        <v>5684</v>
      </c>
      <c r="C16" s="38">
        <v>6623</v>
      </c>
      <c r="D16" s="38">
        <v>7802</v>
      </c>
      <c r="E16" s="38">
        <v>7178</v>
      </c>
      <c r="F16" s="38">
        <v>27287</v>
      </c>
      <c r="G16" s="24">
        <f t="shared" si="0"/>
        <v>6821.75</v>
      </c>
      <c r="H16" s="25">
        <f t="shared" si="1"/>
        <v>-16.678271704474657</v>
      </c>
      <c r="I16" s="25">
        <f t="shared" si="2"/>
        <v>-2.913475281269469</v>
      </c>
      <c r="J16" s="25">
        <f t="shared" si="3"/>
        <v>14.369479972147909</v>
      </c>
      <c r="K16" s="25">
        <f t="shared" si="4"/>
        <v>5.222267013596218</v>
      </c>
      <c r="N16" s="16" t="s">
        <v>54</v>
      </c>
      <c r="O16" s="16">
        <v>155</v>
      </c>
      <c r="P16" s="38"/>
      <c r="Q16" s="38"/>
    </row>
    <row r="17" spans="1:17" ht="12.75">
      <c r="A17" s="16">
        <v>1986</v>
      </c>
      <c r="B17" s="38">
        <v>5745</v>
      </c>
      <c r="C17" s="38">
        <v>6207</v>
      </c>
      <c r="D17" s="38">
        <v>6656</v>
      </c>
      <c r="E17" s="38">
        <v>7509</v>
      </c>
      <c r="F17" s="38">
        <v>26117</v>
      </c>
      <c r="G17" s="24">
        <f t="shared" si="0"/>
        <v>6529.25</v>
      </c>
      <c r="H17" s="25">
        <f t="shared" si="1"/>
        <v>-12.011333614121071</v>
      </c>
      <c r="I17" s="25">
        <f t="shared" si="2"/>
        <v>-4.935482635831068</v>
      </c>
      <c r="J17" s="25">
        <f t="shared" si="3"/>
        <v>1.9412643106022898</v>
      </c>
      <c r="K17" s="25">
        <f t="shared" si="4"/>
        <v>15.005551939349848</v>
      </c>
      <c r="N17" s="16" t="s">
        <v>51</v>
      </c>
      <c r="O17" s="16">
        <v>172</v>
      </c>
      <c r="P17" s="38"/>
      <c r="Q17" s="38"/>
    </row>
    <row r="18" spans="1:17" ht="12.75">
      <c r="A18" s="16">
        <v>1987</v>
      </c>
      <c r="B18" s="38">
        <v>5145</v>
      </c>
      <c r="C18" s="38">
        <v>5977</v>
      </c>
      <c r="D18" s="38">
        <v>7013</v>
      </c>
      <c r="E18" s="38">
        <v>6613</v>
      </c>
      <c r="F18" s="38">
        <v>24748</v>
      </c>
      <c r="G18" s="24">
        <f t="shared" si="0"/>
        <v>6187</v>
      </c>
      <c r="H18" s="25">
        <f t="shared" si="1"/>
        <v>-16.84176499111039</v>
      </c>
      <c r="I18" s="25">
        <f t="shared" si="2"/>
        <v>-3.394213673832229</v>
      </c>
      <c r="J18" s="25">
        <f t="shared" si="3"/>
        <v>13.350573783740101</v>
      </c>
      <c r="K18" s="25">
        <f t="shared" si="4"/>
        <v>6.885404881202521</v>
      </c>
      <c r="N18" s="16" t="s">
        <v>52</v>
      </c>
      <c r="O18" s="16">
        <v>181</v>
      </c>
      <c r="P18" s="38"/>
      <c r="Q18" s="38"/>
    </row>
    <row r="19" spans="1:17" ht="12.75">
      <c r="A19" s="16">
        <v>1988</v>
      </c>
      <c r="B19" s="38">
        <v>5629</v>
      </c>
      <c r="C19" s="38">
        <v>5808</v>
      </c>
      <c r="D19" s="38">
        <v>6956</v>
      </c>
      <c r="E19" s="38">
        <v>7032</v>
      </c>
      <c r="F19" s="38">
        <v>25425</v>
      </c>
      <c r="G19" s="24">
        <f t="shared" si="0"/>
        <v>6356.25</v>
      </c>
      <c r="H19" s="25">
        <f t="shared" si="1"/>
        <v>-11.44149459193707</v>
      </c>
      <c r="I19" s="25">
        <f t="shared" si="2"/>
        <v>-8.625368731563421</v>
      </c>
      <c r="J19" s="25">
        <f t="shared" si="3"/>
        <v>9.43559488692232</v>
      </c>
      <c r="K19" s="25">
        <f t="shared" si="4"/>
        <v>10.631268436578171</v>
      </c>
      <c r="N19" s="16" t="s">
        <v>53</v>
      </c>
      <c r="O19" s="16">
        <v>193</v>
      </c>
      <c r="P19" s="38"/>
      <c r="Q19" s="38"/>
    </row>
    <row r="20" spans="1:17" ht="12.75">
      <c r="A20" s="16">
        <v>1989</v>
      </c>
      <c r="B20" s="38">
        <v>6255</v>
      </c>
      <c r="C20" s="38">
        <v>6332</v>
      </c>
      <c r="D20" s="38">
        <v>7410</v>
      </c>
      <c r="E20" s="38">
        <v>7535</v>
      </c>
      <c r="F20" s="38">
        <v>27532</v>
      </c>
      <c r="G20" s="24">
        <f t="shared" si="0"/>
        <v>6883</v>
      </c>
      <c r="H20" s="25">
        <f t="shared" si="1"/>
        <v>-9.123928519540899</v>
      </c>
      <c r="I20" s="25">
        <f t="shared" si="2"/>
        <v>-8.005230277495277</v>
      </c>
      <c r="J20" s="25">
        <f t="shared" si="3"/>
        <v>7.656545111143397</v>
      </c>
      <c r="K20" s="25">
        <f t="shared" si="4"/>
        <v>9.47261368589278</v>
      </c>
      <c r="N20" s="16" t="s">
        <v>55</v>
      </c>
      <c r="O20" s="16">
        <v>174</v>
      </c>
      <c r="P20" s="38"/>
      <c r="Q20" s="38"/>
    </row>
    <row r="21" spans="1:17" ht="12.75">
      <c r="A21" s="16">
        <v>1990</v>
      </c>
      <c r="B21" s="38">
        <v>6184</v>
      </c>
      <c r="C21" s="38">
        <v>6559</v>
      </c>
      <c r="D21" s="38">
        <v>7360</v>
      </c>
      <c r="E21" s="38">
        <v>7125</v>
      </c>
      <c r="F21" s="38">
        <v>27228</v>
      </c>
      <c r="G21" s="24">
        <f t="shared" si="0"/>
        <v>6807</v>
      </c>
      <c r="H21" s="25">
        <f t="shared" si="1"/>
        <v>-9.152343176142207</v>
      </c>
      <c r="I21" s="25">
        <f t="shared" si="2"/>
        <v>-3.6433083590421624</v>
      </c>
      <c r="J21" s="25">
        <f t="shared" si="3"/>
        <v>8.123990010283531</v>
      </c>
      <c r="K21" s="25">
        <f t="shared" si="4"/>
        <v>4.671661524900838</v>
      </c>
      <c r="N21" s="16" t="s">
        <v>51</v>
      </c>
      <c r="O21" s="16">
        <v>133</v>
      </c>
      <c r="P21" s="38"/>
      <c r="Q21" s="38"/>
    </row>
    <row r="22" spans="1:17" ht="12.75">
      <c r="A22" s="16">
        <v>1991</v>
      </c>
      <c r="B22" s="38">
        <v>5646</v>
      </c>
      <c r="C22" s="38">
        <v>6114</v>
      </c>
      <c r="D22" s="38">
        <v>6827</v>
      </c>
      <c r="E22" s="38">
        <v>6759</v>
      </c>
      <c r="F22" s="38">
        <v>25346</v>
      </c>
      <c r="G22" s="24">
        <f t="shared" si="0"/>
        <v>6336.5</v>
      </c>
      <c r="H22" s="25">
        <f t="shared" si="1"/>
        <v>-10.897182987453641</v>
      </c>
      <c r="I22" s="25">
        <f t="shared" si="2"/>
        <v>-3.511402193640022</v>
      </c>
      <c r="J22" s="25">
        <f t="shared" si="3"/>
        <v>7.740866408900812</v>
      </c>
      <c r="K22" s="25">
        <f t="shared" si="4"/>
        <v>6.667718772192851</v>
      </c>
      <c r="N22" s="16" t="s">
        <v>52</v>
      </c>
      <c r="O22" s="16">
        <v>152</v>
      </c>
      <c r="P22" s="38"/>
      <c r="Q22" s="38"/>
    </row>
    <row r="23" spans="1:17" ht="12.75">
      <c r="A23" s="16">
        <v>1992</v>
      </c>
      <c r="B23" s="38">
        <v>5886</v>
      </c>
      <c r="C23" s="38">
        <v>5701</v>
      </c>
      <c r="D23" s="38">
        <v>6453</v>
      </c>
      <c r="E23" s="38">
        <v>6133</v>
      </c>
      <c r="F23" s="38">
        <v>24173</v>
      </c>
      <c r="G23" s="24">
        <f t="shared" si="0"/>
        <v>6043.25</v>
      </c>
      <c r="H23" s="25">
        <f t="shared" si="1"/>
        <v>-2.6020766971414386</v>
      </c>
      <c r="I23" s="25">
        <f t="shared" si="2"/>
        <v>-5.6633433996607785</v>
      </c>
      <c r="J23" s="25">
        <f t="shared" si="3"/>
        <v>6.780292061390808</v>
      </c>
      <c r="K23" s="25">
        <f t="shared" si="4"/>
        <v>1.4851280354114094</v>
      </c>
      <c r="N23" s="16" t="s">
        <v>53</v>
      </c>
      <c r="O23" s="16">
        <v>165</v>
      </c>
      <c r="P23" s="38"/>
      <c r="Q23" s="38"/>
    </row>
    <row r="24" spans="1:17" ht="12.75">
      <c r="A24" s="16">
        <v>1993</v>
      </c>
      <c r="B24" s="38">
        <v>5089</v>
      </c>
      <c r="C24" s="38">
        <v>5566</v>
      </c>
      <c r="D24" s="38">
        <v>5910</v>
      </c>
      <c r="E24" s="38">
        <v>5849</v>
      </c>
      <c r="F24" s="38">
        <v>22414</v>
      </c>
      <c r="G24" s="24">
        <f t="shared" si="0"/>
        <v>5603.5</v>
      </c>
      <c r="H24" s="25">
        <f t="shared" si="1"/>
        <v>-9.181761399125547</v>
      </c>
      <c r="I24" s="25">
        <f t="shared" si="2"/>
        <v>-0.669224591772999</v>
      </c>
      <c r="J24" s="25">
        <f t="shared" si="3"/>
        <v>5.469795663424645</v>
      </c>
      <c r="K24" s="25">
        <f t="shared" si="4"/>
        <v>4.381190327473901</v>
      </c>
      <c r="N24" s="16" t="s">
        <v>56</v>
      </c>
      <c r="O24" s="16">
        <v>122</v>
      </c>
      <c r="P24" s="38"/>
      <c r="Q24" s="38"/>
    </row>
    <row r="25" spans="1:17" ht="12.75">
      <c r="A25" s="16">
        <v>1994</v>
      </c>
      <c r="B25" s="38">
        <v>5522</v>
      </c>
      <c r="C25" s="38">
        <v>5164</v>
      </c>
      <c r="D25" s="38">
        <v>5674</v>
      </c>
      <c r="E25" s="38">
        <v>6213</v>
      </c>
      <c r="F25" s="38">
        <v>22573</v>
      </c>
      <c r="G25" s="24">
        <f t="shared" si="0"/>
        <v>5643.25</v>
      </c>
      <c r="H25" s="25">
        <f t="shared" si="1"/>
        <v>-2.1485845922119347</v>
      </c>
      <c r="I25" s="25">
        <f t="shared" si="2"/>
        <v>-8.492446728392327</v>
      </c>
      <c r="J25" s="25">
        <f t="shared" si="3"/>
        <v>0.5448987728702432</v>
      </c>
      <c r="K25" s="25">
        <f t="shared" si="4"/>
        <v>10.096132547734019</v>
      </c>
      <c r="N25" s="16" t="s">
        <v>51</v>
      </c>
      <c r="O25" s="16">
        <v>122</v>
      </c>
      <c r="P25" s="38"/>
      <c r="Q25" s="38"/>
    </row>
    <row r="26" spans="1:17" ht="12.75">
      <c r="A26" s="16">
        <v>1995</v>
      </c>
      <c r="B26" s="38">
        <v>5172</v>
      </c>
      <c r="C26" s="38">
        <v>5115</v>
      </c>
      <c r="D26" s="38">
        <v>5971</v>
      </c>
      <c r="E26" s="38">
        <v>5936</v>
      </c>
      <c r="F26" s="38">
        <v>22194</v>
      </c>
      <c r="G26" s="24">
        <f t="shared" si="0"/>
        <v>5548.5</v>
      </c>
      <c r="H26" s="25">
        <f t="shared" si="1"/>
        <v>-6.785617734522844</v>
      </c>
      <c r="I26" s="25">
        <f t="shared" si="2"/>
        <v>-7.812922411462558</v>
      </c>
      <c r="J26" s="25">
        <f t="shared" si="3"/>
        <v>7.614670631702261</v>
      </c>
      <c r="K26" s="25">
        <f t="shared" si="4"/>
        <v>6.98386951428314</v>
      </c>
      <c r="N26" s="16" t="s">
        <v>52</v>
      </c>
      <c r="O26" s="16">
        <v>178</v>
      </c>
      <c r="P26" s="38"/>
      <c r="Q26" s="38"/>
    </row>
    <row r="27" spans="1:17" ht="12.75">
      <c r="A27" s="16">
        <v>1996</v>
      </c>
      <c r="B27" s="38">
        <v>4519</v>
      </c>
      <c r="C27" s="38">
        <v>5108</v>
      </c>
      <c r="D27" s="38">
        <v>5905</v>
      </c>
      <c r="E27" s="38">
        <v>6184</v>
      </c>
      <c r="F27" s="38">
        <v>21716</v>
      </c>
      <c r="G27" s="24">
        <f t="shared" si="0"/>
        <v>5429</v>
      </c>
      <c r="H27" s="25">
        <f t="shared" si="1"/>
        <v>-16.761834592005894</v>
      </c>
      <c r="I27" s="25">
        <f t="shared" si="2"/>
        <v>-5.912691103333947</v>
      </c>
      <c r="J27" s="25">
        <f t="shared" si="3"/>
        <v>8.767728863510776</v>
      </c>
      <c r="K27" s="25">
        <f t="shared" si="4"/>
        <v>13.906796831829066</v>
      </c>
      <c r="N27" s="16" t="s">
        <v>53</v>
      </c>
      <c r="O27" s="16">
        <v>177</v>
      </c>
      <c r="P27" s="38"/>
      <c r="Q27" s="38"/>
    </row>
    <row r="28" spans="1:17" ht="12.75">
      <c r="A28" s="16">
        <v>1997</v>
      </c>
      <c r="B28" s="38">
        <v>5468</v>
      </c>
      <c r="C28" s="38">
        <v>5407</v>
      </c>
      <c r="D28" s="38">
        <v>5740</v>
      </c>
      <c r="E28" s="38">
        <v>6014</v>
      </c>
      <c r="F28" s="38">
        <v>22629</v>
      </c>
      <c r="G28" s="24">
        <f t="shared" si="0"/>
        <v>5657.25</v>
      </c>
      <c r="H28" s="25">
        <f t="shared" si="1"/>
        <v>-3.3452649255380265</v>
      </c>
      <c r="I28" s="25">
        <f t="shared" si="2"/>
        <v>-4.423527332184365</v>
      </c>
      <c r="J28" s="25">
        <f t="shared" si="3"/>
        <v>1.462724822130894</v>
      </c>
      <c r="K28" s="25">
        <f t="shared" si="4"/>
        <v>6.306067435591498</v>
      </c>
      <c r="N28" s="16" t="s">
        <v>57</v>
      </c>
      <c r="O28" s="16">
        <v>128</v>
      </c>
      <c r="P28" s="38"/>
      <c r="Q28" s="38"/>
    </row>
    <row r="29" spans="1:17" ht="12.75">
      <c r="A29" s="16">
        <v>1998</v>
      </c>
      <c r="B29" s="38">
        <v>5060</v>
      </c>
      <c r="C29" s="38">
        <v>5419</v>
      </c>
      <c r="D29" s="38">
        <v>5780</v>
      </c>
      <c r="E29" s="38">
        <v>6208</v>
      </c>
      <c r="F29" s="38">
        <v>22467</v>
      </c>
      <c r="G29" s="24">
        <f t="shared" si="0"/>
        <v>5616.75</v>
      </c>
      <c r="H29" s="25">
        <f t="shared" si="1"/>
        <v>-9.91231584101126</v>
      </c>
      <c r="I29" s="25">
        <f t="shared" si="2"/>
        <v>-3.52071927716206</v>
      </c>
      <c r="J29" s="25">
        <f t="shared" si="3"/>
        <v>2.9064850669871367</v>
      </c>
      <c r="K29" s="25">
        <f t="shared" si="4"/>
        <v>10.526550051186184</v>
      </c>
      <c r="N29" s="16" t="s">
        <v>51</v>
      </c>
      <c r="O29" s="16">
        <v>155</v>
      </c>
      <c r="P29" s="38"/>
      <c r="Q29" s="38"/>
    </row>
    <row r="30" spans="1:17" ht="12.75">
      <c r="A30" s="16">
        <v>1999</v>
      </c>
      <c r="B30" s="38">
        <v>5129</v>
      </c>
      <c r="C30" s="38">
        <v>4888</v>
      </c>
      <c r="D30" s="38">
        <v>5377</v>
      </c>
      <c r="E30" s="38">
        <v>5608</v>
      </c>
      <c r="F30" s="38">
        <v>21002</v>
      </c>
      <c r="G30" s="24">
        <f t="shared" si="0"/>
        <v>5250.5</v>
      </c>
      <c r="H30" s="25">
        <f t="shared" si="1"/>
        <v>-2.3140653271117038</v>
      </c>
      <c r="I30" s="25">
        <f t="shared" si="2"/>
        <v>-6.904104371012284</v>
      </c>
      <c r="J30" s="25">
        <f t="shared" si="3"/>
        <v>2.40929435291877</v>
      </c>
      <c r="K30" s="25">
        <f t="shared" si="4"/>
        <v>6.808875345205219</v>
      </c>
      <c r="N30" s="16" t="s">
        <v>52</v>
      </c>
      <c r="O30" s="16">
        <v>157</v>
      </c>
      <c r="P30" s="38"/>
      <c r="Q30" s="38"/>
    </row>
    <row r="31" spans="1:17" ht="12.75">
      <c r="A31" s="16">
        <v>2000</v>
      </c>
      <c r="B31" s="38">
        <v>4937</v>
      </c>
      <c r="C31" s="38">
        <v>4828</v>
      </c>
      <c r="D31" s="38">
        <v>5115</v>
      </c>
      <c r="E31" s="38">
        <v>5636</v>
      </c>
      <c r="F31" s="38">
        <v>20516</v>
      </c>
      <c r="G31" s="24">
        <f t="shared" si="0"/>
        <v>5129</v>
      </c>
      <c r="H31" s="25">
        <f t="shared" si="1"/>
        <v>-3.74341976993566</v>
      </c>
      <c r="I31" s="25">
        <f t="shared" si="2"/>
        <v>-5.8685903684928835</v>
      </c>
      <c r="J31" s="25">
        <f t="shared" si="3"/>
        <v>-0.2729576915578085</v>
      </c>
      <c r="K31" s="25">
        <f t="shared" si="4"/>
        <v>9.884967829986351</v>
      </c>
      <c r="N31" s="16" t="s">
        <v>53</v>
      </c>
      <c r="O31" s="16">
        <v>162</v>
      </c>
      <c r="P31" s="38"/>
      <c r="Q31" s="38"/>
    </row>
    <row r="32" spans="1:17" ht="12.75">
      <c r="A32" s="16">
        <v>2001</v>
      </c>
      <c r="B32" s="38">
        <v>4716</v>
      </c>
      <c r="C32" s="38">
        <v>4794</v>
      </c>
      <c r="D32" s="38">
        <v>5128</v>
      </c>
      <c r="E32" s="38">
        <v>5270</v>
      </c>
      <c r="F32" s="38">
        <v>19908</v>
      </c>
      <c r="G32" s="24">
        <f t="shared" si="0"/>
        <v>4977</v>
      </c>
      <c r="H32" s="25">
        <f t="shared" si="1"/>
        <v>-5.244122965641953</v>
      </c>
      <c r="I32" s="25">
        <f t="shared" si="2"/>
        <v>-3.676913803496082</v>
      </c>
      <c r="J32" s="25">
        <f t="shared" si="3"/>
        <v>3.0339561985131605</v>
      </c>
      <c r="K32" s="25">
        <f t="shared" si="4"/>
        <v>5.8870805706248746</v>
      </c>
      <c r="N32" s="16" t="s">
        <v>58</v>
      </c>
      <c r="O32" s="16">
        <v>124</v>
      </c>
      <c r="P32" s="38"/>
      <c r="Q32" s="38"/>
    </row>
    <row r="33" spans="1:17" ht="13.5" customHeight="1">
      <c r="A33" s="16">
        <v>2002</v>
      </c>
      <c r="B33" s="38">
        <v>4527</v>
      </c>
      <c r="C33" s="38">
        <v>4615</v>
      </c>
      <c r="D33" s="38">
        <v>5141</v>
      </c>
      <c r="E33" s="38">
        <v>4992</v>
      </c>
      <c r="F33" s="38">
        <v>19275</v>
      </c>
      <c r="G33" s="24">
        <f t="shared" si="0"/>
        <v>4818.75</v>
      </c>
      <c r="H33" s="25">
        <f t="shared" si="1"/>
        <v>-6.054474708171206</v>
      </c>
      <c r="I33" s="25">
        <f t="shared" si="2"/>
        <v>-4.2282749675745785</v>
      </c>
      <c r="J33" s="25">
        <f t="shared" si="3"/>
        <v>6.687418936446174</v>
      </c>
      <c r="K33" s="25">
        <f t="shared" si="4"/>
        <v>3.595330739299611</v>
      </c>
      <c r="N33" s="16" t="s">
        <v>51</v>
      </c>
      <c r="O33" s="16">
        <v>130</v>
      </c>
      <c r="P33" s="38"/>
      <c r="Q33" s="38"/>
    </row>
    <row r="34" spans="1:17" ht="12.75">
      <c r="A34" s="29">
        <v>2003</v>
      </c>
      <c r="B34" s="39">
        <v>4242</v>
      </c>
      <c r="C34" s="39">
        <v>4534</v>
      </c>
      <c r="D34" s="39">
        <v>4969</v>
      </c>
      <c r="E34" s="39">
        <v>5010</v>
      </c>
      <c r="F34" s="39">
        <v>18755</v>
      </c>
      <c r="G34" s="41">
        <f t="shared" si="0"/>
        <v>4688.75</v>
      </c>
      <c r="H34" s="42">
        <f t="shared" si="1"/>
        <v>-9.52812583311117</v>
      </c>
      <c r="I34" s="42">
        <f t="shared" si="2"/>
        <v>-3.300453212476673</v>
      </c>
      <c r="J34" s="42">
        <f t="shared" si="3"/>
        <v>5.977072780591842</v>
      </c>
      <c r="K34" s="42">
        <f t="shared" si="4"/>
        <v>6.851506264996001</v>
      </c>
      <c r="N34" s="16" t="s">
        <v>52</v>
      </c>
      <c r="O34" s="16">
        <v>154</v>
      </c>
      <c r="P34" s="38"/>
      <c r="Q34" s="38"/>
    </row>
    <row r="35" spans="1:17" ht="12.75">
      <c r="A35" s="29">
        <v>2004</v>
      </c>
      <c r="B35" s="39">
        <v>4173</v>
      </c>
      <c r="C35" s="39">
        <v>4635</v>
      </c>
      <c r="D35" s="39">
        <v>4779</v>
      </c>
      <c r="E35" s="39">
        <v>4914</v>
      </c>
      <c r="F35" s="39">
        <v>18501</v>
      </c>
      <c r="G35" s="41">
        <f t="shared" si="0"/>
        <v>4625.25</v>
      </c>
      <c r="H35" s="42">
        <f t="shared" si="1"/>
        <v>-9.777849845954274</v>
      </c>
      <c r="I35" s="42">
        <f t="shared" si="2"/>
        <v>0.21079941624777038</v>
      </c>
      <c r="J35" s="42">
        <f t="shared" si="3"/>
        <v>3.3241446408302253</v>
      </c>
      <c r="K35" s="42">
        <f t="shared" si="4"/>
        <v>6.242905788876277</v>
      </c>
      <c r="N35" s="16" t="s">
        <v>53</v>
      </c>
      <c r="O35" s="16">
        <v>193</v>
      </c>
      <c r="P35" s="38"/>
      <c r="Q35" s="38"/>
    </row>
    <row r="36" spans="1:17" ht="12.75">
      <c r="A36" s="29">
        <v>2005</v>
      </c>
      <c r="B36" s="39">
        <v>4070</v>
      </c>
      <c r="C36" s="39">
        <v>4315</v>
      </c>
      <c r="D36" s="39">
        <v>4550</v>
      </c>
      <c r="E36" s="39">
        <v>4949</v>
      </c>
      <c r="F36" s="39">
        <v>17884</v>
      </c>
      <c r="G36" s="41">
        <f t="shared" si="0"/>
        <v>4471</v>
      </c>
      <c r="H36" s="42">
        <f t="shared" si="1"/>
        <v>-8.968910758219637</v>
      </c>
      <c r="I36" s="42">
        <f t="shared" si="2"/>
        <v>-3.4891523149183628</v>
      </c>
      <c r="J36" s="42">
        <f t="shared" si="3"/>
        <v>1.7669425184522478</v>
      </c>
      <c r="K36" s="42">
        <f t="shared" si="4"/>
        <v>10.691120554685753</v>
      </c>
      <c r="N36" s="16" t="s">
        <v>59</v>
      </c>
      <c r="O36" s="16">
        <v>116</v>
      </c>
      <c r="P36" s="38"/>
      <c r="Q36" s="38"/>
    </row>
    <row r="37" spans="1:17" ht="12.75">
      <c r="A37" s="29">
        <v>2006</v>
      </c>
      <c r="B37" s="39">
        <v>3895</v>
      </c>
      <c r="C37" s="39">
        <v>4041</v>
      </c>
      <c r="D37" s="39">
        <v>4617</v>
      </c>
      <c r="E37" s="39">
        <v>4713</v>
      </c>
      <c r="F37" s="39">
        <v>17266</v>
      </c>
      <c r="G37" s="41">
        <f t="shared" si="0"/>
        <v>4316.5</v>
      </c>
      <c r="H37" s="42">
        <f t="shared" si="1"/>
        <v>-9.76485578593768</v>
      </c>
      <c r="I37" s="42">
        <f t="shared" si="2"/>
        <v>-6.382485810262945</v>
      </c>
      <c r="J37" s="42">
        <f t="shared" si="3"/>
        <v>6.961658751303139</v>
      </c>
      <c r="K37" s="42">
        <f t="shared" si="4"/>
        <v>9.185682844897487</v>
      </c>
      <c r="N37" s="16" t="s">
        <v>51</v>
      </c>
      <c r="O37" s="16">
        <v>126</v>
      </c>
      <c r="P37" s="38"/>
      <c r="Q37" s="38"/>
    </row>
    <row r="38" spans="1:17" ht="12.75">
      <c r="A38" s="29">
        <v>2007</v>
      </c>
      <c r="B38" s="39">
        <v>3923</v>
      </c>
      <c r="C38" s="39">
        <v>4046</v>
      </c>
      <c r="D38" s="39">
        <v>4125</v>
      </c>
      <c r="E38" s="39">
        <v>4119</v>
      </c>
      <c r="F38" s="39">
        <v>16213</v>
      </c>
      <c r="G38" s="41">
        <f>SUM(B38:E38)/4</f>
        <v>4053.25</v>
      </c>
      <c r="H38" s="42">
        <f>SUM(B38-G38)*100/G38</f>
        <v>-3.213470671683217</v>
      </c>
      <c r="I38" s="42">
        <f>SUM(C38-G38)*100/G38</f>
        <v>-0.1788688089804478</v>
      </c>
      <c r="J38" s="42">
        <f>SUM(D38-G38)*100/G38</f>
        <v>1.7701844199099488</v>
      </c>
      <c r="K38" s="42">
        <f>SUM(E38-G38)*100/G38</f>
        <v>1.622155060753716</v>
      </c>
      <c r="N38" s="16" t="s">
        <v>52</v>
      </c>
      <c r="O38" s="16">
        <v>145</v>
      </c>
      <c r="P38" s="38"/>
      <c r="Q38" s="38"/>
    </row>
    <row r="39" spans="14:15" ht="12.75">
      <c r="N39" s="16" t="s">
        <v>53</v>
      </c>
      <c r="O39" s="16">
        <v>169</v>
      </c>
    </row>
    <row r="40" spans="14:15" ht="12.75">
      <c r="N40" s="16" t="s">
        <v>60</v>
      </c>
      <c r="O40" s="16">
        <v>123</v>
      </c>
    </row>
    <row r="41" spans="14:15" ht="12.75">
      <c r="N41" s="16" t="s">
        <v>51</v>
      </c>
      <c r="O41" s="16">
        <v>117</v>
      </c>
    </row>
    <row r="42" spans="14:15" ht="12.75">
      <c r="N42" s="16" t="s">
        <v>52</v>
      </c>
      <c r="O42" s="16">
        <v>143</v>
      </c>
    </row>
    <row r="43" spans="14:15" ht="12.75">
      <c r="N43" s="16" t="s">
        <v>53</v>
      </c>
      <c r="O43" s="16">
        <v>171</v>
      </c>
    </row>
    <row r="44" spans="14:15" ht="12.75">
      <c r="N44" s="16" t="s">
        <v>61</v>
      </c>
      <c r="O44" s="16">
        <v>145</v>
      </c>
    </row>
    <row r="45" spans="14:15" ht="12.75">
      <c r="N45" s="16" t="s">
        <v>51</v>
      </c>
      <c r="O45" s="16">
        <v>112</v>
      </c>
    </row>
    <row r="46" spans="14:15" ht="12.75">
      <c r="N46" s="16" t="s">
        <v>52</v>
      </c>
      <c r="O46" s="16">
        <v>148</v>
      </c>
    </row>
    <row r="47" spans="14:15" ht="12.75">
      <c r="N47" s="16" t="s">
        <v>53</v>
      </c>
      <c r="O47" s="16">
        <v>148</v>
      </c>
    </row>
    <row r="48" spans="14:15" ht="12.75">
      <c r="N48" s="16" t="s">
        <v>62</v>
      </c>
      <c r="O48" s="16">
        <v>134</v>
      </c>
    </row>
    <row r="49" spans="14:15" ht="12.75">
      <c r="N49" s="16" t="s">
        <v>51</v>
      </c>
      <c r="O49" s="16">
        <v>119</v>
      </c>
    </row>
    <row r="50" spans="14:15" ht="12.75">
      <c r="N50" s="16" t="s">
        <v>52</v>
      </c>
      <c r="O50" s="16">
        <v>137</v>
      </c>
    </row>
    <row r="51" spans="14:15" ht="12.75">
      <c r="N51" s="16" t="s">
        <v>53</v>
      </c>
      <c r="O51" s="16">
        <v>156</v>
      </c>
    </row>
    <row r="52" spans="14:15" ht="12.75">
      <c r="N52" s="16" t="s">
        <v>63</v>
      </c>
      <c r="O52" s="16">
        <v>104</v>
      </c>
    </row>
    <row r="53" spans="14:15" ht="12.75">
      <c r="N53" s="16" t="s">
        <v>51</v>
      </c>
      <c r="O53" s="16">
        <v>92</v>
      </c>
    </row>
    <row r="54" spans="14:15" ht="12.75">
      <c r="N54" s="16" t="s">
        <v>52</v>
      </c>
      <c r="O54" s="16">
        <v>146</v>
      </c>
    </row>
    <row r="55" spans="14:15" ht="12.75">
      <c r="N55" s="16" t="s">
        <v>53</v>
      </c>
      <c r="O55" s="16">
        <v>149</v>
      </c>
    </row>
    <row r="56" spans="14:15" ht="12.75">
      <c r="N56" s="16" t="s">
        <v>64</v>
      </c>
      <c r="O56" s="16">
        <v>106</v>
      </c>
    </row>
    <row r="57" spans="14:15" ht="12.75">
      <c r="N57" s="16" t="s">
        <v>51</v>
      </c>
      <c r="O57" s="16">
        <v>113</v>
      </c>
    </row>
    <row r="58" spans="14:15" ht="12.75">
      <c r="N58" s="16" t="s">
        <v>52</v>
      </c>
      <c r="O58" s="16">
        <v>113</v>
      </c>
    </row>
    <row r="59" spans="14:15" ht="12.75">
      <c r="N59" s="16" t="s">
        <v>53</v>
      </c>
      <c r="O59" s="16">
        <v>131</v>
      </c>
    </row>
    <row r="60" spans="14:15" ht="12.75">
      <c r="N60" s="16" t="s">
        <v>65</v>
      </c>
      <c r="O60" s="16">
        <v>100</v>
      </c>
    </row>
    <row r="61" spans="14:15" ht="12.75">
      <c r="N61" s="16" t="s">
        <v>51</v>
      </c>
      <c r="O61" s="16">
        <v>103</v>
      </c>
    </row>
    <row r="62" spans="14:15" ht="12.75">
      <c r="N62" s="16" t="s">
        <v>52</v>
      </c>
      <c r="O62" s="16">
        <v>93</v>
      </c>
    </row>
    <row r="63" spans="14:15" ht="12.75">
      <c r="N63" s="16" t="s">
        <v>53</v>
      </c>
      <c r="O63" s="16">
        <v>103</v>
      </c>
    </row>
    <row r="64" spans="14:15" ht="12.75">
      <c r="N64" s="16" t="s">
        <v>66</v>
      </c>
      <c r="O64" s="16">
        <v>88</v>
      </c>
    </row>
    <row r="65" spans="14:15" ht="12.75">
      <c r="N65" s="16" t="s">
        <v>51</v>
      </c>
      <c r="O65" s="16">
        <v>82</v>
      </c>
    </row>
    <row r="66" spans="14:15" ht="12.75">
      <c r="N66" s="16" t="s">
        <v>52</v>
      </c>
      <c r="O66" s="16">
        <v>86</v>
      </c>
    </row>
    <row r="67" spans="14:15" ht="12.75">
      <c r="N67" s="16" t="s">
        <v>53</v>
      </c>
      <c r="O67" s="16">
        <v>107</v>
      </c>
    </row>
    <row r="68" spans="14:15" ht="12.75">
      <c r="N68" s="16" t="s">
        <v>67</v>
      </c>
      <c r="O68" s="16">
        <v>91</v>
      </c>
    </row>
    <row r="69" spans="14:15" ht="12.75">
      <c r="N69" s="16" t="s">
        <v>51</v>
      </c>
      <c r="O69" s="16">
        <v>77</v>
      </c>
    </row>
    <row r="70" spans="14:15" ht="12.75">
      <c r="N70" s="16" t="s">
        <v>52</v>
      </c>
      <c r="O70" s="16">
        <v>125</v>
      </c>
    </row>
    <row r="71" spans="14:15" ht="12.75">
      <c r="N71" s="16" t="s">
        <v>53</v>
      </c>
      <c r="O71" s="16">
        <v>116</v>
      </c>
    </row>
    <row r="72" spans="14:15" ht="12.75">
      <c r="N72" s="16" t="s">
        <v>68</v>
      </c>
      <c r="O72" s="16">
        <v>86</v>
      </c>
    </row>
    <row r="73" spans="14:15" ht="12.75">
      <c r="N73" s="16" t="s">
        <v>51</v>
      </c>
      <c r="O73" s="16">
        <v>83</v>
      </c>
    </row>
    <row r="74" spans="14:15" ht="12.75">
      <c r="N74" s="16" t="s">
        <v>52</v>
      </c>
      <c r="O74" s="16">
        <v>98</v>
      </c>
    </row>
    <row r="75" spans="14:15" ht="12.75">
      <c r="N75" s="16" t="s">
        <v>53</v>
      </c>
      <c r="O75" s="16">
        <v>90</v>
      </c>
    </row>
    <row r="76" spans="14:15" s="29" customFormat="1" ht="12.75">
      <c r="N76" s="16" t="s">
        <v>69</v>
      </c>
      <c r="O76" s="16">
        <v>85</v>
      </c>
    </row>
    <row r="77" spans="14:15" s="29" customFormat="1" ht="12.75">
      <c r="N77" s="16" t="s">
        <v>51</v>
      </c>
      <c r="O77" s="16">
        <v>91</v>
      </c>
    </row>
    <row r="78" spans="14:15" ht="12.75">
      <c r="N78" s="16" t="s">
        <v>52</v>
      </c>
      <c r="O78" s="16">
        <v>94</v>
      </c>
    </row>
    <row r="79" spans="14:15" ht="12.75">
      <c r="N79" s="16" t="s">
        <v>53</v>
      </c>
      <c r="O79" s="16">
        <v>107</v>
      </c>
    </row>
    <row r="80" spans="14:15" ht="12.75">
      <c r="N80" s="16" t="s">
        <v>70</v>
      </c>
      <c r="O80" s="16">
        <v>70</v>
      </c>
    </row>
    <row r="81" spans="14:15" ht="12.75">
      <c r="N81" s="16" t="s">
        <v>51</v>
      </c>
      <c r="O81" s="16">
        <v>82</v>
      </c>
    </row>
    <row r="82" spans="14:15" ht="12.75">
      <c r="N82" s="16" t="s">
        <v>52</v>
      </c>
      <c r="O82" s="16">
        <v>127</v>
      </c>
    </row>
    <row r="83" spans="14:15" ht="12.75">
      <c r="N83" s="16" t="s">
        <v>53</v>
      </c>
      <c r="O83" s="16">
        <v>106</v>
      </c>
    </row>
    <row r="84" spans="14:15" ht="12.75">
      <c r="N84" s="16" t="s">
        <v>71</v>
      </c>
      <c r="O84" s="43">
        <f>Table43a!$B$30</f>
        <v>82</v>
      </c>
    </row>
    <row r="85" spans="14:15" ht="12.75">
      <c r="N85" s="16" t="s">
        <v>51</v>
      </c>
      <c r="O85" s="43">
        <f>Table43a!$C$30</f>
        <v>73</v>
      </c>
    </row>
    <row r="86" spans="14:15" ht="12.75">
      <c r="N86" s="16" t="s">
        <v>52</v>
      </c>
      <c r="O86" s="43">
        <f>Table43a!$D$30</f>
        <v>82</v>
      </c>
    </row>
    <row r="87" spans="14:15" ht="12.75">
      <c r="N87" s="16" t="s">
        <v>53</v>
      </c>
      <c r="O87" s="43">
        <f>Table43a!$E$30</f>
        <v>73</v>
      </c>
    </row>
    <row r="88" spans="14:15" ht="12.75">
      <c r="N88" s="16" t="s">
        <v>72</v>
      </c>
      <c r="O88" s="43">
        <f>Table43a!$B$31</f>
        <v>73</v>
      </c>
    </row>
    <row r="89" spans="14:15" ht="12.75">
      <c r="N89" s="16" t="s">
        <v>51</v>
      </c>
      <c r="O89" s="43">
        <f>Table43a!$C$31</f>
        <v>65</v>
      </c>
    </row>
    <row r="90" spans="14:15" ht="12.75">
      <c r="N90" s="16" t="s">
        <v>52</v>
      </c>
      <c r="O90" s="43">
        <f>Table43a!$D$31</f>
        <v>97</v>
      </c>
    </row>
    <row r="91" spans="14:15" ht="12.75">
      <c r="N91" s="16" t="s">
        <v>53</v>
      </c>
      <c r="O91" s="43">
        <f>Table43a!$E$31</f>
        <v>91</v>
      </c>
    </row>
    <row r="92" spans="14:15" ht="12.75">
      <c r="N92" s="16" t="s">
        <v>73</v>
      </c>
      <c r="O92" s="43">
        <f>Table43a!$B$32</f>
        <v>78</v>
      </c>
    </row>
    <row r="93" spans="14:15" ht="12.75">
      <c r="N93" s="16" t="s">
        <v>51</v>
      </c>
      <c r="O93" s="43">
        <f>Table43a!$C$32</f>
        <v>83</v>
      </c>
    </row>
    <row r="94" spans="14:15" ht="12.75">
      <c r="N94" s="16" t="s">
        <v>52</v>
      </c>
      <c r="O94" s="43">
        <f>Table43a!$D$32</f>
        <v>106</v>
      </c>
    </row>
    <row r="95" spans="14:15" ht="12.75">
      <c r="N95" s="16" t="s">
        <v>53</v>
      </c>
      <c r="O95" s="43">
        <f>Table43a!$E$32</f>
        <v>81</v>
      </c>
    </row>
    <row r="96" spans="14:15" ht="12.75">
      <c r="N96" s="16" t="s">
        <v>74</v>
      </c>
      <c r="O96" s="43">
        <f>Table43a!$B$33</f>
        <v>65</v>
      </c>
    </row>
    <row r="97" spans="14:15" ht="12.75">
      <c r="N97" s="16" t="s">
        <v>51</v>
      </c>
      <c r="O97" s="43">
        <f>Table43a!$C$33</f>
        <v>70</v>
      </c>
    </row>
    <row r="98" spans="14:15" ht="12.75">
      <c r="N98" s="16" t="s">
        <v>52</v>
      </c>
      <c r="O98" s="43">
        <f>Table43a!$D$33</f>
        <v>97</v>
      </c>
    </row>
    <row r="99" spans="14:15" ht="12.75">
      <c r="N99" s="16" t="s">
        <v>53</v>
      </c>
      <c r="O99" s="43">
        <f>Table43a!$E$33</f>
        <v>72</v>
      </c>
    </row>
    <row r="100" spans="14:15" ht="12.75">
      <c r="N100" s="16" t="s">
        <v>75</v>
      </c>
      <c r="O100" s="43">
        <f>Table43a!$B$34</f>
        <v>70</v>
      </c>
    </row>
    <row r="101" spans="14:15" ht="12.75">
      <c r="N101" s="16" t="s">
        <v>51</v>
      </c>
      <c r="O101" s="43">
        <f>Table43a!$C$34</f>
        <v>81</v>
      </c>
    </row>
    <row r="102" spans="14:15" ht="12.75">
      <c r="N102" s="16" t="s">
        <v>52</v>
      </c>
      <c r="O102" s="43">
        <f>Table43a!$D$34</f>
        <v>83</v>
      </c>
    </row>
    <row r="103" spans="14:15" ht="12.75">
      <c r="N103" s="16" t="s">
        <v>53</v>
      </c>
      <c r="O103" s="43">
        <f>Table43a!$E$34</f>
        <v>102</v>
      </c>
    </row>
    <row r="104" spans="14:15" ht="12.75">
      <c r="N104" s="16" t="s">
        <v>76</v>
      </c>
      <c r="O104" s="43">
        <f>Table43a!$B$35</f>
        <v>70</v>
      </c>
    </row>
    <row r="105" spans="14:15" ht="12.75">
      <c r="N105" s="16" t="s">
        <v>51</v>
      </c>
      <c r="O105" s="43">
        <f>Table43a!$C$35</f>
        <v>71</v>
      </c>
    </row>
    <row r="106" spans="14:15" ht="12.75">
      <c r="N106" s="16" t="s">
        <v>52</v>
      </c>
      <c r="O106" s="43">
        <f>Table43a!$D$35</f>
        <v>80</v>
      </c>
    </row>
    <row r="107" spans="14:15" ht="12.75">
      <c r="N107" s="16" t="s">
        <v>53</v>
      </c>
      <c r="O107" s="43">
        <f>Table43a!$E$35</f>
        <v>87</v>
      </c>
    </row>
    <row r="108" spans="14:15" ht="12.75">
      <c r="N108" s="16" t="s">
        <v>77</v>
      </c>
      <c r="O108" s="43">
        <f>Table43a!$B$36</f>
        <v>56</v>
      </c>
    </row>
    <row r="109" spans="14:15" ht="12.75">
      <c r="N109" s="16" t="s">
        <v>51</v>
      </c>
      <c r="O109" s="43">
        <f>Table43a!$C$36</f>
        <v>64</v>
      </c>
    </row>
    <row r="110" spans="14:15" ht="12.75">
      <c r="N110" s="16" t="s">
        <v>52</v>
      </c>
      <c r="O110" s="43">
        <f>Table43a!$D$36</f>
        <v>72</v>
      </c>
    </row>
    <row r="111" spans="14:15" ht="12.75">
      <c r="N111" s="16" t="s">
        <v>53</v>
      </c>
      <c r="O111" s="43">
        <f>Table43a!$E$36</f>
        <v>94</v>
      </c>
    </row>
    <row r="112" spans="14:15" ht="12.75">
      <c r="N112" s="16" t="s">
        <v>78</v>
      </c>
      <c r="O112" s="43">
        <f>Table43a!$B$37</f>
        <v>64</v>
      </c>
    </row>
    <row r="113" spans="14:15" ht="12.75">
      <c r="N113" s="16" t="s">
        <v>51</v>
      </c>
      <c r="O113" s="43">
        <f>Table43a!$C$37</f>
        <v>62</v>
      </c>
    </row>
    <row r="114" spans="14:15" ht="12.75">
      <c r="N114" s="16" t="s">
        <v>52</v>
      </c>
      <c r="O114" s="43">
        <f>Table43a!$D$37</f>
        <v>94</v>
      </c>
    </row>
    <row r="115" spans="14:15" ht="12.75">
      <c r="N115" s="16" t="s">
        <v>53</v>
      </c>
      <c r="O115" s="43">
        <f>Table43a!$E$37</f>
        <v>94</v>
      </c>
    </row>
    <row r="116" spans="14:15" ht="12.75">
      <c r="N116" s="16" t="s">
        <v>79</v>
      </c>
      <c r="O116" s="43">
        <f>Table43a!$B$38</f>
        <v>70</v>
      </c>
    </row>
    <row r="117" spans="14:15" ht="12.75">
      <c r="N117" s="16" t="s">
        <v>51</v>
      </c>
      <c r="O117" s="43">
        <f>Table43a!$C$38</f>
        <v>66</v>
      </c>
    </row>
    <row r="118" spans="14:15" ht="12.75">
      <c r="N118" s="16" t="s">
        <v>52</v>
      </c>
      <c r="O118" s="43">
        <f>Table43a!$D$38</f>
        <v>75</v>
      </c>
    </row>
    <row r="119" spans="14:15" ht="12.75">
      <c r="N119" s="16" t="s">
        <v>53</v>
      </c>
      <c r="O119" s="43">
        <f>Table43a!$E$38</f>
        <v>70</v>
      </c>
    </row>
  </sheetData>
  <printOptions/>
  <pageMargins left="0.75" right="0.75" top="1" bottom="1" header="0.5" footer="0.5"/>
  <pageSetup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16" customWidth="1"/>
    <col min="2" max="2" width="11.57421875" style="16" customWidth="1"/>
    <col min="3" max="7" width="10.7109375" style="16" customWidth="1"/>
    <col min="8" max="8" width="2.00390625" style="16" customWidth="1"/>
    <col min="9" max="11" width="10.7109375" style="16" customWidth="1"/>
    <col min="12" max="12" width="2.57421875" style="16" customWidth="1"/>
    <col min="13" max="14" width="10.7109375" style="16" customWidth="1"/>
    <col min="15" max="15" width="5.00390625" style="16" customWidth="1"/>
    <col min="16" max="16" width="10.57421875" style="16" customWidth="1"/>
    <col min="17" max="17" width="5.57421875" style="16" customWidth="1"/>
    <col min="18" max="18" width="5.7109375" style="16" customWidth="1"/>
    <col min="19" max="16384" width="9.140625" style="16" customWidth="1"/>
  </cols>
  <sheetData>
    <row r="1" spans="1:14" ht="18">
      <c r="A1" s="15" t="s">
        <v>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 t="s">
        <v>81</v>
      </c>
    </row>
    <row r="2" spans="1:14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1">
      <c r="A3" s="15" t="s">
        <v>122</v>
      </c>
      <c r="B3" s="44"/>
      <c r="C3" s="44"/>
      <c r="D3" s="44"/>
      <c r="E3" s="44"/>
      <c r="F3" s="44"/>
      <c r="G3" s="44"/>
      <c r="H3" s="44"/>
      <c r="I3" s="15"/>
      <c r="J3" s="44"/>
      <c r="K3" s="44"/>
      <c r="L3" s="44"/>
      <c r="M3" s="44"/>
      <c r="N3" s="44"/>
    </row>
    <row r="4" spans="1:14" ht="21">
      <c r="A4" s="15" t="s">
        <v>123</v>
      </c>
      <c r="B4" s="44"/>
      <c r="C4" s="44"/>
      <c r="D4" s="44"/>
      <c r="E4" s="44"/>
      <c r="F4" s="44"/>
      <c r="G4" s="44"/>
      <c r="H4" s="44"/>
      <c r="I4" s="15"/>
      <c r="J4" s="44"/>
      <c r="K4" s="44"/>
      <c r="L4" s="44"/>
      <c r="M4" s="44"/>
      <c r="N4" s="44"/>
    </row>
    <row r="5" spans="1:14" ht="18">
      <c r="A5" s="15" t="s">
        <v>82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6" customHeight="1" thickBot="1">
      <c r="A6" s="33"/>
      <c r="B6" s="33"/>
      <c r="C6" s="33"/>
      <c r="D6" s="33"/>
      <c r="E6" s="33"/>
      <c r="F6" s="33"/>
      <c r="G6" s="33"/>
      <c r="H6" s="29"/>
      <c r="I6" s="33"/>
      <c r="J6" s="33"/>
      <c r="K6" s="33"/>
      <c r="M6" s="33"/>
      <c r="N6" s="33"/>
    </row>
    <row r="7" spans="1:14" ht="18.75">
      <c r="A7" s="46"/>
      <c r="B7" s="47"/>
      <c r="C7" s="48" t="s">
        <v>83</v>
      </c>
      <c r="D7" s="46"/>
      <c r="E7" s="46"/>
      <c r="F7" s="46"/>
      <c r="G7" s="49"/>
      <c r="H7" s="46"/>
      <c r="I7" s="50" t="s">
        <v>124</v>
      </c>
      <c r="J7" s="18"/>
      <c r="K7" s="47"/>
      <c r="L7" s="47"/>
      <c r="M7" s="18" t="s">
        <v>84</v>
      </c>
      <c r="N7" s="18"/>
    </row>
    <row r="8" spans="1:14" ht="18.75">
      <c r="A8" s="46"/>
      <c r="B8" s="47"/>
      <c r="C8" s="51" t="s">
        <v>125</v>
      </c>
      <c r="D8" s="52"/>
      <c r="E8" s="52"/>
      <c r="F8" s="52"/>
      <c r="G8" s="52"/>
      <c r="H8" s="46"/>
      <c r="I8" s="51"/>
      <c r="J8" s="51"/>
      <c r="K8" s="52"/>
      <c r="L8" s="47"/>
      <c r="M8" s="18" t="s">
        <v>85</v>
      </c>
      <c r="N8" s="18"/>
    </row>
    <row r="9" spans="1:17" ht="15.75">
      <c r="A9" s="18"/>
      <c r="B9" s="47"/>
      <c r="C9" s="53" t="s">
        <v>49</v>
      </c>
      <c r="D9" s="53" t="s">
        <v>86</v>
      </c>
      <c r="E9" s="53" t="s">
        <v>87</v>
      </c>
      <c r="F9" s="53" t="s">
        <v>88</v>
      </c>
      <c r="G9" s="54" t="s">
        <v>89</v>
      </c>
      <c r="H9" s="54"/>
      <c r="I9" s="54" t="s">
        <v>49</v>
      </c>
      <c r="J9" s="53" t="s">
        <v>87</v>
      </c>
      <c r="K9" s="53" t="s">
        <v>89</v>
      </c>
      <c r="L9" s="47"/>
      <c r="M9" s="51" t="s">
        <v>90</v>
      </c>
      <c r="N9" s="51"/>
      <c r="Q9" s="16" t="s">
        <v>91</v>
      </c>
    </row>
    <row r="10" spans="1:17" ht="16.5" thickBot="1">
      <c r="A10" s="55"/>
      <c r="B10" s="55"/>
      <c r="C10" s="56"/>
      <c r="D10" s="56" t="s">
        <v>92</v>
      </c>
      <c r="E10" s="56" t="s">
        <v>93</v>
      </c>
      <c r="F10" s="56" t="s">
        <v>94</v>
      </c>
      <c r="G10" s="56" t="s">
        <v>95</v>
      </c>
      <c r="H10" s="54"/>
      <c r="I10" s="57"/>
      <c r="J10" s="57" t="s">
        <v>93</v>
      </c>
      <c r="K10" s="57"/>
      <c r="L10" s="47"/>
      <c r="M10" s="55" t="s">
        <v>96</v>
      </c>
      <c r="N10" s="55" t="s">
        <v>89</v>
      </c>
      <c r="Q10" s="16" t="s">
        <v>97</v>
      </c>
    </row>
    <row r="11" spans="1:14" ht="6" customHeight="1">
      <c r="A11" s="48"/>
      <c r="B11" s="47"/>
      <c r="C11" s="54"/>
      <c r="D11" s="54"/>
      <c r="E11" s="54"/>
      <c r="F11" s="54"/>
      <c r="G11" s="54"/>
      <c r="H11" s="54"/>
      <c r="I11" s="47"/>
      <c r="J11" s="58"/>
      <c r="K11" s="58"/>
      <c r="L11" s="47"/>
      <c r="M11" s="47"/>
      <c r="N11" s="47"/>
    </row>
    <row r="12" spans="1:14" ht="15.75">
      <c r="A12" s="48"/>
      <c r="B12" s="47"/>
      <c r="C12" s="54"/>
      <c r="D12" s="54"/>
      <c r="E12" s="54"/>
      <c r="F12" s="54"/>
      <c r="G12" s="59" t="s">
        <v>98</v>
      </c>
      <c r="H12" s="59"/>
      <c r="I12" s="47"/>
      <c r="J12" s="58"/>
      <c r="K12" s="60" t="s">
        <v>98</v>
      </c>
      <c r="L12" s="47"/>
      <c r="M12" s="47"/>
      <c r="N12" s="61" t="s">
        <v>43</v>
      </c>
    </row>
    <row r="13" spans="1:14" ht="6" customHeight="1">
      <c r="A13" s="48"/>
      <c r="B13" s="47"/>
      <c r="C13" s="54"/>
      <c r="D13" s="54"/>
      <c r="E13" s="54"/>
      <c r="F13" s="54"/>
      <c r="G13" s="54"/>
      <c r="H13" s="54"/>
      <c r="I13" s="47"/>
      <c r="J13" s="58"/>
      <c r="K13" s="58"/>
      <c r="L13" s="47"/>
      <c r="M13" s="47"/>
      <c r="N13" s="47"/>
    </row>
    <row r="14" spans="1:18" ht="15.75">
      <c r="A14" s="47"/>
      <c r="B14" s="62" t="s">
        <v>99</v>
      </c>
      <c r="C14" s="63">
        <v>3.2</v>
      </c>
      <c r="D14" s="63">
        <v>142.8</v>
      </c>
      <c r="E14" s="63">
        <v>146</v>
      </c>
      <c r="F14" s="63">
        <v>518.2</v>
      </c>
      <c r="G14" s="63">
        <v>664.2</v>
      </c>
      <c r="H14" s="63"/>
      <c r="I14" s="63">
        <v>30.4</v>
      </c>
      <c r="J14" s="63">
        <v>842.4</v>
      </c>
      <c r="K14" s="63">
        <v>3851.6</v>
      </c>
      <c r="L14" s="18"/>
      <c r="M14" s="64">
        <f>100*E14/J14</f>
        <v>17.331433998100664</v>
      </c>
      <c r="N14" s="64">
        <f>100*G14/K14</f>
        <v>17.244781389552394</v>
      </c>
      <c r="Q14" s="65">
        <f>E14-D14-C14</f>
        <v>-1.1546319456101628E-14</v>
      </c>
      <c r="R14" s="65">
        <f>G14-F14-E14</f>
        <v>0</v>
      </c>
    </row>
    <row r="15" spans="1:18" ht="15">
      <c r="A15" s="47"/>
      <c r="B15" s="66">
        <v>1981</v>
      </c>
      <c r="C15" s="67">
        <v>12</v>
      </c>
      <c r="D15" s="67">
        <v>286</v>
      </c>
      <c r="E15" s="67">
        <v>298</v>
      </c>
      <c r="F15" s="67">
        <v>797</v>
      </c>
      <c r="G15" s="67">
        <v>1095</v>
      </c>
      <c r="H15" s="67"/>
      <c r="I15" s="67">
        <v>61</v>
      </c>
      <c r="J15" s="67">
        <v>1457</v>
      </c>
      <c r="K15" s="67">
        <v>4863</v>
      </c>
      <c r="L15" s="47"/>
      <c r="M15" s="68">
        <f aca="true" t="shared" si="0" ref="M15:M42">100*E15/J15</f>
        <v>20.452985586822237</v>
      </c>
      <c r="N15" s="68">
        <f aca="true" t="shared" si="1" ref="N15:N42">100*G15/K15</f>
        <v>22.516964836520668</v>
      </c>
      <c r="Q15" s="65">
        <f aca="true" t="shared" si="2" ref="Q15:Q42">E15-D15-C15</f>
        <v>0</v>
      </c>
      <c r="R15" s="65">
        <f aca="true" t="shared" si="3" ref="R15:R42">G15-F15-E15</f>
        <v>0</v>
      </c>
    </row>
    <row r="16" spans="1:18" ht="15">
      <c r="A16" s="47"/>
      <c r="B16" s="66">
        <v>1982</v>
      </c>
      <c r="C16" s="67">
        <v>13</v>
      </c>
      <c r="D16" s="67">
        <v>308</v>
      </c>
      <c r="E16" s="67">
        <v>321</v>
      </c>
      <c r="F16" s="67">
        <v>701</v>
      </c>
      <c r="G16" s="67">
        <v>1022</v>
      </c>
      <c r="H16" s="67"/>
      <c r="I16" s="67">
        <v>66</v>
      </c>
      <c r="J16" s="67">
        <v>1541</v>
      </c>
      <c r="K16" s="67">
        <v>4717</v>
      </c>
      <c r="L16" s="47"/>
      <c r="M16" s="68">
        <f t="shared" si="0"/>
        <v>20.830629461388707</v>
      </c>
      <c r="N16" s="68">
        <f t="shared" si="1"/>
        <v>21.66631333474666</v>
      </c>
      <c r="Q16" s="65">
        <f t="shared" si="2"/>
        <v>0</v>
      </c>
      <c r="R16" s="65">
        <f t="shared" si="3"/>
        <v>0</v>
      </c>
    </row>
    <row r="17" spans="1:18" ht="15">
      <c r="A17" s="47"/>
      <c r="B17" s="66">
        <v>1983</v>
      </c>
      <c r="C17" s="67">
        <v>7</v>
      </c>
      <c r="D17" s="67">
        <v>316</v>
      </c>
      <c r="E17" s="67">
        <v>323</v>
      </c>
      <c r="F17" s="67">
        <v>695</v>
      </c>
      <c r="G17" s="67">
        <v>1018</v>
      </c>
      <c r="H17" s="67"/>
      <c r="I17" s="67">
        <v>73</v>
      </c>
      <c r="J17" s="67">
        <v>1511</v>
      </c>
      <c r="K17" s="67">
        <v>4861</v>
      </c>
      <c r="L17" s="47"/>
      <c r="M17" s="68">
        <f t="shared" si="0"/>
        <v>21.376571806750498</v>
      </c>
      <c r="N17" s="68">
        <f t="shared" si="1"/>
        <v>20.942192964410616</v>
      </c>
      <c r="Q17" s="65">
        <f t="shared" si="2"/>
        <v>0</v>
      </c>
      <c r="R17" s="65">
        <f t="shared" si="3"/>
        <v>0</v>
      </c>
    </row>
    <row r="18" spans="1:18" ht="15">
      <c r="A18" s="47"/>
      <c r="B18" s="66">
        <v>1984</v>
      </c>
      <c r="C18" s="67">
        <v>6</v>
      </c>
      <c r="D18" s="67">
        <v>259</v>
      </c>
      <c r="E18" s="67">
        <v>265</v>
      </c>
      <c r="F18" s="67">
        <v>696</v>
      </c>
      <c r="G18" s="67">
        <v>961</v>
      </c>
      <c r="H18" s="67"/>
      <c r="I18" s="67">
        <v>80</v>
      </c>
      <c r="J18" s="67">
        <v>1523</v>
      </c>
      <c r="K18" s="67">
        <v>4908</v>
      </c>
      <c r="L18" s="47"/>
      <c r="M18" s="68">
        <f t="shared" si="0"/>
        <v>17.399868680236377</v>
      </c>
      <c r="N18" s="68">
        <f t="shared" si="1"/>
        <v>19.580277098614506</v>
      </c>
      <c r="Q18" s="65">
        <f t="shared" si="2"/>
        <v>0</v>
      </c>
      <c r="R18" s="65">
        <f t="shared" si="3"/>
        <v>0</v>
      </c>
    </row>
    <row r="19" spans="1:18" ht="15">
      <c r="A19" s="47"/>
      <c r="B19" s="66">
        <v>1985</v>
      </c>
      <c r="C19" s="67">
        <v>14</v>
      </c>
      <c r="D19" s="67">
        <v>261</v>
      </c>
      <c r="E19" s="67">
        <v>275</v>
      </c>
      <c r="F19" s="67">
        <v>746</v>
      </c>
      <c r="G19" s="67">
        <v>1021</v>
      </c>
      <c r="H19" s="67"/>
      <c r="I19" s="67">
        <v>67</v>
      </c>
      <c r="J19" s="67">
        <v>1522</v>
      </c>
      <c r="K19" s="67">
        <v>5058</v>
      </c>
      <c r="L19" s="47"/>
      <c r="M19" s="68">
        <f t="shared" si="0"/>
        <v>18.068331143232587</v>
      </c>
      <c r="N19" s="68">
        <f t="shared" si="1"/>
        <v>20.18584420719652</v>
      </c>
      <c r="Q19" s="65">
        <f t="shared" si="2"/>
        <v>0</v>
      </c>
      <c r="R19" s="65">
        <f t="shared" si="3"/>
        <v>0</v>
      </c>
    </row>
    <row r="20" spans="1:18" ht="15">
      <c r="A20" s="47"/>
      <c r="B20" s="66">
        <v>1986</v>
      </c>
      <c r="C20" s="67">
        <v>9</v>
      </c>
      <c r="D20" s="67">
        <v>246</v>
      </c>
      <c r="E20" s="67">
        <v>255</v>
      </c>
      <c r="F20" s="67">
        <v>719</v>
      </c>
      <c r="G20" s="67">
        <v>974</v>
      </c>
      <c r="H20" s="67"/>
      <c r="I20" s="67">
        <v>65</v>
      </c>
      <c r="J20" s="67">
        <v>1368</v>
      </c>
      <c r="K20" s="67">
        <v>4649</v>
      </c>
      <c r="L20" s="47"/>
      <c r="M20" s="68">
        <f t="shared" si="0"/>
        <v>18.640350877192983</v>
      </c>
      <c r="N20" s="68">
        <f t="shared" si="1"/>
        <v>20.950742095074208</v>
      </c>
      <c r="Q20" s="65">
        <f t="shared" si="2"/>
        <v>0</v>
      </c>
      <c r="R20" s="65">
        <f t="shared" si="3"/>
        <v>0</v>
      </c>
    </row>
    <row r="21" spans="1:18" ht="15">
      <c r="A21" s="47"/>
      <c r="B21" s="66">
        <v>1987</v>
      </c>
      <c r="C21" s="67">
        <v>2</v>
      </c>
      <c r="D21" s="67">
        <v>215</v>
      </c>
      <c r="E21" s="67">
        <v>217</v>
      </c>
      <c r="F21" s="67">
        <v>633</v>
      </c>
      <c r="G21" s="67">
        <v>850</v>
      </c>
      <c r="H21" s="67"/>
      <c r="I21" s="67">
        <v>57</v>
      </c>
      <c r="J21" s="67">
        <v>1251</v>
      </c>
      <c r="K21" s="67">
        <v>4465</v>
      </c>
      <c r="L21" s="47"/>
      <c r="M21" s="68">
        <f t="shared" si="0"/>
        <v>17.346123101518785</v>
      </c>
      <c r="N21" s="68">
        <f t="shared" si="1"/>
        <v>19.036954087346025</v>
      </c>
      <c r="Q21" s="65">
        <f t="shared" si="2"/>
        <v>0</v>
      </c>
      <c r="R21" s="65">
        <f t="shared" si="3"/>
        <v>0</v>
      </c>
    </row>
    <row r="22" spans="1:18" ht="15">
      <c r="A22" s="47"/>
      <c r="B22" s="66">
        <v>1988</v>
      </c>
      <c r="C22" s="67">
        <v>9</v>
      </c>
      <c r="D22" s="67">
        <v>183</v>
      </c>
      <c r="E22" s="67">
        <v>192</v>
      </c>
      <c r="F22" s="67">
        <v>586</v>
      </c>
      <c r="G22" s="67">
        <v>778</v>
      </c>
      <c r="H22" s="67"/>
      <c r="I22" s="67">
        <v>51</v>
      </c>
      <c r="J22" s="67">
        <v>1222</v>
      </c>
      <c r="K22" s="67">
        <v>4393</v>
      </c>
      <c r="L22" s="47"/>
      <c r="M22" s="68">
        <f t="shared" si="0"/>
        <v>15.711947626841244</v>
      </c>
      <c r="N22" s="68">
        <f t="shared" si="1"/>
        <v>17.70999317095379</v>
      </c>
      <c r="Q22" s="65">
        <f t="shared" si="2"/>
        <v>0</v>
      </c>
      <c r="R22" s="65">
        <f t="shared" si="3"/>
        <v>0</v>
      </c>
    </row>
    <row r="23" spans="1:18" ht="15">
      <c r="A23" s="47"/>
      <c r="B23" s="66">
        <v>1989</v>
      </c>
      <c r="C23" s="67">
        <v>5</v>
      </c>
      <c r="D23" s="67">
        <v>217</v>
      </c>
      <c r="E23" s="67">
        <v>222</v>
      </c>
      <c r="F23" s="67">
        <v>577</v>
      </c>
      <c r="G23" s="67">
        <v>799</v>
      </c>
      <c r="H23" s="67"/>
      <c r="I23" s="67">
        <v>44</v>
      </c>
      <c r="J23" s="67">
        <v>1216</v>
      </c>
      <c r="K23" s="67">
        <v>4506</v>
      </c>
      <c r="L23" s="47"/>
      <c r="M23" s="68">
        <f t="shared" si="0"/>
        <v>18.25657894736842</v>
      </c>
      <c r="N23" s="68">
        <f t="shared" si="1"/>
        <v>17.73191300488238</v>
      </c>
      <c r="Q23" s="65">
        <f t="shared" si="2"/>
        <v>0</v>
      </c>
      <c r="R23" s="65">
        <f t="shared" si="3"/>
        <v>0</v>
      </c>
    </row>
    <row r="24" spans="1:18" ht="15">
      <c r="A24" s="47"/>
      <c r="B24" s="66">
        <v>1990</v>
      </c>
      <c r="C24" s="67">
        <v>5</v>
      </c>
      <c r="D24" s="67">
        <v>194</v>
      </c>
      <c r="E24" s="67">
        <v>199</v>
      </c>
      <c r="F24" s="67">
        <v>610</v>
      </c>
      <c r="G24" s="67">
        <v>809</v>
      </c>
      <c r="H24" s="67"/>
      <c r="I24" s="67">
        <v>48</v>
      </c>
      <c r="J24" s="67">
        <v>1131</v>
      </c>
      <c r="K24" s="67">
        <v>4611</v>
      </c>
      <c r="L24" s="47"/>
      <c r="M24" s="68">
        <f t="shared" si="0"/>
        <v>17.595048629531387</v>
      </c>
      <c r="N24" s="68">
        <f t="shared" si="1"/>
        <v>17.545001084363477</v>
      </c>
      <c r="Q24" s="65">
        <f t="shared" si="2"/>
        <v>0</v>
      </c>
      <c r="R24" s="65">
        <f t="shared" si="3"/>
        <v>0</v>
      </c>
    </row>
    <row r="25" spans="1:18" ht="15">
      <c r="A25" s="47"/>
      <c r="B25" s="66">
        <v>1991</v>
      </c>
      <c r="C25" s="67">
        <v>4</v>
      </c>
      <c r="D25" s="67">
        <v>173</v>
      </c>
      <c r="E25" s="67">
        <v>177</v>
      </c>
      <c r="F25" s="67">
        <v>551</v>
      </c>
      <c r="G25" s="67">
        <v>728</v>
      </c>
      <c r="H25" s="67"/>
      <c r="I25" s="67">
        <v>43</v>
      </c>
      <c r="J25" s="67">
        <v>1021</v>
      </c>
      <c r="K25" s="67">
        <v>4155</v>
      </c>
      <c r="L25" s="47"/>
      <c r="M25" s="68">
        <f t="shared" si="0"/>
        <v>17.33594515181195</v>
      </c>
      <c r="N25" s="68">
        <f t="shared" si="1"/>
        <v>17.521058965102288</v>
      </c>
      <c r="Q25" s="65">
        <f t="shared" si="2"/>
        <v>0</v>
      </c>
      <c r="R25" s="65">
        <f t="shared" si="3"/>
        <v>0</v>
      </c>
    </row>
    <row r="26" spans="1:18" ht="15">
      <c r="A26" s="47"/>
      <c r="B26" s="66">
        <v>1992</v>
      </c>
      <c r="C26" s="67">
        <v>3</v>
      </c>
      <c r="D26" s="67">
        <v>135</v>
      </c>
      <c r="E26" s="67">
        <v>138</v>
      </c>
      <c r="F26" s="67">
        <v>566</v>
      </c>
      <c r="G26" s="67">
        <v>704</v>
      </c>
      <c r="H26" s="67"/>
      <c r="I26" s="67">
        <v>41</v>
      </c>
      <c r="J26" s="67">
        <v>897</v>
      </c>
      <c r="K26" s="67">
        <v>4047</v>
      </c>
      <c r="L26" s="47"/>
      <c r="M26" s="68">
        <f t="shared" si="0"/>
        <v>15.384615384615385</v>
      </c>
      <c r="N26" s="68">
        <f t="shared" si="1"/>
        <v>17.39560168025698</v>
      </c>
      <c r="Q26" s="65">
        <f t="shared" si="2"/>
        <v>0</v>
      </c>
      <c r="R26" s="65">
        <f t="shared" si="3"/>
        <v>0</v>
      </c>
    </row>
    <row r="27" spans="1:18" ht="15">
      <c r="A27" s="47"/>
      <c r="B27" s="66">
        <v>1993</v>
      </c>
      <c r="C27" s="67">
        <v>2</v>
      </c>
      <c r="D27" s="67">
        <v>108</v>
      </c>
      <c r="E27" s="67">
        <v>110</v>
      </c>
      <c r="F27" s="67">
        <v>519</v>
      </c>
      <c r="G27" s="67">
        <v>629</v>
      </c>
      <c r="H27" s="67"/>
      <c r="I27" s="67">
        <v>39</v>
      </c>
      <c r="J27" s="67">
        <v>776</v>
      </c>
      <c r="K27" s="67">
        <v>3691</v>
      </c>
      <c r="L27" s="47"/>
      <c r="M27" s="68">
        <f t="shared" si="0"/>
        <v>14.175257731958762</v>
      </c>
      <c r="N27" s="68">
        <f t="shared" si="1"/>
        <v>17.041452180980762</v>
      </c>
      <c r="Q27" s="65">
        <f t="shared" si="2"/>
        <v>0</v>
      </c>
      <c r="R27" s="65">
        <f t="shared" si="3"/>
        <v>0</v>
      </c>
    </row>
    <row r="28" spans="1:18" ht="15">
      <c r="A28" s="47"/>
      <c r="B28" s="66">
        <v>1994</v>
      </c>
      <c r="C28" s="67">
        <v>4</v>
      </c>
      <c r="D28" s="67">
        <v>187</v>
      </c>
      <c r="E28" s="67">
        <v>191</v>
      </c>
      <c r="F28" s="67">
        <v>639</v>
      </c>
      <c r="G28" s="67">
        <v>830</v>
      </c>
      <c r="H28" s="67"/>
      <c r="I28" s="67">
        <v>37</v>
      </c>
      <c r="J28" s="67">
        <v>1029</v>
      </c>
      <c r="K28" s="67">
        <v>4163</v>
      </c>
      <c r="L28" s="47"/>
      <c r="M28" s="68">
        <f t="shared" si="0"/>
        <v>18.561710398445094</v>
      </c>
      <c r="N28" s="68">
        <f t="shared" si="1"/>
        <v>19.93754503963488</v>
      </c>
      <c r="Q28" s="65">
        <f t="shared" si="2"/>
        <v>0</v>
      </c>
      <c r="R28" s="65">
        <f t="shared" si="3"/>
        <v>0</v>
      </c>
    </row>
    <row r="29" spans="1:18" ht="15">
      <c r="A29" s="47"/>
      <c r="B29" s="66">
        <v>1995</v>
      </c>
      <c r="C29" s="67">
        <v>3</v>
      </c>
      <c r="D29" s="67">
        <v>142</v>
      </c>
      <c r="E29" s="67">
        <v>145</v>
      </c>
      <c r="F29" s="67">
        <v>512</v>
      </c>
      <c r="G29" s="67">
        <v>657</v>
      </c>
      <c r="H29" s="67"/>
      <c r="I29" s="67">
        <v>30</v>
      </c>
      <c r="J29" s="67">
        <v>950</v>
      </c>
      <c r="K29" s="67">
        <v>3935</v>
      </c>
      <c r="L29" s="47"/>
      <c r="M29" s="68">
        <f t="shared" si="0"/>
        <v>15.263157894736842</v>
      </c>
      <c r="N29" s="68">
        <f t="shared" si="1"/>
        <v>16.696315120711564</v>
      </c>
      <c r="Q29" s="65">
        <f t="shared" si="2"/>
        <v>0</v>
      </c>
      <c r="R29" s="65">
        <f t="shared" si="3"/>
        <v>0</v>
      </c>
    </row>
    <row r="30" spans="1:18" ht="15">
      <c r="A30" s="47"/>
      <c r="B30" s="66">
        <v>1996</v>
      </c>
      <c r="C30" s="67">
        <v>2</v>
      </c>
      <c r="D30" s="67">
        <v>167</v>
      </c>
      <c r="E30" s="67">
        <v>169</v>
      </c>
      <c r="F30" s="67">
        <v>481</v>
      </c>
      <c r="G30" s="67">
        <v>650</v>
      </c>
      <c r="H30" s="67"/>
      <c r="I30" s="67">
        <v>27</v>
      </c>
      <c r="J30" s="67">
        <v>790</v>
      </c>
      <c r="K30" s="67">
        <v>3827</v>
      </c>
      <c r="L30" s="47"/>
      <c r="M30" s="68">
        <f t="shared" si="0"/>
        <v>21.39240506329114</v>
      </c>
      <c r="N30" s="68">
        <f t="shared" si="1"/>
        <v>16.9845832244578</v>
      </c>
      <c r="Q30" s="65">
        <f t="shared" si="2"/>
        <v>0</v>
      </c>
      <c r="R30" s="65">
        <f t="shared" si="3"/>
        <v>0</v>
      </c>
    </row>
    <row r="31" spans="1:18" ht="15">
      <c r="A31" s="47"/>
      <c r="B31" s="66">
        <v>1997</v>
      </c>
      <c r="C31" s="67">
        <v>1</v>
      </c>
      <c r="D31" s="67">
        <v>114</v>
      </c>
      <c r="E31" s="67">
        <v>115</v>
      </c>
      <c r="F31" s="67">
        <v>471</v>
      </c>
      <c r="G31" s="67">
        <v>586</v>
      </c>
      <c r="H31" s="67"/>
      <c r="I31" s="67">
        <v>26</v>
      </c>
      <c r="J31" s="67">
        <v>745</v>
      </c>
      <c r="K31" s="67">
        <v>3798</v>
      </c>
      <c r="L31" s="47"/>
      <c r="M31" s="68">
        <f t="shared" si="0"/>
        <v>15.436241610738255</v>
      </c>
      <c r="N31" s="68">
        <f t="shared" si="1"/>
        <v>15.429173249078463</v>
      </c>
      <c r="Q31" s="65">
        <f t="shared" si="2"/>
        <v>0</v>
      </c>
      <c r="R31" s="65">
        <f t="shared" si="3"/>
        <v>0</v>
      </c>
    </row>
    <row r="32" spans="1:18" ht="15">
      <c r="A32" s="47"/>
      <c r="B32" s="66">
        <v>1998</v>
      </c>
      <c r="C32" s="67">
        <v>6</v>
      </c>
      <c r="D32" s="67">
        <v>104</v>
      </c>
      <c r="E32" s="67">
        <v>110</v>
      </c>
      <c r="F32" s="67">
        <v>488</v>
      </c>
      <c r="G32" s="67">
        <v>598</v>
      </c>
      <c r="H32" s="67"/>
      <c r="I32" s="67">
        <v>32</v>
      </c>
      <c r="J32" s="67">
        <v>698</v>
      </c>
      <c r="K32" s="67">
        <v>3535</v>
      </c>
      <c r="L32" s="47"/>
      <c r="M32" s="68">
        <f t="shared" si="0"/>
        <v>15.759312320916905</v>
      </c>
      <c r="N32" s="68">
        <f t="shared" si="1"/>
        <v>16.916548797736915</v>
      </c>
      <c r="Q32" s="65">
        <f t="shared" si="2"/>
        <v>0</v>
      </c>
      <c r="R32" s="65">
        <f t="shared" si="3"/>
        <v>0</v>
      </c>
    </row>
    <row r="33" spans="1:18" ht="15">
      <c r="A33" s="47"/>
      <c r="B33" s="66">
        <v>1999</v>
      </c>
      <c r="C33" s="69">
        <v>4</v>
      </c>
      <c r="D33" s="69">
        <v>86</v>
      </c>
      <c r="E33" s="69">
        <v>90</v>
      </c>
      <c r="F33" s="69">
        <v>508</v>
      </c>
      <c r="G33" s="69">
        <v>598</v>
      </c>
      <c r="H33" s="69"/>
      <c r="I33" s="69">
        <v>25</v>
      </c>
      <c r="J33" s="69">
        <v>625</v>
      </c>
      <c r="K33" s="69">
        <v>3196</v>
      </c>
      <c r="L33" s="70"/>
      <c r="M33" s="71">
        <f t="shared" si="0"/>
        <v>14.4</v>
      </c>
      <c r="N33" s="71">
        <f t="shared" si="1"/>
        <v>18.710888610763455</v>
      </c>
      <c r="Q33" s="65">
        <f t="shared" si="2"/>
        <v>0</v>
      </c>
      <c r="R33" s="65">
        <f t="shared" si="3"/>
        <v>0</v>
      </c>
    </row>
    <row r="34" spans="1:18" ht="15">
      <c r="A34" s="47"/>
      <c r="B34" s="66">
        <v>2000</v>
      </c>
      <c r="C34" s="69">
        <v>4</v>
      </c>
      <c r="D34" s="69">
        <v>118</v>
      </c>
      <c r="E34" s="69">
        <v>122</v>
      </c>
      <c r="F34" s="69">
        <v>432</v>
      </c>
      <c r="G34" s="69">
        <v>554</v>
      </c>
      <c r="H34" s="69"/>
      <c r="I34" s="69">
        <v>21</v>
      </c>
      <c r="J34" s="69">
        <v>561</v>
      </c>
      <c r="K34" s="69">
        <v>3000</v>
      </c>
      <c r="L34" s="70"/>
      <c r="M34" s="71">
        <f t="shared" si="0"/>
        <v>21.74688057040998</v>
      </c>
      <c r="N34" s="71">
        <f t="shared" si="1"/>
        <v>18.466666666666665</v>
      </c>
      <c r="Q34" s="65">
        <f t="shared" si="2"/>
        <v>0</v>
      </c>
      <c r="R34" s="65">
        <f t="shared" si="3"/>
        <v>0</v>
      </c>
    </row>
    <row r="35" spans="1:18" ht="15">
      <c r="A35" s="47"/>
      <c r="B35" s="66">
        <v>2001</v>
      </c>
      <c r="C35" s="69">
        <v>2</v>
      </c>
      <c r="D35" s="69">
        <v>103</v>
      </c>
      <c r="E35" s="69">
        <v>105</v>
      </c>
      <c r="F35" s="69">
        <v>476</v>
      </c>
      <c r="G35" s="69">
        <v>581</v>
      </c>
      <c r="H35" s="69"/>
      <c r="I35" s="69">
        <v>20</v>
      </c>
      <c r="J35" s="69">
        <v>544</v>
      </c>
      <c r="K35" s="69">
        <v>2923</v>
      </c>
      <c r="L35" s="70"/>
      <c r="M35" s="71">
        <f t="shared" si="0"/>
        <v>19.301470588235293</v>
      </c>
      <c r="N35" s="71">
        <f t="shared" si="1"/>
        <v>19.876838864180638</v>
      </c>
      <c r="Q35" s="65">
        <f t="shared" si="2"/>
        <v>0</v>
      </c>
      <c r="R35" s="65">
        <f t="shared" si="3"/>
        <v>0</v>
      </c>
    </row>
    <row r="36" spans="1:18" ht="15">
      <c r="A36" s="47"/>
      <c r="B36" s="66">
        <v>2002</v>
      </c>
      <c r="C36" s="69">
        <v>2</v>
      </c>
      <c r="D36" s="69">
        <v>113</v>
      </c>
      <c r="E36" s="69">
        <v>115</v>
      </c>
      <c r="F36" s="69">
        <v>452</v>
      </c>
      <c r="G36" s="69">
        <v>567</v>
      </c>
      <c r="H36" s="69"/>
      <c r="I36" s="69">
        <v>14</v>
      </c>
      <c r="J36" s="69">
        <v>527</v>
      </c>
      <c r="K36" s="69">
        <v>2745</v>
      </c>
      <c r="L36" s="70"/>
      <c r="M36" s="71">
        <f t="shared" si="0"/>
        <v>21.821631878557874</v>
      </c>
      <c r="N36" s="71">
        <f t="shared" si="1"/>
        <v>20.65573770491803</v>
      </c>
      <c r="Q36" s="65">
        <f t="shared" si="2"/>
        <v>0</v>
      </c>
      <c r="R36" s="65">
        <f t="shared" si="3"/>
        <v>0</v>
      </c>
    </row>
    <row r="37" spans="1:18" ht="15">
      <c r="A37" s="47"/>
      <c r="B37" s="66">
        <v>2003</v>
      </c>
      <c r="C37" s="69">
        <v>2</v>
      </c>
      <c r="D37" s="69">
        <v>72</v>
      </c>
      <c r="E37" s="69">
        <v>74</v>
      </c>
      <c r="F37" s="69">
        <v>356</v>
      </c>
      <c r="G37" s="69">
        <v>430</v>
      </c>
      <c r="H37" s="69"/>
      <c r="I37" s="69">
        <v>17</v>
      </c>
      <c r="J37" s="69">
        <v>432</v>
      </c>
      <c r="K37" s="69">
        <v>2479</v>
      </c>
      <c r="L37" s="70"/>
      <c r="M37" s="71">
        <f t="shared" si="0"/>
        <v>17.12962962962963</v>
      </c>
      <c r="N37" s="71">
        <f t="shared" si="1"/>
        <v>17.345703912868093</v>
      </c>
      <c r="Q37" s="65">
        <f t="shared" si="2"/>
        <v>0</v>
      </c>
      <c r="R37" s="65">
        <f t="shared" si="3"/>
        <v>0</v>
      </c>
    </row>
    <row r="38" spans="1:18" ht="15">
      <c r="A38" s="47"/>
      <c r="B38" s="66">
        <v>2004</v>
      </c>
      <c r="C38" s="69">
        <v>1</v>
      </c>
      <c r="D38" s="69">
        <v>78</v>
      </c>
      <c r="E38" s="69">
        <v>79</v>
      </c>
      <c r="F38" s="69">
        <v>343</v>
      </c>
      <c r="G38" s="69">
        <v>422</v>
      </c>
      <c r="H38" s="69"/>
      <c r="I38" s="69">
        <v>12</v>
      </c>
      <c r="J38" s="69">
        <v>384</v>
      </c>
      <c r="K38" s="69">
        <v>2395</v>
      </c>
      <c r="L38" s="70"/>
      <c r="M38" s="71">
        <f>100*E38/J38</f>
        <v>20.572916666666668</v>
      </c>
      <c r="N38" s="71">
        <f>100*G38/K38</f>
        <v>17.620041753653446</v>
      </c>
      <c r="Q38" s="65">
        <f>E38-D38-C38</f>
        <v>0</v>
      </c>
      <c r="R38" s="65">
        <f>G38-F38-E38</f>
        <v>0</v>
      </c>
    </row>
    <row r="39" spans="1:18" ht="15">
      <c r="A39" s="47"/>
      <c r="B39" s="66">
        <v>2005</v>
      </c>
      <c r="C39" s="69">
        <v>2</v>
      </c>
      <c r="D39" s="69">
        <v>56</v>
      </c>
      <c r="E39" s="69">
        <v>58</v>
      </c>
      <c r="F39" s="69">
        <v>404</v>
      </c>
      <c r="G39" s="69">
        <v>462</v>
      </c>
      <c r="H39" s="69"/>
      <c r="I39" s="69">
        <v>11</v>
      </c>
      <c r="J39" s="69">
        <v>368</v>
      </c>
      <c r="K39" s="69">
        <v>2172</v>
      </c>
      <c r="L39" s="70"/>
      <c r="M39" s="71">
        <f>100*E39/J39</f>
        <v>15.76086956521739</v>
      </c>
      <c r="N39" s="71">
        <f>100*G39/K39</f>
        <v>21.2707182320442</v>
      </c>
      <c r="Q39" s="65">
        <f>E39-D39-C39</f>
        <v>0</v>
      </c>
      <c r="R39" s="65">
        <f>G39-F39-E39</f>
        <v>0</v>
      </c>
    </row>
    <row r="40" spans="1:18" ht="15">
      <c r="A40" s="47"/>
      <c r="B40" s="66">
        <v>2006</v>
      </c>
      <c r="C40" s="69">
        <v>4</v>
      </c>
      <c r="D40" s="69">
        <v>70</v>
      </c>
      <c r="E40" s="69">
        <v>74</v>
      </c>
      <c r="F40" s="69">
        <v>329</v>
      </c>
      <c r="G40" s="69">
        <v>403</v>
      </c>
      <c r="H40" s="69"/>
      <c r="I40" s="69">
        <v>25</v>
      </c>
      <c r="J40" s="69">
        <v>373</v>
      </c>
      <c r="K40" s="69">
        <v>2021</v>
      </c>
      <c r="L40" s="70"/>
      <c r="M40" s="71">
        <f>100*E40/J40</f>
        <v>19.839142091152816</v>
      </c>
      <c r="N40" s="71">
        <f>100*G40/K40</f>
        <v>19.940623453735775</v>
      </c>
      <c r="Q40" s="65">
        <f>E40-D40-C40</f>
        <v>0</v>
      </c>
      <c r="R40" s="65">
        <f>G40-F40-E40</f>
        <v>0</v>
      </c>
    </row>
    <row r="41" spans="1:18" ht="15">
      <c r="A41" s="47"/>
      <c r="B41" s="66">
        <v>2007</v>
      </c>
      <c r="C41" s="69">
        <v>3</v>
      </c>
      <c r="D41" s="69">
        <v>44</v>
      </c>
      <c r="E41" s="69">
        <v>47</v>
      </c>
      <c r="F41" s="69">
        <v>312</v>
      </c>
      <c r="G41" s="69">
        <v>359</v>
      </c>
      <c r="H41" s="69"/>
      <c r="I41" s="69">
        <v>9</v>
      </c>
      <c r="J41" s="69">
        <v>277</v>
      </c>
      <c r="K41" s="69">
        <v>1814</v>
      </c>
      <c r="L41" s="70"/>
      <c r="M41" s="71">
        <f>100*E41/J41</f>
        <v>16.967509025270758</v>
      </c>
      <c r="N41" s="71">
        <f>100*G41/K41</f>
        <v>19.790518191841233</v>
      </c>
      <c r="Q41" s="65">
        <f>E41-D41-C41</f>
        <v>0</v>
      </c>
      <c r="R41" s="65">
        <f>G41-F41-E41</f>
        <v>0</v>
      </c>
    </row>
    <row r="42" spans="1:18" ht="16.5" thickBot="1">
      <c r="A42" s="72"/>
      <c r="B42" s="73" t="s">
        <v>100</v>
      </c>
      <c r="C42" s="74">
        <v>2.4</v>
      </c>
      <c r="D42" s="74">
        <v>64</v>
      </c>
      <c r="E42" s="74">
        <v>66.4</v>
      </c>
      <c r="F42" s="74">
        <v>348.8</v>
      </c>
      <c r="G42" s="74">
        <v>415.2</v>
      </c>
      <c r="H42" s="74"/>
      <c r="I42" s="74">
        <v>14.8</v>
      </c>
      <c r="J42" s="74">
        <v>366.8</v>
      </c>
      <c r="K42" s="74">
        <v>2176.2</v>
      </c>
      <c r="L42" s="75"/>
      <c r="M42" s="76">
        <f t="shared" si="0"/>
        <v>18.102508178844058</v>
      </c>
      <c r="N42" s="76">
        <f t="shared" si="1"/>
        <v>19.079128756548112</v>
      </c>
      <c r="Q42" s="65">
        <f t="shared" si="2"/>
        <v>5.773159728050814E-15</v>
      </c>
      <c r="R42" s="65">
        <f t="shared" si="3"/>
        <v>0</v>
      </c>
    </row>
    <row r="43" spans="1:14" ht="6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ht="15">
      <c r="A44" s="77" t="s">
        <v>101</v>
      </c>
      <c r="B44" s="47" t="s">
        <v>102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4" ht="15">
      <c r="A45" s="77" t="s">
        <v>103</v>
      </c>
      <c r="B45" s="47" t="s">
        <v>104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ht="15">
      <c r="A46" s="47"/>
      <c r="B46" s="47" t="s">
        <v>105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ht="15">
      <c r="A47" s="47"/>
      <c r="B47" s="47" t="s">
        <v>106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50" spans="1:3" ht="18">
      <c r="A50" s="15" t="s">
        <v>107</v>
      </c>
      <c r="B50" s="44"/>
      <c r="C50" s="44"/>
    </row>
    <row r="51" spans="1:3" ht="18">
      <c r="A51" s="44"/>
      <c r="B51" s="44"/>
      <c r="C51" s="44"/>
    </row>
    <row r="52" spans="1:9" ht="21">
      <c r="A52" s="15" t="s">
        <v>126</v>
      </c>
      <c r="B52" s="15"/>
      <c r="C52" s="44"/>
      <c r="I52" s="17"/>
    </row>
    <row r="53" spans="1:9" ht="18">
      <c r="A53" s="15" t="s">
        <v>108</v>
      </c>
      <c r="B53" s="15"/>
      <c r="C53" s="44"/>
      <c r="I53" s="17"/>
    </row>
    <row r="54" spans="1:3" ht="18">
      <c r="A54" s="15" t="s">
        <v>109</v>
      </c>
      <c r="B54" s="44"/>
      <c r="C54" s="44"/>
    </row>
    <row r="55" spans="1:12" ht="6" customHeight="1" thickBot="1">
      <c r="A55" s="33"/>
      <c r="B55" s="33"/>
      <c r="C55" s="33"/>
      <c r="D55" s="33"/>
      <c r="E55" s="33"/>
      <c r="F55" s="33"/>
      <c r="G55" s="33"/>
      <c r="H55" s="33"/>
      <c r="I55" s="33"/>
      <c r="J55" s="29"/>
      <c r="K55" s="29"/>
      <c r="L55" s="29"/>
    </row>
    <row r="56" spans="1:18" ht="15.75">
      <c r="A56" s="47"/>
      <c r="B56" s="47"/>
      <c r="C56" s="53"/>
      <c r="D56" s="53"/>
      <c r="E56" s="53" t="s">
        <v>110</v>
      </c>
      <c r="F56" s="53" t="s">
        <v>111</v>
      </c>
      <c r="G56" s="53"/>
      <c r="H56" s="53"/>
      <c r="I56" s="53" t="s">
        <v>89</v>
      </c>
      <c r="J56" s="78"/>
      <c r="K56" s="78"/>
      <c r="L56" s="78"/>
      <c r="Q56" s="16" t="s">
        <v>112</v>
      </c>
      <c r="R56" s="16" t="s">
        <v>113</v>
      </c>
    </row>
    <row r="57" spans="1:18" ht="16.5" thickBot="1">
      <c r="A57" s="72"/>
      <c r="B57" s="72"/>
      <c r="C57" s="73" t="s">
        <v>114</v>
      </c>
      <c r="D57" s="56" t="s">
        <v>115</v>
      </c>
      <c r="E57" s="56" t="s">
        <v>116</v>
      </c>
      <c r="F57" s="56" t="s">
        <v>117</v>
      </c>
      <c r="G57" s="56" t="s">
        <v>118</v>
      </c>
      <c r="H57" s="56"/>
      <c r="I57" s="56" t="s">
        <v>119</v>
      </c>
      <c r="J57" s="78"/>
      <c r="K57" s="78"/>
      <c r="L57" s="78"/>
      <c r="Q57" s="16" t="s">
        <v>120</v>
      </c>
      <c r="R57" s="16" t="s">
        <v>121</v>
      </c>
    </row>
    <row r="58" spans="1:18" ht="15.75">
      <c r="A58" s="47"/>
      <c r="B58" s="62" t="s">
        <v>99</v>
      </c>
      <c r="C58" s="79">
        <v>493.2</v>
      </c>
      <c r="D58" s="79">
        <v>64.2</v>
      </c>
      <c r="E58" s="79">
        <v>67</v>
      </c>
      <c r="F58" s="79">
        <v>29.2</v>
      </c>
      <c r="G58" s="79">
        <v>10.6</v>
      </c>
      <c r="H58" s="79"/>
      <c r="I58" s="79">
        <v>664.2</v>
      </c>
      <c r="J58" s="29"/>
      <c r="K58" s="29"/>
      <c r="L58" s="29"/>
      <c r="Q58" s="80">
        <f>I58-SUM(C58:G58)</f>
        <v>0</v>
      </c>
      <c r="R58" s="80">
        <f>I58-G14</f>
        <v>0</v>
      </c>
    </row>
    <row r="59" spans="1:18" ht="15">
      <c r="A59" s="47"/>
      <c r="B59" s="47">
        <v>1994</v>
      </c>
      <c r="C59" s="47">
        <v>568</v>
      </c>
      <c r="D59" s="47">
        <v>85</v>
      </c>
      <c r="E59" s="47">
        <v>114</v>
      </c>
      <c r="F59" s="47">
        <v>52</v>
      </c>
      <c r="G59" s="47">
        <v>11</v>
      </c>
      <c r="H59" s="47"/>
      <c r="I59" s="47">
        <v>830</v>
      </c>
      <c r="J59" s="29"/>
      <c r="K59" s="29"/>
      <c r="L59" s="29"/>
      <c r="Q59" s="80">
        <f aca="true" t="shared" si="4" ref="Q59:Q73">I59-SUM(C59:G59)</f>
        <v>0</v>
      </c>
      <c r="R59" s="80">
        <f aca="true" t="shared" si="5" ref="R59:R70">I59-G28</f>
        <v>0</v>
      </c>
    </row>
    <row r="60" spans="1:18" ht="15">
      <c r="A60" s="47"/>
      <c r="B60" s="47">
        <v>1995</v>
      </c>
      <c r="C60" s="47">
        <v>495</v>
      </c>
      <c r="D60" s="47">
        <v>66</v>
      </c>
      <c r="E60" s="47">
        <v>41</v>
      </c>
      <c r="F60" s="47">
        <v>39</v>
      </c>
      <c r="G60" s="47">
        <v>16</v>
      </c>
      <c r="H60" s="47"/>
      <c r="I60" s="47">
        <v>657</v>
      </c>
      <c r="J60" s="29"/>
      <c r="K60" s="29"/>
      <c r="L60" s="29"/>
      <c r="Q60" s="80">
        <f t="shared" si="4"/>
        <v>0</v>
      </c>
      <c r="R60" s="80">
        <f t="shared" si="5"/>
        <v>0</v>
      </c>
    </row>
    <row r="61" spans="1:18" ht="15">
      <c r="A61" s="47"/>
      <c r="B61" s="47">
        <v>1996</v>
      </c>
      <c r="C61" s="47">
        <v>491</v>
      </c>
      <c r="D61" s="47">
        <v>49</v>
      </c>
      <c r="E61" s="47">
        <v>70</v>
      </c>
      <c r="F61" s="47">
        <v>24</v>
      </c>
      <c r="G61" s="47">
        <v>16</v>
      </c>
      <c r="H61" s="47"/>
      <c r="I61" s="47">
        <v>650</v>
      </c>
      <c r="J61" s="29"/>
      <c r="K61" s="29"/>
      <c r="L61" s="29"/>
      <c r="Q61" s="80">
        <f t="shared" si="4"/>
        <v>0</v>
      </c>
      <c r="R61" s="80">
        <f t="shared" si="5"/>
        <v>0</v>
      </c>
    </row>
    <row r="62" spans="1:18" ht="15">
      <c r="A62" s="47"/>
      <c r="B62" s="47">
        <v>1997</v>
      </c>
      <c r="C62" s="47">
        <v>457</v>
      </c>
      <c r="D62" s="47">
        <v>50</v>
      </c>
      <c r="E62" s="47">
        <v>55</v>
      </c>
      <c r="F62" s="47">
        <v>19</v>
      </c>
      <c r="G62" s="47">
        <v>5</v>
      </c>
      <c r="H62" s="47"/>
      <c r="I62" s="47">
        <v>586</v>
      </c>
      <c r="J62" s="29"/>
      <c r="K62" s="29"/>
      <c r="L62" s="29"/>
      <c r="Q62" s="80">
        <f t="shared" si="4"/>
        <v>0</v>
      </c>
      <c r="R62" s="80">
        <f t="shared" si="5"/>
        <v>0</v>
      </c>
    </row>
    <row r="63" spans="1:18" ht="15">
      <c r="A63" s="47"/>
      <c r="B63" s="47">
        <v>1998</v>
      </c>
      <c r="C63" s="47">
        <v>455</v>
      </c>
      <c r="D63" s="47">
        <v>71</v>
      </c>
      <c r="E63" s="47">
        <v>55</v>
      </c>
      <c r="F63" s="47">
        <v>12</v>
      </c>
      <c r="G63" s="47">
        <v>5</v>
      </c>
      <c r="H63" s="47"/>
      <c r="I63" s="47">
        <v>598</v>
      </c>
      <c r="J63" s="29"/>
      <c r="K63" s="29"/>
      <c r="L63" s="29"/>
      <c r="Q63" s="80">
        <f t="shared" si="4"/>
        <v>0</v>
      </c>
      <c r="R63" s="80">
        <f t="shared" si="5"/>
        <v>0</v>
      </c>
    </row>
    <row r="64" spans="1:18" ht="15">
      <c r="A64" s="47"/>
      <c r="B64" s="47">
        <v>1999</v>
      </c>
      <c r="C64" s="70">
        <v>464</v>
      </c>
      <c r="D64" s="70">
        <v>50</v>
      </c>
      <c r="E64" s="70">
        <v>62</v>
      </c>
      <c r="F64" s="70">
        <v>15</v>
      </c>
      <c r="G64" s="70">
        <v>7</v>
      </c>
      <c r="H64" s="70"/>
      <c r="I64" s="70">
        <v>598</v>
      </c>
      <c r="J64" s="29"/>
      <c r="K64" s="29"/>
      <c r="L64" s="29"/>
      <c r="Q64" s="80">
        <f t="shared" si="4"/>
        <v>0</v>
      </c>
      <c r="R64" s="80">
        <f t="shared" si="5"/>
        <v>0</v>
      </c>
    </row>
    <row r="65" spans="1:18" ht="15">
      <c r="A65" s="47"/>
      <c r="B65" s="47">
        <v>2000</v>
      </c>
      <c r="C65" s="70">
        <v>448</v>
      </c>
      <c r="D65" s="70">
        <v>33</v>
      </c>
      <c r="E65" s="70">
        <v>55</v>
      </c>
      <c r="F65" s="70">
        <v>14</v>
      </c>
      <c r="G65" s="70">
        <v>4</v>
      </c>
      <c r="H65" s="70"/>
      <c r="I65" s="70">
        <v>554</v>
      </c>
      <c r="J65" s="29"/>
      <c r="K65" s="29"/>
      <c r="L65" s="29"/>
      <c r="Q65" s="80">
        <f t="shared" si="4"/>
        <v>0</v>
      </c>
      <c r="R65" s="80">
        <f t="shared" si="5"/>
        <v>0</v>
      </c>
    </row>
    <row r="66" spans="1:18" ht="15">
      <c r="A66" s="47"/>
      <c r="B66" s="47">
        <v>2001</v>
      </c>
      <c r="C66" s="70">
        <v>476</v>
      </c>
      <c r="D66" s="70">
        <v>51</v>
      </c>
      <c r="E66" s="70">
        <v>37</v>
      </c>
      <c r="F66" s="70">
        <v>13</v>
      </c>
      <c r="G66" s="70">
        <v>4</v>
      </c>
      <c r="H66" s="70"/>
      <c r="I66" s="70">
        <v>581</v>
      </c>
      <c r="J66" s="29"/>
      <c r="K66" s="29"/>
      <c r="L66" s="29"/>
      <c r="Q66" s="80">
        <f t="shared" si="4"/>
        <v>0</v>
      </c>
      <c r="R66" s="80">
        <f t="shared" si="5"/>
        <v>0</v>
      </c>
    </row>
    <row r="67" spans="1:18" ht="15">
      <c r="A67" s="47"/>
      <c r="B67" s="47">
        <v>2002</v>
      </c>
      <c r="C67" s="70">
        <v>404</v>
      </c>
      <c r="D67" s="70">
        <v>61</v>
      </c>
      <c r="E67" s="70">
        <v>69</v>
      </c>
      <c r="F67" s="70">
        <v>25</v>
      </c>
      <c r="G67" s="70">
        <v>8</v>
      </c>
      <c r="H67" s="70"/>
      <c r="I67" s="70">
        <v>567</v>
      </c>
      <c r="J67" s="29"/>
      <c r="K67" s="29"/>
      <c r="L67" s="29"/>
      <c r="Q67" s="80">
        <f t="shared" si="4"/>
        <v>0</v>
      </c>
      <c r="R67" s="80">
        <f t="shared" si="5"/>
        <v>0</v>
      </c>
    </row>
    <row r="68" spans="1:18" ht="15">
      <c r="A68" s="47"/>
      <c r="B68" s="47">
        <v>2003</v>
      </c>
      <c r="C68" s="81">
        <v>322</v>
      </c>
      <c r="D68" s="81">
        <v>35</v>
      </c>
      <c r="E68" s="81">
        <v>39</v>
      </c>
      <c r="F68" s="81">
        <v>20</v>
      </c>
      <c r="G68" s="81">
        <v>14</v>
      </c>
      <c r="H68" s="81"/>
      <c r="I68" s="81">
        <v>430</v>
      </c>
      <c r="J68" s="29"/>
      <c r="K68" s="29"/>
      <c r="L68" s="29"/>
      <c r="Q68" s="80">
        <f t="shared" si="4"/>
        <v>0</v>
      </c>
      <c r="R68" s="80">
        <f t="shared" si="5"/>
        <v>0</v>
      </c>
    </row>
    <row r="69" spans="1:18" ht="15">
      <c r="A69" s="47"/>
      <c r="B69" s="47">
        <v>2004</v>
      </c>
      <c r="C69" s="81">
        <v>357</v>
      </c>
      <c r="D69" s="81">
        <v>35</v>
      </c>
      <c r="E69" s="81">
        <v>15</v>
      </c>
      <c r="F69" s="81">
        <v>9</v>
      </c>
      <c r="G69" s="81">
        <v>6</v>
      </c>
      <c r="H69" s="81"/>
      <c r="I69" s="81">
        <v>422</v>
      </c>
      <c r="J69" s="29"/>
      <c r="K69" s="29"/>
      <c r="L69" s="29"/>
      <c r="Q69" s="80">
        <f>I69-SUM(C69:G69)</f>
        <v>0</v>
      </c>
      <c r="R69" s="80">
        <f t="shared" si="5"/>
        <v>0</v>
      </c>
    </row>
    <row r="70" spans="1:18" ht="15">
      <c r="A70" s="47"/>
      <c r="B70" s="47">
        <v>2005</v>
      </c>
      <c r="C70" s="81">
        <v>351</v>
      </c>
      <c r="D70" s="81">
        <v>52</v>
      </c>
      <c r="E70" s="81">
        <v>22</v>
      </c>
      <c r="F70" s="81">
        <v>16</v>
      </c>
      <c r="G70" s="81">
        <v>21</v>
      </c>
      <c r="H70" s="81"/>
      <c r="I70" s="81">
        <v>462</v>
      </c>
      <c r="J70" s="29"/>
      <c r="K70" s="29"/>
      <c r="L70" s="29"/>
      <c r="Q70" s="80">
        <f>I70-SUM(C70:G70)</f>
        <v>0</v>
      </c>
      <c r="R70" s="80">
        <f t="shared" si="5"/>
        <v>0</v>
      </c>
    </row>
    <row r="71" spans="1:18" ht="15">
      <c r="A71" s="47"/>
      <c r="B71" s="47">
        <v>2006</v>
      </c>
      <c r="C71" s="81">
        <v>295</v>
      </c>
      <c r="D71" s="81">
        <v>49</v>
      </c>
      <c r="E71" s="81">
        <v>33</v>
      </c>
      <c r="F71" s="81">
        <v>10</v>
      </c>
      <c r="G71" s="81">
        <v>16</v>
      </c>
      <c r="H71" s="81"/>
      <c r="I71" s="81">
        <v>403</v>
      </c>
      <c r="J71" s="29"/>
      <c r="K71" s="29"/>
      <c r="L71" s="29"/>
      <c r="Q71" s="80">
        <f>I71-SUM(C71:G71)</f>
        <v>0</v>
      </c>
      <c r="R71" s="80">
        <f>I71-G40</f>
        <v>0</v>
      </c>
    </row>
    <row r="72" spans="1:18" ht="15">
      <c r="A72" s="47"/>
      <c r="B72" s="47">
        <v>2007</v>
      </c>
      <c r="C72" s="81">
        <v>258</v>
      </c>
      <c r="D72" s="81">
        <v>48</v>
      </c>
      <c r="E72" s="81">
        <v>26</v>
      </c>
      <c r="F72" s="81">
        <v>17</v>
      </c>
      <c r="G72" s="81">
        <v>10</v>
      </c>
      <c r="H72" s="81"/>
      <c r="I72" s="81">
        <v>359</v>
      </c>
      <c r="J72" s="29"/>
      <c r="K72" s="29"/>
      <c r="L72" s="29"/>
      <c r="Q72" s="80">
        <f>I72-SUM(C72:G72)</f>
        <v>0</v>
      </c>
      <c r="R72" s="80">
        <f>I72-G41</f>
        <v>0</v>
      </c>
    </row>
    <row r="73" spans="1:18" ht="16.5" thickBot="1">
      <c r="A73" s="72"/>
      <c r="B73" s="73" t="s">
        <v>100</v>
      </c>
      <c r="C73" s="82">
        <v>316.6</v>
      </c>
      <c r="D73" s="82">
        <v>43.8</v>
      </c>
      <c r="E73" s="82">
        <v>27</v>
      </c>
      <c r="F73" s="82">
        <v>14.4</v>
      </c>
      <c r="G73" s="82">
        <v>13.4</v>
      </c>
      <c r="H73" s="82"/>
      <c r="I73" s="82">
        <v>415.2</v>
      </c>
      <c r="J73" s="29"/>
      <c r="K73" s="29"/>
      <c r="L73" s="29"/>
      <c r="Q73" s="80">
        <f t="shared" si="4"/>
        <v>0</v>
      </c>
      <c r="R73" s="80">
        <f>I73-G42</f>
        <v>0</v>
      </c>
    </row>
    <row r="74" spans="1:18" ht="6" customHeight="1">
      <c r="A74" s="29"/>
      <c r="B74" s="83"/>
      <c r="C74" s="84"/>
      <c r="D74" s="84"/>
      <c r="E74" s="84"/>
      <c r="F74" s="84"/>
      <c r="G74" s="84"/>
      <c r="H74" s="84"/>
      <c r="I74" s="84"/>
      <c r="J74" s="29"/>
      <c r="K74" s="29"/>
      <c r="L74" s="29"/>
      <c r="Q74" s="80"/>
      <c r="R74" s="80"/>
    </row>
    <row r="75" spans="1:18" ht="15">
      <c r="A75" s="77" t="s">
        <v>101</v>
      </c>
      <c r="B75" s="47" t="s">
        <v>102</v>
      </c>
      <c r="C75" s="84"/>
      <c r="D75" s="84"/>
      <c r="E75" s="84"/>
      <c r="F75" s="84"/>
      <c r="G75" s="84"/>
      <c r="H75" s="84"/>
      <c r="I75" s="84"/>
      <c r="J75" s="29"/>
      <c r="K75" s="29"/>
      <c r="L75" s="29"/>
      <c r="Q75" s="80"/>
      <c r="R75" s="80"/>
    </row>
    <row r="76" spans="10:12" ht="6" customHeight="1">
      <c r="J76" s="29"/>
      <c r="K76" s="29"/>
      <c r="L76" s="29"/>
    </row>
    <row r="77" ht="145.5" customHeight="1"/>
    <row r="83" spans="2:10" ht="12.75">
      <c r="B83" s="85"/>
      <c r="C83" s="85"/>
      <c r="D83" s="85"/>
      <c r="E83" s="85"/>
      <c r="F83" s="85"/>
      <c r="G83" s="85"/>
      <c r="H83" s="85"/>
      <c r="I83" s="85"/>
      <c r="J83" s="85"/>
    </row>
    <row r="84" spans="2:11" ht="12.75">
      <c r="B84" s="85"/>
      <c r="C84" s="85"/>
      <c r="D84" s="85"/>
      <c r="E84" s="85"/>
      <c r="F84" s="85"/>
      <c r="G84" s="85"/>
      <c r="I84" s="85"/>
      <c r="J84" s="85"/>
      <c r="K84" s="85"/>
    </row>
    <row r="85" spans="2:11" ht="12.75">
      <c r="B85" s="86"/>
      <c r="C85" s="87"/>
      <c r="D85" s="87"/>
      <c r="E85" s="87"/>
      <c r="F85" s="87"/>
      <c r="G85" s="87"/>
      <c r="I85" s="87"/>
      <c r="J85" s="87"/>
      <c r="K85" s="87"/>
    </row>
    <row r="86" spans="2:11" ht="12.75">
      <c r="B86" s="86"/>
      <c r="C86" s="87"/>
      <c r="D86" s="87"/>
      <c r="E86" s="87"/>
      <c r="F86" s="87"/>
      <c r="G86" s="87"/>
      <c r="I86" s="87"/>
      <c r="J86" s="87"/>
      <c r="K86" s="87"/>
    </row>
    <row r="87" spans="2:11" ht="12.75">
      <c r="B87" s="86"/>
      <c r="C87" s="87"/>
      <c r="D87" s="87"/>
      <c r="E87" s="87"/>
      <c r="F87" s="87"/>
      <c r="G87" s="87"/>
      <c r="I87" s="87"/>
      <c r="J87" s="87"/>
      <c r="K87" s="87"/>
    </row>
    <row r="88" spans="2:11" ht="12.75">
      <c r="B88" s="86"/>
      <c r="C88" s="87"/>
      <c r="D88" s="87"/>
      <c r="E88" s="87"/>
      <c r="F88" s="87"/>
      <c r="G88" s="87"/>
      <c r="I88" s="87"/>
      <c r="J88" s="87"/>
      <c r="K88" s="87"/>
    </row>
    <row r="89" spans="2:11" ht="12.75">
      <c r="B89" s="86"/>
      <c r="C89" s="87"/>
      <c r="D89" s="87"/>
      <c r="E89" s="87"/>
      <c r="F89" s="87"/>
      <c r="G89" s="87"/>
      <c r="I89" s="87"/>
      <c r="J89" s="87"/>
      <c r="K89" s="87"/>
    </row>
    <row r="90" spans="2:11" ht="12.75">
      <c r="B90" s="86"/>
      <c r="C90" s="87"/>
      <c r="D90" s="87"/>
      <c r="E90" s="87"/>
      <c r="F90" s="87"/>
      <c r="G90" s="87"/>
      <c r="I90" s="87"/>
      <c r="J90" s="87"/>
      <c r="K90" s="87"/>
    </row>
    <row r="91" spans="2:11" ht="12.75">
      <c r="B91" s="86"/>
      <c r="C91" s="87"/>
      <c r="D91" s="87"/>
      <c r="E91" s="87"/>
      <c r="F91" s="87"/>
      <c r="G91" s="87"/>
      <c r="I91" s="87"/>
      <c r="J91" s="87"/>
      <c r="K91" s="87"/>
    </row>
    <row r="92" spans="2:11" ht="12.75">
      <c r="B92" s="86"/>
      <c r="C92" s="87"/>
      <c r="D92" s="87"/>
      <c r="E92" s="87"/>
      <c r="F92" s="87"/>
      <c r="G92" s="87"/>
      <c r="I92" s="87"/>
      <c r="J92" s="87"/>
      <c r="K92" s="87"/>
    </row>
    <row r="93" spans="2:11" ht="12.75">
      <c r="B93" s="86"/>
      <c r="C93" s="87"/>
      <c r="D93" s="87"/>
      <c r="E93" s="87"/>
      <c r="F93" s="87"/>
      <c r="G93" s="87"/>
      <c r="I93" s="87"/>
      <c r="J93" s="87"/>
      <c r="K93" s="87"/>
    </row>
    <row r="94" spans="2:11" ht="12.75">
      <c r="B94" s="86"/>
      <c r="C94" s="87"/>
      <c r="D94" s="87"/>
      <c r="E94" s="87"/>
      <c r="F94" s="87"/>
      <c r="G94" s="87"/>
      <c r="I94" s="87"/>
      <c r="J94" s="87"/>
      <c r="K94" s="87"/>
    </row>
    <row r="95" spans="2:11" ht="12.75">
      <c r="B95" s="86"/>
      <c r="C95" s="87"/>
      <c r="D95" s="87"/>
      <c r="E95" s="87"/>
      <c r="F95" s="87"/>
      <c r="G95" s="87"/>
      <c r="I95" s="87"/>
      <c r="J95" s="87"/>
      <c r="K95" s="87"/>
    </row>
    <row r="96" spans="2:11" ht="12.75">
      <c r="B96" s="86"/>
      <c r="C96" s="87"/>
      <c r="D96" s="87"/>
      <c r="E96" s="87"/>
      <c r="F96" s="87"/>
      <c r="G96" s="87"/>
      <c r="I96" s="87"/>
      <c r="J96" s="87"/>
      <c r="K96" s="87"/>
    </row>
    <row r="97" spans="2:11" ht="12.75">
      <c r="B97" s="86"/>
      <c r="C97" s="87"/>
      <c r="D97" s="87"/>
      <c r="E97" s="87"/>
      <c r="F97" s="87"/>
      <c r="G97" s="87"/>
      <c r="I97" s="87"/>
      <c r="J97" s="87"/>
      <c r="K97" s="87"/>
    </row>
    <row r="98" spans="2:11" ht="12.75">
      <c r="B98" s="86"/>
      <c r="C98" s="87"/>
      <c r="D98" s="87"/>
      <c r="E98" s="87"/>
      <c r="F98" s="87"/>
      <c r="G98" s="87"/>
      <c r="I98" s="87"/>
      <c r="J98" s="87"/>
      <c r="K98" s="87"/>
    </row>
    <row r="99" spans="2:11" ht="12.75">
      <c r="B99" s="86"/>
      <c r="C99" s="87"/>
      <c r="D99" s="87"/>
      <c r="E99" s="87"/>
      <c r="F99" s="87"/>
      <c r="G99" s="87"/>
      <c r="I99" s="87"/>
      <c r="J99" s="87"/>
      <c r="K99" s="87"/>
    </row>
    <row r="100" spans="2:11" ht="12.75">
      <c r="B100" s="86"/>
      <c r="C100" s="87"/>
      <c r="D100" s="87"/>
      <c r="E100" s="87"/>
      <c r="F100" s="87"/>
      <c r="G100" s="87"/>
      <c r="I100" s="87"/>
      <c r="J100" s="87"/>
      <c r="K100" s="87"/>
    </row>
    <row r="101" spans="2:11" ht="12.75">
      <c r="B101" s="86"/>
      <c r="C101" s="87"/>
      <c r="D101" s="87"/>
      <c r="E101" s="87"/>
      <c r="F101" s="87"/>
      <c r="G101" s="87"/>
      <c r="I101" s="87"/>
      <c r="J101" s="87"/>
      <c r="K101" s="87"/>
    </row>
    <row r="102" spans="2:11" ht="12.75">
      <c r="B102" s="86"/>
      <c r="C102" s="87"/>
      <c r="D102" s="87"/>
      <c r="E102" s="87"/>
      <c r="F102" s="87"/>
      <c r="G102" s="87"/>
      <c r="I102" s="87"/>
      <c r="J102" s="87"/>
      <c r="K102" s="87"/>
    </row>
    <row r="103" spans="2:11" ht="12.75">
      <c r="B103" s="86"/>
      <c r="C103" s="87"/>
      <c r="D103" s="87"/>
      <c r="E103" s="87"/>
      <c r="F103" s="87"/>
      <c r="G103" s="87"/>
      <c r="I103" s="87"/>
      <c r="J103" s="87"/>
      <c r="K103" s="87"/>
    </row>
    <row r="104" spans="2:11" ht="12.75">
      <c r="B104" s="86"/>
      <c r="C104" s="87"/>
      <c r="D104" s="87"/>
      <c r="E104" s="87"/>
      <c r="F104" s="87"/>
      <c r="G104" s="87"/>
      <c r="I104" s="87"/>
      <c r="J104" s="87"/>
      <c r="K104" s="87"/>
    </row>
    <row r="105" spans="2:11" ht="12.75">
      <c r="B105" s="86"/>
      <c r="C105" s="87"/>
      <c r="D105" s="87"/>
      <c r="E105" s="87"/>
      <c r="F105" s="87"/>
      <c r="G105" s="87"/>
      <c r="I105" s="87"/>
      <c r="J105" s="87"/>
      <c r="K105" s="87"/>
    </row>
    <row r="106" spans="2:11" ht="12.75">
      <c r="B106" s="86"/>
      <c r="C106" s="87"/>
      <c r="D106" s="87"/>
      <c r="E106" s="87"/>
      <c r="F106" s="87"/>
      <c r="G106" s="87"/>
      <c r="I106" s="87"/>
      <c r="J106" s="87"/>
      <c r="K106" s="87"/>
    </row>
    <row r="107" spans="2:11" ht="12.75">
      <c r="B107" s="86"/>
      <c r="C107" s="87"/>
      <c r="D107" s="87"/>
      <c r="E107" s="87"/>
      <c r="F107" s="87"/>
      <c r="G107" s="87"/>
      <c r="I107" s="87"/>
      <c r="J107" s="87"/>
      <c r="K107" s="87"/>
    </row>
    <row r="108" spans="2:11" ht="12.75">
      <c r="B108" s="86"/>
      <c r="C108" s="87"/>
      <c r="D108" s="87"/>
      <c r="E108" s="87"/>
      <c r="F108" s="87"/>
      <c r="G108" s="87"/>
      <c r="I108" s="87"/>
      <c r="J108" s="87"/>
      <c r="K108" s="87"/>
    </row>
    <row r="109" spans="2:11" ht="12.75">
      <c r="B109" s="86"/>
      <c r="C109" s="87"/>
      <c r="D109" s="87"/>
      <c r="E109" s="87"/>
      <c r="F109" s="87"/>
      <c r="G109" s="87"/>
      <c r="I109" s="87"/>
      <c r="J109" s="87"/>
      <c r="K109" s="87"/>
    </row>
    <row r="110" spans="2:11" ht="12.75">
      <c r="B110" s="86"/>
      <c r="C110" s="87"/>
      <c r="D110" s="87"/>
      <c r="E110" s="87"/>
      <c r="F110" s="87"/>
      <c r="G110" s="87"/>
      <c r="I110" s="87"/>
      <c r="J110" s="87"/>
      <c r="K110" s="87"/>
    </row>
    <row r="111" spans="2:11" ht="12.75">
      <c r="B111" s="86"/>
      <c r="C111" s="87"/>
      <c r="D111" s="87"/>
      <c r="E111" s="87"/>
      <c r="F111" s="87"/>
      <c r="G111" s="87"/>
      <c r="I111" s="87"/>
      <c r="J111" s="87"/>
      <c r="K111" s="87"/>
    </row>
    <row r="112" spans="2:11" ht="12.75">
      <c r="B112" s="86"/>
      <c r="C112" s="87"/>
      <c r="D112" s="87"/>
      <c r="E112" s="87"/>
      <c r="F112" s="87"/>
      <c r="G112" s="87"/>
      <c r="I112" s="87"/>
      <c r="J112" s="87"/>
      <c r="K112" s="87"/>
    </row>
    <row r="113" spans="2:11" ht="12.75">
      <c r="B113" s="85"/>
      <c r="C113" s="85"/>
      <c r="D113" s="85"/>
      <c r="E113" s="85"/>
      <c r="F113" s="85"/>
      <c r="G113" s="85"/>
      <c r="I113" s="85"/>
      <c r="J113" s="85"/>
      <c r="K113" s="85"/>
    </row>
    <row r="114" spans="2:11" ht="12.75">
      <c r="B114" s="87"/>
      <c r="C114" s="87"/>
      <c r="D114" s="87"/>
      <c r="E114" s="87"/>
      <c r="F114" s="87"/>
      <c r="G114" s="87"/>
      <c r="I114" s="87"/>
      <c r="J114" s="87"/>
      <c r="K114" s="87"/>
    </row>
    <row r="115" spans="2:11" ht="12.75">
      <c r="B115" s="88"/>
      <c r="C115" s="88"/>
      <c r="D115" s="88"/>
      <c r="E115" s="88"/>
      <c r="F115" s="88"/>
      <c r="G115" s="88"/>
      <c r="I115" s="88"/>
      <c r="J115" s="88"/>
      <c r="K115" s="88"/>
    </row>
    <row r="116" spans="2:11" ht="12.75">
      <c r="B116" s="85"/>
      <c r="C116" s="85"/>
      <c r="D116" s="85"/>
      <c r="E116" s="85"/>
      <c r="F116" s="85"/>
      <c r="G116" s="85"/>
      <c r="I116" s="85"/>
      <c r="J116" s="85"/>
      <c r="K116" s="85"/>
    </row>
    <row r="117" spans="2:11" ht="12.75">
      <c r="B117" s="87"/>
      <c r="C117" s="87"/>
      <c r="D117" s="87"/>
      <c r="E117" s="87"/>
      <c r="F117" s="87"/>
      <c r="G117" s="87"/>
      <c r="I117" s="87"/>
      <c r="J117" s="87"/>
      <c r="K117" s="87"/>
    </row>
    <row r="118" spans="2:11" ht="12.75">
      <c r="B118" s="87"/>
      <c r="C118" s="87"/>
      <c r="D118" s="87"/>
      <c r="E118" s="87"/>
      <c r="F118" s="87"/>
      <c r="G118" s="87"/>
      <c r="I118" s="87"/>
      <c r="J118" s="87"/>
      <c r="K118" s="87"/>
    </row>
    <row r="119" spans="2:11" ht="12.75">
      <c r="B119" s="87"/>
      <c r="C119" s="87"/>
      <c r="D119" s="87"/>
      <c r="E119" s="87"/>
      <c r="F119" s="87"/>
      <c r="G119" s="87"/>
      <c r="I119" s="87"/>
      <c r="J119" s="87"/>
      <c r="K119" s="87"/>
    </row>
    <row r="120" spans="2:11" ht="12.75">
      <c r="B120" s="87"/>
      <c r="C120" s="87"/>
      <c r="D120" s="87"/>
      <c r="E120" s="87"/>
      <c r="F120" s="87"/>
      <c r="G120" s="87"/>
      <c r="I120" s="87"/>
      <c r="J120" s="87"/>
      <c r="K120" s="87"/>
    </row>
    <row r="121" spans="2:11" ht="12.75">
      <c r="B121" s="85"/>
      <c r="C121" s="85"/>
      <c r="D121" s="85"/>
      <c r="E121" s="85"/>
      <c r="F121" s="85"/>
      <c r="G121" s="85"/>
      <c r="I121" s="85"/>
      <c r="J121" s="85"/>
      <c r="K121" s="85"/>
    </row>
    <row r="122" spans="2:11" ht="12.75">
      <c r="B122" s="85"/>
      <c r="C122" s="85"/>
      <c r="D122" s="85"/>
      <c r="E122" s="85"/>
      <c r="F122" s="85"/>
      <c r="G122" s="85"/>
      <c r="I122" s="85"/>
      <c r="J122" s="85"/>
      <c r="K122" s="85"/>
    </row>
    <row r="123" spans="2:11" ht="12.75">
      <c r="B123" s="85"/>
      <c r="C123" s="85"/>
      <c r="D123" s="85"/>
      <c r="E123" s="85"/>
      <c r="F123" s="85"/>
      <c r="G123" s="85"/>
      <c r="I123" s="85"/>
      <c r="J123" s="87"/>
      <c r="K123" s="87"/>
    </row>
    <row r="124" spans="2:11" ht="12.75">
      <c r="B124" s="86"/>
      <c r="C124" s="87"/>
      <c r="D124" s="87"/>
      <c r="E124" s="87"/>
      <c r="F124" s="87"/>
      <c r="G124" s="87"/>
      <c r="I124" s="87"/>
      <c r="J124" s="85"/>
      <c r="K124" s="85"/>
    </row>
    <row r="125" spans="2:11" ht="12.75">
      <c r="B125" s="86"/>
      <c r="C125" s="87"/>
      <c r="D125" s="87"/>
      <c r="E125" s="87"/>
      <c r="F125" s="87"/>
      <c r="G125" s="87"/>
      <c r="I125" s="87"/>
      <c r="J125" s="85"/>
      <c r="K125" s="85"/>
    </row>
    <row r="126" spans="2:11" ht="12.75">
      <c r="B126" s="86"/>
      <c r="C126" s="87"/>
      <c r="D126" s="87"/>
      <c r="E126" s="87"/>
      <c r="F126" s="87"/>
      <c r="G126" s="87"/>
      <c r="I126" s="87"/>
      <c r="J126" s="85"/>
      <c r="K126" s="85"/>
    </row>
    <row r="127" spans="2:11" ht="12.75">
      <c r="B127" s="86"/>
      <c r="C127" s="87"/>
      <c r="D127" s="87"/>
      <c r="E127" s="87"/>
      <c r="F127" s="87"/>
      <c r="G127" s="87"/>
      <c r="I127" s="87"/>
      <c r="J127" s="85"/>
      <c r="K127" s="85"/>
    </row>
    <row r="128" spans="2:11" ht="12.75">
      <c r="B128" s="86"/>
      <c r="C128" s="87"/>
      <c r="D128" s="87"/>
      <c r="E128" s="87"/>
      <c r="F128" s="87"/>
      <c r="G128" s="87"/>
      <c r="I128" s="87"/>
      <c r="J128" s="85"/>
      <c r="K128" s="85"/>
    </row>
    <row r="129" spans="2:11" ht="12.75">
      <c r="B129" s="86"/>
      <c r="C129" s="87"/>
      <c r="D129" s="87"/>
      <c r="E129" s="87"/>
      <c r="F129" s="87"/>
      <c r="G129" s="87"/>
      <c r="I129" s="87"/>
      <c r="J129" s="85"/>
      <c r="K129" s="85"/>
    </row>
    <row r="130" spans="2:11" ht="12.75">
      <c r="B130" s="86"/>
      <c r="C130" s="87"/>
      <c r="D130" s="87"/>
      <c r="E130" s="87"/>
      <c r="F130" s="87"/>
      <c r="G130" s="87"/>
      <c r="I130" s="87"/>
      <c r="J130" s="85"/>
      <c r="K130" s="85"/>
    </row>
    <row r="131" spans="2:11" ht="12.75">
      <c r="B131" s="86"/>
      <c r="C131" s="87"/>
      <c r="D131" s="87"/>
      <c r="E131" s="87"/>
      <c r="F131" s="87"/>
      <c r="G131" s="87"/>
      <c r="I131" s="87"/>
      <c r="J131" s="85"/>
      <c r="K131" s="85"/>
    </row>
    <row r="132" spans="2:11" ht="12.75">
      <c r="B132" s="86"/>
      <c r="C132" s="87"/>
      <c r="D132" s="87"/>
      <c r="E132" s="87"/>
      <c r="F132" s="87"/>
      <c r="G132" s="87"/>
      <c r="I132" s="87"/>
      <c r="J132" s="85"/>
      <c r="K132" s="85"/>
    </row>
    <row r="133" spans="2:11" ht="12.75">
      <c r="B133" s="86"/>
      <c r="C133" s="87"/>
      <c r="D133" s="87"/>
      <c r="E133" s="87"/>
      <c r="F133" s="87"/>
      <c r="G133" s="87"/>
      <c r="I133" s="87"/>
      <c r="J133" s="85"/>
      <c r="K133" s="85"/>
    </row>
    <row r="134" spans="2:11" ht="12.75">
      <c r="B134" s="86"/>
      <c r="C134" s="87"/>
      <c r="D134" s="87"/>
      <c r="E134" s="87"/>
      <c r="F134" s="87"/>
      <c r="G134" s="87"/>
      <c r="I134" s="87"/>
      <c r="J134" s="85"/>
      <c r="K134" s="85"/>
    </row>
    <row r="135" spans="2:11" ht="12.75">
      <c r="B135" s="86"/>
      <c r="C135" s="87"/>
      <c r="D135" s="87"/>
      <c r="E135" s="87"/>
      <c r="F135" s="87"/>
      <c r="G135" s="87"/>
      <c r="I135" s="87"/>
      <c r="J135" s="85"/>
      <c r="K135" s="85"/>
    </row>
    <row r="136" spans="2:11" ht="12.75">
      <c r="B136" s="86"/>
      <c r="C136" s="87"/>
      <c r="D136" s="87"/>
      <c r="E136" s="87"/>
      <c r="F136" s="87"/>
      <c r="G136" s="87"/>
      <c r="I136" s="87"/>
      <c r="J136" s="85"/>
      <c r="K136" s="85"/>
    </row>
    <row r="137" spans="2:11" ht="12.75">
      <c r="B137" s="86"/>
      <c r="C137" s="87"/>
      <c r="D137" s="87"/>
      <c r="E137" s="87"/>
      <c r="F137" s="87"/>
      <c r="G137" s="87"/>
      <c r="I137" s="87"/>
      <c r="J137" s="85"/>
      <c r="K137" s="85"/>
    </row>
    <row r="138" spans="2:11" ht="12.75">
      <c r="B138" s="86"/>
      <c r="C138" s="87"/>
      <c r="D138" s="87"/>
      <c r="E138" s="87"/>
      <c r="F138" s="87"/>
      <c r="G138" s="87"/>
      <c r="I138" s="87"/>
      <c r="J138" s="85"/>
      <c r="K138" s="85"/>
    </row>
  </sheetData>
  <printOptions/>
  <pageMargins left="0.7480314960629921" right="0.7480314960629921" top="0.5118110236220472" bottom="0.2755905511811024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u031953</cp:lastModifiedBy>
  <dcterms:created xsi:type="dcterms:W3CDTF">2009-03-05T11:58:07Z</dcterms:created>
  <dcterms:modified xsi:type="dcterms:W3CDTF">2009-03-11T09:06:35Z</dcterms:modified>
  <cp:category/>
  <cp:version/>
  <cp:contentType/>
  <cp:contentStatus/>
</cp:coreProperties>
</file>