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I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I'!$1:$77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<sst xmlns="http://schemas.openxmlformats.org/spreadsheetml/2006/main" count="66" uniqueCount="30">
  <si>
    <t>Pedestrian</t>
  </si>
  <si>
    <t>Pedal</t>
  </si>
  <si>
    <t>Motor</t>
  </si>
  <si>
    <t>Car</t>
  </si>
  <si>
    <t>Bus/</t>
  </si>
  <si>
    <t xml:space="preserve">All </t>
  </si>
  <si>
    <t xml:space="preserve"> cycle</t>
  </si>
  <si>
    <t>cycle</t>
  </si>
  <si>
    <t>coach</t>
  </si>
  <si>
    <t>road users</t>
  </si>
  <si>
    <t>1994-98 average</t>
  </si>
  <si>
    <t>04-08 ave</t>
  </si>
  <si>
    <t>Numbers in 2010 implied by target</t>
  </si>
  <si>
    <t>Percent changes:</t>
  </si>
  <si>
    <t>2008 on 2007</t>
  </si>
  <si>
    <t>2008 on 1994-98 average</t>
  </si>
  <si>
    <t>Reported child killed and seriously injured casualties by mode of transport</t>
  </si>
  <si>
    <t>Reported 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</si>
  <si>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</si>
  <si>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</si>
  <si>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</si>
  <si>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</si>
  <si>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</si>
  <si>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</si>
  <si>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</si>
  <si>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</si>
  <si>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3. A percentage change is not shown if the baseline figure is small.</t>
  </si>
  <si>
    <r>
      <t xml:space="preserve">Table I: </t>
    </r>
    <r>
      <rPr>
        <sz val="14"/>
        <rFont val="Arial"/>
        <family val="2"/>
      </rPr>
      <t>Reported killed and seriously injured casualties by mode of transport</t>
    </r>
  </si>
  <si>
    <r>
      <t>Goods</t>
    </r>
    <r>
      <rPr>
        <b/>
        <vertAlign val="superscript"/>
        <sz val="12"/>
        <rFont val="Arial"/>
        <family val="2"/>
      </rPr>
      <t>(1)</t>
    </r>
  </si>
  <si>
    <r>
      <t>Other</t>
    </r>
    <r>
      <rPr>
        <b/>
        <vertAlign val="superscript"/>
        <sz val="12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</si>
</sst>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13">
    <font>
      <sz val="10"/>
      <name val="Arial"/>
      <family val="0"/>
    </font>
    <font>
      <u val="single"/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173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11" fillId="0" borderId="0" xfId="15" applyNumberFormat="1" applyFont="1" applyAlignment="1">
      <alignment/>
    </xf>
    <xf numFmtId="0" fontId="4" fillId="0" borderId="1" xfId="0" applyFont="1" applyBorder="1" applyAlignment="1">
      <alignment horizontal="right"/>
    </xf>
    <xf numFmtId="1" fontId="11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Alignment="1">
      <alignment horizontal="right"/>
    </xf>
    <xf numFmtId="2" fontId="12" fillId="0" borderId="0" xfId="15" applyNumberFormat="1" applyFont="1" applyAlignment="1">
      <alignment/>
    </xf>
    <xf numFmtId="173" fontId="4" fillId="0" borderId="0" xfId="15" applyNumberFormat="1" applyFont="1" applyAlignment="1">
      <alignment horizontal="right"/>
    </xf>
    <xf numFmtId="2" fontId="11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73" fontId="12" fillId="0" borderId="0" xfId="15" applyNumberFormat="1" applyFont="1" applyAlignment="1">
      <alignment/>
    </xf>
    <xf numFmtId="1" fontId="8" fillId="0" borderId="0" xfId="15" applyNumberFormat="1" applyFont="1" applyAlignment="1">
      <alignment/>
    </xf>
    <xf numFmtId="1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11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4.00390625" style="3" customWidth="1"/>
    <col min="2" max="2" width="13.421875" style="3" customWidth="1"/>
    <col min="3" max="3" width="9.28125" style="3" customWidth="1"/>
    <col min="4" max="4" width="9.7109375" style="3" customWidth="1"/>
    <col min="5" max="5" width="10.140625" style="3" customWidth="1"/>
    <col min="6" max="6" width="8.7109375" style="3" customWidth="1"/>
    <col min="7" max="7" width="9.8515625" style="3" customWidth="1"/>
    <col min="8" max="8" width="10.57421875" style="3" customWidth="1"/>
    <col min="9" max="9" width="11.140625" style="3" customWidth="1"/>
    <col min="10" max="10" width="12.421875" style="3" customWidth="1"/>
    <col min="11" max="11" width="16.8515625" style="3" customWidth="1"/>
    <col min="12" max="16384" width="9.140625" style="3" customWidth="1"/>
  </cols>
  <sheetData>
    <row r="1" spans="1:9" ht="18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/>
      <c r="B2" s="5"/>
      <c r="C2" s="5"/>
      <c r="D2" s="5"/>
      <c r="E2" s="5"/>
      <c r="F2" s="5"/>
      <c r="G2" s="5"/>
      <c r="H2" s="5"/>
      <c r="I2" s="5"/>
    </row>
    <row r="3" spans="1:9" ht="18.75">
      <c r="A3" s="6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8" t="s">
        <v>28</v>
      </c>
      <c r="H3" s="8" t="s">
        <v>29</v>
      </c>
      <c r="I3" s="7" t="s">
        <v>5</v>
      </c>
    </row>
    <row r="4" spans="1:9" ht="16.5" thickBot="1">
      <c r="A4" s="9"/>
      <c r="B4" s="10"/>
      <c r="C4" s="10" t="s">
        <v>6</v>
      </c>
      <c r="D4" s="10" t="s">
        <v>7</v>
      </c>
      <c r="E4" s="11"/>
      <c r="F4" s="10" t="s">
        <v>8</v>
      </c>
      <c r="G4" s="11"/>
      <c r="H4" s="11"/>
      <c r="I4" s="10" t="s">
        <v>9</v>
      </c>
    </row>
    <row r="5" spans="1:9" s="14" customFormat="1" ht="18.75" customHeight="1">
      <c r="A5" s="12" t="s">
        <v>10</v>
      </c>
      <c r="B5" s="13">
        <v>1376</v>
      </c>
      <c r="C5" s="13">
        <v>248.8</v>
      </c>
      <c r="D5" s="13">
        <v>355.4</v>
      </c>
      <c r="E5" s="13">
        <v>2501</v>
      </c>
      <c r="F5" s="13">
        <v>96.4</v>
      </c>
      <c r="G5" s="13">
        <v>171.6</v>
      </c>
      <c r="H5" s="13">
        <v>88.6</v>
      </c>
      <c r="I5" s="13">
        <v>4837.8</v>
      </c>
    </row>
    <row r="6" spans="1:9" ht="15">
      <c r="A6" s="6">
        <v>1997</v>
      </c>
      <c r="B6" s="15">
        <v>1211</v>
      </c>
      <c r="C6" s="15">
        <v>210</v>
      </c>
      <c r="D6" s="15">
        <v>358</v>
      </c>
      <c r="E6" s="15">
        <v>2365</v>
      </c>
      <c r="F6" s="15">
        <v>55</v>
      </c>
      <c r="G6" s="15">
        <v>136</v>
      </c>
      <c r="H6" s="15">
        <v>89</v>
      </c>
      <c r="I6" s="15">
        <v>4424</v>
      </c>
    </row>
    <row r="7" spans="1:9" ht="15">
      <c r="A7" s="6">
        <v>1998</v>
      </c>
      <c r="B7" s="15">
        <v>1156</v>
      </c>
      <c r="C7" s="15">
        <v>210</v>
      </c>
      <c r="D7" s="15">
        <v>371</v>
      </c>
      <c r="E7" s="15">
        <v>2390</v>
      </c>
      <c r="F7" s="15">
        <v>76</v>
      </c>
      <c r="G7" s="15">
        <v>163</v>
      </c>
      <c r="H7" s="15">
        <v>91</v>
      </c>
      <c r="I7" s="15">
        <v>4457</v>
      </c>
    </row>
    <row r="8" spans="1:9" ht="15">
      <c r="A8" s="6">
        <v>1999</v>
      </c>
      <c r="B8" s="15">
        <v>1143</v>
      </c>
      <c r="C8" s="15">
        <v>189</v>
      </c>
      <c r="D8" s="15">
        <v>431</v>
      </c>
      <c r="E8" s="15">
        <v>2004</v>
      </c>
      <c r="F8" s="15">
        <v>83</v>
      </c>
      <c r="G8" s="15">
        <v>144</v>
      </c>
      <c r="H8" s="15">
        <v>81</v>
      </c>
      <c r="I8" s="15">
        <v>4075</v>
      </c>
    </row>
    <row r="9" spans="1:9" ht="15">
      <c r="A9" s="6">
        <v>2000</v>
      </c>
      <c r="B9" s="15">
        <v>997</v>
      </c>
      <c r="C9" s="15">
        <v>176</v>
      </c>
      <c r="D9" s="15">
        <v>475</v>
      </c>
      <c r="E9" s="15">
        <v>1978</v>
      </c>
      <c r="F9" s="15">
        <v>80</v>
      </c>
      <c r="G9" s="15">
        <v>121</v>
      </c>
      <c r="H9" s="15">
        <v>67</v>
      </c>
      <c r="I9" s="15">
        <v>3894</v>
      </c>
    </row>
    <row r="10" spans="1:9" ht="15">
      <c r="A10" s="6">
        <v>2001</v>
      </c>
      <c r="B10" s="15">
        <v>918</v>
      </c>
      <c r="C10" s="15">
        <v>171</v>
      </c>
      <c r="D10" s="15">
        <v>454</v>
      </c>
      <c r="E10" s="15">
        <v>1952</v>
      </c>
      <c r="F10" s="15">
        <v>62</v>
      </c>
      <c r="G10" s="15">
        <v>129</v>
      </c>
      <c r="H10" s="15">
        <v>72</v>
      </c>
      <c r="I10" s="15">
        <v>3758</v>
      </c>
    </row>
    <row r="11" spans="1:9" ht="15">
      <c r="A11" s="6">
        <v>2002</v>
      </c>
      <c r="B11" s="15">
        <v>893</v>
      </c>
      <c r="C11" s="15">
        <v>152</v>
      </c>
      <c r="D11" s="15">
        <v>456</v>
      </c>
      <c r="E11" s="15">
        <v>1782</v>
      </c>
      <c r="F11" s="15">
        <v>59</v>
      </c>
      <c r="G11" s="15">
        <v>141</v>
      </c>
      <c r="H11" s="15">
        <v>50</v>
      </c>
      <c r="I11" s="15">
        <v>3533</v>
      </c>
    </row>
    <row r="12" spans="1:9" ht="15">
      <c r="A12" s="6">
        <v>2003</v>
      </c>
      <c r="B12" s="15">
        <v>775</v>
      </c>
      <c r="C12" s="15">
        <v>139</v>
      </c>
      <c r="D12" s="15">
        <v>417</v>
      </c>
      <c r="E12" s="15">
        <v>1700</v>
      </c>
      <c r="F12" s="15">
        <v>70</v>
      </c>
      <c r="G12" s="15">
        <v>129</v>
      </c>
      <c r="H12" s="15">
        <v>64</v>
      </c>
      <c r="I12" s="15">
        <v>3294</v>
      </c>
    </row>
    <row r="13" spans="1:9" ht="15">
      <c r="A13" s="6">
        <v>2004</v>
      </c>
      <c r="B13" s="15">
        <v>750</v>
      </c>
      <c r="C13" s="15">
        <v>128</v>
      </c>
      <c r="D13" s="15">
        <v>395</v>
      </c>
      <c r="E13" s="15">
        <v>1581</v>
      </c>
      <c r="F13" s="15">
        <v>66</v>
      </c>
      <c r="G13" s="15">
        <v>95</v>
      </c>
      <c r="H13" s="15">
        <v>59</v>
      </c>
      <c r="I13" s="15">
        <v>3074</v>
      </c>
    </row>
    <row r="14" spans="1:9" ht="15">
      <c r="A14" s="6">
        <v>2005</v>
      </c>
      <c r="B14" s="15">
        <v>742</v>
      </c>
      <c r="C14" s="15">
        <v>132</v>
      </c>
      <c r="D14" s="15">
        <v>404</v>
      </c>
      <c r="E14" s="15">
        <v>1458</v>
      </c>
      <c r="F14" s="15">
        <v>63</v>
      </c>
      <c r="G14" s="15">
        <v>98</v>
      </c>
      <c r="H14" s="15">
        <v>54</v>
      </c>
      <c r="I14" s="15">
        <v>2951</v>
      </c>
    </row>
    <row r="15" spans="1:9" ht="15">
      <c r="A15" s="6">
        <v>2006</v>
      </c>
      <c r="B15" s="15">
        <v>749</v>
      </c>
      <c r="C15" s="15">
        <v>141</v>
      </c>
      <c r="D15" s="15">
        <v>410</v>
      </c>
      <c r="E15" s="15">
        <v>1432</v>
      </c>
      <c r="F15" s="15">
        <v>57</v>
      </c>
      <c r="G15" s="15">
        <v>99</v>
      </c>
      <c r="H15" s="15">
        <v>60</v>
      </c>
      <c r="I15" s="15">
        <v>2948</v>
      </c>
    </row>
    <row r="16" spans="1:9" ht="15">
      <c r="A16" s="6">
        <v>2007</v>
      </c>
      <c r="B16" s="15">
        <v>654</v>
      </c>
      <c r="C16" s="15">
        <v>151</v>
      </c>
      <c r="D16" s="15">
        <v>421</v>
      </c>
      <c r="E16" s="15">
        <v>1270</v>
      </c>
      <c r="F16" s="15">
        <v>33</v>
      </c>
      <c r="G16" s="15">
        <v>102</v>
      </c>
      <c r="H16" s="15">
        <v>35</v>
      </c>
      <c r="I16" s="15">
        <v>2666</v>
      </c>
    </row>
    <row r="17" spans="1:9" ht="15">
      <c r="A17" s="6">
        <v>2008</v>
      </c>
      <c r="B17" s="15">
        <v>703</v>
      </c>
      <c r="C17" s="15">
        <v>163</v>
      </c>
      <c r="D17" s="15">
        <v>430</v>
      </c>
      <c r="E17" s="15">
        <v>1354</v>
      </c>
      <c r="F17" s="15">
        <v>59</v>
      </c>
      <c r="G17" s="15">
        <v>72</v>
      </c>
      <c r="H17" s="15">
        <v>57</v>
      </c>
      <c r="I17" s="15">
        <v>2838</v>
      </c>
    </row>
    <row r="18" spans="1:9" s="14" customFormat="1" ht="15.75">
      <c r="A18" s="12" t="s">
        <v>11</v>
      </c>
      <c r="B18" s="13">
        <v>719.6</v>
      </c>
      <c r="C18" s="13">
        <v>143</v>
      </c>
      <c r="D18" s="13">
        <v>412</v>
      </c>
      <c r="E18" s="13">
        <v>1419</v>
      </c>
      <c r="F18" s="13">
        <v>55.6</v>
      </c>
      <c r="G18" s="13">
        <v>93.2</v>
      </c>
      <c r="H18" s="13">
        <v>53</v>
      </c>
      <c r="I18" s="13">
        <v>2895.4</v>
      </c>
    </row>
    <row r="19" spans="1:9" s="18" customFormat="1" ht="15">
      <c r="A19" s="16" t="s">
        <v>12</v>
      </c>
      <c r="B19" s="17">
        <f aca="true" t="shared" si="0" ref="B19:I19">(B5/100*60)</f>
        <v>825.6</v>
      </c>
      <c r="C19" s="17">
        <f t="shared" si="0"/>
        <v>149.28</v>
      </c>
      <c r="D19" s="17">
        <f t="shared" si="0"/>
        <v>213.23999999999998</v>
      </c>
      <c r="E19" s="17">
        <f t="shared" si="0"/>
        <v>1500.6000000000001</v>
      </c>
      <c r="F19" s="17">
        <f t="shared" si="0"/>
        <v>57.84</v>
      </c>
      <c r="G19" s="17">
        <f t="shared" si="0"/>
        <v>102.96</v>
      </c>
      <c r="H19" s="17">
        <f t="shared" si="0"/>
        <v>53.16</v>
      </c>
      <c r="I19" s="17">
        <f t="shared" si="0"/>
        <v>2902.68</v>
      </c>
    </row>
    <row r="20" spans="1:9" ht="8.25" customHeight="1">
      <c r="A20" s="6"/>
      <c r="C20" s="15"/>
      <c r="D20" s="15"/>
      <c r="E20" s="15"/>
      <c r="F20" s="15"/>
      <c r="G20" s="15"/>
      <c r="H20" s="15"/>
      <c r="I20" s="15"/>
    </row>
    <row r="21" spans="1:9" ht="15.75">
      <c r="A21" s="19" t="s">
        <v>13</v>
      </c>
      <c r="B21" s="15"/>
      <c r="C21" s="15"/>
      <c r="D21" s="15"/>
      <c r="E21" s="15"/>
      <c r="F21" s="15"/>
      <c r="G21" s="15"/>
      <c r="H21" s="15"/>
      <c r="I21" s="15"/>
    </row>
    <row r="22" spans="1:9" ht="15">
      <c r="A22" s="20" t="s">
        <v>14</v>
      </c>
      <c r="B22" s="21">
        <f aca="true" t="shared" si="1" ref="B22:I22">(B17-B16)/B16*100</f>
        <v>7.492354740061162</v>
      </c>
      <c r="C22" s="21">
        <f t="shared" si="1"/>
        <v>7.9470198675496695</v>
      </c>
      <c r="D22" s="21">
        <f t="shared" si="1"/>
        <v>2.137767220902613</v>
      </c>
      <c r="E22" s="21">
        <f t="shared" si="1"/>
        <v>6.6141732283464565</v>
      </c>
      <c r="F22" s="21">
        <f t="shared" si="1"/>
        <v>78.78787878787878</v>
      </c>
      <c r="G22" s="21">
        <f t="shared" si="1"/>
        <v>-29.411764705882355</v>
      </c>
      <c r="H22" s="21">
        <f t="shared" si="1"/>
        <v>62.857142857142854</v>
      </c>
      <c r="I22" s="21">
        <f t="shared" si="1"/>
        <v>6.451612903225806</v>
      </c>
    </row>
    <row r="23" spans="1:9" ht="15.75" thickBot="1">
      <c r="A23" s="22" t="s">
        <v>15</v>
      </c>
      <c r="B23" s="23">
        <f aca="true" t="shared" si="2" ref="B23:I23">(B17-B5)/B5*100</f>
        <v>-48.90988372093023</v>
      </c>
      <c r="C23" s="23">
        <f t="shared" si="2"/>
        <v>-34.4855305466238</v>
      </c>
      <c r="D23" s="23">
        <f t="shared" si="2"/>
        <v>20.990433314575135</v>
      </c>
      <c r="E23" s="23">
        <f t="shared" si="2"/>
        <v>-45.86165533786485</v>
      </c>
      <c r="F23" s="23">
        <f t="shared" si="2"/>
        <v>-38.796680497925315</v>
      </c>
      <c r="G23" s="23">
        <f t="shared" si="2"/>
        <v>-58.04195804195804</v>
      </c>
      <c r="H23" s="23">
        <f t="shared" si="2"/>
        <v>-35.665914221218955</v>
      </c>
      <c r="I23" s="23">
        <f t="shared" si="2"/>
        <v>-41.336971350613915</v>
      </c>
    </row>
    <row r="24" spans="1:9" ht="12.75">
      <c r="A24" s="2"/>
      <c r="B24" s="24"/>
      <c r="C24" s="24"/>
      <c r="D24" s="24"/>
      <c r="E24" s="24"/>
      <c r="F24" s="24"/>
      <c r="G24" s="24"/>
      <c r="H24" s="24"/>
      <c r="I24" s="24"/>
    </row>
    <row r="25" spans="1:9" ht="18.75" thickBot="1">
      <c r="A25" s="4" t="s">
        <v>16</v>
      </c>
      <c r="B25" s="5"/>
      <c r="C25" s="5"/>
      <c r="D25" s="5"/>
      <c r="E25" s="5"/>
      <c r="F25" s="5"/>
      <c r="G25" s="5"/>
      <c r="H25" s="5"/>
      <c r="I25" s="5"/>
    </row>
    <row r="26" spans="1:9" ht="18.75">
      <c r="A26" s="6"/>
      <c r="B26" s="7" t="s">
        <v>0</v>
      </c>
      <c r="C26" s="7" t="s">
        <v>1</v>
      </c>
      <c r="D26" s="7" t="s">
        <v>2</v>
      </c>
      <c r="E26" s="8" t="s">
        <v>3</v>
      </c>
      <c r="F26" s="7" t="s">
        <v>4</v>
      </c>
      <c r="G26" s="8" t="s">
        <v>28</v>
      </c>
      <c r="H26" s="8" t="s">
        <v>29</v>
      </c>
      <c r="I26" s="7" t="s">
        <v>5</v>
      </c>
    </row>
    <row r="27" spans="1:9" ht="16.5" thickBot="1">
      <c r="A27" s="9"/>
      <c r="B27" s="10"/>
      <c r="C27" s="10" t="s">
        <v>6</v>
      </c>
      <c r="D27" s="10" t="s">
        <v>7</v>
      </c>
      <c r="E27" s="11"/>
      <c r="F27" s="10" t="s">
        <v>8</v>
      </c>
      <c r="G27" s="11"/>
      <c r="H27" s="11"/>
      <c r="I27" s="10" t="s">
        <v>9</v>
      </c>
    </row>
    <row r="28" spans="1:9" s="14" customFormat="1" ht="20.25" customHeight="1">
      <c r="A28" s="12" t="s">
        <v>10</v>
      </c>
      <c r="B28" s="25">
        <v>562.4</v>
      </c>
      <c r="C28" s="25">
        <v>99.8</v>
      </c>
      <c r="D28" s="25">
        <v>5.8</v>
      </c>
      <c r="E28" s="25">
        <v>144.6</v>
      </c>
      <c r="F28" s="25">
        <v>11.4</v>
      </c>
      <c r="G28" s="25">
        <v>8.2</v>
      </c>
      <c r="H28" s="25">
        <v>10.2</v>
      </c>
      <c r="I28" s="25">
        <v>842.4</v>
      </c>
    </row>
    <row r="29" spans="1:9" ht="15">
      <c r="A29" s="6">
        <v>1997</v>
      </c>
      <c r="B29" s="26">
        <v>505</v>
      </c>
      <c r="C29" s="26">
        <v>78</v>
      </c>
      <c r="D29" s="26">
        <v>4</v>
      </c>
      <c r="E29" s="26">
        <v>138</v>
      </c>
      <c r="F29" s="26">
        <v>3</v>
      </c>
      <c r="G29" s="26">
        <v>7</v>
      </c>
      <c r="H29" s="26">
        <v>10</v>
      </c>
      <c r="I29" s="26">
        <v>745</v>
      </c>
    </row>
    <row r="30" spans="1:9" ht="15">
      <c r="A30" s="6">
        <v>1998</v>
      </c>
      <c r="B30" s="26">
        <v>455</v>
      </c>
      <c r="C30" s="26">
        <v>64</v>
      </c>
      <c r="D30" s="26">
        <v>8</v>
      </c>
      <c r="E30" s="26">
        <v>153</v>
      </c>
      <c r="F30" s="26">
        <v>6</v>
      </c>
      <c r="G30" s="26">
        <v>6</v>
      </c>
      <c r="H30" s="26">
        <v>6</v>
      </c>
      <c r="I30" s="26">
        <v>698</v>
      </c>
    </row>
    <row r="31" spans="1:9" ht="15">
      <c r="A31" s="6">
        <v>1999</v>
      </c>
      <c r="B31" s="26">
        <v>430</v>
      </c>
      <c r="C31" s="26">
        <v>69</v>
      </c>
      <c r="D31" s="26">
        <v>5</v>
      </c>
      <c r="E31" s="26">
        <v>108</v>
      </c>
      <c r="F31" s="26">
        <v>2</v>
      </c>
      <c r="G31" s="26">
        <v>2</v>
      </c>
      <c r="H31" s="26">
        <v>9</v>
      </c>
      <c r="I31" s="26">
        <v>625</v>
      </c>
    </row>
    <row r="32" spans="1:9" ht="15">
      <c r="A32" s="6">
        <v>2000</v>
      </c>
      <c r="B32" s="26">
        <v>378</v>
      </c>
      <c r="C32" s="26">
        <v>65</v>
      </c>
      <c r="D32" s="26">
        <v>7</v>
      </c>
      <c r="E32" s="26">
        <v>94</v>
      </c>
      <c r="F32" s="26">
        <v>7</v>
      </c>
      <c r="G32" s="26">
        <v>5</v>
      </c>
      <c r="H32" s="26">
        <v>5</v>
      </c>
      <c r="I32" s="26">
        <v>561</v>
      </c>
    </row>
    <row r="33" spans="1:9" ht="15">
      <c r="A33" s="6">
        <v>2001</v>
      </c>
      <c r="B33" s="26">
        <v>353</v>
      </c>
      <c r="C33" s="26">
        <v>56</v>
      </c>
      <c r="D33" s="26">
        <v>7</v>
      </c>
      <c r="E33" s="26">
        <v>110</v>
      </c>
      <c r="F33" s="26">
        <v>5</v>
      </c>
      <c r="G33" s="26">
        <v>6</v>
      </c>
      <c r="H33" s="26">
        <v>7</v>
      </c>
      <c r="I33" s="26">
        <v>544</v>
      </c>
    </row>
    <row r="34" spans="1:9" ht="15">
      <c r="A34" s="6">
        <v>2002</v>
      </c>
      <c r="B34" s="26">
        <v>340</v>
      </c>
      <c r="C34" s="26">
        <v>46</v>
      </c>
      <c r="D34" s="26">
        <v>7</v>
      </c>
      <c r="E34" s="26">
        <v>111</v>
      </c>
      <c r="F34" s="26">
        <v>9</v>
      </c>
      <c r="G34" s="26">
        <v>7</v>
      </c>
      <c r="H34" s="26">
        <v>7</v>
      </c>
      <c r="I34" s="26">
        <v>527</v>
      </c>
    </row>
    <row r="35" spans="1:9" ht="15">
      <c r="A35" s="6">
        <v>2003</v>
      </c>
      <c r="B35" s="26">
        <v>273</v>
      </c>
      <c r="C35" s="26">
        <v>48</v>
      </c>
      <c r="D35" s="26">
        <v>5</v>
      </c>
      <c r="E35" s="26">
        <v>93</v>
      </c>
      <c r="F35" s="26">
        <v>5</v>
      </c>
      <c r="G35" s="26">
        <v>2</v>
      </c>
      <c r="H35" s="26">
        <v>6</v>
      </c>
      <c r="I35" s="26">
        <v>432</v>
      </c>
    </row>
    <row r="36" spans="1:9" ht="15">
      <c r="A36" s="6">
        <v>2004</v>
      </c>
      <c r="B36" s="26">
        <v>247</v>
      </c>
      <c r="C36" s="26">
        <v>40</v>
      </c>
      <c r="D36" s="26">
        <v>10</v>
      </c>
      <c r="E36" s="26">
        <v>77</v>
      </c>
      <c r="F36" s="26">
        <v>3</v>
      </c>
      <c r="G36" s="26">
        <v>3</v>
      </c>
      <c r="H36" s="26">
        <v>4</v>
      </c>
      <c r="I36" s="26">
        <v>384</v>
      </c>
    </row>
    <row r="37" spans="1:9" ht="15">
      <c r="A37" s="6">
        <v>2005</v>
      </c>
      <c r="B37" s="26">
        <v>244</v>
      </c>
      <c r="C37" s="26">
        <v>30</v>
      </c>
      <c r="D37" s="26">
        <v>11</v>
      </c>
      <c r="E37" s="26">
        <v>69</v>
      </c>
      <c r="F37" s="26">
        <v>6</v>
      </c>
      <c r="G37" s="26">
        <v>2</v>
      </c>
      <c r="H37" s="26">
        <v>6</v>
      </c>
      <c r="I37" s="26">
        <v>368</v>
      </c>
    </row>
    <row r="38" spans="1:9" ht="15">
      <c r="A38" s="6">
        <v>2006</v>
      </c>
      <c r="B38" s="26">
        <v>248</v>
      </c>
      <c r="C38" s="26">
        <v>40</v>
      </c>
      <c r="D38" s="26">
        <v>10</v>
      </c>
      <c r="E38" s="26">
        <v>70</v>
      </c>
      <c r="F38" s="26">
        <v>4</v>
      </c>
      <c r="G38" s="26">
        <v>1</v>
      </c>
      <c r="H38" s="26">
        <v>2</v>
      </c>
      <c r="I38" s="26">
        <v>375</v>
      </c>
    </row>
    <row r="39" spans="1:9" ht="15">
      <c r="A39" s="6">
        <v>2007</v>
      </c>
      <c r="B39" s="26">
        <v>185</v>
      </c>
      <c r="C39" s="26">
        <v>29</v>
      </c>
      <c r="D39" s="26">
        <v>4</v>
      </c>
      <c r="E39" s="26">
        <v>55</v>
      </c>
      <c r="F39" s="26">
        <v>1</v>
      </c>
      <c r="G39" s="26">
        <v>1</v>
      </c>
      <c r="H39" s="26">
        <v>3</v>
      </c>
      <c r="I39" s="26">
        <v>278</v>
      </c>
    </row>
    <row r="40" spans="1:9" ht="15">
      <c r="A40" s="6">
        <v>2008</v>
      </c>
      <c r="B40" s="26">
        <v>197</v>
      </c>
      <c r="C40" s="26">
        <v>20</v>
      </c>
      <c r="D40" s="26">
        <v>6</v>
      </c>
      <c r="E40" s="26">
        <v>68</v>
      </c>
      <c r="F40" s="26">
        <v>2</v>
      </c>
      <c r="G40" s="26">
        <v>1</v>
      </c>
      <c r="H40" s="26">
        <v>3</v>
      </c>
      <c r="I40" s="26">
        <v>297</v>
      </c>
    </row>
    <row r="41" spans="1:9" s="14" customFormat="1" ht="15.75">
      <c r="A41" s="12" t="s">
        <v>11</v>
      </c>
      <c r="B41" s="25">
        <v>224.2</v>
      </c>
      <c r="C41" s="25">
        <v>31.8</v>
      </c>
      <c r="D41" s="25">
        <v>8.2</v>
      </c>
      <c r="E41" s="25">
        <v>67.8</v>
      </c>
      <c r="F41" s="25">
        <v>3.2</v>
      </c>
      <c r="G41" s="25">
        <v>1.6</v>
      </c>
      <c r="H41" s="25">
        <v>3.6</v>
      </c>
      <c r="I41" s="25">
        <v>340.4</v>
      </c>
    </row>
    <row r="42" spans="1:9" s="18" customFormat="1" ht="15">
      <c r="A42" s="16" t="s">
        <v>12</v>
      </c>
      <c r="B42" s="27">
        <f aca="true" t="shared" si="3" ref="B42:I42">(B28/2)</f>
        <v>281.2</v>
      </c>
      <c r="C42" s="27">
        <f t="shared" si="3"/>
        <v>49.9</v>
      </c>
      <c r="D42" s="27">
        <f t="shared" si="3"/>
        <v>2.9</v>
      </c>
      <c r="E42" s="27">
        <f t="shared" si="3"/>
        <v>72.3</v>
      </c>
      <c r="F42" s="27">
        <f t="shared" si="3"/>
        <v>5.7</v>
      </c>
      <c r="G42" s="27">
        <f t="shared" si="3"/>
        <v>4.1</v>
      </c>
      <c r="H42" s="27">
        <f t="shared" si="3"/>
        <v>5.1</v>
      </c>
      <c r="I42" s="27">
        <f t="shared" si="3"/>
        <v>421.2</v>
      </c>
    </row>
    <row r="43" spans="1:9" ht="8.25" customHeight="1">
      <c r="A43" s="6"/>
      <c r="B43" s="15"/>
      <c r="C43" s="15"/>
      <c r="D43" s="15"/>
      <c r="E43" s="15"/>
      <c r="F43" s="15"/>
      <c r="G43" s="15"/>
      <c r="H43" s="15"/>
      <c r="I43" s="15"/>
    </row>
    <row r="44" spans="1:9" ht="15.75">
      <c r="A44" s="19" t="s">
        <v>13</v>
      </c>
      <c r="B44" s="15"/>
      <c r="C44" s="15"/>
      <c r="D44" s="15"/>
      <c r="E44" s="15"/>
      <c r="F44" s="15"/>
      <c r="G44" s="15"/>
      <c r="H44" s="15"/>
      <c r="I44" s="15"/>
    </row>
    <row r="45" spans="1:9" ht="15">
      <c r="A45" s="20" t="s">
        <v>14</v>
      </c>
      <c r="B45" s="21">
        <f aca="true" t="shared" si="4" ref="B45:I45">(B40-B39)/B39*100</f>
        <v>6.486486486486487</v>
      </c>
      <c r="C45" s="21">
        <f t="shared" si="4"/>
        <v>-31.03448275862069</v>
      </c>
      <c r="D45" s="21">
        <f t="shared" si="4"/>
        <v>50</v>
      </c>
      <c r="E45" s="21">
        <f t="shared" si="4"/>
        <v>23.636363636363637</v>
      </c>
      <c r="F45" s="21">
        <f t="shared" si="4"/>
        <v>100</v>
      </c>
      <c r="G45" s="21">
        <f t="shared" si="4"/>
        <v>0</v>
      </c>
      <c r="H45" s="21">
        <f t="shared" si="4"/>
        <v>0</v>
      </c>
      <c r="I45" s="21">
        <f t="shared" si="4"/>
        <v>6.83453237410072</v>
      </c>
    </row>
    <row r="46" spans="1:9" ht="15.75" thickBot="1">
      <c r="A46" s="22" t="s">
        <v>15</v>
      </c>
      <c r="B46" s="23">
        <f aca="true" t="shared" si="5" ref="B46:I46">(B40-B28)/B28*100</f>
        <v>-64.97155049786628</v>
      </c>
      <c r="C46" s="23">
        <f t="shared" si="5"/>
        <v>-79.95991983967936</v>
      </c>
      <c r="D46" s="23">
        <f t="shared" si="5"/>
        <v>3.448275862068969</v>
      </c>
      <c r="E46" s="23">
        <f t="shared" si="5"/>
        <v>-52.973720608575384</v>
      </c>
      <c r="F46" s="23">
        <f t="shared" si="5"/>
        <v>-82.45614035087719</v>
      </c>
      <c r="G46" s="23">
        <f t="shared" si="5"/>
        <v>-87.8048780487805</v>
      </c>
      <c r="H46" s="23">
        <f t="shared" si="5"/>
        <v>-70.58823529411764</v>
      </c>
      <c r="I46" s="23">
        <f t="shared" si="5"/>
        <v>-64.74358974358975</v>
      </c>
    </row>
    <row r="48" spans="1:11" ht="18.75" thickBot="1">
      <c r="A48" s="4" t="s">
        <v>17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8.75">
      <c r="B49" s="7" t="s">
        <v>0</v>
      </c>
      <c r="C49" s="7" t="s">
        <v>1</v>
      </c>
      <c r="D49" s="7" t="s">
        <v>2</v>
      </c>
      <c r="E49" s="8" t="s">
        <v>3</v>
      </c>
      <c r="F49" s="7" t="s">
        <v>4</v>
      </c>
      <c r="G49" s="8" t="s">
        <v>28</v>
      </c>
      <c r="H49" s="8" t="s">
        <v>29</v>
      </c>
      <c r="I49" s="7" t="s">
        <v>5</v>
      </c>
      <c r="J49" s="7" t="s">
        <v>18</v>
      </c>
      <c r="K49" s="7" t="s">
        <v>19</v>
      </c>
    </row>
    <row r="50" spans="1:11" ht="16.5" thickBot="1">
      <c r="A50" s="5"/>
      <c r="B50" s="10"/>
      <c r="C50" s="10" t="s">
        <v>6</v>
      </c>
      <c r="D50" s="10" t="s">
        <v>7</v>
      </c>
      <c r="E50" s="11"/>
      <c r="F50" s="10" t="s">
        <v>8</v>
      </c>
      <c r="G50" s="11"/>
      <c r="H50" s="11"/>
      <c r="I50" s="10" t="s">
        <v>9</v>
      </c>
      <c r="J50" s="10"/>
      <c r="K50" s="10" t="s">
        <v>20</v>
      </c>
    </row>
    <row r="51" spans="1:11" ht="15.75">
      <c r="A51" s="2"/>
      <c r="B51" s="28"/>
      <c r="C51" s="28"/>
      <c r="D51" s="28"/>
      <c r="E51" s="28"/>
      <c r="F51" s="28"/>
      <c r="G51" s="28"/>
      <c r="H51" s="28"/>
      <c r="I51" s="29" t="s">
        <v>21</v>
      </c>
      <c r="J51" s="29" t="s">
        <v>22</v>
      </c>
      <c r="K51" s="29" t="s">
        <v>23</v>
      </c>
    </row>
    <row r="52" spans="1:13" ht="15.75">
      <c r="A52" s="12" t="s">
        <v>10</v>
      </c>
      <c r="B52" s="13">
        <v>3008.6</v>
      </c>
      <c r="C52" s="13">
        <v>1034.4</v>
      </c>
      <c r="D52" s="13">
        <v>579.6</v>
      </c>
      <c r="E52" s="13">
        <v>10859.4</v>
      </c>
      <c r="F52" s="13">
        <v>912.2</v>
      </c>
      <c r="G52" s="13">
        <v>583</v>
      </c>
      <c r="H52" s="13">
        <v>500.8</v>
      </c>
      <c r="I52" s="13">
        <v>17478</v>
      </c>
      <c r="J52" s="30">
        <v>37652.8</v>
      </c>
      <c r="K52" s="31">
        <f aca="true" t="shared" si="6" ref="K52:K65">I52/J52*100</f>
        <v>46.41885862405983</v>
      </c>
      <c r="M52" s="32"/>
    </row>
    <row r="53" spans="1:13" ht="15">
      <c r="A53" s="6">
        <v>1997</v>
      </c>
      <c r="B53" s="15">
        <v>2944</v>
      </c>
      <c r="C53" s="15">
        <v>1062</v>
      </c>
      <c r="D53" s="15">
        <v>590</v>
      </c>
      <c r="E53" s="15">
        <v>11669</v>
      </c>
      <c r="F53" s="15">
        <v>886</v>
      </c>
      <c r="G53" s="15">
        <v>525</v>
      </c>
      <c r="H53" s="15">
        <v>529</v>
      </c>
      <c r="I53" s="15">
        <v>18205</v>
      </c>
      <c r="J53" s="32">
        <v>38582</v>
      </c>
      <c r="K53" s="33">
        <f t="shared" si="6"/>
        <v>47.18521590378933</v>
      </c>
      <c r="M53" s="32"/>
    </row>
    <row r="54" spans="1:13" ht="15">
      <c r="A54" s="6">
        <v>1998</v>
      </c>
      <c r="B54" s="15">
        <v>2921</v>
      </c>
      <c r="C54" s="15">
        <v>930</v>
      </c>
      <c r="D54" s="15">
        <v>605</v>
      </c>
      <c r="E54" s="15">
        <v>11444</v>
      </c>
      <c r="F54" s="15">
        <v>887</v>
      </c>
      <c r="G54" s="15">
        <v>643</v>
      </c>
      <c r="H54" s="15">
        <v>580</v>
      </c>
      <c r="I54" s="15">
        <v>18010</v>
      </c>
      <c r="J54" s="32">
        <v>39169</v>
      </c>
      <c r="K54" s="33">
        <f t="shared" si="6"/>
        <v>45.980239475095104</v>
      </c>
      <c r="M54" s="32"/>
    </row>
    <row r="55" spans="1:13" ht="15">
      <c r="A55" s="6">
        <v>1999</v>
      </c>
      <c r="B55" s="15">
        <v>2620</v>
      </c>
      <c r="C55" s="15">
        <v>828</v>
      </c>
      <c r="D55" s="15">
        <v>594</v>
      </c>
      <c r="E55" s="15">
        <v>10901</v>
      </c>
      <c r="F55" s="15">
        <v>841</v>
      </c>
      <c r="G55" s="15">
        <v>609</v>
      </c>
      <c r="H55" s="15">
        <v>534</v>
      </c>
      <c r="I55" s="15">
        <v>16927</v>
      </c>
      <c r="J55" s="32">
        <v>39770</v>
      </c>
      <c r="K55" s="33">
        <f t="shared" si="6"/>
        <v>42.562232838823235</v>
      </c>
      <c r="M55" s="32"/>
    </row>
    <row r="56" spans="1:12" ht="15">
      <c r="A56" s="6">
        <v>2000</v>
      </c>
      <c r="B56" s="15">
        <v>2607</v>
      </c>
      <c r="C56" s="15">
        <v>708</v>
      </c>
      <c r="D56" s="15">
        <v>655</v>
      </c>
      <c r="E56" s="15">
        <v>10675</v>
      </c>
      <c r="F56" s="15">
        <v>854</v>
      </c>
      <c r="G56" s="15">
        <v>542</v>
      </c>
      <c r="H56" s="15">
        <v>582</v>
      </c>
      <c r="I56" s="15">
        <v>16623</v>
      </c>
      <c r="J56" s="32">
        <v>39561</v>
      </c>
      <c r="K56" s="33">
        <f t="shared" si="6"/>
        <v>42.018654735724574</v>
      </c>
      <c r="L56" s="34"/>
    </row>
    <row r="57" spans="1:12" ht="15">
      <c r="A57" s="6">
        <v>2001</v>
      </c>
      <c r="B57" s="15">
        <v>2487</v>
      </c>
      <c r="C57" s="15">
        <v>745</v>
      </c>
      <c r="D57" s="15">
        <v>724</v>
      </c>
      <c r="E57" s="15">
        <v>10339</v>
      </c>
      <c r="F57" s="15">
        <v>761</v>
      </c>
      <c r="G57" s="15">
        <v>595</v>
      </c>
      <c r="H57" s="15">
        <v>499</v>
      </c>
      <c r="I57" s="15">
        <v>16150</v>
      </c>
      <c r="J57" s="32">
        <v>40065</v>
      </c>
      <c r="K57" s="33">
        <f t="shared" si="6"/>
        <v>40.309497067265696</v>
      </c>
      <c r="L57" s="34"/>
    </row>
    <row r="58" spans="1:12" ht="15">
      <c r="A58" s="6">
        <v>2002</v>
      </c>
      <c r="B58" s="15">
        <v>2423</v>
      </c>
      <c r="C58" s="15">
        <v>676</v>
      </c>
      <c r="D58" s="15">
        <v>711</v>
      </c>
      <c r="E58" s="15">
        <v>10050</v>
      </c>
      <c r="F58" s="15">
        <v>801</v>
      </c>
      <c r="G58" s="15">
        <v>621</v>
      </c>
      <c r="H58" s="15">
        <v>460</v>
      </c>
      <c r="I58" s="15">
        <v>15742</v>
      </c>
      <c r="J58" s="32">
        <v>41535</v>
      </c>
      <c r="K58" s="33">
        <f t="shared" si="6"/>
        <v>37.90056578788973</v>
      </c>
      <c r="L58" s="34"/>
    </row>
    <row r="59" spans="1:11" ht="15">
      <c r="A59" s="6">
        <v>2003</v>
      </c>
      <c r="B59" s="15">
        <v>2215</v>
      </c>
      <c r="C59" s="15">
        <v>663</v>
      </c>
      <c r="D59" s="15">
        <v>697</v>
      </c>
      <c r="E59" s="15">
        <v>10053</v>
      </c>
      <c r="F59" s="15">
        <v>822</v>
      </c>
      <c r="G59" s="15">
        <v>537</v>
      </c>
      <c r="H59" s="15">
        <v>474</v>
      </c>
      <c r="I59" s="15">
        <v>15461</v>
      </c>
      <c r="J59" s="32">
        <v>42038</v>
      </c>
      <c r="K59" s="33">
        <f t="shared" si="6"/>
        <v>36.77862885960322</v>
      </c>
    </row>
    <row r="60" spans="1:11" ht="15">
      <c r="A60" s="6">
        <v>2004</v>
      </c>
      <c r="B60" s="15">
        <v>2327</v>
      </c>
      <c r="C60" s="15">
        <v>648</v>
      </c>
      <c r="D60" s="15">
        <v>599</v>
      </c>
      <c r="E60" s="15">
        <v>10024</v>
      </c>
      <c r="F60" s="15">
        <v>849</v>
      </c>
      <c r="G60" s="15">
        <v>561</v>
      </c>
      <c r="H60" s="15">
        <v>419</v>
      </c>
      <c r="I60" s="15">
        <v>15427</v>
      </c>
      <c r="J60" s="32">
        <v>42705</v>
      </c>
      <c r="K60" s="33">
        <f t="shared" si="6"/>
        <v>36.12457557663037</v>
      </c>
    </row>
    <row r="61" spans="1:11" ht="15">
      <c r="A61" s="6">
        <v>2005</v>
      </c>
      <c r="B61" s="15">
        <v>2308</v>
      </c>
      <c r="C61" s="15">
        <v>649</v>
      </c>
      <c r="D61" s="15">
        <v>677</v>
      </c>
      <c r="E61" s="15">
        <v>9531</v>
      </c>
      <c r="F61" s="15">
        <v>794</v>
      </c>
      <c r="G61" s="15">
        <v>495</v>
      </c>
      <c r="H61" s="15">
        <v>479</v>
      </c>
      <c r="I61" s="15">
        <v>14933</v>
      </c>
      <c r="J61" s="32">
        <v>42718</v>
      </c>
      <c r="K61" s="33">
        <f t="shared" si="6"/>
        <v>34.95716091577321</v>
      </c>
    </row>
    <row r="62" spans="1:11" ht="15">
      <c r="A62" s="6">
        <v>2006</v>
      </c>
      <c r="B62" s="15">
        <v>2104</v>
      </c>
      <c r="C62" s="15">
        <v>640</v>
      </c>
      <c r="D62" s="15">
        <v>658</v>
      </c>
      <c r="E62" s="15">
        <v>9272</v>
      </c>
      <c r="F62" s="15">
        <v>706</v>
      </c>
      <c r="G62" s="15">
        <v>484</v>
      </c>
      <c r="H62" s="15">
        <v>456</v>
      </c>
      <c r="I62" s="15">
        <v>14320</v>
      </c>
      <c r="J62" s="32">
        <v>44120</v>
      </c>
      <c r="K62" s="33">
        <f t="shared" si="6"/>
        <v>32.45693563009973</v>
      </c>
    </row>
    <row r="63" spans="1:11" ht="15">
      <c r="A63" s="6">
        <v>2007</v>
      </c>
      <c r="B63" s="15">
        <v>2048</v>
      </c>
      <c r="C63" s="15">
        <v>563</v>
      </c>
      <c r="D63" s="15">
        <v>640</v>
      </c>
      <c r="E63" s="15">
        <v>8793</v>
      </c>
      <c r="F63" s="15">
        <v>590</v>
      </c>
      <c r="G63" s="15">
        <v>506</v>
      </c>
      <c r="H63" s="15">
        <v>431</v>
      </c>
      <c r="I63" s="15">
        <v>13571</v>
      </c>
      <c r="J63" s="32">
        <v>44666</v>
      </c>
      <c r="K63" s="33">
        <f t="shared" si="6"/>
        <v>30.383289302825418</v>
      </c>
    </row>
    <row r="64" spans="1:11" ht="15">
      <c r="A64" s="6">
        <v>2008</v>
      </c>
      <c r="B64" s="15">
        <v>1886</v>
      </c>
      <c r="C64" s="15">
        <v>562</v>
      </c>
      <c r="D64" s="15">
        <v>611</v>
      </c>
      <c r="E64" s="15">
        <v>8312</v>
      </c>
      <c r="F64" s="15">
        <v>525</v>
      </c>
      <c r="G64" s="15">
        <v>468</v>
      </c>
      <c r="H64" s="15">
        <v>374</v>
      </c>
      <c r="I64" s="15">
        <v>12738</v>
      </c>
      <c r="J64" s="32">
        <v>44470</v>
      </c>
      <c r="K64" s="33">
        <f t="shared" si="6"/>
        <v>28.644029682932313</v>
      </c>
    </row>
    <row r="65" spans="1:11" s="14" customFormat="1" ht="15.75">
      <c r="A65" s="12" t="s">
        <v>11</v>
      </c>
      <c r="B65" s="13">
        <v>2134.6</v>
      </c>
      <c r="C65" s="13">
        <v>612.4</v>
      </c>
      <c r="D65" s="13">
        <v>637</v>
      </c>
      <c r="E65" s="13">
        <v>9186.4</v>
      </c>
      <c r="F65" s="13">
        <v>692.8</v>
      </c>
      <c r="G65" s="13">
        <v>502.8</v>
      </c>
      <c r="H65" s="13">
        <v>431.8</v>
      </c>
      <c r="I65" s="13">
        <v>14197.8</v>
      </c>
      <c r="J65" s="35">
        <f>AVERAGE(J60:J64)</f>
        <v>43735.8</v>
      </c>
      <c r="K65" s="31">
        <f t="shared" si="6"/>
        <v>32.46265073463844</v>
      </c>
    </row>
    <row r="66" spans="1:12" s="18" customFormat="1" ht="15.75" customHeight="1">
      <c r="A66" s="16" t="s">
        <v>12</v>
      </c>
      <c r="B66" s="36"/>
      <c r="C66" s="36"/>
      <c r="D66" s="36"/>
      <c r="E66" s="36"/>
      <c r="F66" s="36"/>
      <c r="G66" s="36"/>
      <c r="H66" s="36"/>
      <c r="I66" s="36"/>
      <c r="J66" s="37"/>
      <c r="K66" s="38">
        <f>SUM(K52/100*90)</f>
        <v>41.776972761653845</v>
      </c>
      <c r="L66" s="39"/>
    </row>
    <row r="67" spans="1:12" s="18" customFormat="1" ht="7.5" customHeight="1">
      <c r="A67" s="6"/>
      <c r="B67" s="36"/>
      <c r="C67" s="36"/>
      <c r="D67" s="36"/>
      <c r="E67" s="36"/>
      <c r="F67" s="36"/>
      <c r="G67" s="36"/>
      <c r="H67" s="36"/>
      <c r="I67" s="36"/>
      <c r="J67" s="37"/>
      <c r="K67" s="38"/>
      <c r="L67" s="39"/>
    </row>
    <row r="68" spans="1:11" ht="15.75">
      <c r="A68" s="19" t="s">
        <v>13</v>
      </c>
      <c r="B68" s="26"/>
      <c r="C68" s="26"/>
      <c r="D68" s="26"/>
      <c r="E68" s="26"/>
      <c r="F68" s="26"/>
      <c r="G68" s="26"/>
      <c r="H68" s="26"/>
      <c r="I68" s="26"/>
      <c r="J68" s="40"/>
      <c r="K68" s="41"/>
    </row>
    <row r="69" spans="1:11" s="2" customFormat="1" ht="15">
      <c r="A69" s="20" t="s">
        <v>14</v>
      </c>
      <c r="B69" s="42">
        <f aca="true" t="shared" si="7" ref="B69:K69">(B64-B63)/B63*100</f>
        <v>-7.91015625</v>
      </c>
      <c r="C69" s="42">
        <f t="shared" si="7"/>
        <v>-0.17761989342806395</v>
      </c>
      <c r="D69" s="42">
        <f t="shared" si="7"/>
        <v>-4.53125</v>
      </c>
      <c r="E69" s="42">
        <f t="shared" si="7"/>
        <v>-5.470260434436484</v>
      </c>
      <c r="F69" s="42">
        <f t="shared" si="7"/>
        <v>-11.016949152542372</v>
      </c>
      <c r="G69" s="42">
        <f t="shared" si="7"/>
        <v>-7.5098814229249005</v>
      </c>
      <c r="H69" s="42">
        <f t="shared" si="7"/>
        <v>-13.225058004640372</v>
      </c>
      <c r="I69" s="42">
        <f t="shared" si="7"/>
        <v>-6.138088571218039</v>
      </c>
      <c r="J69" s="42">
        <f t="shared" si="7"/>
        <v>-0.43881251958984463</v>
      </c>
      <c r="K69" s="42">
        <f t="shared" si="7"/>
        <v>-5.724395415381726</v>
      </c>
    </row>
    <row r="70" spans="1:11" ht="15.75" thickBot="1">
      <c r="A70" s="22" t="s">
        <v>15</v>
      </c>
      <c r="B70" s="23">
        <f aca="true" t="shared" si="8" ref="B70:K70">(B64-B52)/B52*100</f>
        <v>-37.313035963571096</v>
      </c>
      <c r="C70" s="23">
        <f t="shared" si="8"/>
        <v>-45.66898685228152</v>
      </c>
      <c r="D70" s="23">
        <f t="shared" si="8"/>
        <v>5.417529330572805</v>
      </c>
      <c r="E70" s="23">
        <f t="shared" si="8"/>
        <v>-23.458017938375967</v>
      </c>
      <c r="F70" s="23">
        <f t="shared" si="8"/>
        <v>-42.446831835123874</v>
      </c>
      <c r="G70" s="23">
        <f t="shared" si="8"/>
        <v>-19.725557461406517</v>
      </c>
      <c r="H70" s="23">
        <f t="shared" si="8"/>
        <v>-25.31948881789138</v>
      </c>
      <c r="I70" s="23">
        <f t="shared" si="8"/>
        <v>-27.11980775832475</v>
      </c>
      <c r="J70" s="23">
        <f t="shared" si="8"/>
        <v>18.105426422470565</v>
      </c>
      <c r="K70" s="23">
        <f t="shared" si="8"/>
        <v>-38.2922576470126</v>
      </c>
    </row>
    <row r="71" ht="5.25" customHeight="1"/>
    <row r="72" ht="12.75">
      <c r="A72" s="3" t="s">
        <v>24</v>
      </c>
    </row>
    <row r="73" ht="12.75">
      <c r="A73" s="3" t="s">
        <v>25</v>
      </c>
    </row>
    <row r="74" ht="12.75">
      <c r="A74" s="3" t="s">
        <v>26</v>
      </c>
    </row>
    <row r="82" ht="15">
      <c r="A82" s="20"/>
    </row>
    <row r="89" spans="1:9" ht="12.7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2.75">
      <c r="A90" s="44"/>
      <c r="B90" s="45"/>
      <c r="C90" s="45"/>
      <c r="D90" s="45"/>
      <c r="E90" s="45"/>
      <c r="F90" s="45"/>
      <c r="G90" s="45"/>
      <c r="H90" s="45"/>
      <c r="I90" s="45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2.75">
      <c r="A94" s="47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8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8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8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8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8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8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8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8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8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8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8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8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7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44"/>
      <c r="B109" s="45"/>
      <c r="C109" s="45"/>
      <c r="D109" s="45"/>
      <c r="E109" s="45"/>
      <c r="F109" s="45"/>
      <c r="G109" s="45"/>
      <c r="H109" s="45"/>
      <c r="I109" s="45"/>
    </row>
    <row r="110" spans="1:9" ht="12.7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2.75">
      <c r="A113" s="44"/>
      <c r="B113" s="45"/>
      <c r="C113" s="45"/>
      <c r="D113" s="45"/>
      <c r="E113" s="45"/>
      <c r="F113" s="45"/>
      <c r="G113" s="45"/>
      <c r="H113" s="45"/>
      <c r="I113" s="45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2.75">
      <c r="A117" s="47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8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8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8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8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8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8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8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8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8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8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8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8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7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44"/>
      <c r="B132" s="45"/>
      <c r="C132" s="45"/>
      <c r="D132" s="45"/>
      <c r="E132" s="45"/>
      <c r="F132" s="45"/>
      <c r="G132" s="45"/>
      <c r="H132" s="45"/>
      <c r="I132" s="45"/>
    </row>
    <row r="133" spans="1:9" ht="12.7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2.75">
      <c r="A136" s="44"/>
      <c r="B136" s="45"/>
      <c r="C136" s="45"/>
      <c r="D136" s="45"/>
      <c r="E136" s="45"/>
      <c r="F136" s="45"/>
      <c r="G136" s="45"/>
      <c r="H136" s="45"/>
      <c r="I136" s="45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2.75">
      <c r="A140" s="47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8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8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8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8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8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8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8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8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8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8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8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8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7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44"/>
      <c r="B155" s="45"/>
      <c r="C155" s="45"/>
      <c r="D155" s="45"/>
      <c r="E155" s="45"/>
      <c r="F155" s="45"/>
      <c r="G155" s="45"/>
      <c r="H155" s="45"/>
      <c r="I155" s="45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2009-11-18T16:04:18Z</dcterms:created>
  <dcterms:modified xsi:type="dcterms:W3CDTF">2009-11-18T16:05:23Z</dcterms:modified>
  <cp:category/>
  <cp:version/>
  <cp:contentType/>
  <cp:contentStatus/>
</cp:coreProperties>
</file>