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12615" activeTab="0"/>
  </bookViews>
  <sheets>
    <sheet name="Table12" sheetId="1" r:id="rId1"/>
    <sheet name="13a-c" sheetId="2" r:id="rId2"/>
    <sheet name="13d-e" sheetId="3" r:id="rId3"/>
    <sheet name="Table14a" sheetId="4" r:id="rId4"/>
    <sheet name="Table14b" sheetId="5" r:id="rId5"/>
    <sheet name="Table15" sheetId="6" r:id="rId6"/>
    <sheet name="Table16" sheetId="7" r:id="rId7"/>
    <sheet name="Table16chart" sheetId="8" r:id="rId8"/>
    <sheet name="Table17" sheetId="9" r:id="rId9"/>
    <sheet name="Table18" sheetId="10" r:id="rId10"/>
    <sheet name="Table18Chart" sheetId="11" r:id="rId11"/>
    <sheet name="Table19" sheetId="12" r:id="rId12"/>
    <sheet name="Table20" sheetId="13" r:id="rId13"/>
    <sheet name="Table21" sheetId="14" r:id="rId14"/>
    <sheet name="Table21Chart" sheetId="15" r:id="rId15"/>
    <sheet name="Table22Chart" sheetId="16" r:id="rId16"/>
  </sheets>
  <externalReferences>
    <externalReference r:id="rId19"/>
    <externalReference r:id="rId20"/>
    <externalReference r:id="rId21"/>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'Table18'!$I$19:$L$19</definedName>
    <definedName name="__123Graph_BGRAPH1" hidden="1">'Table18'!$I$33:$L$33</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'13a-c'!$A$1:$I$59</definedName>
    <definedName name="_xlnm.Print_Area" localSheetId="6">'Table16'!$A$1:$K$83</definedName>
    <definedName name="_xlnm.Print_Area" localSheetId="7">'Table16chart'!$A$1:$L$93</definedName>
    <definedName name="_xlnm.Print_Area" localSheetId="9">'Table18'!$5:$74</definedName>
    <definedName name="_xlnm.Print_Area" localSheetId="11">'Table19'!$A$1:$K$61</definedName>
    <definedName name="_xlnm.Print_Area" localSheetId="12">'Table20'!$A$1:$G$70</definedName>
    <definedName name="_xlnm.Print_Area" localSheetId="13">'Table21'!$A$1:$L$58</definedName>
    <definedName name="_xlnm.Print_Area" localSheetId="14">'Table21Chart'!$A$1:$J$58</definedName>
    <definedName name="_xlnm.Print_Area" localSheetId="15">'Table22Chart'!$A$1:$M$80</definedName>
    <definedName name="SHEETA">#REF!</definedName>
    <definedName name="SHEETB">#REF!</definedName>
    <definedName name="SHEETC">#REF!</definedName>
    <definedName name="SHEETD">'Table18'!$B$7:$M$71</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<sst xmlns="http://schemas.openxmlformats.org/spreadsheetml/2006/main" count="759" uniqueCount="298">
  <si>
    <t>Table 12</t>
  </si>
  <si>
    <t>Vehicles involved in reported injury accidents</t>
  </si>
  <si>
    <t>Vehicles involved in reported injury accidents by type</t>
  </si>
  <si>
    <t>Years: 1994-98 and 2004-2008 averages, 1998 to 2008</t>
  </si>
  <si>
    <t>Year</t>
  </si>
  <si>
    <t>Pedal</t>
  </si>
  <si>
    <t>Motor</t>
  </si>
  <si>
    <t>Car</t>
  </si>
  <si>
    <t>Taxi</t>
  </si>
  <si>
    <t>Bus/</t>
  </si>
  <si>
    <t>Light</t>
  </si>
  <si>
    <t>Heavy</t>
  </si>
  <si>
    <t>Total</t>
  </si>
  <si>
    <t>cycle</t>
  </si>
  <si>
    <t>Coach</t>
  </si>
  <si>
    <t>goods</t>
  </si>
  <si>
    <t>numbers</t>
  </si>
  <si>
    <t>1994-98</t>
  </si>
  <si>
    <t>average</t>
  </si>
  <si>
    <t>2004-2008</t>
  </si>
  <si>
    <t>Per cent changes:</t>
  </si>
  <si>
    <t>2008 on 2007</t>
  </si>
  <si>
    <t>2008 on</t>
  </si>
  <si>
    <t>1994-98 average</t>
  </si>
  <si>
    <t>1. Motorcycle includes all two wheeled motor vehicles.</t>
  </si>
  <si>
    <t>2. Affected by the change in 1999 in the way that motor caravans were counted - see Annex C.</t>
  </si>
  <si>
    <t xml:space="preserve">Table 13 </t>
  </si>
  <si>
    <t>Vehicles Involved in reported injury accidents</t>
  </si>
  <si>
    <t xml:space="preserve">Vehicles involved in reported injury accidents, traffic volumes and vehicle  </t>
  </si>
  <si>
    <t xml:space="preserve">involvement rates, by vehicle type and severity of accident </t>
  </si>
  <si>
    <t>Years: 1998 to 2008, and 1994-98 and 2004-2008 averages</t>
  </si>
  <si>
    <t>Pedal cycle</t>
  </si>
  <si>
    <t>Motor cycle</t>
  </si>
  <si>
    <t>Car or taxi</t>
  </si>
  <si>
    <t>Bus / coach or minibus</t>
  </si>
  <si>
    <t>Light goods</t>
  </si>
  <si>
    <t>Heavy goods</t>
  </si>
  <si>
    <t>(a)</t>
  </si>
  <si>
    <t>vehicles involved in fatal and serious accidents</t>
  </si>
  <si>
    <t>number</t>
  </si>
  <si>
    <t>1994-98 ave.</t>
  </si>
  <si>
    <t>2004-08 ave.</t>
  </si>
  <si>
    <t>(b)</t>
  </si>
  <si>
    <t>vehicles involved - all severities of reported accident</t>
  </si>
  <si>
    <t>(c)</t>
  </si>
  <si>
    <t>million vehicle kilometres</t>
  </si>
  <si>
    <t>1. Includes a small number of 'unknown' and 'other' types of vehicles.</t>
  </si>
  <si>
    <t xml:space="preserve">2. There may be slight differences between the vehicle types used for road accident statistics </t>
  </si>
  <si>
    <t xml:space="preserve">    and those used for the traffic estimates.</t>
  </si>
  <si>
    <t>Table 13</t>
  </si>
  <si>
    <t xml:space="preserve">Vehicles involved in reported injury accidents, traffic volumes and </t>
  </si>
  <si>
    <t xml:space="preserve">vehicle involvement rates, by vehicle type and severity of accident </t>
  </si>
  <si>
    <t>(d)</t>
  </si>
  <si>
    <t>vehicle involvement rates: fatal and serious accidents</t>
  </si>
  <si>
    <t>per million vehicle kilometres</t>
  </si>
  <si>
    <t>(e)</t>
  </si>
  <si>
    <t>vehicle involvement rates: all severities of accident</t>
  </si>
  <si>
    <t>Table 14</t>
  </si>
  <si>
    <t>(a) Vehicles involved in reported injury accidents by manoeuvre and type of vehicle</t>
  </si>
  <si>
    <t>Separately for built-up and non built-up roads</t>
  </si>
  <si>
    <t>Years: 2004-2008 average</t>
  </si>
  <si>
    <t>Minibus</t>
  </si>
  <si>
    <t>Other</t>
  </si>
  <si>
    <t>coach</t>
  </si>
  <si>
    <t>Built-up</t>
  </si>
  <si>
    <t>Reversing</t>
  </si>
  <si>
    <t>Parked</t>
  </si>
  <si>
    <t>Slowing or stopping</t>
  </si>
  <si>
    <t>Moving off</t>
  </si>
  <si>
    <t>U turn</t>
  </si>
  <si>
    <t>Turning/waiting turn left</t>
  </si>
  <si>
    <t>Turning/waiting turn right</t>
  </si>
  <si>
    <t>Changing lane</t>
  </si>
  <si>
    <t>Overtaking</t>
  </si>
  <si>
    <t>Going round bend</t>
  </si>
  <si>
    <t>Waiting/going ahead</t>
  </si>
  <si>
    <t>Non built-up</t>
  </si>
  <si>
    <t xml:space="preserve">1. Motorcycle includes all two wheeled motor vehicles. </t>
  </si>
  <si>
    <t>2. Totals include a small number of cases where the manoeuvre is unknown</t>
  </si>
  <si>
    <t xml:space="preserve"> Table 14</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</si>
  <si>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</si>
  <si>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</si>
  <si>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</si>
  <si>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</si>
  <si>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</si>
  <si>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</si>
  <si>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</si>
  <si>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</si>
  <si>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</si>
  <si>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</si>
  <si>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 xml:space="preserve">Table 15 </t>
  </si>
  <si>
    <t>Cars Involved in reported injury accidents</t>
  </si>
  <si>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</si>
  <si>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</si>
  <si>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</si>
  <si>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</si>
  <si>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</si>
  <si>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</si>
  <si>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</si>
  <si>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</si>
  <si>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</si>
  <si>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</si>
  <si>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</si>
  <si>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</si>
  <si>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</si>
  <si>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</si>
  <si>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</si>
  <si>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</si>
  <si>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 in reported injury accidents</t>
  </si>
  <si>
    <t>Estimated distance between the home of the driver or rider and the location of the</t>
  </si>
  <si>
    <t>Year: 2008</t>
  </si>
  <si>
    <t>Lothian &amp;</t>
  </si>
  <si>
    <t>Dumfries &amp;</t>
  </si>
  <si>
    <t>Northern</t>
  </si>
  <si>
    <t>Grampian</t>
  </si>
  <si>
    <t>Tayside</t>
  </si>
  <si>
    <t>Fife</t>
  </si>
  <si>
    <t>Borders</t>
  </si>
  <si>
    <t>Central</t>
  </si>
  <si>
    <t>Strathclyde</t>
  </si>
  <si>
    <t>Galloway</t>
  </si>
  <si>
    <t>Pedal cycle rider</t>
  </si>
  <si>
    <t>Postcode, invalid or not known</t>
  </si>
  <si>
    <t>Driver from elsewhere in the UK</t>
  </si>
  <si>
    <t>Scottish driver, distance not known</t>
  </si>
  <si>
    <t>Vehicle parked and unattended</t>
  </si>
  <si>
    <t>Non - UK driver</t>
  </si>
  <si>
    <t>Up to 2 km</t>
  </si>
  <si>
    <t>Over 2 up to 5 km</t>
  </si>
  <si>
    <t>Over 5 up to 10 km</t>
  </si>
  <si>
    <t>Over 10 up to 20 km</t>
  </si>
  <si>
    <t>Over 20 up to 50 km</t>
  </si>
  <si>
    <t>Over 50 km</t>
  </si>
  <si>
    <t>Motor cycle rider</t>
  </si>
  <si>
    <t>Car driver</t>
  </si>
  <si>
    <t>All drivers and riders</t>
  </si>
  <si>
    <t>2. 'Other' includes taxis, minibus, bus or coach, ridden horse, agricultural vehicles and goods vehicles.</t>
  </si>
  <si>
    <t>3. Due to a small problem with a few records, some of the figures in this table will not match exactly those of other tables.</t>
  </si>
  <si>
    <t>Lothian borders</t>
  </si>
  <si>
    <t>Dumfries galloway</t>
  </si>
  <si>
    <t>total</t>
  </si>
  <si>
    <t>P/code blank/invalid/N/K</t>
  </si>
  <si>
    <t>Driver elswhere in UK</t>
  </si>
  <si>
    <t>Scottish driver-dist N/K</t>
  </si>
  <si>
    <t>Veh parked/unattended</t>
  </si>
  <si>
    <t>Non-UK driver</t>
  </si>
  <si>
    <t>over 0 up to 2 km</t>
  </si>
  <si>
    <t>over 2 up to 5 km</t>
  </si>
  <si>
    <t>over 5 up to 10 km</t>
  </si>
  <si>
    <t>over 10 up to 20 km</t>
  </si>
  <si>
    <t>over 20 up to 50 km</t>
  </si>
  <si>
    <t>over 50 km</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</si>
  <si>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</si>
  <si>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</si>
  <si>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</si>
  <si>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</si>
  <si>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</si>
  <si>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</si>
  <si>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</si>
  <si>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</si>
  <si>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</si>
  <si>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</si>
  <si>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 in reported injury accidents</t>
  </si>
  <si>
    <t>Cars drivers involved in reported injury accidents by manoeuvre and age of driver</t>
  </si>
  <si>
    <t>Age of Driver</t>
  </si>
  <si>
    <t>not</t>
  </si>
  <si>
    <t>known</t>
  </si>
  <si>
    <t>or</t>
  </si>
  <si>
    <t xml:space="preserve">under </t>
  </si>
  <si>
    <t>17-22</t>
  </si>
  <si>
    <t>23-29</t>
  </si>
  <si>
    <t>30-59</t>
  </si>
  <si>
    <t>60 and over</t>
  </si>
  <si>
    <t>Going/wtg go ahead</t>
  </si>
  <si>
    <t>1. Totals include a small number of cases where the manoeuvre is unknown</t>
  </si>
  <si>
    <t xml:space="preserve">Note: When updating the sheets, the figures for the year immediately after the 1994-98 average must be </t>
  </si>
  <si>
    <t>copied to the 'extra figures for the chart' section of the population sheet before they are deleted from all the other sheets.</t>
  </si>
  <si>
    <t>NOT DONE - COULDN'T FIND "population" SHEET.  Need to get 1993 data from earlier version to do this now</t>
  </si>
  <si>
    <t>Table 18</t>
  </si>
  <si>
    <t>Car drivers involved in reported injury accidents</t>
  </si>
  <si>
    <t>Numbers</t>
  </si>
  <si>
    <t>Rates per thousand population</t>
  </si>
  <si>
    <t>60+</t>
  </si>
  <si>
    <t>Male</t>
  </si>
  <si>
    <t>2004-2008 average</t>
  </si>
  <si>
    <t>Female</t>
  </si>
  <si>
    <t xml:space="preserve"> </t>
  </si>
  <si>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</si>
  <si>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</si>
  <si>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</si>
  <si>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</si>
  <si>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</si>
  <si>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</si>
  <si>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</si>
  <si>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</si>
  <si>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</si>
  <si>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t>Car drivers involved in reported injury accidents by age and sex</t>
  </si>
  <si>
    <t>Years: 1998 to 2008</t>
  </si>
  <si>
    <t>Table 19</t>
  </si>
  <si>
    <t>Drivers in reported injury accidents breath tested</t>
  </si>
  <si>
    <t>Motorists involved in reported injury accidents, breath tested and breath test results, by police force</t>
  </si>
  <si>
    <t>Years: 1994-98 and 2004-2008 averages, 2004 to 2008</t>
  </si>
  <si>
    <t xml:space="preserve">Lothian </t>
  </si>
  <si>
    <t xml:space="preserve">Dumfries </t>
  </si>
  <si>
    <t xml:space="preserve"> &amp;</t>
  </si>
  <si>
    <t>&amp;</t>
  </si>
  <si>
    <t>Scotland</t>
  </si>
  <si>
    <t>(a) Numbers</t>
  </si>
  <si>
    <t>Motorists involved</t>
  </si>
  <si>
    <t>Breath test</t>
  </si>
  <si>
    <t>requested</t>
  </si>
  <si>
    <t>Positive/ refused</t>
  </si>
  <si>
    <t>(b) Percentages</t>
  </si>
  <si>
    <t>requested as</t>
  </si>
  <si>
    <t>percent of</t>
  </si>
  <si>
    <t>motorists involved</t>
  </si>
  <si>
    <t>Positive/refused</t>
  </si>
  <si>
    <t>as percent of</t>
  </si>
  <si>
    <t>those where</t>
  </si>
  <si>
    <t>breath test</t>
  </si>
  <si>
    <t xml:space="preserve">requested </t>
  </si>
  <si>
    <t>Table 20</t>
  </si>
  <si>
    <t>Motorists involved in reported injury accidents, breath tested and breath test results,</t>
  </si>
  <si>
    <t>by day and time, 2004-2008 average</t>
  </si>
  <si>
    <t>Time</t>
  </si>
  <si>
    <t>Monday-</t>
  </si>
  <si>
    <t>Friday</t>
  </si>
  <si>
    <t>Saturday</t>
  </si>
  <si>
    <t>Sunday</t>
  </si>
  <si>
    <t>Mon-Thur</t>
  </si>
  <si>
    <t>Thursday</t>
  </si>
  <si>
    <t>(average per day)</t>
  </si>
  <si>
    <t>00-03</t>
  </si>
  <si>
    <t>03-06</t>
  </si>
  <si>
    <t>06-09</t>
  </si>
  <si>
    <t>09-12</t>
  </si>
  <si>
    <t>12-15</t>
  </si>
  <si>
    <t>15-18</t>
  </si>
  <si>
    <t>18-21</t>
  </si>
  <si>
    <t>21-24</t>
  </si>
  <si>
    <t>Breath test requested</t>
  </si>
  <si>
    <t>as a percentage of</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</si>
  <si>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</si>
  <si>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</si>
  <si>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</si>
  <si>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</si>
  <si>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</si>
  <si>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</si>
  <si>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</si>
  <si>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</si>
  <si>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</si>
  <si>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</si>
  <si>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</si>
  <si>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</si>
  <si>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</si>
  <si>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</si>
  <si>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</si>
  <si>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</si>
  <si>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</si>
  <si>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</si>
  <si>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</si>
  <si>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</si>
  <si>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</si>
  <si>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Drivers in reported injury accidents  breath tested</t>
  </si>
  <si>
    <t>Motorists involved in reported injury road accidents with positive or refused breath test</t>
  </si>
  <si>
    <t>Table 22</t>
  </si>
  <si>
    <t>Drink-drive accidents and casualties</t>
  </si>
  <si>
    <t>(a) Accidents which involved motor vehicle drivers or riders with illegal alcohol levels</t>
  </si>
  <si>
    <t>Years: 1997 to 2007</t>
  </si>
  <si>
    <t>(b) Casualties in accidents which involved motor vehicle drivers or riders with</t>
  </si>
  <si>
    <t xml:space="preserve">      illegal alcohol levels</t>
  </si>
  <si>
    <t>Note: See Word file Rast22.doc which contains the text and figures for this table</t>
  </si>
  <si>
    <t xml:space="preserve">Accidents which involved motor vehicle drivers or riders with illegal alcohol levels(1), by severity of accident; </t>
  </si>
  <si>
    <t xml:space="preserve">and casualties in such accidents, by severity </t>
  </si>
  <si>
    <t>Years: 1994 to 2007</t>
  </si>
  <si>
    <t>Number of accidents</t>
  </si>
  <si>
    <t>Number of casualties</t>
  </si>
  <si>
    <t>Fatal</t>
  </si>
  <si>
    <t>Serious</t>
  </si>
  <si>
    <t>Slight</t>
  </si>
  <si>
    <r>
      <t xml:space="preserve">Minibus </t>
    </r>
    <r>
      <rPr>
        <b/>
        <vertAlign val="superscript"/>
        <sz val="12"/>
        <rFont val="Arial"/>
        <family val="2"/>
      </rPr>
      <t>2</t>
    </r>
  </si>
  <si>
    <r>
      <t xml:space="preserve">Other </t>
    </r>
    <r>
      <rPr>
        <b/>
        <vertAlign val="superscript"/>
        <sz val="12"/>
        <rFont val="Arial"/>
        <family val="2"/>
      </rPr>
      <t>2</t>
    </r>
  </si>
  <si>
    <r>
      <t xml:space="preserve">cycle </t>
    </r>
    <r>
      <rPr>
        <b/>
        <vertAlign val="superscript"/>
        <sz val="12"/>
        <rFont val="Arial"/>
        <family val="2"/>
      </rPr>
      <t>1</t>
    </r>
  </si>
  <si>
    <r>
      <t xml:space="preserve">All </t>
    </r>
    <r>
      <rPr>
        <b/>
        <vertAlign val="superscript"/>
        <sz val="12"/>
        <rFont val="Arial"/>
        <family val="2"/>
      </rPr>
      <t>1</t>
    </r>
  </si>
  <si>
    <r>
      <t xml:space="preserve">traffic volumes </t>
    </r>
    <r>
      <rPr>
        <b/>
        <u val="single"/>
        <vertAlign val="superscript"/>
        <sz val="12"/>
        <rFont val="Arial"/>
        <family val="2"/>
      </rPr>
      <t>(2)</t>
    </r>
  </si>
  <si>
    <r>
      <t xml:space="preserve">Total </t>
    </r>
    <r>
      <rPr>
        <b/>
        <vertAlign val="superscript"/>
        <sz val="12"/>
        <rFont val="Arial"/>
        <family val="2"/>
      </rPr>
      <t>2</t>
    </r>
  </si>
  <si>
    <r>
      <t>cycle</t>
    </r>
    <r>
      <rPr>
        <b/>
        <vertAlign val="superscript"/>
        <sz val="12"/>
        <rFont val="Arial"/>
        <family val="2"/>
      </rPr>
      <t>(1)</t>
    </r>
  </si>
  <si>
    <r>
      <t>Total</t>
    </r>
    <r>
      <rPr>
        <b/>
        <vertAlign val="superscript"/>
        <sz val="12"/>
        <rFont val="Arial"/>
        <family val="2"/>
      </rPr>
      <t>(2)</t>
    </r>
  </si>
  <si>
    <r>
      <t xml:space="preserve">cycle </t>
    </r>
    <r>
      <rPr>
        <b/>
        <vertAlign val="superscript"/>
        <sz val="12"/>
        <rFont val="Arial"/>
        <family val="2"/>
      </rPr>
      <t xml:space="preserve">1 </t>
    </r>
  </si>
  <si>
    <r>
      <t xml:space="preserve">Cars involved in in reported injury accidents by manoeuvre and type of accident </t>
    </r>
    <r>
      <rPr>
        <b/>
        <vertAlign val="superscript"/>
        <sz val="14"/>
        <rFont val="Arial"/>
        <family val="2"/>
      </rPr>
      <t>1</t>
    </r>
  </si>
  <si>
    <r>
      <t xml:space="preserve">injury accident by type of vehicle and police force area in which the reported accident occurred </t>
    </r>
    <r>
      <rPr>
        <b/>
        <vertAlign val="superscript"/>
        <sz val="16"/>
        <rFont val="Arial"/>
        <family val="2"/>
      </rPr>
      <t>1</t>
    </r>
  </si>
  <si>
    <r>
      <t xml:space="preserve">Other driver or rider </t>
    </r>
    <r>
      <rPr>
        <b/>
        <vertAlign val="superscript"/>
        <sz val="12"/>
        <rFont val="Arial"/>
        <family val="2"/>
      </rPr>
      <t>2</t>
    </r>
  </si>
  <si>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</si>
  <si>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r>
      <t>Total</t>
    </r>
    <r>
      <rPr>
        <b/>
        <vertAlign val="superscript"/>
        <sz val="12"/>
        <rFont val="Arial"/>
        <family val="2"/>
      </rPr>
      <t>(1)</t>
    </r>
  </si>
  <si>
    <r>
      <t xml:space="preserve">Car drivers involved in reported injury accidents by age and sex </t>
    </r>
    <r>
      <rPr>
        <b/>
        <vertAlign val="superscript"/>
        <sz val="14"/>
        <rFont val="Arial"/>
        <family val="2"/>
      </rPr>
      <t>1</t>
    </r>
  </si>
  <si>
    <r>
      <t xml:space="preserve">Total </t>
    </r>
    <r>
      <rPr>
        <b/>
        <vertAlign val="superscript"/>
        <sz val="12"/>
        <rFont val="Arial"/>
        <family val="2"/>
      </rPr>
      <t>3</t>
    </r>
  </si>
  <si>
    <r>
      <t xml:space="preserve">Total </t>
    </r>
    <r>
      <rPr>
        <b/>
        <vertAlign val="superscript"/>
        <sz val="14"/>
        <rFont val="Arial"/>
        <family val="2"/>
      </rPr>
      <t>4</t>
    </r>
  </si>
  <si>
    <r>
      <t xml:space="preserve">Total </t>
    </r>
    <r>
      <rPr>
        <b/>
        <vertAlign val="superscript"/>
        <sz val="12"/>
        <rFont val="Arial"/>
        <family val="2"/>
      </rPr>
      <t>1</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</si>
</sst>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000;\-#,##0.000"/>
    <numFmt numFmtId="169" formatCode="General_)"/>
    <numFmt numFmtId="170" formatCode="#,##0_);\(#,##0\)"/>
    <numFmt numFmtId="171" formatCode="0.0_)"/>
    <numFmt numFmtId="172" formatCode="0_)"/>
    <numFmt numFmtId="173" formatCode="_-* #,##0_-;\-* #,##0_-;_-* &quot;-&quot;??_-;_-@_-"/>
    <numFmt numFmtId="174" formatCode="#,##0_ ;\-#,##0\ "/>
    <numFmt numFmtId="175" formatCode="_-* #,##0.0_-;\-* #,##0.0_-;_-* &quot;-&quot;?_-;_-@_-"/>
    <numFmt numFmtId="176" formatCode="dd\-mmm_)"/>
    <numFmt numFmtId="177" formatCode="#,###.0,"/>
    <numFmt numFmtId="178" formatCode="#,###.00"/>
    <numFmt numFmtId="179" formatCode="&quot;On&quot;;&quot;On&quot;;&quot;Off&quot;"/>
    <numFmt numFmtId="180" formatCode="_-* #,##0.0_-;\-* #,##0.0_-;_-* &quot;-&quot;??_-;_-@_-"/>
    <numFmt numFmtId="181" formatCode="_-* #,##0.0_-;\-* #,##0.0_-;_-* &quot;-&quot;_-;_-@_-"/>
    <numFmt numFmtId="182" formatCode="_-* #,##0.00_-;\-* #,##0.00_-;_-* &quot;-&quot;_-;_-@_-"/>
    <numFmt numFmtId="183" formatCode="0.000000"/>
    <numFmt numFmtId="184" formatCode="0.00000"/>
    <numFmt numFmtId="185" formatCode="0.0000"/>
    <numFmt numFmtId="186" formatCode="#,##0.000000"/>
    <numFmt numFmtId="187" formatCode="0.0%"/>
    <numFmt numFmtId="188" formatCode="0.000%"/>
    <numFmt numFmtId="189" formatCode="0.0000%"/>
    <numFmt numFmtId="190" formatCode="&quot;Yes&quot;;&quot;Yes&quot;;&quot;No&quot;"/>
    <numFmt numFmtId="191" formatCode="&quot;True&quot;;&quot;True&quot;;&quot;False&quot;"/>
    <numFmt numFmtId="192" formatCode="[$€-2]\ #,##0.00_);[Red]\([$€-2]\ #,##0.00\)"/>
    <numFmt numFmtId="193" formatCode="#,###.000"/>
    <numFmt numFmtId="194" formatCode="#,###.0000"/>
    <numFmt numFmtId="195" formatCode="0.0000000"/>
  </numFmts>
  <fonts count="44">
    <font>
      <sz val="10"/>
      <name val="Arial"/>
      <family val="0"/>
    </font>
    <font>
      <u val="single"/>
      <sz val="10"/>
      <color indexed="8"/>
      <name val="Arial"/>
      <family val="0"/>
    </font>
    <font>
      <sz val="12"/>
      <name val="Arial MT"/>
      <family val="0"/>
    </font>
    <font>
      <sz val="12"/>
      <name val="Arial"/>
      <family val="0"/>
    </font>
    <font>
      <b/>
      <sz val="14"/>
      <name val="Arial"/>
      <family val="2"/>
    </font>
    <font>
      <sz val="14"/>
      <name val="Arial"/>
      <family val="2"/>
    </font>
    <font>
      <b/>
      <sz val="14"/>
      <color indexed="55"/>
      <name val="Arial"/>
      <family val="2"/>
    </font>
    <font>
      <b/>
      <sz val="12"/>
      <name val="Arial"/>
      <family val="2"/>
    </font>
    <font>
      <b/>
      <vertAlign val="superscript"/>
      <sz val="12"/>
      <name val="Arial"/>
      <family val="2"/>
    </font>
    <font>
      <i/>
      <sz val="10"/>
      <name val="Arial"/>
      <family val="2"/>
    </font>
    <font>
      <sz val="12"/>
      <color indexed="12"/>
      <name val="Arial"/>
      <family val="2"/>
    </font>
    <font>
      <sz val="8"/>
      <name val="Arial"/>
      <family val="0"/>
    </font>
    <font>
      <b/>
      <u val="single"/>
      <sz val="12"/>
      <name val="Arial"/>
      <family val="2"/>
    </font>
    <font>
      <i/>
      <sz val="12"/>
      <name val="Arial"/>
      <family val="2"/>
    </font>
    <font>
      <b/>
      <u val="single"/>
      <vertAlign val="superscript"/>
      <sz val="12"/>
      <name val="Arial"/>
      <family val="2"/>
    </font>
    <font>
      <sz val="10"/>
      <color indexed="10"/>
      <name val="Arial"/>
      <family val="2"/>
    </font>
    <font>
      <b/>
      <sz val="12"/>
      <color indexed="12"/>
      <name val="Arial"/>
      <family val="2"/>
    </font>
    <font>
      <b/>
      <sz val="12"/>
      <color indexed="55"/>
      <name val="Arial"/>
      <family val="2"/>
    </font>
    <font>
      <sz val="10.6"/>
      <name val="Arial"/>
      <family val="2"/>
    </font>
    <font>
      <b/>
      <vertAlign val="superscript"/>
      <sz val="14"/>
      <name val="Arial"/>
      <family val="2"/>
    </font>
    <font>
      <b/>
      <sz val="10"/>
      <name val="Arial"/>
      <family val="2"/>
    </font>
    <font>
      <b/>
      <sz val="16"/>
      <name val="Arial"/>
      <family val="2"/>
    </font>
    <font>
      <sz val="16"/>
      <name val="Arial"/>
      <family val="2"/>
    </font>
    <font>
      <b/>
      <vertAlign val="superscript"/>
      <sz val="16"/>
      <name val="Arial"/>
      <family val="2"/>
    </font>
    <font>
      <vertAlign val="superscript"/>
      <sz val="9"/>
      <name val="Arial"/>
      <family val="2"/>
    </font>
    <font>
      <sz val="9"/>
      <name val="Arial"/>
      <family val="2"/>
    </font>
    <font>
      <b/>
      <sz val="20"/>
      <name val="Arial"/>
      <family val="2"/>
    </font>
    <font>
      <sz val="20"/>
      <name val="Arial"/>
      <family val="2"/>
    </font>
    <font>
      <b/>
      <sz val="20"/>
      <color indexed="55"/>
      <name val="Arial"/>
      <family val="2"/>
    </font>
    <font>
      <i/>
      <sz val="20"/>
      <name val="Arial"/>
      <family val="2"/>
    </font>
    <font>
      <b/>
      <sz val="11"/>
      <name val="Arial"/>
      <family val="2"/>
    </font>
    <font>
      <b/>
      <sz val="10.5"/>
      <name val="Arial"/>
      <family val="2"/>
    </font>
    <font>
      <b/>
      <sz val="13"/>
      <name val="Arial"/>
      <family val="2"/>
    </font>
    <font>
      <b/>
      <sz val="18"/>
      <name val="Arial"/>
      <family val="2"/>
    </font>
    <font>
      <b/>
      <sz val="18"/>
      <color indexed="55"/>
      <name val="Arial"/>
      <family val="2"/>
    </font>
    <font>
      <b/>
      <i/>
      <sz val="10"/>
      <name val="Arial"/>
      <family val="2"/>
    </font>
    <font>
      <b/>
      <sz val="16"/>
      <color indexed="55"/>
      <name val="Arial"/>
      <family val="2"/>
    </font>
    <font>
      <b/>
      <sz val="16"/>
      <name val="Times New Roman"/>
      <family val="1"/>
    </font>
    <font>
      <b/>
      <sz val="14.5"/>
      <name val="Arial"/>
      <family val="0"/>
    </font>
    <font>
      <sz val="14.5"/>
      <name val="Arial"/>
      <family val="0"/>
    </font>
    <font>
      <b/>
      <sz val="9.75"/>
      <name val="Arial"/>
      <family val="0"/>
    </font>
    <font>
      <sz val="9.75"/>
      <name val="Arial"/>
      <family val="0"/>
    </font>
    <font>
      <sz val="11"/>
      <name val="Arial"/>
      <family val="2"/>
    </font>
    <font>
      <b/>
      <sz val="9"/>
      <name val="Arial"/>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9" fontId="2" fillId="0" borderId="0">
      <alignment/>
      <protection/>
    </xf>
    <xf numFmtId="0" fontId="3" fillId="0" borderId="0">
      <alignment/>
      <protection/>
    </xf>
    <xf numFmtId="9" fontId="0" fillId="0" borderId="0" applyFont="0" applyFill="0" applyBorder="0" applyAlignment="0" applyProtection="0"/>
  </cellStyleXfs>
  <cellXfs count="19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right"/>
    </xf>
    <xf numFmtId="0" fontId="3" fillId="0" borderId="0" xfId="0" applyFont="1" applyAlignment="1">
      <alignment/>
    </xf>
    <xf numFmtId="0" fontId="4" fillId="0" borderId="1" xfId="0" applyFont="1" applyBorder="1" applyAlignment="1">
      <alignment/>
    </xf>
    <xf numFmtId="0" fontId="5" fillId="0" borderId="1" xfId="0" applyFont="1" applyBorder="1" applyAlignment="1">
      <alignment/>
    </xf>
    <xf numFmtId="0" fontId="7" fillId="0" borderId="0" xfId="0" applyFont="1" applyAlignment="1">
      <alignment horizontal="center"/>
    </xf>
    <xf numFmtId="0" fontId="7" fillId="0" borderId="0" xfId="0" applyFont="1" applyAlignment="1">
      <alignment/>
    </xf>
    <xf numFmtId="0" fontId="7" fillId="0" borderId="1" xfId="0" applyFont="1" applyBorder="1" applyAlignment="1">
      <alignment horizontal="center"/>
    </xf>
    <xf numFmtId="0" fontId="9" fillId="0" borderId="0" xfId="0" applyFont="1" applyAlignment="1">
      <alignment horizontal="center"/>
    </xf>
    <xf numFmtId="173" fontId="7" fillId="0" borderId="0" xfId="15" applyNumberFormat="1" applyFont="1" applyAlignment="1">
      <alignment horizontal="right"/>
    </xf>
    <xf numFmtId="173" fontId="3" fillId="0" borderId="0" xfId="15" applyNumberFormat="1" applyFont="1" applyAlignment="1">
      <alignment horizontal="right"/>
    </xf>
    <xf numFmtId="0" fontId="3" fillId="0" borderId="0" xfId="0" applyFont="1" applyAlignment="1">
      <alignment horizontal="left"/>
    </xf>
    <xf numFmtId="173" fontId="3" fillId="0" borderId="2" xfId="15" applyNumberFormat="1" applyFont="1" applyBorder="1" applyAlignment="1">
      <alignment horizontal="right"/>
    </xf>
    <xf numFmtId="1" fontId="10" fillId="0" borderId="0" xfId="0" applyNumberFormat="1" applyFont="1" applyAlignment="1">
      <alignment/>
    </xf>
    <xf numFmtId="0" fontId="3" fillId="0" borderId="1" xfId="0" applyFont="1" applyBorder="1" applyAlignment="1">
      <alignment/>
    </xf>
    <xf numFmtId="1" fontId="10" fillId="0" borderId="1" xfId="0" applyNumberFormat="1" applyFont="1" applyBorder="1" applyAlignment="1">
      <alignment/>
    </xf>
    <xf numFmtId="0" fontId="3" fillId="0" borderId="0" xfId="0" applyFont="1" applyBorder="1" applyAlignment="1">
      <alignment/>
    </xf>
    <xf numFmtId="1" fontId="3" fillId="0" borderId="0" xfId="0" applyNumberFormat="1" applyFont="1" applyBorder="1" applyAlignment="1">
      <alignment/>
    </xf>
    <xf numFmtId="3" fontId="3" fillId="0" borderId="0" xfId="0" applyNumberFormat="1" applyFont="1" applyAlignment="1">
      <alignment/>
    </xf>
    <xf numFmtId="3" fontId="7" fillId="0" borderId="0" xfId="0" applyNumberFormat="1" applyFont="1" applyAlignment="1">
      <alignment/>
    </xf>
    <xf numFmtId="3" fontId="3" fillId="0" borderId="0" xfId="0" applyNumberFormat="1" applyFont="1" applyFill="1" applyAlignment="1">
      <alignment/>
    </xf>
    <xf numFmtId="0" fontId="0" fillId="0" borderId="0" xfId="0" applyFont="1" applyAlignment="1">
      <alignment/>
    </xf>
    <xf numFmtId="0" fontId="0" fillId="0" borderId="1" xfId="0" applyFont="1" applyBorder="1" applyAlignment="1">
      <alignment/>
    </xf>
    <xf numFmtId="0" fontId="7" fillId="0" borderId="3" xfId="0" applyFont="1" applyBorder="1" applyAlignment="1">
      <alignment wrapText="1"/>
    </xf>
    <xf numFmtId="0" fontId="3" fillId="0" borderId="3" xfId="0" applyFont="1" applyBorder="1" applyAlignment="1">
      <alignment wrapText="1"/>
    </xf>
    <xf numFmtId="0" fontId="7" fillId="0" borderId="3" xfId="0" applyFont="1" applyBorder="1" applyAlignment="1">
      <alignment horizontal="center" wrapText="1"/>
    </xf>
    <xf numFmtId="0" fontId="0" fillId="0" borderId="0" xfId="0" applyFont="1" applyAlignment="1">
      <alignment wrapText="1"/>
    </xf>
    <xf numFmtId="0" fontId="7" fillId="0" borderId="0" xfId="0" applyFont="1" applyBorder="1" applyAlignment="1">
      <alignment/>
    </xf>
    <xf numFmtId="0" fontId="7" fillId="0" borderId="0" xfId="0" applyFont="1" applyBorder="1" applyAlignment="1">
      <alignment horizontal="center"/>
    </xf>
    <xf numFmtId="0" fontId="7" fillId="0" borderId="0" xfId="0" applyFont="1" applyFill="1" applyBorder="1" applyAlignment="1">
      <alignment horizontal="center"/>
    </xf>
    <xf numFmtId="0" fontId="12" fillId="0" borderId="0" xfId="0" applyFont="1" applyBorder="1" applyAlignment="1">
      <alignment/>
    </xf>
    <xf numFmtId="0" fontId="13" fillId="0" borderId="0" xfId="0" applyFont="1" applyBorder="1" applyAlignment="1">
      <alignment horizontal="center"/>
    </xf>
    <xf numFmtId="0" fontId="9" fillId="0" borderId="0" xfId="0" applyFont="1" applyFill="1" applyBorder="1" applyAlignment="1">
      <alignment horizontal="center"/>
    </xf>
    <xf numFmtId="0" fontId="7" fillId="0" borderId="0" xfId="0" applyFont="1" applyAlignment="1">
      <alignment horizontal="right"/>
    </xf>
    <xf numFmtId="3" fontId="7" fillId="0" borderId="0" xfId="0" applyNumberFormat="1" applyFont="1" applyFill="1" applyAlignment="1">
      <alignment/>
    </xf>
    <xf numFmtId="0" fontId="3" fillId="0" borderId="0" xfId="0" applyFont="1" applyAlignment="1">
      <alignment horizontal="right"/>
    </xf>
    <xf numFmtId="3" fontId="3" fillId="0" borderId="0" xfId="15" applyNumberFormat="1" applyFont="1" applyFill="1" applyAlignment="1">
      <alignment/>
    </xf>
    <xf numFmtId="3" fontId="3" fillId="0" borderId="1" xfId="15" applyNumberFormat="1" applyFont="1" applyFill="1" applyBorder="1" applyAlignment="1">
      <alignment/>
    </xf>
    <xf numFmtId="3" fontId="3" fillId="0" borderId="0" xfId="15" applyNumberFormat="1" applyFont="1" applyAlignment="1">
      <alignment/>
    </xf>
    <xf numFmtId="3" fontId="7" fillId="0" borderId="0" xfId="15" applyNumberFormat="1" applyFont="1" applyAlignment="1">
      <alignment/>
    </xf>
    <xf numFmtId="3" fontId="7" fillId="0" borderId="0" xfId="15" applyNumberFormat="1" applyFont="1" applyFill="1" applyAlignment="1">
      <alignment/>
    </xf>
    <xf numFmtId="0" fontId="0" fillId="0" borderId="0" xfId="0" applyFont="1" applyAlignment="1">
      <alignment horizontal="left" wrapText="1"/>
    </xf>
    <xf numFmtId="0" fontId="0" fillId="0" borderId="0" xfId="0" applyFont="1" applyBorder="1" applyAlignment="1">
      <alignment/>
    </xf>
    <xf numFmtId="0" fontId="9" fillId="0" borderId="0" xfId="0" applyFont="1" applyFill="1" applyBorder="1" applyAlignment="1">
      <alignment horizontal="right"/>
    </xf>
    <xf numFmtId="0" fontId="15" fillId="0" borderId="0" xfId="0" applyFont="1" applyAlignment="1">
      <alignment/>
    </xf>
    <xf numFmtId="0" fontId="7" fillId="0" borderId="1" xfId="0" applyFont="1" applyBorder="1" applyAlignment="1">
      <alignment horizontal="right"/>
    </xf>
    <xf numFmtId="3" fontId="16" fillId="0" borderId="1" xfId="15" applyNumberFormat="1" applyFont="1" applyBorder="1" applyAlignment="1">
      <alignment/>
    </xf>
    <xf numFmtId="0" fontId="17" fillId="0" borderId="0" xfId="0" applyFont="1" applyAlignment="1">
      <alignment horizontal="right"/>
    </xf>
    <xf numFmtId="4" fontId="16" fillId="0" borderId="0" xfId="0" applyNumberFormat="1" applyFont="1" applyFill="1" applyAlignment="1">
      <alignment/>
    </xf>
    <xf numFmtId="4" fontId="10" fillId="0" borderId="0" xfId="0" applyNumberFormat="1" applyFont="1" applyFill="1" applyAlignment="1">
      <alignment/>
    </xf>
    <xf numFmtId="3" fontId="7" fillId="0" borderId="1" xfId="0" applyNumberFormat="1" applyFont="1" applyBorder="1" applyAlignment="1">
      <alignment horizontal="right"/>
    </xf>
    <xf numFmtId="0" fontId="18" fillId="0" borderId="0" xfId="0" applyFont="1" applyAlignment="1">
      <alignment/>
    </xf>
    <xf numFmtId="0" fontId="7" fillId="0" borderId="1" xfId="0" applyFont="1" applyBorder="1" applyAlignment="1">
      <alignment/>
    </xf>
    <xf numFmtId="41" fontId="3" fillId="0" borderId="0" xfId="0" applyNumberFormat="1" applyFont="1" applyAlignment="1">
      <alignment horizontal="right"/>
    </xf>
    <xf numFmtId="41" fontId="7" fillId="0" borderId="0" xfId="0" applyNumberFormat="1" applyFont="1" applyAlignment="1">
      <alignment horizontal="right"/>
    </xf>
    <xf numFmtId="41" fontId="7" fillId="0" borderId="0" xfId="0" applyNumberFormat="1" applyFont="1" applyAlignment="1">
      <alignment/>
    </xf>
    <xf numFmtId="41" fontId="7" fillId="0" borderId="1" xfId="0" applyNumberFormat="1" applyFont="1" applyBorder="1" applyAlignment="1">
      <alignment horizontal="right"/>
    </xf>
    <xf numFmtId="3" fontId="7" fillId="0" borderId="1" xfId="0" applyNumberFormat="1" applyFont="1" applyFill="1" applyBorder="1" applyAlignment="1">
      <alignment/>
    </xf>
    <xf numFmtId="0" fontId="7" fillId="0" borderId="4" xfId="0" applyFont="1" applyBorder="1" applyAlignment="1">
      <alignment horizontal="centerContinuous"/>
    </xf>
    <xf numFmtId="0" fontId="7" fillId="0" borderId="5" xfId="0" applyFont="1" applyBorder="1" applyAlignment="1">
      <alignment horizontal="centerContinuous"/>
    </xf>
    <xf numFmtId="0" fontId="9" fillId="0" borderId="0" xfId="0" applyFont="1" applyAlignment="1">
      <alignment horizontal="right"/>
    </xf>
    <xf numFmtId="0" fontId="20" fillId="0" borderId="0" xfId="0" applyFont="1" applyAlignment="1">
      <alignment/>
    </xf>
    <xf numFmtId="0" fontId="3" fillId="0" borderId="0" xfId="0" applyFont="1" applyFill="1" applyAlignment="1">
      <alignment/>
    </xf>
    <xf numFmtId="1" fontId="3" fillId="0" borderId="0" xfId="0" applyNumberFormat="1" applyFont="1" applyAlignment="1">
      <alignment/>
    </xf>
    <xf numFmtId="0" fontId="21" fillId="0" borderId="0" xfId="0" applyFont="1" applyAlignment="1">
      <alignment/>
    </xf>
    <xf numFmtId="0" fontId="22" fillId="0" borderId="0" xfId="0" applyFont="1" applyAlignment="1">
      <alignment/>
    </xf>
    <xf numFmtId="20" fontId="22" fillId="0" borderId="0" xfId="0" applyNumberFormat="1" applyFont="1" applyAlignment="1">
      <alignment/>
    </xf>
    <xf numFmtId="0" fontId="7" fillId="0" borderId="0" xfId="0" applyFont="1" applyBorder="1" applyAlignment="1">
      <alignment horizontal="right"/>
    </xf>
    <xf numFmtId="0" fontId="20" fillId="0" borderId="0" xfId="0" applyFont="1" applyBorder="1" applyAlignment="1">
      <alignment horizontal="right"/>
    </xf>
    <xf numFmtId="3" fontId="0" fillId="0" borderId="0" xfId="0" applyNumberFormat="1" applyFont="1" applyAlignment="1">
      <alignment horizontal="right"/>
    </xf>
    <xf numFmtId="3" fontId="20" fillId="0" borderId="0" xfId="0" applyNumberFormat="1" applyFont="1" applyAlignment="1">
      <alignment horizontal="right"/>
    </xf>
    <xf numFmtId="0" fontId="25" fillId="0" borderId="0" xfId="0" applyFont="1" applyAlignment="1">
      <alignment/>
    </xf>
    <xf numFmtId="0" fontId="0" fillId="0" borderId="0" xfId="0" applyFont="1" applyAlignment="1">
      <alignment horizontal="center" wrapText="1"/>
    </xf>
    <xf numFmtId="0" fontId="0" fillId="0" borderId="0" xfId="0" applyFont="1" applyAlignment="1">
      <alignment horizontal="left" vertical="top" wrapText="1"/>
    </xf>
    <xf numFmtId="0" fontId="26" fillId="0" borderId="0" xfId="0" applyFont="1" applyAlignment="1">
      <alignment/>
    </xf>
    <xf numFmtId="0" fontId="27" fillId="0" borderId="0" xfId="0" applyFont="1" applyAlignment="1">
      <alignment/>
    </xf>
    <xf numFmtId="20" fontId="27" fillId="0" borderId="0" xfId="0" applyNumberFormat="1" applyFont="1" applyAlignment="1">
      <alignment/>
    </xf>
    <xf numFmtId="0" fontId="28" fillId="0" borderId="0" xfId="0" applyFont="1" applyAlignment="1">
      <alignment horizontal="right"/>
    </xf>
    <xf numFmtId="0" fontId="29" fillId="0" borderId="0" xfId="0" applyFont="1" applyAlignment="1">
      <alignment/>
    </xf>
    <xf numFmtId="0" fontId="30" fillId="0" borderId="1" xfId="0" applyFont="1" applyBorder="1" applyAlignment="1">
      <alignment horizontal="center" vertical="top"/>
    </xf>
    <xf numFmtId="0" fontId="30" fillId="0" borderId="1" xfId="0" applyFont="1" applyBorder="1" applyAlignment="1">
      <alignment horizontal="center" vertical="top" wrapText="1"/>
    </xf>
    <xf numFmtId="0" fontId="31" fillId="0" borderId="1" xfId="0" applyFont="1" applyBorder="1" applyAlignment="1">
      <alignment horizontal="center" vertical="top" wrapText="1"/>
    </xf>
    <xf numFmtId="0" fontId="7" fillId="0" borderId="1" xfId="0" applyFont="1" applyBorder="1" applyAlignment="1">
      <alignment horizontal="center" vertical="top"/>
    </xf>
    <xf numFmtId="0" fontId="3" fillId="0" borderId="1" xfId="0" applyFont="1" applyBorder="1" applyAlignment="1">
      <alignment vertical="top"/>
    </xf>
    <xf numFmtId="3" fontId="7" fillId="0" borderId="1" xfId="0" applyNumberFormat="1" applyFont="1" applyBorder="1" applyAlignment="1">
      <alignment/>
    </xf>
    <xf numFmtId="169" fontId="32" fillId="2" borderId="0" xfId="21" applyFont="1" applyFill="1">
      <alignment/>
      <protection/>
    </xf>
    <xf numFmtId="169" fontId="3" fillId="2" borderId="0" xfId="21" applyFont="1" applyFill="1">
      <alignment/>
      <protection/>
    </xf>
    <xf numFmtId="169" fontId="3" fillId="0" borderId="0" xfId="21" applyFont="1">
      <alignment/>
      <protection/>
    </xf>
    <xf numFmtId="169" fontId="32" fillId="3" borderId="0" xfId="21" applyFont="1" applyFill="1">
      <alignment/>
      <protection/>
    </xf>
    <xf numFmtId="169" fontId="3" fillId="3" borderId="0" xfId="21" applyFont="1" applyFill="1">
      <alignment/>
      <protection/>
    </xf>
    <xf numFmtId="169" fontId="4" fillId="0" borderId="0" xfId="21" applyFont="1">
      <alignment/>
      <protection/>
    </xf>
    <xf numFmtId="169" fontId="5" fillId="0" borderId="0" xfId="21" applyFont="1">
      <alignment/>
      <protection/>
    </xf>
    <xf numFmtId="169" fontId="6" fillId="0" borderId="0" xfId="21" applyFont="1" applyAlignment="1">
      <alignment horizontal="right"/>
      <protection/>
    </xf>
    <xf numFmtId="169" fontId="4" fillId="0" borderId="0" xfId="21" applyFont="1" applyAlignment="1">
      <alignment horizontal="left"/>
      <protection/>
    </xf>
    <xf numFmtId="169" fontId="3" fillId="0" borderId="1" xfId="21" applyFont="1" applyBorder="1">
      <alignment/>
      <protection/>
    </xf>
    <xf numFmtId="169" fontId="7" fillId="0" borderId="0" xfId="21" applyFont="1" applyBorder="1" applyAlignment="1">
      <alignment horizontal="center"/>
      <protection/>
    </xf>
    <xf numFmtId="169" fontId="3" fillId="0" borderId="5" xfId="21" applyFont="1" applyBorder="1">
      <alignment/>
      <protection/>
    </xf>
    <xf numFmtId="169" fontId="7" fillId="0" borderId="5" xfId="21" applyFont="1" applyBorder="1">
      <alignment/>
      <protection/>
    </xf>
    <xf numFmtId="169" fontId="3" fillId="0" borderId="0" xfId="21" applyFont="1" applyBorder="1">
      <alignment/>
      <protection/>
    </xf>
    <xf numFmtId="169" fontId="7" fillId="0" borderId="5" xfId="21" applyFont="1" applyBorder="1" applyAlignment="1">
      <alignment horizontal="left"/>
      <protection/>
    </xf>
    <xf numFmtId="169" fontId="7" fillId="0" borderId="1" xfId="21" applyFont="1" applyFill="1" applyBorder="1" applyAlignment="1">
      <alignment horizontal="right"/>
      <protection/>
    </xf>
    <xf numFmtId="169" fontId="7" fillId="0" borderId="0" xfId="21" applyFont="1" applyAlignment="1" quotePrefix="1">
      <alignment horizontal="right"/>
      <protection/>
    </xf>
    <xf numFmtId="3" fontId="7" fillId="0" borderId="0" xfId="21" applyNumberFormat="1" applyFont="1" applyFill="1">
      <alignment/>
      <protection/>
    </xf>
    <xf numFmtId="169" fontId="7" fillId="0" borderId="0" xfId="21" applyFont="1" applyFill="1" applyAlignment="1">
      <alignment horizontal="left"/>
      <protection/>
    </xf>
    <xf numFmtId="166" fontId="7" fillId="0" borderId="0" xfId="21" applyNumberFormat="1" applyFont="1" applyFill="1" applyProtection="1">
      <alignment/>
      <protection/>
    </xf>
    <xf numFmtId="169" fontId="7" fillId="0" borderId="0" xfId="21" applyFont="1">
      <alignment/>
      <protection/>
    </xf>
    <xf numFmtId="3" fontId="3" fillId="0" borderId="0" xfId="21" applyNumberFormat="1" applyFont="1" applyFill="1">
      <alignment/>
      <protection/>
    </xf>
    <xf numFmtId="169" fontId="3" fillId="0" borderId="0" xfId="21" applyFont="1" applyFill="1">
      <alignment/>
      <protection/>
    </xf>
    <xf numFmtId="166" fontId="3" fillId="0" borderId="0" xfId="21" applyNumberFormat="1" applyFont="1" applyFill="1" applyProtection="1">
      <alignment/>
      <protection/>
    </xf>
    <xf numFmtId="169" fontId="3" fillId="0" borderId="0" xfId="21" applyFont="1" applyAlignment="1">
      <alignment horizontal="right"/>
      <protection/>
    </xf>
    <xf numFmtId="164" fontId="7" fillId="0" borderId="0" xfId="21" applyNumberFormat="1" applyFont="1" applyFill="1">
      <alignment/>
      <protection/>
    </xf>
    <xf numFmtId="166" fontId="3" fillId="0" borderId="0" xfId="21" applyNumberFormat="1" applyFont="1" applyFill="1">
      <alignment/>
      <protection/>
    </xf>
    <xf numFmtId="169" fontId="3" fillId="0" borderId="0" xfId="21" applyFont="1" applyFill="1" applyAlignment="1">
      <alignment horizontal="left"/>
      <protection/>
    </xf>
    <xf numFmtId="166" fontId="16" fillId="0" borderId="0" xfId="21" applyNumberFormat="1" applyFont="1" applyFill="1" applyProtection="1">
      <alignment/>
      <protection/>
    </xf>
    <xf numFmtId="169" fontId="16" fillId="0" borderId="0" xfId="21" applyFont="1" applyFill="1" applyAlignment="1">
      <alignment horizontal="left"/>
      <protection/>
    </xf>
    <xf numFmtId="166" fontId="10" fillId="0" borderId="0" xfId="21" applyNumberFormat="1" applyFont="1" applyFill="1" applyProtection="1">
      <alignment/>
      <protection/>
    </xf>
    <xf numFmtId="169" fontId="10" fillId="0" borderId="0" xfId="21" applyFont="1" applyFill="1" applyAlignment="1">
      <alignment horizontal="left"/>
      <protection/>
    </xf>
    <xf numFmtId="169" fontId="7" fillId="0" borderId="1" xfId="21" applyFont="1" applyBorder="1">
      <alignment/>
      <protection/>
    </xf>
    <xf numFmtId="169" fontId="7" fillId="0" borderId="1" xfId="21" applyFont="1" applyBorder="1" applyAlignment="1" quotePrefix="1">
      <alignment horizontal="right"/>
      <protection/>
    </xf>
    <xf numFmtId="166" fontId="16" fillId="0" borderId="1" xfId="21" applyNumberFormat="1" applyFont="1" applyFill="1" applyBorder="1" applyProtection="1">
      <alignment/>
      <protection/>
    </xf>
    <xf numFmtId="169" fontId="16" fillId="0" borderId="1" xfId="21" applyFont="1" applyFill="1" applyBorder="1" applyAlignment="1">
      <alignment horizontal="left"/>
      <protection/>
    </xf>
    <xf numFmtId="49" fontId="0" fillId="0" borderId="0" xfId="21" applyNumberFormat="1" applyFont="1" applyBorder="1">
      <alignment/>
      <protection/>
    </xf>
    <xf numFmtId="169" fontId="3" fillId="0" borderId="0" xfId="21" applyFont="1" applyFill="1" applyBorder="1" applyAlignment="1">
      <alignment horizontal="left"/>
      <protection/>
    </xf>
    <xf numFmtId="172" fontId="3" fillId="0" borderId="0" xfId="21" applyNumberFormat="1" applyFont="1" applyFill="1" applyBorder="1" applyProtection="1">
      <alignment/>
      <protection/>
    </xf>
    <xf numFmtId="169" fontId="0" fillId="0" borderId="0" xfId="21" applyFont="1" applyBorder="1">
      <alignment/>
      <protection/>
    </xf>
    <xf numFmtId="169" fontId="3" fillId="0" borderId="0" xfId="21" applyFont="1" applyFill="1" applyBorder="1">
      <alignment/>
      <protection/>
    </xf>
    <xf numFmtId="171" fontId="3" fillId="0" borderId="0" xfId="21" applyNumberFormat="1" applyFont="1" applyFill="1" applyBorder="1" applyProtection="1">
      <alignment/>
      <protection/>
    </xf>
    <xf numFmtId="169" fontId="0" fillId="0" borderId="0" xfId="21" applyFont="1" applyFill="1" applyBorder="1">
      <alignment/>
      <protection/>
    </xf>
    <xf numFmtId="169" fontId="0" fillId="0" borderId="0" xfId="21" applyFont="1">
      <alignment/>
      <protection/>
    </xf>
    <xf numFmtId="169" fontId="0" fillId="0" borderId="0" xfId="21" applyFont="1" applyBorder="1" quotePrefix="1">
      <alignment/>
      <protection/>
    </xf>
    <xf numFmtId="0" fontId="33" fillId="0" borderId="0" xfId="22" applyFont="1">
      <alignment/>
      <protection/>
    </xf>
    <xf numFmtId="0" fontId="5" fillId="0" borderId="0" xfId="22" applyFont="1">
      <alignment/>
      <protection/>
    </xf>
    <xf numFmtId="169" fontId="34" fillId="0" borderId="0" xfId="21" applyFont="1">
      <alignment/>
      <protection/>
    </xf>
    <xf numFmtId="0" fontId="3" fillId="0" borderId="0" xfId="22" applyFont="1">
      <alignment/>
      <protection/>
    </xf>
    <xf numFmtId="0" fontId="3" fillId="0" borderId="1" xfId="0" applyFont="1" applyFill="1" applyBorder="1" applyAlignment="1">
      <alignment/>
    </xf>
    <xf numFmtId="0" fontId="4" fillId="0" borderId="0" xfId="0" applyFont="1" applyBorder="1" applyAlignment="1">
      <alignment/>
    </xf>
    <xf numFmtId="3" fontId="7" fillId="0" borderId="0" xfId="0" applyNumberFormat="1" applyFont="1" applyAlignment="1">
      <alignment horizontal="right"/>
    </xf>
    <xf numFmtId="3" fontId="3" fillId="0" borderId="0" xfId="0" applyNumberFormat="1" applyFont="1" applyAlignment="1">
      <alignment horizontal="right"/>
    </xf>
    <xf numFmtId="0" fontId="4" fillId="0" borderId="0" xfId="0" applyFont="1" applyAlignment="1">
      <alignment horizontal="right"/>
    </xf>
    <xf numFmtId="166" fontId="16" fillId="0" borderId="0" xfId="0" applyNumberFormat="1" applyFont="1" applyAlignment="1">
      <alignment/>
    </xf>
    <xf numFmtId="166" fontId="10" fillId="0" borderId="0" xfId="0" applyNumberFormat="1" applyFont="1" applyAlignment="1">
      <alignment/>
    </xf>
    <xf numFmtId="166" fontId="3" fillId="0" borderId="0" xfId="0" applyNumberFormat="1" applyFont="1" applyAlignment="1">
      <alignment/>
    </xf>
    <xf numFmtId="166" fontId="10" fillId="0" borderId="0" xfId="0" applyNumberFormat="1" applyFont="1" applyBorder="1" applyAlignment="1">
      <alignment/>
    </xf>
    <xf numFmtId="166" fontId="16" fillId="0" borderId="1" xfId="0" applyNumberFormat="1" applyFont="1" applyBorder="1" applyAlignment="1">
      <alignment/>
    </xf>
    <xf numFmtId="0" fontId="0" fillId="0" borderId="0" xfId="0" applyFont="1" applyAlignment="1" quotePrefix="1">
      <alignment/>
    </xf>
    <xf numFmtId="0" fontId="3" fillId="0" borderId="0" xfId="0" applyFont="1" applyBorder="1" applyAlignment="1">
      <alignment horizontal="right"/>
    </xf>
    <xf numFmtId="0" fontId="35" fillId="0" borderId="1" xfId="0" applyFont="1" applyBorder="1" applyAlignment="1">
      <alignment horizontal="right"/>
    </xf>
    <xf numFmtId="0" fontId="7" fillId="0" borderId="4" xfId="0" applyFont="1" applyBorder="1" applyAlignment="1">
      <alignment horizontal="center"/>
    </xf>
    <xf numFmtId="0" fontId="4" fillId="0" borderId="0" xfId="0" applyFont="1" applyBorder="1" applyAlignment="1">
      <alignment horizontal="center"/>
    </xf>
    <xf numFmtId="3" fontId="10" fillId="0" borderId="0" xfId="0" applyNumberFormat="1" applyFont="1" applyFill="1" applyAlignment="1">
      <alignment/>
    </xf>
    <xf numFmtId="173" fontId="3" fillId="0" borderId="0" xfId="15" applyNumberFormat="1" applyFont="1" applyAlignment="1">
      <alignment/>
    </xf>
    <xf numFmtId="16" fontId="3" fillId="0" borderId="0" xfId="0" applyNumberFormat="1" applyFont="1" applyAlignment="1" quotePrefix="1">
      <alignment horizontal="left"/>
    </xf>
    <xf numFmtId="3" fontId="0" fillId="0" borderId="0" xfId="0" applyNumberFormat="1" applyFont="1" applyAlignment="1">
      <alignment/>
    </xf>
    <xf numFmtId="17" fontId="3" fillId="0" borderId="0" xfId="0" applyNumberFormat="1" applyFont="1" applyAlignment="1" quotePrefix="1">
      <alignment horizontal="left"/>
    </xf>
    <xf numFmtId="0" fontId="7" fillId="0" borderId="0" xfId="0" applyFont="1" applyAlignment="1">
      <alignment horizontal="left"/>
    </xf>
    <xf numFmtId="3" fontId="16" fillId="0" borderId="0" xfId="0" applyNumberFormat="1" applyFont="1" applyFill="1" applyAlignment="1">
      <alignment/>
    </xf>
    <xf numFmtId="173" fontId="7" fillId="0" borderId="0" xfId="15" applyNumberFormat="1" applyFont="1" applyAlignment="1">
      <alignment/>
    </xf>
    <xf numFmtId="173" fontId="7" fillId="0" borderId="0" xfId="0" applyNumberFormat="1" applyFont="1" applyAlignment="1">
      <alignment/>
    </xf>
    <xf numFmtId="3" fontId="20" fillId="0" borderId="0" xfId="0" applyNumberFormat="1" applyFont="1" applyAlignment="1">
      <alignment/>
    </xf>
    <xf numFmtId="3" fontId="10" fillId="0" borderId="0" xfId="0" applyNumberFormat="1" applyFont="1" applyAlignment="1">
      <alignment/>
    </xf>
    <xf numFmtId="3" fontId="16" fillId="0" borderId="0" xfId="0" applyNumberFormat="1" applyFont="1" applyAlignment="1">
      <alignment/>
    </xf>
    <xf numFmtId="0" fontId="3" fillId="0" borderId="0" xfId="0" applyFont="1" applyFill="1" applyAlignment="1" applyProtection="1">
      <alignment/>
      <protection locked="0"/>
    </xf>
    <xf numFmtId="0" fontId="4" fillId="0" borderId="0" xfId="0" applyFont="1" applyBorder="1" applyAlignment="1">
      <alignment horizontal="left"/>
    </xf>
    <xf numFmtId="0" fontId="5" fillId="0" borderId="0" xfId="0" applyFont="1" applyFill="1" applyAlignment="1">
      <alignment/>
    </xf>
    <xf numFmtId="0" fontId="5" fillId="0" borderId="0" xfId="0" applyFont="1" applyFill="1" applyAlignment="1" applyProtection="1">
      <alignment/>
      <protection locked="0"/>
    </xf>
    <xf numFmtId="166" fontId="10" fillId="0" borderId="0" xfId="0" applyNumberFormat="1" applyFont="1" applyFill="1" applyAlignment="1" applyProtection="1">
      <alignment/>
      <protection locked="0"/>
    </xf>
    <xf numFmtId="166" fontId="16" fillId="0" borderId="0" xfId="0" applyNumberFormat="1" applyFont="1" applyFill="1" applyAlignment="1" applyProtection="1">
      <alignment/>
      <protection locked="0"/>
    </xf>
    <xf numFmtId="0" fontId="7" fillId="0" borderId="1" xfId="0" applyFont="1" applyBorder="1" applyAlignment="1">
      <alignment horizontal="left"/>
    </xf>
    <xf numFmtId="166" fontId="16" fillId="0" borderId="1" xfId="0" applyNumberFormat="1" applyFont="1" applyFill="1" applyBorder="1" applyAlignment="1" applyProtection="1">
      <alignment/>
      <protection locked="0"/>
    </xf>
    <xf numFmtId="0" fontId="3" fillId="0" borderId="0" xfId="0" applyFont="1" applyAlignment="1" quotePrefix="1">
      <alignment/>
    </xf>
    <xf numFmtId="0" fontId="3" fillId="0" borderId="3" xfId="0" applyFont="1" applyBorder="1" applyAlignment="1">
      <alignment/>
    </xf>
    <xf numFmtId="0" fontId="7" fillId="0" borderId="3" xfId="0" applyFont="1" applyBorder="1" applyAlignment="1">
      <alignment/>
    </xf>
    <xf numFmtId="0" fontId="3" fillId="0" borderId="1" xfId="0" applyFont="1" applyBorder="1" applyAlignment="1">
      <alignment wrapText="1"/>
    </xf>
    <xf numFmtId="0" fontId="7" fillId="0" borderId="1" xfId="0" applyFont="1" applyBorder="1" applyAlignment="1">
      <alignment horizontal="center" wrapText="1"/>
    </xf>
    <xf numFmtId="44" fontId="7" fillId="0" borderId="1" xfId="17" applyFont="1" applyBorder="1" applyAlignment="1">
      <alignment horizontal="center" wrapText="1"/>
    </xf>
    <xf numFmtId="0" fontId="3" fillId="0" borderId="0" xfId="0" applyFont="1" applyAlignment="1">
      <alignment wrapText="1"/>
    </xf>
    <xf numFmtId="1" fontId="7" fillId="0" borderId="0" xfId="0" applyNumberFormat="1" applyFont="1" applyAlignment="1">
      <alignment/>
    </xf>
    <xf numFmtId="0" fontId="4" fillId="0" borderId="0" xfId="22" applyFont="1">
      <alignment/>
      <protection/>
    </xf>
    <xf numFmtId="0" fontId="6" fillId="0" borderId="0" xfId="22" applyFont="1" applyAlignment="1">
      <alignment horizontal="right"/>
      <protection/>
    </xf>
    <xf numFmtId="0" fontId="36" fillId="0" borderId="0" xfId="0" applyFont="1" applyAlignment="1">
      <alignment horizontal="right"/>
    </xf>
    <xf numFmtId="0" fontId="4" fillId="2" borderId="0" xfId="0" applyFont="1" applyFill="1" applyAlignment="1">
      <alignment/>
    </xf>
    <xf numFmtId="0" fontId="0" fillId="2" borderId="0" xfId="0" applyFont="1" applyFill="1" applyAlignment="1">
      <alignment/>
    </xf>
    <xf numFmtId="0" fontId="20" fillId="0" borderId="0" xfId="0" applyFont="1" applyFill="1" applyAlignment="1">
      <alignment/>
    </xf>
    <xf numFmtId="0" fontId="0" fillId="0" borderId="0" xfId="0" applyFont="1" applyFill="1" applyAlignment="1">
      <alignment/>
    </xf>
    <xf numFmtId="0" fontId="0" fillId="0" borderId="4" xfId="0" applyFont="1" applyBorder="1" applyAlignment="1">
      <alignment/>
    </xf>
    <xf numFmtId="0" fontId="20" fillId="0" borderId="0" xfId="0" applyFont="1" applyAlignment="1">
      <alignment horizontal="center"/>
    </xf>
    <xf numFmtId="0" fontId="20" fillId="0" borderId="6" xfId="0" applyFont="1" applyBorder="1" applyAlignment="1">
      <alignment/>
    </xf>
    <xf numFmtId="0" fontId="20" fillId="0" borderId="6" xfId="0" applyFont="1" applyBorder="1" applyAlignment="1">
      <alignment horizontal="center"/>
    </xf>
    <xf numFmtId="0" fontId="20" fillId="0" borderId="4" xfId="0" applyFont="1" applyBorder="1" applyAlignment="1">
      <alignment horizontal="center"/>
    </xf>
    <xf numFmtId="0" fontId="0" fillId="0" borderId="0" xfId="0" applyFont="1" applyAlignment="1">
      <alignment horizontal="center"/>
    </xf>
    <xf numFmtId="170" fontId="3" fillId="0" borderId="0" xfId="0" applyNumberFormat="1" applyFont="1" applyAlignment="1" applyProtection="1">
      <alignment/>
      <protection/>
    </xf>
    <xf numFmtId="3" fontId="0" fillId="0" borderId="0" xfId="0" applyNumberFormat="1" applyFont="1" applyAlignment="1">
      <alignment horizontal="center"/>
    </xf>
    <xf numFmtId="0" fontId="0" fillId="0" borderId="0" xfId="0" applyFont="1" applyAlignment="1">
      <alignment horizontal="left" wrapText="1"/>
    </xf>
    <xf numFmtId="0" fontId="7" fillId="0" borderId="5"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All vehicles</a:t>
            </a:r>
          </a:p>
        </c:rich>
      </c:tx>
      <c:layout>
        <c:manualLayout>
          <c:xMode val="factor"/>
          <c:yMode val="factor"/>
          <c:x val="0"/>
          <c:y val="-0.00675"/>
        </c:manualLayout>
      </c:layout>
      <c:spPr>
        <a:noFill/>
        <a:ln>
          <a:noFill/>
        </a:ln>
      </c:spPr>
    </c:title>
    <c:plotArea>
      <c:layout>
        <c:manualLayout>
          <c:xMode val="edge"/>
          <c:yMode val="edge"/>
          <c:x val="0.05325"/>
          <c:y val="0.0675"/>
          <c:w val="0.94125"/>
          <c:h val="0.849"/>
        </c:manualLayout>
      </c:layout>
      <c:barChart>
        <c:barDir val="col"/>
        <c:grouping val="clustered"/>
        <c:varyColors val="0"/>
        <c:ser>
          <c:idx val="0"/>
          <c:order val="0"/>
          <c:tx>
            <c:v>All drivers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ptCount val="6"/>
                <c:pt idx="0">
                  <c:v>0-2</c:v>
                </c:pt>
                <c:pt idx="1">
                  <c:v>&gt;2-5</c:v>
                </c:pt>
                <c:pt idx="2">
                  <c:v>&gt;5-10</c:v>
                </c:pt>
                <c:pt idx="3">
                  <c:v>&gt;10-20</c:v>
                </c:pt>
                <c:pt idx="4">
                  <c:v>&gt;20-50</c:v>
                </c:pt>
                <c:pt idx="5">
                  <c:v>&gt;50</c:v>
                </c:pt>
              </c:strCache>
            </c:strRef>
          </c:cat>
          <c:val>
            <c:numLit>
              <c:ptCount val="6"/>
              <c:pt idx="0">
                <c:v>4686</c:v>
              </c:pt>
              <c:pt idx="1">
                <c:v>3601</c:v>
              </c:pt>
              <c:pt idx="2">
                <c:v>2977</c:v>
              </c:pt>
              <c:pt idx="3">
                <c:v>2502</c:v>
              </c:pt>
              <c:pt idx="4">
                <c:v>2129</c:v>
              </c:pt>
              <c:pt idx="5">
                <c:v>1195</c:v>
              </c:pt>
            </c:numLit>
          </c:val>
        </c:ser>
        <c:axId val="40595924"/>
        <c:axId val="21489365"/>
      </c:barChart>
      <c:catAx>
        <c:axId val="40595924"/>
        <c:scaling>
          <c:orientation val="minMax"/>
        </c:scaling>
        <c:axPos val="b"/>
        <c:title>
          <c:tx>
            <c:rich>
              <a:bodyPr vert="horz" rot="0" anchor="ctr"/>
              <a:lstStyle/>
              <a:p>
                <a:pPr algn="ctr">
                  <a:defRPr/>
                </a:pPr>
                <a:r>
                  <a:rPr lang="en-US" cap="none" sz="1450" b="1" i="0" u="none" baseline="0">
                    <a:latin typeface="Arial"/>
                    <a:ea typeface="Arial"/>
                    <a:cs typeface="Arial"/>
                  </a:rPr>
                  <a:t>Distance from home (km)</a:t>
                </a:r>
              </a:p>
            </c:rich>
          </c:tx>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21489365"/>
        <c:crosses val="autoZero"/>
        <c:auto val="1"/>
        <c:lblOffset val="100"/>
        <c:noMultiLvlLbl val="0"/>
      </c:catAx>
      <c:valAx>
        <c:axId val="21489365"/>
        <c:scaling>
          <c:orientation val="minMax"/>
          <c:max val="6000"/>
        </c:scaling>
        <c:axPos val="l"/>
        <c:title>
          <c:tx>
            <c:rich>
              <a:bodyPr vert="horz" rot="-5400000" anchor="ctr"/>
              <a:lstStyle/>
              <a:p>
                <a:pPr algn="ctr">
                  <a:defRPr/>
                </a:pPr>
                <a:r>
                  <a:rPr lang="en-US" cap="none" sz="1450" b="1" i="0" u="none" baseline="0">
                    <a:latin typeface="Arial"/>
                    <a:ea typeface="Arial"/>
                    <a:cs typeface="Arial"/>
                  </a:rPr>
                  <a:t>Number of drivers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ln>
        </c:spPr>
        <c:crossAx val="40595924"/>
        <c:crossesAt val="1"/>
        <c:crossBetween val="between"/>
        <c:dispUnits/>
        <c:majorUnit val="1000"/>
      </c:valAx>
      <c:spPr>
        <a:noFill/>
        <a:ln w="3175">
          <a:solidFill/>
          <a:prstDash val="sysDot"/>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25"/>
          <c:h val="0.882"/>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3.209249923183</c:v>
              </c:pt>
              <c:pt idx="1">
                <c:v>3.029106052569</c:v>
              </c:pt>
              <c:pt idx="2">
                <c:v>3.099568609823</c:v>
              </c:pt>
              <c:pt idx="3">
                <c:v>2.94904859394</c:v>
              </c:pt>
              <c:pt idx="4">
                <c:v>3.003385115583</c:v>
              </c:pt>
              <c:pt idx="5">
                <c:v>3.050074033025</c:v>
              </c:pt>
              <c:pt idx="6">
                <c:v>2.926725513134</c:v>
              </c:pt>
              <c:pt idx="7">
                <c:v>2.77103097047</c:v>
              </c:pt>
              <c:pt idx="8">
                <c:v>2.4506511996</c:v>
              </c:pt>
              <c:pt idx="9">
                <c:v>2.583364492335</c:v>
              </c:pt>
              <c:pt idx="10">
                <c:v>2.398413537192</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0.74789197116</c:v>
              </c:pt>
              <c:pt idx="1">
                <c:v>0.768220414155</c:v>
              </c:pt>
              <c:pt idx="2">
                <c:v>0.826886649923</c:v>
              </c:pt>
              <c:pt idx="3">
                <c:v>0.816326530612</c:v>
              </c:pt>
              <c:pt idx="4">
                <c:v>0.824059965713</c:v>
              </c:pt>
              <c:pt idx="5">
                <c:v>0.869411500016</c:v>
              </c:pt>
              <c:pt idx="6">
                <c:v>0.834295777793</c:v>
              </c:pt>
              <c:pt idx="7">
                <c:v>0.860782009338</c:v>
              </c:pt>
              <c:pt idx="8">
                <c:v>0.866497786406</c:v>
              </c:pt>
              <c:pt idx="9">
                <c:v>0.810539488277</c:v>
              </c:pt>
              <c:pt idx="10">
                <c:v>0.791054831226</c:v>
              </c:pt>
            </c:numLit>
          </c:val>
          <c:smooth val="0"/>
        </c:ser>
        <c:axId val="23728678"/>
        <c:axId val="65969063"/>
      </c:lineChart>
      <c:catAx>
        <c:axId val="2372867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5969063"/>
        <c:crosses val="autoZero"/>
        <c:auto val="1"/>
        <c:lblOffset val="100"/>
        <c:noMultiLvlLbl val="0"/>
      </c:catAx>
      <c:valAx>
        <c:axId val="65969063"/>
        <c:scaling>
          <c:orientation val="minMax"/>
          <c:max val="20"/>
        </c:scaling>
        <c:axPos val="l"/>
        <c:majorGridlines>
          <c:spPr>
            <a:ln w="3175">
              <a:solidFill>
                <a:srgbClr val="C0C0C0"/>
              </a:solidFill>
              <a:prstDash val="sysDot"/>
            </a:ln>
          </c:spPr>
        </c:majorGridlines>
        <c:delete val="0"/>
        <c:numFmt formatCode="0" sourceLinked="0"/>
        <c:majorTickMark val="out"/>
        <c:minorTickMark val="none"/>
        <c:tickLblPos val="nextTo"/>
        <c:crossAx val="23728678"/>
        <c:crossesAt val="1"/>
        <c:crossBetween val="midCat"/>
        <c:dispUnits/>
        <c:majorUnit val="5"/>
        <c:minorUnit val="1"/>
      </c:valAx>
      <c:spPr>
        <a:noFill/>
        <a:ln w="3175">
          <a:solidFill>
            <a:srgbClr val="C0C0C0"/>
          </a:solidFill>
          <a:prstDash val="sysDot"/>
        </a:ln>
      </c:spPr>
    </c:plotArea>
    <c:legend>
      <c:legendPos val="r"/>
      <c:layout>
        <c:manualLayout>
          <c:xMode val="edge"/>
          <c:yMode val="edge"/>
          <c:x val="0.743"/>
          <c:y val="0.1757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
          <c:w val="0.948"/>
          <c:h val="0.867"/>
        </c:manualLayout>
      </c:layout>
      <c:lineChart>
        <c:grouping val="standard"/>
        <c:varyColors val="0"/>
        <c:ser>
          <c:idx val="0"/>
          <c:order val="0"/>
          <c:tx>
            <c:v>17-22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13.095401800353</c:v>
              </c:pt>
              <c:pt idx="1">
                <c:v>11.378329454357</c:v>
              </c:pt>
              <c:pt idx="2">
                <c:v>11.043392196697</c:v>
              </c:pt>
              <c:pt idx="3">
                <c:v>10.433571732086</c:v>
              </c:pt>
              <c:pt idx="4">
                <c:v>10.383630153696</c:v>
              </c:pt>
              <c:pt idx="5">
                <c:v>9.983226153012</c:v>
              </c:pt>
              <c:pt idx="6">
                <c:v>9.658329048584</c:v>
              </c:pt>
              <c:pt idx="7">
                <c:v>9.459226197815</c:v>
              </c:pt>
              <c:pt idx="8">
                <c:v>9.225118998719</c:v>
              </c:pt>
              <c:pt idx="9">
                <c:v>8.881528711057</c:v>
              </c:pt>
              <c:pt idx="10">
                <c:v>7.975299845624</c:v>
              </c:pt>
            </c:numLit>
          </c:val>
          <c:smooth val="0"/>
        </c:ser>
        <c:ser>
          <c:idx val="1"/>
          <c:order val="1"/>
          <c:tx>
            <c:v>23-29</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10.531308903138</c:v>
              </c:pt>
              <c:pt idx="1">
                <c:v>9.530648214635</c:v>
              </c:pt>
              <c:pt idx="2">
                <c:v>8.894402431655</c:v>
              </c:pt>
              <c:pt idx="3">
                <c:v>8.511671993408</c:v>
              </c:pt>
              <c:pt idx="4">
                <c:v>7.794077853802</c:v>
              </c:pt>
              <c:pt idx="5">
                <c:v>7.453302434489</c:v>
              </c:pt>
              <c:pt idx="6">
                <c:v>7.705827325213</c:v>
              </c:pt>
              <c:pt idx="7">
                <c:v>7.01397242528</c:v>
              </c:pt>
              <c:pt idx="8">
                <c:v>6.511410685899</c:v>
              </c:pt>
              <c:pt idx="9">
                <c:v>6.395419135301</c:v>
              </c:pt>
              <c:pt idx="10">
                <c:v>5.734520319607</c:v>
              </c:pt>
            </c:numLit>
          </c:val>
          <c:smooth val="0"/>
        </c:ser>
        <c:ser>
          <c:idx val="2"/>
          <c:order val="2"/>
          <c:tx>
            <c:v>30-59</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6.738100345144</c:v>
              </c:pt>
              <c:pt idx="1">
                <c:v>6.280763987061</c:v>
              </c:pt>
              <c:pt idx="2">
                <c:v>6.109487328881</c:v>
              </c:pt>
              <c:pt idx="3">
                <c:v>5.805620635752</c:v>
              </c:pt>
              <c:pt idx="4">
                <c:v>5.744864735068</c:v>
              </c:pt>
              <c:pt idx="5">
                <c:v>5.576008422502</c:v>
              </c:pt>
              <c:pt idx="6">
                <c:v>5.531659184481</c:v>
              </c:pt>
              <c:pt idx="7">
                <c:v>5.153708598826</c:v>
              </c:pt>
              <c:pt idx="8">
                <c:v>4.917616368841</c:v>
              </c:pt>
              <c:pt idx="9">
                <c:v>4.4737443646</c:v>
              </c:pt>
              <c:pt idx="10">
                <c:v>4.398481122299</c:v>
              </c:pt>
            </c:numLit>
          </c:val>
          <c:smooth val="0"/>
        </c:ser>
        <c:ser>
          <c:idx val="3"/>
          <c:order val="3"/>
          <c:tx>
            <c:v>60+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3.209249923183</c:v>
              </c:pt>
              <c:pt idx="1">
                <c:v>3.029106052569</c:v>
              </c:pt>
              <c:pt idx="2">
                <c:v>3.099568609823</c:v>
              </c:pt>
              <c:pt idx="3">
                <c:v>2.94904859394</c:v>
              </c:pt>
              <c:pt idx="4">
                <c:v>3.003385115583</c:v>
              </c:pt>
              <c:pt idx="5">
                <c:v>3.050074033025</c:v>
              </c:pt>
              <c:pt idx="6">
                <c:v>2.926725513134</c:v>
              </c:pt>
              <c:pt idx="7">
                <c:v>2.77103097047</c:v>
              </c:pt>
              <c:pt idx="8">
                <c:v>2.4506511996</c:v>
              </c:pt>
              <c:pt idx="9">
                <c:v>2.583364492335</c:v>
              </c:pt>
              <c:pt idx="10">
                <c:v>2.398413537192</c:v>
              </c:pt>
            </c:numLit>
          </c:val>
          <c:smooth val="0"/>
        </c:ser>
        <c:axId val="60130664"/>
        <c:axId val="16179049"/>
      </c:lineChart>
      <c:catAx>
        <c:axId val="6013066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16179049"/>
        <c:crosses val="autoZero"/>
        <c:auto val="1"/>
        <c:lblOffset val="100"/>
        <c:tickLblSkip val="2"/>
        <c:noMultiLvlLbl val="0"/>
      </c:catAx>
      <c:valAx>
        <c:axId val="16179049"/>
        <c:scaling>
          <c:orientation val="minMax"/>
          <c:max val="20"/>
        </c:scaling>
        <c:axPos val="l"/>
        <c:majorGridlines>
          <c:spPr>
            <a:ln w="3175">
              <a:solidFill>
                <a:srgbClr val="C0C0C0"/>
              </a:solidFill>
              <a:prstDash val="sysDot"/>
            </a:ln>
          </c:spPr>
        </c:majorGridlines>
        <c:delete val="0"/>
        <c:numFmt formatCode="0" sourceLinked="0"/>
        <c:majorTickMark val="out"/>
        <c:minorTickMark val="none"/>
        <c:tickLblPos val="nextTo"/>
        <c:crossAx val="60130664"/>
        <c:crossesAt val="1"/>
        <c:crossBetween val="midCat"/>
        <c:dispUnits/>
        <c:majorUnit val="5"/>
        <c:minorUnit val="1"/>
      </c:valAx>
      <c:spPr>
        <a:noFill/>
        <a:ln w="3175">
          <a:solidFill>
            <a:srgbClr val="C0C0C0"/>
          </a:solidFill>
          <a:prstDash val="sysDot"/>
        </a:ln>
      </c:spPr>
    </c:plotArea>
    <c:legend>
      <c:legendPos val="r"/>
      <c:layout>
        <c:manualLayout>
          <c:xMode val="edge"/>
          <c:yMode val="edge"/>
          <c:x val="0.626"/>
          <c:y val="0.17425"/>
          <c:w val="0.26025"/>
          <c:h val="0.188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
          <c:w val="1"/>
          <c:h val="0.842"/>
        </c:manualLayout>
      </c:layout>
      <c:lineChart>
        <c:grouping val="standard"/>
        <c:varyColors val="0"/>
        <c:ser>
          <c:idx val="0"/>
          <c:order val="0"/>
          <c:tx>
            <c:v>17-22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5.540372803162</c:v>
              </c:pt>
              <c:pt idx="1">
                <c:v>5.143635082664</c:v>
              </c:pt>
              <c:pt idx="2">
                <c:v>4.406162347721</c:v>
              </c:pt>
              <c:pt idx="3">
                <c:v>4.661919858635</c:v>
              </c:pt>
              <c:pt idx="4">
                <c:v>4.311151789986</c:v>
              </c:pt>
              <c:pt idx="5">
                <c:v>4.350295142778</c:v>
              </c:pt>
              <c:pt idx="6">
                <c:v>4.774975400073</c:v>
              </c:pt>
              <c:pt idx="7">
                <c:v>4.247365767454</c:v>
              </c:pt>
              <c:pt idx="8">
                <c:v>4.825277841803</c:v>
              </c:pt>
              <c:pt idx="9">
                <c:v>4.756744935086</c:v>
              </c:pt>
              <c:pt idx="10">
                <c:v>4.625057689158</c:v>
              </c:pt>
            </c:numLit>
          </c:val>
          <c:smooth val="0"/>
        </c:ser>
        <c:ser>
          <c:idx val="1"/>
          <c:order val="1"/>
          <c:tx>
            <c:v>23-29</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6.011975759328</c:v>
              </c:pt>
              <c:pt idx="1">
                <c:v>5.615114015224</c:v>
              </c:pt>
              <c:pt idx="2">
                <c:v>5.153152208119</c:v>
              </c:pt>
              <c:pt idx="3">
                <c:v>4.990270112611</c:v>
              </c:pt>
              <c:pt idx="4">
                <c:v>4.888983270805</c:v>
              </c:pt>
              <c:pt idx="5">
                <c:v>4.715903683259</c:v>
              </c:pt>
              <c:pt idx="6">
                <c:v>4.748297780041</c:v>
              </c:pt>
              <c:pt idx="7">
                <c:v>4.349893700347</c:v>
              </c:pt>
              <c:pt idx="8">
                <c:v>4.342763202959</c:v>
              </c:pt>
              <c:pt idx="9">
                <c:v>4.24336890816</c:v>
              </c:pt>
              <c:pt idx="10">
                <c:v>3.838410607349</c:v>
              </c:pt>
            </c:numLit>
          </c:val>
          <c:smooth val="0"/>
        </c:ser>
        <c:ser>
          <c:idx val="2"/>
          <c:order val="2"/>
          <c:tx>
            <c:v>30-59</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3.787157972296</c:v>
              </c:pt>
              <c:pt idx="1">
                <c:v>3.57617247369</c:v>
              </c:pt>
              <c:pt idx="2">
                <c:v>3.64173645663</c:v>
              </c:pt>
              <c:pt idx="3">
                <c:v>3.576596649313</c:v>
              </c:pt>
              <c:pt idx="4">
                <c:v>3.523049983215</c:v>
              </c:pt>
              <c:pt idx="5">
                <c:v>3.448705921905</c:v>
              </c:pt>
              <c:pt idx="6">
                <c:v>3.316278103118</c:v>
              </c:pt>
              <c:pt idx="7">
                <c:v>3.139958463117</c:v>
              </c:pt>
              <c:pt idx="8">
                <c:v>3.0859654099</c:v>
              </c:pt>
              <c:pt idx="9">
                <c:v>2.820677849803</c:v>
              </c:pt>
              <c:pt idx="10">
                <c:v>2.908241565189</c:v>
              </c:pt>
            </c:numLit>
          </c:val>
          <c:smooth val="0"/>
        </c:ser>
        <c:ser>
          <c:idx val="3"/>
          <c:order val="3"/>
          <c:tx>
            <c:v>60+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0.74789197116</c:v>
              </c:pt>
              <c:pt idx="1">
                <c:v>0.768220414155</c:v>
              </c:pt>
              <c:pt idx="2">
                <c:v>0.826886649923</c:v>
              </c:pt>
              <c:pt idx="3">
                <c:v>0.816326530612</c:v>
              </c:pt>
              <c:pt idx="4">
                <c:v>0.824059965713</c:v>
              </c:pt>
              <c:pt idx="5">
                <c:v>0.869411500016</c:v>
              </c:pt>
              <c:pt idx="6">
                <c:v>0.834295777793</c:v>
              </c:pt>
              <c:pt idx="7">
                <c:v>0.860782009338</c:v>
              </c:pt>
              <c:pt idx="8">
                <c:v>0.866497786406</c:v>
              </c:pt>
              <c:pt idx="9">
                <c:v>0.810539488277</c:v>
              </c:pt>
              <c:pt idx="10">
                <c:v>0.791054831226</c:v>
              </c:pt>
            </c:numLit>
          </c:val>
          <c:smooth val="0"/>
        </c:ser>
        <c:axId val="45005226"/>
        <c:axId val="39658539"/>
      </c:lineChart>
      <c:catAx>
        <c:axId val="4500522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39658539"/>
        <c:crosses val="autoZero"/>
        <c:auto val="1"/>
        <c:lblOffset val="100"/>
        <c:tickLblSkip val="2"/>
        <c:noMultiLvlLbl val="0"/>
      </c:catAx>
      <c:valAx>
        <c:axId val="39658539"/>
        <c:scaling>
          <c:orientation val="minMax"/>
          <c:max val="20"/>
        </c:scaling>
        <c:axPos val="l"/>
        <c:majorGridlines>
          <c:spPr>
            <a:ln w="3175">
              <a:solidFill>
                <a:srgbClr val="C0C0C0"/>
              </a:solidFill>
              <a:prstDash val="sysDot"/>
            </a:ln>
          </c:spPr>
        </c:majorGridlines>
        <c:delete val="0"/>
        <c:numFmt formatCode="0" sourceLinked="0"/>
        <c:majorTickMark val="out"/>
        <c:minorTickMark val="none"/>
        <c:tickLblPos val="nextTo"/>
        <c:crossAx val="45005226"/>
        <c:crossesAt val="1"/>
        <c:crossBetween val="midCat"/>
        <c:dispUnits/>
        <c:majorUnit val="5"/>
        <c:minorUnit val="0.4"/>
      </c:valAx>
      <c:spPr>
        <a:noFill/>
        <a:ln w="3175">
          <a:solidFill>
            <a:srgbClr val="C0C0C0"/>
          </a:solidFill>
          <a:prstDash val="sysDot"/>
        </a:ln>
      </c:spPr>
    </c:plotArea>
    <c:legend>
      <c:legendPos val="r"/>
      <c:layout>
        <c:manualLayout>
          <c:xMode val="edge"/>
          <c:yMode val="edge"/>
          <c:x val="0.736"/>
          <c:y val="0.16"/>
          <c:w val="0.1825"/>
          <c:h val="0.1825"/>
        </c:manualLayout>
      </c:layout>
      <c:overlay val="0"/>
      <c:spPr>
        <a:ln w="3175">
          <a:solidFill>
            <a:srgbClr val="FFFFFF"/>
          </a:solid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 Late afternoon/evening to night time (3pm-3am)</a:t>
            </a:r>
          </a:p>
        </c:rich>
      </c:tx>
      <c:layout>
        <c:manualLayout>
          <c:xMode val="factor"/>
          <c:yMode val="factor"/>
          <c:x val="-0.426"/>
          <c:y val="-0.01875"/>
        </c:manualLayout>
      </c:layout>
      <c:spPr>
        <a:noFill/>
        <a:ln>
          <a:noFill/>
        </a:ln>
      </c:spPr>
    </c:title>
    <c:plotArea>
      <c:layout>
        <c:manualLayout>
          <c:xMode val="edge"/>
          <c:yMode val="edge"/>
          <c:x val="0.00125"/>
          <c:y val="0.0815"/>
          <c:w val="0.99875"/>
          <c:h val="0.70675"/>
        </c:manualLayout>
      </c:layout>
      <c:lineChart>
        <c:grouping val="standard"/>
        <c:varyColors val="0"/>
        <c:ser>
          <c:idx val="0"/>
          <c:order val="0"/>
          <c:tx>
            <c:v>Midnight-3am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128</c:v>
              </c:pt>
              <c:pt idx="1">
                <c:v>128</c:v>
              </c:pt>
              <c:pt idx="2">
                <c:v>135</c:v>
              </c:pt>
              <c:pt idx="3">
                <c:v>133</c:v>
              </c:pt>
              <c:pt idx="4">
                <c:v>131</c:v>
              </c:pt>
              <c:pt idx="5">
                <c:v>128</c:v>
              </c:pt>
              <c:pt idx="6">
                <c:v>106</c:v>
              </c:pt>
              <c:pt idx="7">
                <c:v>115</c:v>
              </c:pt>
              <c:pt idx="8">
                <c:v>144</c:v>
              </c:pt>
              <c:pt idx="9">
                <c:v>115</c:v>
              </c:pt>
              <c:pt idx="10">
                <c:v>108</c:v>
              </c:pt>
            </c:numLit>
          </c:val>
          <c:smooth val="0"/>
        </c:ser>
        <c:ser>
          <c:idx val="1"/>
          <c:order val="1"/>
          <c:tx>
            <c:v>3pm-6pm</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57</c:v>
              </c:pt>
              <c:pt idx="1">
                <c:v>50</c:v>
              </c:pt>
              <c:pt idx="2">
                <c:v>62</c:v>
              </c:pt>
              <c:pt idx="3">
                <c:v>64</c:v>
              </c:pt>
              <c:pt idx="4">
                <c:v>54</c:v>
              </c:pt>
              <c:pt idx="5">
                <c:v>45</c:v>
              </c:pt>
              <c:pt idx="6">
                <c:v>48</c:v>
              </c:pt>
              <c:pt idx="7">
                <c:v>42</c:v>
              </c:pt>
              <c:pt idx="8">
                <c:v>59</c:v>
              </c:pt>
              <c:pt idx="9">
                <c:v>55</c:v>
              </c:pt>
              <c:pt idx="10">
                <c:v>32</c:v>
              </c:pt>
            </c:numLit>
          </c:val>
          <c:smooth val="0"/>
        </c:ser>
        <c:ser>
          <c:idx val="2"/>
          <c:order val="2"/>
          <c:tx>
            <c:v>6pm-9pm</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87</c:v>
              </c:pt>
              <c:pt idx="1">
                <c:v>82</c:v>
              </c:pt>
              <c:pt idx="2">
                <c:v>88</c:v>
              </c:pt>
              <c:pt idx="3">
                <c:v>71</c:v>
              </c:pt>
              <c:pt idx="4">
                <c:v>92</c:v>
              </c:pt>
              <c:pt idx="5">
                <c:v>78</c:v>
              </c:pt>
              <c:pt idx="6">
                <c:v>76</c:v>
              </c:pt>
              <c:pt idx="7">
                <c:v>60</c:v>
              </c:pt>
              <c:pt idx="8">
                <c:v>83</c:v>
              </c:pt>
              <c:pt idx="9">
                <c:v>57</c:v>
              </c:pt>
              <c:pt idx="10">
                <c:v>54</c:v>
              </c:pt>
            </c:numLit>
          </c:val>
          <c:smooth val="0"/>
        </c:ser>
        <c:ser>
          <c:idx val="3"/>
          <c:order val="3"/>
          <c:tx>
            <c:v>9pm-Midnight</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113</c:v>
              </c:pt>
              <c:pt idx="1">
                <c:v>100</c:v>
              </c:pt>
              <c:pt idx="2">
                <c:v>107</c:v>
              </c:pt>
              <c:pt idx="3">
                <c:v>99</c:v>
              </c:pt>
              <c:pt idx="4">
                <c:v>83</c:v>
              </c:pt>
              <c:pt idx="5">
                <c:v>96</c:v>
              </c:pt>
              <c:pt idx="6">
                <c:v>102</c:v>
              </c:pt>
              <c:pt idx="7">
                <c:v>106</c:v>
              </c:pt>
              <c:pt idx="8">
                <c:v>76</c:v>
              </c:pt>
              <c:pt idx="9">
                <c:v>90</c:v>
              </c:pt>
              <c:pt idx="10">
                <c:v>80</c:v>
              </c:pt>
            </c:numLit>
          </c:val>
          <c:smooth val="0"/>
        </c:ser>
        <c:axId val="27668204"/>
        <c:axId val="53602797"/>
      </c:lineChart>
      <c:catAx>
        <c:axId val="2766820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53602797"/>
        <c:crosses val="autoZero"/>
        <c:auto val="1"/>
        <c:lblOffset val="100"/>
        <c:noMultiLvlLbl val="0"/>
      </c:catAx>
      <c:valAx>
        <c:axId val="53602797"/>
        <c:scaling>
          <c:orientation val="minMax"/>
          <c:max val="200"/>
        </c:scaling>
        <c:axPos val="l"/>
        <c:majorGridlines>
          <c:spPr>
            <a:ln w="3175">
              <a:solidFill>
                <a:srgbClr val="C0C0C0"/>
              </a:solidFill>
              <a:prstDash val="sysDot"/>
            </a:ln>
          </c:spPr>
        </c:majorGridlines>
        <c:delete val="0"/>
        <c:numFmt formatCode="General" sourceLinked="1"/>
        <c:majorTickMark val="out"/>
        <c:minorTickMark val="none"/>
        <c:tickLblPos val="nextTo"/>
        <c:crossAx val="27668204"/>
        <c:crossesAt val="1"/>
        <c:crossBetween val="midCat"/>
        <c:dispUnits/>
        <c:majorUnit val="50"/>
        <c:minorUnit val="10"/>
      </c:valAx>
      <c:spPr>
        <a:noFill/>
        <a:ln w="3175">
          <a:solidFill>
            <a:srgbClr val="C0C0C0"/>
          </a:solidFill>
          <a:prstDash val="sysDot"/>
        </a:ln>
      </c:spPr>
    </c:plotArea>
    <c:legend>
      <c:legendPos val="r"/>
      <c:layout>
        <c:manualLayout>
          <c:xMode val="edge"/>
          <c:yMode val="edge"/>
          <c:x val="0.58775"/>
          <c:y val="0.11375"/>
        </c:manualLayout>
      </c:layout>
      <c:overlay val="0"/>
      <c:spPr>
        <a:ln w="3175">
          <a:solidFill>
            <a:srgbClr val="FFFFFF"/>
          </a:solid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(b) Early morning to early afternoon (3am-3pm)
               </a:t>
            </a:r>
          </a:p>
        </c:rich>
      </c:tx>
      <c:layout>
        <c:manualLayout>
          <c:xMode val="factor"/>
          <c:yMode val="factor"/>
          <c:x val="-0.25025"/>
          <c:y val="-0.02"/>
        </c:manualLayout>
      </c:layout>
      <c:spPr>
        <a:noFill/>
        <a:ln>
          <a:noFill/>
        </a:ln>
      </c:spPr>
    </c:title>
    <c:plotArea>
      <c:layout>
        <c:manualLayout>
          <c:xMode val="edge"/>
          <c:yMode val="edge"/>
          <c:x val="0.0025"/>
          <c:y val="0.07575"/>
          <c:w val="0.9975"/>
          <c:h val="0.91425"/>
        </c:manualLayout>
      </c:layout>
      <c:lineChart>
        <c:grouping val="standard"/>
        <c:varyColors val="0"/>
        <c:ser>
          <c:idx val="0"/>
          <c:order val="0"/>
          <c:tx>
            <c:v>3am-6am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69</c:v>
              </c:pt>
              <c:pt idx="1">
                <c:v>68</c:v>
              </c:pt>
              <c:pt idx="2">
                <c:v>66</c:v>
              </c:pt>
              <c:pt idx="3">
                <c:v>67</c:v>
              </c:pt>
              <c:pt idx="4">
                <c:v>75</c:v>
              </c:pt>
              <c:pt idx="5">
                <c:v>81</c:v>
              </c:pt>
              <c:pt idx="6">
                <c:v>67</c:v>
              </c:pt>
              <c:pt idx="7">
                <c:v>67</c:v>
              </c:pt>
              <c:pt idx="8">
                <c:v>72</c:v>
              </c:pt>
              <c:pt idx="9">
                <c:v>54</c:v>
              </c:pt>
              <c:pt idx="10">
                <c:v>57</c:v>
              </c:pt>
            </c:numLit>
          </c:val>
          <c:smooth val="0"/>
        </c:ser>
        <c:ser>
          <c:idx val="1"/>
          <c:order val="1"/>
          <c:tx>
            <c:v>6am-9am</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40</c:v>
              </c:pt>
              <c:pt idx="1">
                <c:v>24</c:v>
              </c:pt>
              <c:pt idx="2">
                <c:v>27</c:v>
              </c:pt>
              <c:pt idx="3">
                <c:v>33</c:v>
              </c:pt>
              <c:pt idx="4">
                <c:v>21</c:v>
              </c:pt>
              <c:pt idx="5">
                <c:v>29</c:v>
              </c:pt>
              <c:pt idx="6">
                <c:v>34</c:v>
              </c:pt>
              <c:pt idx="7">
                <c:v>33</c:v>
              </c:pt>
              <c:pt idx="8">
                <c:v>30</c:v>
              </c:pt>
              <c:pt idx="9">
                <c:v>28</c:v>
              </c:pt>
              <c:pt idx="10">
                <c:v>38</c:v>
              </c:pt>
            </c:numLit>
          </c:val>
          <c:smooth val="0"/>
        </c:ser>
        <c:ser>
          <c:idx val="2"/>
          <c:order val="2"/>
          <c:tx>
            <c:v>9am-Midday</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24</c:v>
              </c:pt>
              <c:pt idx="1">
                <c:v>32</c:v>
              </c:pt>
              <c:pt idx="2">
                <c:v>17</c:v>
              </c:pt>
              <c:pt idx="3">
                <c:v>22</c:v>
              </c:pt>
              <c:pt idx="4">
                <c:v>23</c:v>
              </c:pt>
              <c:pt idx="5">
                <c:v>26</c:v>
              </c:pt>
              <c:pt idx="6">
                <c:v>27</c:v>
              </c:pt>
              <c:pt idx="7">
                <c:v>22</c:v>
              </c:pt>
              <c:pt idx="8">
                <c:v>20</c:v>
              </c:pt>
              <c:pt idx="9">
                <c:v>27</c:v>
              </c:pt>
              <c:pt idx="10">
                <c:v>36</c:v>
              </c:pt>
            </c:numLit>
          </c:val>
          <c:smooth val="0"/>
        </c:ser>
        <c:ser>
          <c:idx val="3"/>
          <c:order val="3"/>
          <c:tx>
            <c:v>Midday-3pm</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30</c:v>
              </c:pt>
              <c:pt idx="1">
                <c:v>28</c:v>
              </c:pt>
              <c:pt idx="2">
                <c:v>26</c:v>
              </c:pt>
              <c:pt idx="3">
                <c:v>18</c:v>
              </c:pt>
              <c:pt idx="4">
                <c:v>30</c:v>
              </c:pt>
              <c:pt idx="5">
                <c:v>20</c:v>
              </c:pt>
              <c:pt idx="6">
                <c:v>25</c:v>
              </c:pt>
              <c:pt idx="7">
                <c:v>27</c:v>
              </c:pt>
              <c:pt idx="8">
                <c:v>24</c:v>
              </c:pt>
              <c:pt idx="9">
                <c:v>43</c:v>
              </c:pt>
              <c:pt idx="10">
                <c:v>29</c:v>
              </c:pt>
            </c:numLit>
          </c:val>
          <c:smooth val="0"/>
        </c:ser>
        <c:axId val="61629742"/>
        <c:axId val="46510255"/>
      </c:lineChart>
      <c:catAx>
        <c:axId val="61629742"/>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6510255"/>
        <c:crosses val="autoZero"/>
        <c:auto val="1"/>
        <c:lblOffset val="100"/>
        <c:noMultiLvlLbl val="0"/>
      </c:catAx>
      <c:valAx>
        <c:axId val="46510255"/>
        <c:scaling>
          <c:orientation val="minMax"/>
          <c:max val="100"/>
        </c:scaling>
        <c:axPos val="l"/>
        <c:majorGridlines>
          <c:spPr>
            <a:ln w="3175">
              <a:solidFill>
                <a:srgbClr val="C0C0C0"/>
              </a:solidFill>
              <a:prstDash val="sysDot"/>
            </a:ln>
          </c:spPr>
        </c:majorGridlines>
        <c:delete val="0"/>
        <c:numFmt formatCode="General" sourceLinked="1"/>
        <c:majorTickMark val="out"/>
        <c:minorTickMark val="none"/>
        <c:tickLblPos val="nextTo"/>
        <c:crossAx val="61629742"/>
        <c:crossesAt val="1"/>
        <c:crossBetween val="midCat"/>
        <c:dispUnits/>
        <c:majorUnit val="50"/>
        <c:minorUnit val="10"/>
      </c:valAx>
      <c:spPr>
        <a:noFill/>
        <a:ln w="3175">
          <a:solidFill>
            <a:srgbClr val="C0C0C0"/>
          </a:solidFill>
        </a:ln>
      </c:spPr>
    </c:plotArea>
    <c:legend>
      <c:legendPos val="r"/>
      <c:layout>
        <c:manualLayout>
          <c:xMode val="edge"/>
          <c:yMode val="edge"/>
          <c:x val="0.75225"/>
          <c:y val="0.12375"/>
          <c:w val="0.182"/>
          <c:h val="0.16775"/>
        </c:manualLayout>
      </c:layout>
      <c:overlay val="0"/>
      <c:spPr>
        <a:ln w="3175">
          <a:solidFill>
            <a:srgbClr val="FFFFFF"/>
          </a:solid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075"/>
        </c:manualLayout>
      </c:layout>
      <c:lineChart>
        <c:grouping val="standard"/>
        <c:varyColors val="0"/>
        <c:ser>
          <c:idx val="0"/>
          <c:order val="0"/>
          <c:tx>
            <c:v>Fatal</c:v>
          </c:tx>
          <c:spPr>
            <a:ln w="381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Table22Chart!$B$97:$B$107</c:f>
              <c:numCache>
                <c:ptCount val="11"/>
                <c:pt idx="0">
                  <c:v>40</c:v>
                </c:pt>
                <c:pt idx="1">
                  <c:v>50</c:v>
                </c:pt>
                <c:pt idx="2">
                  <c:v>50</c:v>
                </c:pt>
                <c:pt idx="3">
                  <c:v>40</c:v>
                </c:pt>
                <c:pt idx="4">
                  <c:v>60</c:v>
                </c:pt>
                <c:pt idx="5">
                  <c:v>40</c:v>
                </c:pt>
                <c:pt idx="6">
                  <c:v>40</c:v>
                </c:pt>
                <c:pt idx="7">
                  <c:v>30</c:v>
                </c:pt>
                <c:pt idx="8">
                  <c:v>30</c:v>
                </c:pt>
                <c:pt idx="9">
                  <c:v>30</c:v>
                </c:pt>
                <c:pt idx="10">
                  <c:v>20</c:v>
                </c:pt>
              </c:numCache>
            </c:numRef>
          </c:val>
          <c:smooth val="0"/>
        </c:ser>
        <c:ser>
          <c:idx val="1"/>
          <c:order val="1"/>
          <c:tx>
            <c:v>Serious</c:v>
          </c:tx>
          <c:spPr>
            <a:ln w="381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Table22Chart!$C$97:$C$107</c:f>
              <c:numCache>
                <c:ptCount val="11"/>
                <c:pt idx="0">
                  <c:v>200</c:v>
                </c:pt>
                <c:pt idx="1">
                  <c:v>170</c:v>
                </c:pt>
                <c:pt idx="2">
                  <c:v>190</c:v>
                </c:pt>
                <c:pt idx="3">
                  <c:v>190</c:v>
                </c:pt>
                <c:pt idx="4">
                  <c:v>180</c:v>
                </c:pt>
                <c:pt idx="5">
                  <c:v>160</c:v>
                </c:pt>
                <c:pt idx="6">
                  <c:v>180</c:v>
                </c:pt>
                <c:pt idx="7">
                  <c:v>140</c:v>
                </c:pt>
                <c:pt idx="8">
                  <c:v>130</c:v>
                </c:pt>
                <c:pt idx="9">
                  <c:v>130</c:v>
                </c:pt>
                <c:pt idx="10">
                  <c:v>120</c:v>
                </c:pt>
              </c:numCache>
            </c:numRef>
          </c:val>
          <c:smooth val="0"/>
        </c:ser>
        <c:ser>
          <c:idx val="2"/>
          <c:order val="2"/>
          <c:tx>
            <c:v>Slight</c:v>
          </c:tx>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Table22Chart!$D$97:$D$107</c:f>
              <c:numCache>
                <c:ptCount val="11"/>
                <c:pt idx="0">
                  <c:v>550</c:v>
                </c:pt>
                <c:pt idx="1">
                  <c:v>520</c:v>
                </c:pt>
                <c:pt idx="2">
                  <c:v>520</c:v>
                </c:pt>
                <c:pt idx="3">
                  <c:v>550</c:v>
                </c:pt>
                <c:pt idx="4">
                  <c:v>560</c:v>
                </c:pt>
                <c:pt idx="5">
                  <c:v>620</c:v>
                </c:pt>
                <c:pt idx="6">
                  <c:v>530</c:v>
                </c:pt>
                <c:pt idx="7">
                  <c:v>540</c:v>
                </c:pt>
                <c:pt idx="8">
                  <c:v>500</c:v>
                </c:pt>
                <c:pt idx="9">
                  <c:v>550</c:v>
                </c:pt>
                <c:pt idx="10">
                  <c:v>530</c:v>
                </c:pt>
              </c:numCache>
            </c:numRef>
          </c:val>
          <c:smooth val="0"/>
        </c:ser>
        <c:ser>
          <c:idx val="3"/>
          <c:order val="3"/>
          <c:tx>
            <c:v>All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Table22Chart!$E$97:$E$107</c:f>
              <c:numCache>
                <c:ptCount val="11"/>
                <c:pt idx="0">
                  <c:v>790</c:v>
                </c:pt>
                <c:pt idx="1">
                  <c:v>740</c:v>
                </c:pt>
                <c:pt idx="2">
                  <c:v>750</c:v>
                </c:pt>
                <c:pt idx="3">
                  <c:v>780</c:v>
                </c:pt>
                <c:pt idx="4">
                  <c:v>800</c:v>
                </c:pt>
                <c:pt idx="5">
                  <c:v>820</c:v>
                </c:pt>
                <c:pt idx="6">
                  <c:v>750</c:v>
                </c:pt>
                <c:pt idx="7">
                  <c:v>710</c:v>
                </c:pt>
                <c:pt idx="8">
                  <c:v>660</c:v>
                </c:pt>
                <c:pt idx="9">
                  <c:v>720</c:v>
                </c:pt>
                <c:pt idx="10">
                  <c:v>670</c:v>
                </c:pt>
              </c:numCache>
            </c:numRef>
          </c:val>
          <c:smooth val="0"/>
        </c:ser>
        <c:axId val="3267696"/>
        <c:axId val="11073649"/>
      </c:lineChart>
      <c:catAx>
        <c:axId val="3267696"/>
        <c:scaling>
          <c:orientation val="minMax"/>
        </c:scaling>
        <c:axPos val="b"/>
        <c:delete val="0"/>
        <c:numFmt formatCode="General" sourceLinked="1"/>
        <c:majorTickMark val="out"/>
        <c:minorTickMark val="none"/>
        <c:tickLblPos val="nextTo"/>
        <c:crossAx val="11073649"/>
        <c:crosses val="autoZero"/>
        <c:auto val="1"/>
        <c:lblOffset val="100"/>
        <c:noMultiLvlLbl val="0"/>
      </c:catAx>
      <c:valAx>
        <c:axId val="11073649"/>
        <c:scaling>
          <c:orientation val="minMax"/>
          <c:max val="1000"/>
        </c:scaling>
        <c:axPos val="l"/>
        <c:majorGridlines>
          <c:spPr>
            <a:ln w="3175">
              <a:solidFill>
                <a:srgbClr val="C0C0C0"/>
              </a:solidFill>
              <a:prstDash val="sysDot"/>
            </a:ln>
          </c:spPr>
        </c:majorGridlines>
        <c:delete val="0"/>
        <c:numFmt formatCode="General" sourceLinked="1"/>
        <c:majorTickMark val="out"/>
        <c:minorTickMark val="none"/>
        <c:tickLblPos val="nextTo"/>
        <c:crossAx val="3267696"/>
        <c:crossesAt val="1"/>
        <c:crossBetween val="midCat"/>
        <c:dispUnits/>
        <c:majorUnit val="200"/>
      </c:valAx>
      <c:spPr>
        <a:noFill/>
        <a:ln w="3175">
          <a:solidFill>
            <a:srgbClr val="C0C0C0"/>
          </a:solidFill>
          <a:prstDash val="sysDot"/>
        </a:ln>
      </c:spPr>
    </c:plotArea>
    <c:legend>
      <c:legendPos val="b"/>
      <c:layout>
        <c:manualLayout>
          <c:xMode val="edge"/>
          <c:yMode val="edge"/>
          <c:x val="0"/>
          <c:y val="0.9175"/>
          <c:w val="0.878"/>
          <c:h val="0.0527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
          <c:w val="0.989"/>
          <c:h val="0.93"/>
        </c:manualLayout>
      </c:layout>
      <c:lineChart>
        <c:grouping val="standard"/>
        <c:varyColors val="0"/>
        <c:ser>
          <c:idx val="0"/>
          <c:order val="0"/>
          <c:tx>
            <c:v>Fatal</c:v>
          </c:tx>
          <c:spPr>
            <a:ln w="381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Table22Chart!$G$97:$G$107</c:f>
              <c:numCache>
                <c:ptCount val="11"/>
                <c:pt idx="0">
                  <c:v>40</c:v>
                </c:pt>
                <c:pt idx="1">
                  <c:v>50</c:v>
                </c:pt>
                <c:pt idx="2">
                  <c:v>60</c:v>
                </c:pt>
                <c:pt idx="3">
                  <c:v>40</c:v>
                </c:pt>
                <c:pt idx="4">
                  <c:v>70</c:v>
                </c:pt>
                <c:pt idx="5">
                  <c:v>50</c:v>
                </c:pt>
                <c:pt idx="6">
                  <c:v>50</c:v>
                </c:pt>
                <c:pt idx="7">
                  <c:v>40</c:v>
                </c:pt>
                <c:pt idx="8">
                  <c:v>30</c:v>
                </c:pt>
                <c:pt idx="9">
                  <c:v>30</c:v>
                </c:pt>
                <c:pt idx="10">
                  <c:v>30</c:v>
                </c:pt>
              </c:numCache>
            </c:numRef>
          </c:val>
          <c:smooth val="0"/>
        </c:ser>
        <c:ser>
          <c:idx val="1"/>
          <c:order val="1"/>
          <c:tx>
            <c:v>Serious</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Table22Chart!$H$97:$H$107</c:f>
              <c:numCache>
                <c:ptCount val="11"/>
                <c:pt idx="0">
                  <c:v>290</c:v>
                </c:pt>
                <c:pt idx="1">
                  <c:v>250</c:v>
                </c:pt>
                <c:pt idx="2">
                  <c:v>250</c:v>
                </c:pt>
                <c:pt idx="3">
                  <c:v>240</c:v>
                </c:pt>
                <c:pt idx="4">
                  <c:v>250</c:v>
                </c:pt>
                <c:pt idx="5">
                  <c:v>240</c:v>
                </c:pt>
                <c:pt idx="6">
                  <c:v>230</c:v>
                </c:pt>
                <c:pt idx="7">
                  <c:v>170</c:v>
                </c:pt>
                <c:pt idx="8">
                  <c:v>170</c:v>
                </c:pt>
                <c:pt idx="9">
                  <c:v>160</c:v>
                </c:pt>
                <c:pt idx="10">
                  <c:v>150</c:v>
                </c:pt>
              </c:numCache>
            </c:numRef>
          </c:val>
          <c:smooth val="0"/>
        </c:ser>
        <c:ser>
          <c:idx val="2"/>
          <c:order val="2"/>
          <c:tx>
            <c:v>Slight</c:v>
          </c:tx>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Table22Chart!$I$97:$I$107</c:f>
              <c:numCache>
                <c:ptCount val="11"/>
                <c:pt idx="0">
                  <c:v>890</c:v>
                </c:pt>
                <c:pt idx="1">
                  <c:v>790</c:v>
                </c:pt>
                <c:pt idx="2">
                  <c:v>800</c:v>
                </c:pt>
                <c:pt idx="3">
                  <c:v>860</c:v>
                </c:pt>
                <c:pt idx="4">
                  <c:v>870</c:v>
                </c:pt>
                <c:pt idx="5">
                  <c:v>970</c:v>
                </c:pt>
                <c:pt idx="6">
                  <c:v>850</c:v>
                </c:pt>
                <c:pt idx="7">
                  <c:v>850</c:v>
                </c:pt>
                <c:pt idx="8">
                  <c:v>790</c:v>
                </c:pt>
                <c:pt idx="9">
                  <c:v>780</c:v>
                </c:pt>
                <c:pt idx="10">
                  <c:v>760</c:v>
                </c:pt>
              </c:numCache>
            </c:numRef>
          </c:val>
          <c:smooth val="0"/>
        </c:ser>
        <c:ser>
          <c:idx val="3"/>
          <c:order val="3"/>
          <c:tx>
            <c:v>All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Table22Chart!$A$97:$A$107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Table22Chart!$J$97:$J$107</c:f>
              <c:numCache>
                <c:ptCount val="11"/>
                <c:pt idx="0">
                  <c:v>1220</c:v>
                </c:pt>
                <c:pt idx="1">
                  <c:v>1090</c:v>
                </c:pt>
                <c:pt idx="2">
                  <c:v>1110</c:v>
                </c:pt>
                <c:pt idx="3">
                  <c:v>1150</c:v>
                </c:pt>
                <c:pt idx="4">
                  <c:v>1190</c:v>
                </c:pt>
                <c:pt idx="5">
                  <c:v>1270</c:v>
                </c:pt>
                <c:pt idx="6">
                  <c:v>1130</c:v>
                </c:pt>
                <c:pt idx="7">
                  <c:v>1060</c:v>
                </c:pt>
                <c:pt idx="8">
                  <c:v>990</c:v>
                </c:pt>
                <c:pt idx="9">
                  <c:v>980</c:v>
                </c:pt>
                <c:pt idx="10">
                  <c:v>940</c:v>
                </c:pt>
              </c:numCache>
            </c:numRef>
          </c:val>
          <c:smooth val="0"/>
        </c:ser>
        <c:axId val="48698546"/>
        <c:axId val="11288883"/>
      </c:lineChart>
      <c:catAx>
        <c:axId val="48698546"/>
        <c:scaling>
          <c:orientation val="minMax"/>
        </c:scaling>
        <c:axPos val="b"/>
        <c:delete val="0"/>
        <c:numFmt formatCode="General" sourceLinked="1"/>
        <c:majorTickMark val="out"/>
        <c:minorTickMark val="none"/>
        <c:tickLblPos val="nextTo"/>
        <c:spPr>
          <a:ln w="3175">
            <a:solidFill/>
          </a:ln>
        </c:spPr>
        <c:crossAx val="11288883"/>
        <c:crosses val="autoZero"/>
        <c:auto val="1"/>
        <c:lblOffset val="100"/>
        <c:noMultiLvlLbl val="0"/>
      </c:catAx>
      <c:valAx>
        <c:axId val="11288883"/>
        <c:scaling>
          <c:orientation val="minMax"/>
          <c:max val="16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48698546"/>
        <c:crossesAt val="1"/>
        <c:crossBetween val="midCat"/>
        <c:dispUnits/>
        <c:majorUnit val="200"/>
      </c:valAx>
      <c:spPr>
        <a:noFill/>
        <a:ln w="3175">
          <a:solidFill>
            <a:srgbClr val="C0C0C0"/>
          </a:solidFill>
          <a:prstDash val="sysDot"/>
        </a:ln>
      </c:spPr>
    </c:plotArea>
    <c:legend>
      <c:legendPos val="b"/>
      <c:layout>
        <c:manualLayout>
          <c:xMode val="edge"/>
          <c:yMode val="edge"/>
          <c:x val="0.091"/>
          <c:y val="0.9455"/>
          <c:w val="0.87075"/>
          <c:h val="0.0452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Cars</a:t>
            </a:r>
          </a:p>
        </c:rich>
      </c:tx>
      <c:layout>
        <c:manualLayout>
          <c:xMode val="factor"/>
          <c:yMode val="factor"/>
          <c:x val="0.0085"/>
          <c:y val="0.003"/>
        </c:manualLayout>
      </c:layout>
      <c:spPr>
        <a:noFill/>
        <a:ln>
          <a:noFill/>
        </a:ln>
      </c:spPr>
    </c:title>
    <c:plotArea>
      <c:layout>
        <c:manualLayout>
          <c:xMode val="edge"/>
          <c:yMode val="edge"/>
          <c:x val="0.0685"/>
          <c:y val="0.079"/>
          <c:w val="0.90725"/>
          <c:h val="0.851"/>
        </c:manualLayout>
      </c:layout>
      <c:barChart>
        <c:barDir val="col"/>
        <c:grouping val="clustered"/>
        <c:varyColors val="0"/>
        <c:ser>
          <c:idx val="0"/>
          <c:order val="0"/>
          <c:tx>
            <c:v>Cars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ptCount val="6"/>
                <c:pt idx="0">
                  <c:v>0-2</c:v>
                </c:pt>
                <c:pt idx="1">
                  <c:v>&gt;2-5</c:v>
                </c:pt>
                <c:pt idx="2">
                  <c:v>&gt;5-10</c:v>
                </c:pt>
                <c:pt idx="3">
                  <c:v>&gt;10-20</c:v>
                </c:pt>
                <c:pt idx="4">
                  <c:v>&gt;20-50</c:v>
                </c:pt>
                <c:pt idx="5">
                  <c:v>&gt;50</c:v>
                </c:pt>
              </c:strCache>
            </c:strRef>
          </c:cat>
          <c:val>
            <c:numLit>
              <c:ptCount val="6"/>
              <c:pt idx="0">
                <c:v>3719</c:v>
              </c:pt>
              <c:pt idx="1">
                <c:v>2787</c:v>
              </c:pt>
              <c:pt idx="2">
                <c:v>2243</c:v>
              </c:pt>
              <c:pt idx="3">
                <c:v>1846</c:v>
              </c:pt>
              <c:pt idx="4">
                <c:v>1491</c:v>
              </c:pt>
              <c:pt idx="5">
                <c:v>816</c:v>
              </c:pt>
            </c:numLit>
          </c:val>
        </c:ser>
        <c:axId val="54631446"/>
        <c:axId val="61383063"/>
      </c:barChart>
      <c:catAx>
        <c:axId val="54631446"/>
        <c:scaling>
          <c:orientation val="minMax"/>
        </c:scaling>
        <c:axPos val="b"/>
        <c:title>
          <c:tx>
            <c:rich>
              <a:bodyPr vert="horz" rot="0" anchor="ctr"/>
              <a:lstStyle/>
              <a:p>
                <a:pPr algn="ctr">
                  <a:defRPr/>
                </a:pPr>
                <a:r>
                  <a:rPr lang="en-US" cap="none" sz="975" b="1" i="0" u="none" baseline="0">
                    <a:latin typeface="Arial"/>
                    <a:ea typeface="Arial"/>
                    <a:cs typeface="Arial"/>
                  </a:rPr>
                  <a:t>Distance from home (km)</a:t>
                </a:r>
              </a:p>
            </c:rich>
          </c:tx>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61383063"/>
        <c:crosses val="autoZero"/>
        <c:auto val="1"/>
        <c:lblOffset val="100"/>
        <c:noMultiLvlLbl val="0"/>
      </c:catAx>
      <c:valAx>
        <c:axId val="61383063"/>
        <c:scaling>
          <c:orientation val="minMax"/>
        </c:scaling>
        <c:axPos val="l"/>
        <c:title>
          <c:tx>
            <c:rich>
              <a:bodyPr vert="horz" rot="-5400000" anchor="ctr"/>
              <a:lstStyle/>
              <a:p>
                <a:pPr algn="ctr">
                  <a:defRPr/>
                </a:pPr>
                <a:r>
                  <a:rPr lang="en-US" cap="none" sz="975" b="1" i="0" u="none" baseline="0">
                    <a:latin typeface="Arial"/>
                    <a:ea typeface="Arial"/>
                    <a:cs typeface="Arial"/>
                  </a:rPr>
                  <a:t>Number of drivers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ln>
        </c:spPr>
        <c:crossAx val="54631446"/>
        <c:crossesAt val="1"/>
        <c:crossBetween val="between"/>
        <c:dispUnits/>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Motor cycles</a:t>
            </a:r>
          </a:p>
        </c:rich>
      </c:tx>
      <c:layout>
        <c:manualLayout>
          <c:xMode val="factor"/>
          <c:yMode val="factor"/>
          <c:x val="-0.00275"/>
          <c:y val="-0.01075"/>
        </c:manualLayout>
      </c:layout>
      <c:spPr>
        <a:noFill/>
        <a:ln>
          <a:noFill/>
        </a:ln>
      </c:spPr>
    </c:title>
    <c:plotArea>
      <c:layout>
        <c:manualLayout>
          <c:xMode val="edge"/>
          <c:yMode val="edge"/>
          <c:x val="0.06675"/>
          <c:y val="0.07475"/>
          <c:w val="0.931"/>
          <c:h val="0.85575"/>
        </c:manualLayout>
      </c:layout>
      <c:barChart>
        <c:barDir val="col"/>
        <c:grouping val="clustered"/>
        <c:varyColors val="0"/>
        <c:ser>
          <c:idx val="0"/>
          <c:order val="0"/>
          <c:tx>
            <c:v>Motorcycles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ptCount val="6"/>
                <c:pt idx="0">
                  <c:v>0-2</c:v>
                </c:pt>
                <c:pt idx="1">
                  <c:v>&gt;2-5</c:v>
                </c:pt>
                <c:pt idx="2">
                  <c:v>&gt;5-10</c:v>
                </c:pt>
                <c:pt idx="3">
                  <c:v>&gt;10-20</c:v>
                </c:pt>
                <c:pt idx="4">
                  <c:v>&gt;20-50</c:v>
                </c:pt>
                <c:pt idx="5">
                  <c:v>&gt;50</c:v>
                </c:pt>
              </c:strCache>
            </c:strRef>
          </c:cat>
          <c:val>
            <c:numLit>
              <c:ptCount val="6"/>
              <c:pt idx="0">
                <c:v>221</c:v>
              </c:pt>
              <c:pt idx="1">
                <c:v>160</c:v>
              </c:pt>
              <c:pt idx="2">
                <c:v>163</c:v>
              </c:pt>
              <c:pt idx="3">
                <c:v>138</c:v>
              </c:pt>
              <c:pt idx="4">
                <c:v>135</c:v>
              </c:pt>
              <c:pt idx="5">
                <c:v>92</c:v>
              </c:pt>
            </c:numLit>
          </c:val>
        </c:ser>
        <c:axId val="30476120"/>
        <c:axId val="34790745"/>
      </c:barChart>
      <c:catAx>
        <c:axId val="30476120"/>
        <c:scaling>
          <c:orientation val="minMax"/>
        </c:scaling>
        <c:axPos val="b"/>
        <c:title>
          <c:tx>
            <c:rich>
              <a:bodyPr vert="horz" rot="0" anchor="ctr"/>
              <a:lstStyle/>
              <a:p>
                <a:pPr algn="ctr">
                  <a:defRPr/>
                </a:pPr>
                <a:r>
                  <a:rPr lang="en-US" cap="none" sz="1000" b="1" i="0" u="none" baseline="0">
                    <a:latin typeface="Arial"/>
                    <a:ea typeface="Arial"/>
                    <a:cs typeface="Arial"/>
                  </a:rPr>
                  <a:t>Distance from home (km)</a:t>
                </a:r>
              </a:p>
            </c:rich>
          </c:tx>
          <c:layout/>
          <c:overlay val="0"/>
          <c:spPr>
            <a:noFill/>
            <a:ln>
              <a:noFill/>
            </a:ln>
          </c:spPr>
        </c:title>
        <c:delete val="0"/>
        <c:numFmt formatCode="General" sourceLinked="1"/>
        <c:majorTickMark val="out"/>
        <c:minorTickMark val="none"/>
        <c:tickLblPos val="nextTo"/>
        <c:spPr>
          <a:ln w="12700">
            <a:solidFill/>
          </a:ln>
        </c:spPr>
        <c:crossAx val="34790745"/>
        <c:crosses val="autoZero"/>
        <c:auto val="1"/>
        <c:lblOffset val="100"/>
        <c:noMultiLvlLbl val="0"/>
      </c:catAx>
      <c:valAx>
        <c:axId val="34790745"/>
        <c:scaling>
          <c:orientation val="minMax"/>
        </c:scaling>
        <c:axPos val="l"/>
        <c:title>
          <c:tx>
            <c:rich>
              <a:bodyPr vert="horz" rot="-5400000" anchor="ctr"/>
              <a:lstStyle/>
              <a:p>
                <a:pPr algn="ctr">
                  <a:defRPr/>
                </a:pPr>
                <a:r>
                  <a:rPr lang="en-US" cap="none" sz="1000" b="1" i="0" u="none" baseline="0">
                    <a:latin typeface="Arial"/>
                    <a:ea typeface="Arial"/>
                    <a:cs typeface="Arial"/>
                  </a:rPr>
                  <a:t>Number of riders</a:t>
                </a:r>
              </a:p>
            </c:rich>
          </c:tx>
          <c:layout/>
          <c:overlay val="0"/>
          <c:spPr>
            <a:noFill/>
            <a:ln>
              <a:noFill/>
            </a:ln>
          </c:spPr>
        </c:title>
        <c:majorGridlines>
          <c:spPr>
            <a:ln w="3175">
              <a:solidFill>
                <a:srgbClr val="C0C0C0"/>
              </a:solidFill>
              <a:prstDash val="sysDot"/>
            </a:ln>
          </c:spPr>
        </c:majorGridlines>
        <c:delete val="0"/>
        <c:numFmt formatCode="General" sourceLinked="0"/>
        <c:majorTickMark val="out"/>
        <c:minorTickMark val="none"/>
        <c:tickLblPos val="nextTo"/>
        <c:spPr>
          <a:ln w="12700">
            <a:solidFill/>
          </a:ln>
        </c:spPr>
        <c:crossAx val="30476120"/>
        <c:crossesAt val="1"/>
        <c:crossBetween val="between"/>
        <c:dispUnits/>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Pedal cycles</a:t>
            </a:r>
          </a:p>
        </c:rich>
      </c:tx>
      <c:layout>
        <c:manualLayout>
          <c:xMode val="factor"/>
          <c:yMode val="factor"/>
          <c:x val="0"/>
          <c:y val="-0.0125"/>
        </c:manualLayout>
      </c:layout>
      <c:spPr>
        <a:noFill/>
        <a:ln>
          <a:noFill/>
        </a:ln>
      </c:spPr>
    </c:title>
    <c:plotArea>
      <c:layout>
        <c:manualLayout>
          <c:xMode val="edge"/>
          <c:yMode val="edge"/>
          <c:x val="0.06675"/>
          <c:y val="0.05825"/>
          <c:w val="0.92625"/>
          <c:h val="0.863"/>
        </c:manualLayout>
      </c:layout>
      <c:barChart>
        <c:barDir val="col"/>
        <c:grouping val="clustered"/>
        <c:varyColors val="0"/>
        <c:ser>
          <c:idx val="0"/>
          <c:order val="0"/>
          <c:tx>
            <c:v>Pedal cycles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ptCount val="6"/>
                <c:pt idx="0">
                  <c:v>0-2</c:v>
                </c:pt>
                <c:pt idx="1">
                  <c:v>&gt;2-5</c:v>
                </c:pt>
                <c:pt idx="2">
                  <c:v>&gt;5-10</c:v>
                </c:pt>
                <c:pt idx="3">
                  <c:v>&gt;10-20</c:v>
                </c:pt>
                <c:pt idx="4">
                  <c:v>&gt;20-50</c:v>
                </c:pt>
                <c:pt idx="5">
                  <c:v>&gt;50</c:v>
                </c:pt>
              </c:strCache>
            </c:strRef>
          </c:cat>
          <c:val>
            <c:numLit>
              <c:ptCount val="6"/>
              <c:pt idx="0">
                <c:v>398</c:v>
              </c:pt>
              <c:pt idx="1">
                <c:v>163</c:v>
              </c:pt>
              <c:pt idx="2">
                <c:v>63</c:v>
              </c:pt>
              <c:pt idx="3">
                <c:v>32</c:v>
              </c:pt>
              <c:pt idx="4">
                <c:v>23</c:v>
              </c:pt>
              <c:pt idx="5">
                <c:v>16</c:v>
              </c:pt>
            </c:numLit>
          </c:val>
        </c:ser>
        <c:axId val="46805914"/>
        <c:axId val="22485531"/>
      </c:barChart>
      <c:catAx>
        <c:axId val="46805914"/>
        <c:scaling>
          <c:orientation val="minMax"/>
        </c:scaling>
        <c:axPos val="b"/>
        <c:title>
          <c:tx>
            <c:rich>
              <a:bodyPr vert="horz" rot="0" anchor="ctr"/>
              <a:lstStyle/>
              <a:p>
                <a:pPr algn="ctr">
                  <a:defRPr/>
                </a:pPr>
                <a:r>
                  <a:rPr lang="en-US"/>
                  <a:t>Distance from home (km)</a:t>
                </a:r>
              </a:p>
            </c:rich>
          </c:tx>
          <c:layout/>
          <c:overlay val="0"/>
          <c:spPr>
            <a:noFill/>
            <a:ln>
              <a:noFill/>
            </a:ln>
          </c:spPr>
        </c:title>
        <c:delete val="0"/>
        <c:numFmt formatCode="General" sourceLinked="1"/>
        <c:majorTickMark val="out"/>
        <c:minorTickMark val="none"/>
        <c:tickLblPos val="nextTo"/>
        <c:spPr>
          <a:ln w="12700">
            <a:solidFill/>
          </a:ln>
        </c:spPr>
        <c:crossAx val="22485531"/>
        <c:crosses val="autoZero"/>
        <c:auto val="1"/>
        <c:lblOffset val="100"/>
        <c:noMultiLvlLbl val="0"/>
      </c:catAx>
      <c:valAx>
        <c:axId val="22485531"/>
        <c:scaling>
          <c:orientation val="minMax"/>
        </c:scaling>
        <c:axPos val="l"/>
        <c:title>
          <c:tx>
            <c:rich>
              <a:bodyPr vert="horz" rot="-5400000" anchor="ctr"/>
              <a:lstStyle/>
              <a:p>
                <a:pPr algn="ctr">
                  <a:defRPr/>
                </a:pPr>
                <a:r>
                  <a:rPr lang="en-US"/>
                  <a:t>Number of riders</a:t>
                </a:r>
              </a:p>
            </c:rich>
          </c:tx>
          <c:layout/>
          <c:overlay val="0"/>
          <c:spPr>
            <a:noFill/>
            <a:ln>
              <a:noFill/>
            </a:ln>
          </c:spPr>
        </c:title>
        <c:majorGridlines>
          <c:spPr>
            <a:ln w="3175">
              <a:solidFill>
                <a:srgbClr val="C0C0C0"/>
              </a:solidFill>
              <a:prstDash val="sysDot"/>
            </a:ln>
          </c:spPr>
        </c:majorGridlines>
        <c:delete val="0"/>
        <c:numFmt formatCode="General" sourceLinked="0"/>
        <c:majorTickMark val="out"/>
        <c:minorTickMark val="none"/>
        <c:tickLblPos val="nextTo"/>
        <c:spPr>
          <a:ln w="12700">
            <a:solidFill/>
          </a:ln>
        </c:spPr>
        <c:crossAx val="46805914"/>
        <c:crossesAt val="1"/>
        <c:crossBetween val="between"/>
        <c:dispUnits/>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200" b="1"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Other vehicles</a:t>
            </a:r>
          </a:p>
        </c:rich>
      </c:tx>
      <c:layout>
        <c:manualLayout>
          <c:xMode val="factor"/>
          <c:yMode val="factor"/>
          <c:x val="0.00275"/>
          <c:y val="-0.01575"/>
        </c:manualLayout>
      </c:layout>
      <c:spPr>
        <a:noFill/>
        <a:ln>
          <a:noFill/>
        </a:ln>
      </c:spPr>
    </c:title>
    <c:plotArea>
      <c:layout>
        <c:manualLayout>
          <c:xMode val="edge"/>
          <c:yMode val="edge"/>
          <c:x val="0.06675"/>
          <c:y val="0.045"/>
          <c:w val="0.919"/>
          <c:h val="0.873"/>
        </c:manualLayout>
      </c:layout>
      <c:barChart>
        <c:barDir val="col"/>
        <c:grouping val="clustered"/>
        <c:varyColors val="0"/>
        <c:ser>
          <c:idx val="0"/>
          <c:order val="0"/>
          <c:tx>
            <c:v>Other vehicles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ptCount val="6"/>
                <c:pt idx="0">
                  <c:v>0-2</c:v>
                </c:pt>
                <c:pt idx="1">
                  <c:v>&gt;2-5</c:v>
                </c:pt>
                <c:pt idx="2">
                  <c:v>&gt;5-10</c:v>
                </c:pt>
                <c:pt idx="3">
                  <c:v>&gt;10-20</c:v>
                </c:pt>
                <c:pt idx="4">
                  <c:v>&gt;20-50</c:v>
                </c:pt>
                <c:pt idx="5">
                  <c:v>&gt;50</c:v>
                </c:pt>
              </c:strCache>
            </c:strRef>
          </c:cat>
          <c:val>
            <c:numLit>
              <c:ptCount val="6"/>
              <c:pt idx="0">
                <c:v>348</c:v>
              </c:pt>
              <c:pt idx="1">
                <c:v>491</c:v>
              </c:pt>
              <c:pt idx="2">
                <c:v>508</c:v>
              </c:pt>
              <c:pt idx="3">
                <c:v>486</c:v>
              </c:pt>
              <c:pt idx="4">
                <c:v>480</c:v>
              </c:pt>
              <c:pt idx="5">
                <c:v>271</c:v>
              </c:pt>
            </c:numLit>
          </c:val>
        </c:ser>
        <c:axId val="52273372"/>
        <c:axId val="42325981"/>
      </c:barChart>
      <c:catAx>
        <c:axId val="52273372"/>
        <c:scaling>
          <c:orientation val="minMax"/>
        </c:scaling>
        <c:axPos val="b"/>
        <c:title>
          <c:tx>
            <c:rich>
              <a:bodyPr vert="horz" rot="0" anchor="ctr"/>
              <a:lstStyle/>
              <a:p>
                <a:pPr algn="ctr">
                  <a:defRPr/>
                </a:pPr>
                <a:r>
                  <a:rPr lang="en-US" cap="none" sz="975" b="1" i="0" u="none" baseline="0">
                    <a:latin typeface="Arial"/>
                    <a:ea typeface="Arial"/>
                    <a:cs typeface="Arial"/>
                  </a:rPr>
                  <a:t>Distance from home (km)</a:t>
                </a:r>
              </a:p>
            </c:rich>
          </c:tx>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42325981"/>
        <c:crosses val="autoZero"/>
        <c:auto val="1"/>
        <c:lblOffset val="100"/>
        <c:noMultiLvlLbl val="0"/>
      </c:catAx>
      <c:valAx>
        <c:axId val="42325981"/>
        <c:scaling>
          <c:orientation val="minMax"/>
        </c:scaling>
        <c:axPos val="l"/>
        <c:title>
          <c:tx>
            <c:rich>
              <a:bodyPr vert="horz" rot="-5400000" anchor="ctr"/>
              <a:lstStyle/>
              <a:p>
                <a:pPr algn="ctr">
                  <a:defRPr/>
                </a:pPr>
                <a:r>
                  <a:rPr lang="en-US" cap="none" sz="975" b="1" i="0" u="none" baseline="0">
                    <a:latin typeface="Arial"/>
                    <a:ea typeface="Arial"/>
                    <a:cs typeface="Arial"/>
                  </a:rPr>
                  <a:t>Number of drivers</a:t>
                </a:r>
              </a:p>
            </c:rich>
          </c:tx>
          <c:layout/>
          <c:overlay val="0"/>
          <c:spPr>
            <a:noFill/>
            <a:ln>
              <a:noFill/>
            </a:ln>
          </c:spPr>
        </c:title>
        <c:majorGridlines>
          <c:spPr>
            <a:ln w="3175">
              <a:solidFill>
                <a:srgbClr val="C0C0C0"/>
              </a:solidFill>
              <a:prstDash val="sysDot"/>
            </a:ln>
          </c:spPr>
        </c:majorGridlines>
        <c:delete val="0"/>
        <c:numFmt formatCode="General" sourceLinked="0"/>
        <c:majorTickMark val="out"/>
        <c:minorTickMark val="none"/>
        <c:tickLblPos val="nextTo"/>
        <c:spPr>
          <a:ln w="12700">
            <a:solidFill/>
          </a:ln>
        </c:spPr>
        <c:crossAx val="52273372"/>
        <c:crossesAt val="1"/>
        <c:crossBetween val="between"/>
        <c:dispUnits/>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Table18!$I$11:$L$11</c:f>
              <c:strCache>
                <c:ptCount val="4"/>
                <c:pt idx="0">
                  <c:v>17-22</c:v>
                </c:pt>
                <c:pt idx="1">
                  <c:v>23-29</c:v>
                </c:pt>
                <c:pt idx="2">
                  <c:v>30-59</c:v>
                </c:pt>
                <c:pt idx="3">
                  <c:v>60+</c:v>
                </c:pt>
              </c:strCache>
            </c:strRef>
          </c:cat>
          <c:val>
            <c:numRef>
              <c:f>Table18!$I$20:$L$20</c:f>
              <c:numCache>
                <c:ptCount val="4"/>
                <c:pt idx="0">
                  <c:v>9.459226197815</c:v>
                </c:pt>
                <c:pt idx="1">
                  <c:v>7.01397242528</c:v>
                </c:pt>
                <c:pt idx="2">
                  <c:v>5.153708598826</c:v>
                </c:pt>
                <c:pt idx="3">
                  <c:v>2.77103097047</c:v>
                </c:pt>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Table18!$I$11:$L$11</c:f>
              <c:strCache>
                <c:ptCount val="4"/>
                <c:pt idx="0">
                  <c:v>17-22</c:v>
                </c:pt>
                <c:pt idx="1">
                  <c:v>23-29</c:v>
                </c:pt>
                <c:pt idx="2">
                  <c:v>30-59</c:v>
                </c:pt>
                <c:pt idx="3">
                  <c:v>60+</c:v>
                </c:pt>
              </c:strCache>
            </c:strRef>
          </c:cat>
          <c:val>
            <c:numRef>
              <c:f>Table18!$I$34:$L$34</c:f>
              <c:numCache>
                <c:ptCount val="4"/>
                <c:pt idx="0">
                  <c:v>4.247365767454</c:v>
                </c:pt>
                <c:pt idx="1">
                  <c:v>4.349893700347</c:v>
                </c:pt>
                <c:pt idx="2">
                  <c:v>3.139958463117</c:v>
                </c:pt>
                <c:pt idx="3">
                  <c:v>0.860782009338</c:v>
                </c:pt>
              </c:numCache>
            </c:numRef>
          </c:val>
        </c:ser>
        <c:axId val="66834206"/>
        <c:axId val="49256095"/>
      </c:barChart>
      <c:catAx>
        <c:axId val="66834206"/>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49256095"/>
        <c:crosses val="autoZero"/>
        <c:auto val="0"/>
        <c:lblOffset val="100"/>
        <c:noMultiLvlLbl val="0"/>
      </c:catAx>
      <c:valAx>
        <c:axId val="49256095"/>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66834206"/>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25"/>
          <c:w val="0.95725"/>
          <c:h val="0.89075"/>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13.095401800353</c:v>
              </c:pt>
              <c:pt idx="1">
                <c:v>11.378329454357</c:v>
              </c:pt>
              <c:pt idx="2">
                <c:v>11.043392196697</c:v>
              </c:pt>
              <c:pt idx="3">
                <c:v>10.433571732086</c:v>
              </c:pt>
              <c:pt idx="4">
                <c:v>10.383630153696</c:v>
              </c:pt>
              <c:pt idx="5">
                <c:v>9.983226153012</c:v>
              </c:pt>
              <c:pt idx="6">
                <c:v>9.658329048584</c:v>
              </c:pt>
              <c:pt idx="7">
                <c:v>9.459226197815</c:v>
              </c:pt>
              <c:pt idx="8">
                <c:v>9.225118998719</c:v>
              </c:pt>
              <c:pt idx="9">
                <c:v>8.881528711057</c:v>
              </c:pt>
              <c:pt idx="10">
                <c:v>7.975299845624</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5.540372803162</c:v>
              </c:pt>
              <c:pt idx="1">
                <c:v>5.143635082664</c:v>
              </c:pt>
              <c:pt idx="2">
                <c:v>4.406162347721</c:v>
              </c:pt>
              <c:pt idx="3">
                <c:v>4.661919858635</c:v>
              </c:pt>
              <c:pt idx="4">
                <c:v>4.311151789986</c:v>
              </c:pt>
              <c:pt idx="5">
                <c:v>4.350295142778</c:v>
              </c:pt>
              <c:pt idx="6">
                <c:v>4.774975400073</c:v>
              </c:pt>
              <c:pt idx="7">
                <c:v>4.247365767454</c:v>
              </c:pt>
              <c:pt idx="8">
                <c:v>4.825277841803</c:v>
              </c:pt>
              <c:pt idx="9">
                <c:v>4.756744935086</c:v>
              </c:pt>
              <c:pt idx="10">
                <c:v>4.625057689158</c:v>
              </c:pt>
            </c:numLit>
          </c:val>
          <c:smooth val="0"/>
        </c:ser>
        <c:axId val="47529568"/>
        <c:axId val="2414177"/>
      </c:lineChart>
      <c:catAx>
        <c:axId val="4752956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414177"/>
        <c:crosses val="autoZero"/>
        <c:auto val="1"/>
        <c:lblOffset val="100"/>
        <c:tickLblSkip val="2"/>
        <c:noMultiLvlLbl val="0"/>
      </c:catAx>
      <c:valAx>
        <c:axId val="2414177"/>
        <c:scaling>
          <c:orientation val="minMax"/>
          <c:max val="20"/>
        </c:scaling>
        <c:axPos val="l"/>
        <c:majorGridlines>
          <c:spPr>
            <a:ln w="3175">
              <a:solidFill>
                <a:srgbClr val="C0C0C0"/>
              </a:solidFill>
              <a:prstDash val="sysDot"/>
            </a:ln>
          </c:spPr>
        </c:majorGridlines>
        <c:delete val="0"/>
        <c:numFmt formatCode="0" sourceLinked="0"/>
        <c:majorTickMark val="out"/>
        <c:minorTickMark val="none"/>
        <c:tickLblPos val="nextTo"/>
        <c:crossAx val="47529568"/>
        <c:crossesAt val="1"/>
        <c:crossBetween val="midCat"/>
        <c:dispUnits/>
        <c:majorUnit val="5"/>
        <c:minorUnit val="1"/>
      </c:valAx>
      <c:spPr>
        <a:noFill/>
        <a:ln w="3175">
          <a:solidFill>
            <a:srgbClr val="C0C0C0"/>
          </a:solidFill>
          <a:prstDash val="sysDot"/>
        </a:ln>
      </c:spPr>
    </c:plotArea>
    <c:legend>
      <c:legendPos val="r"/>
      <c:layout>
        <c:manualLayout>
          <c:xMode val="edge"/>
          <c:yMode val="edge"/>
          <c:x val="0.682"/>
          <c:y val="0.2367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9275"/>
          <c:w val="0.99475"/>
          <c:h val="0.90725"/>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10.531308903138</c:v>
              </c:pt>
              <c:pt idx="1">
                <c:v>9.530648214635</c:v>
              </c:pt>
              <c:pt idx="2">
                <c:v>8.894402431655</c:v>
              </c:pt>
              <c:pt idx="3">
                <c:v>8.511671993408</c:v>
              </c:pt>
              <c:pt idx="4">
                <c:v>7.794077853802</c:v>
              </c:pt>
              <c:pt idx="5">
                <c:v>7.453302434489</c:v>
              </c:pt>
              <c:pt idx="6">
                <c:v>7.705827325213</c:v>
              </c:pt>
              <c:pt idx="7">
                <c:v>7.01397242528</c:v>
              </c:pt>
              <c:pt idx="8">
                <c:v>6.511410685899</c:v>
              </c:pt>
              <c:pt idx="9">
                <c:v>6.395419135301</c:v>
              </c:pt>
              <c:pt idx="10">
                <c:v>5.734520319607</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6.011975759328</c:v>
              </c:pt>
              <c:pt idx="1">
                <c:v>5.615114015224</c:v>
              </c:pt>
              <c:pt idx="2">
                <c:v>5.153152208119</c:v>
              </c:pt>
              <c:pt idx="3">
                <c:v>4.990270112611</c:v>
              </c:pt>
              <c:pt idx="4">
                <c:v>4.888983270805</c:v>
              </c:pt>
              <c:pt idx="5">
                <c:v>4.715903683259</c:v>
              </c:pt>
              <c:pt idx="6">
                <c:v>4.748297780041</c:v>
              </c:pt>
              <c:pt idx="7">
                <c:v>4.349893700347</c:v>
              </c:pt>
              <c:pt idx="8">
                <c:v>4.342763202959</c:v>
              </c:pt>
              <c:pt idx="9">
                <c:v>4.24336890816</c:v>
              </c:pt>
              <c:pt idx="10">
                <c:v>3.838410607349</c:v>
              </c:pt>
            </c:numLit>
          </c:val>
          <c:smooth val="0"/>
        </c:ser>
        <c:axId val="22703778"/>
        <c:axId val="66459427"/>
      </c:lineChart>
      <c:catAx>
        <c:axId val="22703778"/>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6459427"/>
        <c:crosses val="autoZero"/>
        <c:auto val="1"/>
        <c:lblOffset val="100"/>
        <c:noMultiLvlLbl val="0"/>
      </c:catAx>
      <c:valAx>
        <c:axId val="66459427"/>
        <c:scaling>
          <c:orientation val="minMax"/>
          <c:max val="20"/>
        </c:scaling>
        <c:axPos val="l"/>
        <c:majorGridlines>
          <c:spPr>
            <a:ln w="3175">
              <a:solidFill>
                <a:srgbClr val="C0C0C0"/>
              </a:solidFill>
              <a:prstDash val="sysDot"/>
            </a:ln>
          </c:spPr>
        </c:majorGridlines>
        <c:delete val="0"/>
        <c:numFmt formatCode="0" sourceLinked="0"/>
        <c:majorTickMark val="out"/>
        <c:minorTickMark val="none"/>
        <c:tickLblPos val="nextTo"/>
        <c:crossAx val="22703778"/>
        <c:crossesAt val="1"/>
        <c:crossBetween val="midCat"/>
        <c:dispUnits/>
        <c:majorUnit val="5"/>
        <c:minorUnit val="1"/>
      </c:valAx>
      <c:spPr>
        <a:noFill/>
        <a:ln w="3175">
          <a:solidFill>
            <a:srgbClr val="C0C0C0"/>
          </a:solidFill>
          <a:prstDash val="sysDot"/>
        </a:ln>
      </c:spPr>
    </c:plotArea>
    <c:legend>
      <c:legendPos val="r"/>
      <c:layout>
        <c:manualLayout>
          <c:xMode val="edge"/>
          <c:yMode val="edge"/>
          <c:x val="0.685"/>
          <c:y val="0.1642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5"/>
          <c:w val="0.977"/>
          <c:h val="0.8805"/>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6.738100345144</c:v>
              </c:pt>
              <c:pt idx="1">
                <c:v>6.280763987061</c:v>
              </c:pt>
              <c:pt idx="2">
                <c:v>6.109487328881</c:v>
              </c:pt>
              <c:pt idx="3">
                <c:v>5.805620635752</c:v>
              </c:pt>
              <c:pt idx="4">
                <c:v>5.744864735068</c:v>
              </c:pt>
              <c:pt idx="5">
                <c:v>5.576008422502</c:v>
              </c:pt>
              <c:pt idx="6">
                <c:v>5.531659184481</c:v>
              </c:pt>
              <c:pt idx="7">
                <c:v>5.153708598826</c:v>
              </c:pt>
              <c:pt idx="8">
                <c:v>4.917616368841</c:v>
              </c:pt>
              <c:pt idx="9">
                <c:v>4.4737443646</c:v>
              </c:pt>
              <c:pt idx="10">
                <c:v>4.398481122299</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3.787157972296</c:v>
              </c:pt>
              <c:pt idx="1">
                <c:v>3.57617247369</c:v>
              </c:pt>
              <c:pt idx="2">
                <c:v>3.64173645663</c:v>
              </c:pt>
              <c:pt idx="3">
                <c:v>3.576596649313</c:v>
              </c:pt>
              <c:pt idx="4">
                <c:v>3.523049983215</c:v>
              </c:pt>
              <c:pt idx="5">
                <c:v>3.448705921905</c:v>
              </c:pt>
              <c:pt idx="6">
                <c:v>3.316278103118</c:v>
              </c:pt>
              <c:pt idx="7">
                <c:v>3.139958463117</c:v>
              </c:pt>
              <c:pt idx="8">
                <c:v>3.0859654099</c:v>
              </c:pt>
              <c:pt idx="9">
                <c:v>2.820677849803</c:v>
              </c:pt>
              <c:pt idx="10">
                <c:v>2.908241565189</c:v>
              </c:pt>
            </c:numLit>
          </c:val>
          <c:smooth val="0"/>
        </c:ser>
        <c:axId val="24895460"/>
        <c:axId val="7592165"/>
      </c:lineChart>
      <c:catAx>
        <c:axId val="24895460"/>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7592165"/>
        <c:crosses val="autoZero"/>
        <c:auto val="1"/>
        <c:lblOffset val="100"/>
        <c:tickLblSkip val="2"/>
        <c:noMultiLvlLbl val="0"/>
      </c:catAx>
      <c:valAx>
        <c:axId val="7592165"/>
        <c:scaling>
          <c:orientation val="minMax"/>
          <c:max val="20"/>
        </c:scaling>
        <c:axPos val="l"/>
        <c:majorGridlines>
          <c:spPr>
            <a:ln w="3175">
              <a:solidFill>
                <a:srgbClr val="C0C0C0"/>
              </a:solidFill>
              <a:prstDash val="sysDot"/>
            </a:ln>
          </c:spPr>
        </c:majorGridlines>
        <c:delete val="0"/>
        <c:numFmt formatCode="0" sourceLinked="0"/>
        <c:majorTickMark val="out"/>
        <c:minorTickMark val="none"/>
        <c:tickLblPos val="nextTo"/>
        <c:crossAx val="24895460"/>
        <c:crossesAt val="1"/>
        <c:crossBetween val="midCat"/>
        <c:dispUnits/>
        <c:majorUnit val="5"/>
        <c:minorUnit val="1"/>
      </c:valAx>
      <c:spPr>
        <a:noFill/>
        <a:ln w="3175">
          <a:solidFill>
            <a:srgbClr val="C0C0C0"/>
          </a:solidFill>
          <a:prstDash val="sysDot"/>
        </a:ln>
      </c:spPr>
    </c:plotArea>
    <c:legend>
      <c:legendPos val="r"/>
      <c:layout>
        <c:manualLayout>
          <c:xMode val="edge"/>
          <c:yMode val="edge"/>
          <c:x val="0.72025"/>
          <c:y val="0.2052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7</xdr:row>
      <xdr:rowOff>152400</xdr:rowOff>
    </xdr:from>
    <xdr:to>
      <xdr:col>10</xdr:col>
      <xdr:colOff>104775</xdr:colOff>
      <xdr:row>35</xdr:row>
      <xdr:rowOff>76200</xdr:rowOff>
    </xdr:to>
    <xdr:graphicFrame>
      <xdr:nvGraphicFramePr>
        <xdr:cNvPr id="1" name="Chart 1"/>
        <xdr:cNvGraphicFramePr/>
      </xdr:nvGraphicFramePr>
      <xdr:xfrm>
        <a:off x="1457325" y="2305050"/>
        <a:ext cx="6705600" cy="44577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37</xdr:row>
      <xdr:rowOff>142875</xdr:rowOff>
    </xdr:from>
    <xdr:to>
      <xdr:col>5</xdr:col>
      <xdr:colOff>66675</xdr:colOff>
      <xdr:row>67</xdr:row>
      <xdr:rowOff>0</xdr:rowOff>
    </xdr:to>
    <xdr:graphicFrame>
      <xdr:nvGraphicFramePr>
        <xdr:cNvPr id="2" name="Chart 2"/>
        <xdr:cNvGraphicFramePr/>
      </xdr:nvGraphicFramePr>
      <xdr:xfrm>
        <a:off x="285750" y="7153275"/>
        <a:ext cx="4600575" cy="47148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37</xdr:row>
      <xdr:rowOff>123825</xdr:rowOff>
    </xdr:from>
    <xdr:to>
      <xdr:col>12</xdr:col>
      <xdr:colOff>114300</xdr:colOff>
      <xdr:row>66</xdr:row>
      <xdr:rowOff>123825</xdr:rowOff>
    </xdr:to>
    <xdr:graphicFrame>
      <xdr:nvGraphicFramePr>
        <xdr:cNvPr id="3" name="Chart 3"/>
        <xdr:cNvGraphicFramePr/>
      </xdr:nvGraphicFramePr>
      <xdr:xfrm>
        <a:off x="4895850" y="7134225"/>
        <a:ext cx="4610100" cy="4695825"/>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68</xdr:row>
      <xdr:rowOff>38100</xdr:rowOff>
    </xdr:from>
    <xdr:to>
      <xdr:col>5</xdr:col>
      <xdr:colOff>47625</xdr:colOff>
      <xdr:row>93</xdr:row>
      <xdr:rowOff>104775</xdr:rowOff>
    </xdr:to>
    <xdr:graphicFrame>
      <xdr:nvGraphicFramePr>
        <xdr:cNvPr id="4" name="Chart 4"/>
        <xdr:cNvGraphicFramePr/>
      </xdr:nvGraphicFramePr>
      <xdr:xfrm>
        <a:off x="352425" y="12068175"/>
        <a:ext cx="4514850" cy="4114800"/>
      </xdr:xfrm>
      <a:graphic>
        <a:graphicData uri="http://schemas.openxmlformats.org/drawingml/2006/chart">
          <c:chart xmlns:c="http://schemas.openxmlformats.org/drawingml/2006/chart" r:id="rId4"/>
        </a:graphicData>
      </a:graphic>
    </xdr:graphicFrame>
    <xdr:clientData/>
  </xdr:twoCellAnchor>
  <xdr:twoCellAnchor>
    <xdr:from>
      <xdr:col>5</xdr:col>
      <xdr:colOff>123825</xdr:colOff>
      <xdr:row>68</xdr:row>
      <xdr:rowOff>76200</xdr:rowOff>
    </xdr:from>
    <xdr:to>
      <xdr:col>12</xdr:col>
      <xdr:colOff>152400</xdr:colOff>
      <xdr:row>93</xdr:row>
      <xdr:rowOff>104775</xdr:rowOff>
    </xdr:to>
    <xdr:graphicFrame>
      <xdr:nvGraphicFramePr>
        <xdr:cNvPr id="5" name="Chart 5"/>
        <xdr:cNvGraphicFramePr/>
      </xdr:nvGraphicFramePr>
      <xdr:xfrm>
        <a:off x="4943475" y="12106275"/>
        <a:ext cx="4600575" cy="4076700"/>
      </xdr:xfrm>
      <a:graphic>
        <a:graphicData uri="http://schemas.openxmlformats.org/drawingml/2006/chart">
          <c:chart xmlns:c="http://schemas.openxmlformats.org/drawingml/2006/chart" r:id="rId5"/>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0</xdr:colOff>
      <xdr:row>37</xdr:row>
      <xdr:rowOff>161925</xdr:rowOff>
    </xdr:to>
    <xdr:graphicFrame>
      <xdr:nvGraphicFramePr>
        <xdr:cNvPr id="1" name="Chart 1"/>
        <xdr:cNvGraphicFramePr/>
      </xdr:nvGraphicFramePr>
      <xdr:xfrm>
        <a:off x="0" y="1076325"/>
        <a:ext cx="7620000" cy="5343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10</xdr:col>
      <xdr:colOff>0</xdr:colOff>
      <xdr:row>63</xdr:row>
      <xdr:rowOff>85725</xdr:rowOff>
    </xdr:to>
    <xdr:graphicFrame>
      <xdr:nvGraphicFramePr>
        <xdr:cNvPr id="2" name="Chart 2"/>
        <xdr:cNvGraphicFramePr/>
      </xdr:nvGraphicFramePr>
      <xdr:xfrm>
        <a:off x="0" y="6419850"/>
        <a:ext cx="7620000" cy="41338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47625</xdr:rowOff>
    </xdr:from>
    <xdr:to>
      <xdr:col>11</xdr:col>
      <xdr:colOff>457200</xdr:colOff>
      <xdr:row>37</xdr:row>
      <xdr:rowOff>104775</xdr:rowOff>
    </xdr:to>
    <xdr:graphicFrame>
      <xdr:nvGraphicFramePr>
        <xdr:cNvPr id="1" name="Chart 1"/>
        <xdr:cNvGraphicFramePr/>
      </xdr:nvGraphicFramePr>
      <xdr:xfrm>
        <a:off x="104775" y="1238250"/>
        <a:ext cx="7058025" cy="5534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44</xdr:row>
      <xdr:rowOff>104775</xdr:rowOff>
    </xdr:from>
    <xdr:to>
      <xdr:col>11</xdr:col>
      <xdr:colOff>352425</xdr:colOff>
      <xdr:row>79</xdr:row>
      <xdr:rowOff>9525</xdr:rowOff>
    </xdr:to>
    <xdr:graphicFrame>
      <xdr:nvGraphicFramePr>
        <xdr:cNvPr id="2" name="Chart 2"/>
        <xdr:cNvGraphicFramePr/>
      </xdr:nvGraphicFramePr>
      <xdr:xfrm>
        <a:off x="0" y="8191500"/>
        <a:ext cx="7058025" cy="5572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83</xdr:row>
      <xdr:rowOff>0</xdr:rowOff>
    </xdr:from>
    <xdr:to>
      <xdr:col>11</xdr:col>
      <xdr:colOff>228600</xdr:colOff>
      <xdr:row>83</xdr:row>
      <xdr:rowOff>0</xdr:rowOff>
    </xdr:to>
    <xdr:graphicFrame>
      <xdr:nvGraphicFramePr>
        <xdr:cNvPr id="1" name="Chart 1"/>
        <xdr:cNvGraphicFramePr/>
      </xdr:nvGraphicFramePr>
      <xdr:xfrm>
        <a:off x="666750" y="16144875"/>
        <a:ext cx="72390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0.0625</cdr:y>
    </cdr:from>
    <cdr:to>
      <cdr:x>1</cdr:x>
      <cdr:y>0.20375</cdr:y>
    </cdr:to>
    <cdr:sp>
      <cdr:nvSpPr>
        <cdr:cNvPr id="1" name="TextBox 1"/>
        <cdr:cNvSpPr txBox="1">
          <a:spLocks noChangeArrowheads="1"/>
        </cdr:cNvSpPr>
      </cdr:nvSpPr>
      <cdr:spPr>
        <a:xfrm>
          <a:off x="152400" y="266700"/>
          <a:ext cx="63341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Rate per thousand population</a:t>
          </a:r>
        </a:p>
      </cdr:txBody>
    </cdr:sp>
  </cdr:relSizeAnchor>
  <cdr:relSizeAnchor xmlns:cdr="http://schemas.openxmlformats.org/drawingml/2006/chartDrawing">
    <cdr:from>
      <cdr:x>0.03825</cdr:x>
      <cdr:y>0.02525</cdr:y>
    </cdr:from>
    <cdr:to>
      <cdr:x>0.19625</cdr:x>
      <cdr:y>0.07525</cdr:y>
    </cdr:to>
    <cdr:sp>
      <cdr:nvSpPr>
        <cdr:cNvPr id="2" name="TextBox 2"/>
        <cdr:cNvSpPr txBox="1">
          <a:spLocks noChangeArrowheads="1"/>
        </cdr:cNvSpPr>
      </cdr:nvSpPr>
      <cdr:spPr>
        <a:xfrm>
          <a:off x="180975" y="104775"/>
          <a:ext cx="752475" cy="219075"/>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(a) 17-22</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0.05175</cdr:y>
    </cdr:from>
    <cdr:to>
      <cdr:x>0.4465</cdr:x>
      <cdr:y>0.09675</cdr:y>
    </cdr:to>
    <cdr:sp>
      <cdr:nvSpPr>
        <cdr:cNvPr id="1" name="TextBox 1"/>
        <cdr:cNvSpPr txBox="1">
          <a:spLocks noChangeArrowheads="1"/>
        </cdr:cNvSpPr>
      </cdr:nvSpPr>
      <cdr:spPr>
        <a:xfrm>
          <a:off x="104775" y="228600"/>
          <a:ext cx="198120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Rate per thousand population</a:t>
          </a:r>
        </a:p>
      </cdr:txBody>
    </cdr:sp>
  </cdr:relSizeAnchor>
  <cdr:relSizeAnchor xmlns:cdr="http://schemas.openxmlformats.org/drawingml/2006/chartDrawing">
    <cdr:from>
      <cdr:x>0.02475</cdr:x>
      <cdr:y>0.01675</cdr:y>
    </cdr:from>
    <cdr:to>
      <cdr:x>0.222</cdr:x>
      <cdr:y>0.07675</cdr:y>
    </cdr:to>
    <cdr:sp>
      <cdr:nvSpPr>
        <cdr:cNvPr id="2" name="TextBox 2"/>
        <cdr:cNvSpPr txBox="1">
          <a:spLocks noChangeArrowheads="1"/>
        </cdr:cNvSpPr>
      </cdr:nvSpPr>
      <cdr:spPr>
        <a:xfrm>
          <a:off x="114300" y="66675"/>
          <a:ext cx="923925" cy="2667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(b) 23-29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cdr:y>
    </cdr:from>
    <cdr:to>
      <cdr:x>0.5805</cdr:x>
      <cdr:y>0.1075</cdr:y>
    </cdr:to>
    <cdr:sp>
      <cdr:nvSpPr>
        <cdr:cNvPr id="1" name="TextBox 1"/>
        <cdr:cNvSpPr txBox="1">
          <a:spLocks noChangeArrowheads="1"/>
        </cdr:cNvSpPr>
      </cdr:nvSpPr>
      <cdr:spPr>
        <a:xfrm>
          <a:off x="0" y="314325"/>
          <a:ext cx="2714625" cy="171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Rate per thousand population</a:t>
          </a:r>
        </a:p>
      </cdr:txBody>
    </cdr:sp>
  </cdr:relSizeAnchor>
  <cdr:relSizeAnchor xmlns:cdr="http://schemas.openxmlformats.org/drawingml/2006/chartDrawing">
    <cdr:from>
      <cdr:x>0</cdr:x>
      <cdr:y>0.02875</cdr:y>
    </cdr:from>
    <cdr:to>
      <cdr:x>0.18125</cdr:x>
      <cdr:y>0.08075</cdr:y>
    </cdr:to>
    <cdr:sp>
      <cdr:nvSpPr>
        <cdr:cNvPr id="2" name="TextBox 2"/>
        <cdr:cNvSpPr txBox="1">
          <a:spLocks noChangeArrowheads="1"/>
        </cdr:cNvSpPr>
      </cdr:nvSpPr>
      <cdr:spPr>
        <a:xfrm>
          <a:off x="0" y="123825"/>
          <a:ext cx="847725" cy="23812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(c) 30-59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cdr:x>
      <cdr:y>0.04525</cdr:y>
    </cdr:from>
    <cdr:to>
      <cdr:x>0.73175</cdr:x>
      <cdr:y>0.0945</cdr:y>
    </cdr:to>
    <cdr:sp>
      <cdr:nvSpPr>
        <cdr:cNvPr id="1" name="TextBox 1"/>
        <cdr:cNvSpPr txBox="1">
          <a:spLocks noChangeArrowheads="1"/>
        </cdr:cNvSpPr>
      </cdr:nvSpPr>
      <cdr:spPr>
        <a:xfrm>
          <a:off x="247650" y="209550"/>
          <a:ext cx="3181350" cy="228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Rate per thousand population</a:t>
          </a:r>
        </a:p>
      </cdr:txBody>
    </cdr:sp>
  </cdr:relSizeAnchor>
  <cdr:relSizeAnchor xmlns:cdr="http://schemas.openxmlformats.org/drawingml/2006/chartDrawing">
    <cdr:from>
      <cdr:x>0.05325</cdr:x>
      <cdr:y>0.0045</cdr:y>
    </cdr:from>
    <cdr:to>
      <cdr:x>0.20975</cdr:x>
      <cdr:y>0.05975</cdr:y>
    </cdr:to>
    <cdr:sp>
      <cdr:nvSpPr>
        <cdr:cNvPr id="2" name="TextBox 2"/>
        <cdr:cNvSpPr txBox="1">
          <a:spLocks noChangeArrowheads="1"/>
        </cdr:cNvSpPr>
      </cdr:nvSpPr>
      <cdr:spPr>
        <a:xfrm>
          <a:off x="247650" y="19050"/>
          <a:ext cx="733425" cy="2571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(d) 60+</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0.08</cdr:y>
    </cdr:from>
    <cdr:to>
      <cdr:x>0.626</cdr:x>
      <cdr:y>0.19775</cdr:y>
    </cdr:to>
    <cdr:sp>
      <cdr:nvSpPr>
        <cdr:cNvPr id="1" name="TextBox 1"/>
        <cdr:cNvSpPr txBox="1">
          <a:spLocks noChangeArrowheads="1"/>
        </cdr:cNvSpPr>
      </cdr:nvSpPr>
      <cdr:spPr>
        <a:xfrm>
          <a:off x="466725" y="361950"/>
          <a:ext cx="2514600" cy="533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Rate per thousand population</a:t>
          </a:r>
        </a:p>
      </cdr:txBody>
    </cdr:sp>
  </cdr:relSizeAnchor>
  <cdr:relSizeAnchor xmlns:cdr="http://schemas.openxmlformats.org/drawingml/2006/chartDrawing">
    <cdr:from>
      <cdr:x>0.09725</cdr:x>
      <cdr:y>0.024</cdr:y>
    </cdr:from>
    <cdr:to>
      <cdr:x>0.241</cdr:x>
      <cdr:y>0.07225</cdr:y>
    </cdr:to>
    <cdr:sp>
      <cdr:nvSpPr>
        <cdr:cNvPr id="2" name="TextBox 2"/>
        <cdr:cNvSpPr txBox="1">
          <a:spLocks noChangeArrowheads="1"/>
        </cdr:cNvSpPr>
      </cdr:nvSpPr>
      <cdr:spPr>
        <a:xfrm>
          <a:off x="457200" y="104775"/>
          <a:ext cx="685800" cy="219075"/>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(e) Male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0.0935</cdr:x>
      <cdr:y>0.047</cdr:y>
    </cdr:from>
    <cdr:to>
      <cdr:x>0.5915</cdr:x>
      <cdr:y>0.1725</cdr:y>
    </cdr:to>
    <cdr:sp>
      <cdr:nvSpPr>
        <cdr:cNvPr id="1" name="TextBox 1"/>
        <cdr:cNvSpPr txBox="1">
          <a:spLocks noChangeArrowheads="1"/>
        </cdr:cNvSpPr>
      </cdr:nvSpPr>
      <cdr:spPr>
        <a:xfrm>
          <a:off x="428625" y="200025"/>
          <a:ext cx="2295525" cy="552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Rate per thousand population</a:t>
          </a:r>
        </a:p>
      </cdr:txBody>
    </cdr:sp>
  </cdr:relSizeAnchor>
  <cdr:relSizeAnchor xmlns:cdr="http://schemas.openxmlformats.org/drawingml/2006/chartDrawing">
    <cdr:from>
      <cdr:x>0.096</cdr:x>
      <cdr:y>0.005</cdr:y>
    </cdr:from>
    <cdr:to>
      <cdr:x>0.2675</cdr:x>
      <cdr:y>0.044</cdr:y>
    </cdr:to>
    <cdr:sp>
      <cdr:nvSpPr>
        <cdr:cNvPr id="2" name="TextBox 2"/>
        <cdr:cNvSpPr txBox="1">
          <a:spLocks noChangeArrowheads="1"/>
        </cdr:cNvSpPr>
      </cdr:nvSpPr>
      <cdr:spPr>
        <a:xfrm>
          <a:off x="438150" y="19050"/>
          <a:ext cx="790575" cy="171450"/>
        </a:xfrm>
        <a:prstGeom prst="rect">
          <a:avLst/>
        </a:prstGeom>
        <a:noFill/>
        <a:ln w="9525" cmpd="sng">
          <a:noFill/>
        </a:ln>
      </cdr:spPr>
      <cdr:txBody>
        <a:bodyPr vertOverflow="clip" wrap="square">
          <a:spAutoFit/>
        </a:bodyPr>
        <a:p>
          <a:pPr algn="l">
            <a:defRPr/>
          </a:pPr>
          <a:r>
            <a:rPr lang="en-US" cap="none" sz="900" b="1" i="0" u="none" baseline="0">
              <a:latin typeface="Arial"/>
              <a:ea typeface="Arial"/>
              <a:cs typeface="Arial"/>
            </a:rPr>
            <a:t>(f) Female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114425"/>
        <a:ext cx="4762500" cy="438150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123950"/>
        <a:ext cx="4686300" cy="44386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19725"/>
        <a:ext cx="4676775" cy="458152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86400"/>
        <a:ext cx="4686300" cy="46482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953625"/>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10067925"/>
        <a:ext cx="4610100" cy="440055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Road%20Casualties%20Scotland%202008%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ure4"/>
      <sheetName val="Fig5data"/>
      <sheetName val="Figure5"/>
      <sheetName val="Fig6data"/>
      <sheetName val="Figure6"/>
      <sheetName val="Fig7data"/>
      <sheetName val="Figure7"/>
      <sheetName val="Figure8"/>
      <sheetName val="Figure 9"/>
      <sheetName val="Figure10"/>
      <sheetName val="Table A"/>
      <sheetName val="Table B"/>
      <sheetName val="Newtab C-D"/>
      <sheetName val="Table C-D"/>
      <sheetName val="Table E-F"/>
      <sheetName val="Table G)"/>
      <sheetName val="Table G2"/>
      <sheetName val="Table H"/>
      <sheetName val="Table I"/>
      <sheetName val="Table J"/>
      <sheetName val="Table K"/>
      <sheetName val="Table L"/>
      <sheetName val="Table M"/>
      <sheetName val="Table N"/>
      <sheetName val="Table O"/>
      <sheetName val="Table P"/>
      <sheetName val="Table Q"/>
      <sheetName val="Table R"/>
      <sheetName val="Table S"/>
      <sheetName val="Table1"/>
      <sheetName val="Table2"/>
      <sheetName val="Table2Chart"/>
      <sheetName val="Table2Chart ORIG"/>
      <sheetName val="Table3"/>
      <sheetName val="Table4"/>
      <sheetName val="Table5a"/>
      <sheetName val="Table5b"/>
      <sheetName val="Table5c9498"/>
      <sheetName val="Table5c0408"/>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
      <sheetName val="Table40"/>
      <sheetName val="Table41"/>
      <sheetName val="Table42"/>
      <sheetName val="Table43a"/>
      <sheetName val="Table43b"/>
      <sheetName val="Tables44_45"/>
      <sheetName val="AnnexF_Accident"/>
      <sheetName val="AnnexF_Vehicle1"/>
      <sheetName val="AnnexF_Vehicle2"/>
      <sheetName val="AnnexF_Casualty1"/>
      <sheetName val="AnnexF_Casualty2"/>
      <sheetName val="Annex H"/>
      <sheetName val="AnnexH_Child KSI chart "/>
      <sheetName val="AnnexH_All KSI chart"/>
      <sheetName val="AnnexH_Slight casualty chart"/>
      <sheetName val="TableHwork1"/>
      <sheetName val="TableHwork2"/>
      <sheetName val="TableHwork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K52"/>
  <sheetViews>
    <sheetView tabSelected="1" zoomScale="75" zoomScaleNormal="75" workbookViewId="0" topLeftCell="A1">
      <selection activeCell="A1" sqref="A1"/>
    </sheetView>
  </sheetViews>
  <sheetFormatPr defaultColWidth="9.140625" defaultRowHeight="12.75"/>
  <cols>
    <col min="1" max="1" width="20.57421875" style="4" customWidth="1"/>
    <col min="2" max="3" width="10.8515625" style="4" bestFit="1" customWidth="1"/>
    <col min="4" max="4" width="12.00390625" style="4" bestFit="1" customWidth="1"/>
    <col min="5" max="5" width="9.28125" style="4" bestFit="1" customWidth="1"/>
    <col min="6" max="6" width="12.00390625" style="4" customWidth="1"/>
    <col min="7" max="7" width="11.8515625" style="4" customWidth="1"/>
    <col min="8" max="8" width="11.28125" style="4" customWidth="1"/>
    <col min="9" max="9" width="10.8515625" style="4" bestFit="1" customWidth="1"/>
    <col min="10" max="10" width="9.28125" style="4" bestFit="1" customWidth="1"/>
    <col min="11" max="11" width="10.8515625" style="4" customWidth="1"/>
    <col min="12" max="16384" width="9.140625" style="4" customWidth="1"/>
  </cols>
  <sheetData>
    <row r="1" spans="1:11" s="2" customFormat="1" ht="18">
      <c r="A1" s="1" t="s">
        <v>0</v>
      </c>
      <c r="K1" s="3" t="s">
        <v>1</v>
      </c>
    </row>
    <row r="2" ht="13.5" customHeight="1"/>
    <row r="3" s="2" customFormat="1" ht="18">
      <c r="A3" s="1" t="s">
        <v>2</v>
      </c>
    </row>
    <row r="4" spans="1:11" s="2" customFormat="1" ht="18.75" thickBot="1">
      <c r="A4" s="5" t="s">
        <v>3</v>
      </c>
      <c r="B4" s="6"/>
      <c r="C4" s="6"/>
      <c r="D4" s="6"/>
      <c r="E4" s="6"/>
      <c r="F4" s="6"/>
      <c r="G4" s="6"/>
      <c r="H4" s="6"/>
      <c r="I4" s="6"/>
      <c r="J4" s="6"/>
      <c r="K4" s="6"/>
    </row>
    <row r="5" spans="1:11" s="8" customFormat="1" ht="18.75">
      <c r="A5" s="7" t="s">
        <v>4</v>
      </c>
      <c r="B5" s="7" t="s">
        <v>5</v>
      </c>
      <c r="C5" s="7" t="s">
        <v>6</v>
      </c>
      <c r="D5" s="7" t="s">
        <v>7</v>
      </c>
      <c r="E5" s="7" t="s">
        <v>8</v>
      </c>
      <c r="F5" s="7" t="s">
        <v>280</v>
      </c>
      <c r="G5" s="7" t="s">
        <v>9</v>
      </c>
      <c r="H5" s="7" t="s">
        <v>10</v>
      </c>
      <c r="I5" s="7" t="s">
        <v>11</v>
      </c>
      <c r="J5" s="7" t="s">
        <v>281</v>
      </c>
      <c r="K5" s="7" t="s">
        <v>12</v>
      </c>
    </row>
    <row r="6" spans="1:11" s="8" customFormat="1" ht="19.5" thickBot="1">
      <c r="A6" s="9"/>
      <c r="B6" s="9" t="s">
        <v>13</v>
      </c>
      <c r="C6" s="9" t="s">
        <v>282</v>
      </c>
      <c r="D6" s="9"/>
      <c r="E6" s="9"/>
      <c r="F6" s="9"/>
      <c r="G6" s="9" t="s">
        <v>14</v>
      </c>
      <c r="H6" s="9" t="s">
        <v>15</v>
      </c>
      <c r="I6" s="9" t="s">
        <v>15</v>
      </c>
      <c r="J6" s="9"/>
      <c r="K6" s="9"/>
    </row>
    <row r="7" ht="15" customHeight="1">
      <c r="K7" s="10" t="s">
        <v>16</v>
      </c>
    </row>
    <row r="8" s="8" customFormat="1" ht="19.5" customHeight="1">
      <c r="A8" s="8" t="s">
        <v>17</v>
      </c>
    </row>
    <row r="9" spans="1:11" s="8" customFormat="1" ht="15.75" customHeight="1">
      <c r="A9" s="8" t="s">
        <v>18</v>
      </c>
      <c r="B9" s="11">
        <v>1319.8</v>
      </c>
      <c r="C9" s="11">
        <v>940</v>
      </c>
      <c r="D9" s="11">
        <v>20975</v>
      </c>
      <c r="E9" s="11">
        <v>527.2</v>
      </c>
      <c r="F9" s="11">
        <v>153</v>
      </c>
      <c r="G9" s="11">
        <v>1155.6</v>
      </c>
      <c r="H9" s="11">
        <v>1200.6</v>
      </c>
      <c r="I9" s="11">
        <v>890.8</v>
      </c>
      <c r="J9" s="11">
        <v>356</v>
      </c>
      <c r="K9" s="11">
        <v>27518</v>
      </c>
    </row>
    <row r="10" spans="2:11" ht="7.5" customHeight="1">
      <c r="B10" s="12"/>
      <c r="C10" s="12"/>
      <c r="D10" s="12"/>
      <c r="E10" s="12"/>
      <c r="F10" s="12"/>
      <c r="G10" s="12"/>
      <c r="H10" s="12"/>
      <c r="I10" s="12"/>
      <c r="J10" s="12"/>
      <c r="K10" s="12"/>
    </row>
    <row r="11" spans="1:11" ht="19.5" customHeight="1" thickBot="1">
      <c r="A11" s="13">
        <v>1998</v>
      </c>
      <c r="B11" s="12">
        <v>1167</v>
      </c>
      <c r="C11" s="12">
        <v>972</v>
      </c>
      <c r="D11" s="12">
        <v>21328</v>
      </c>
      <c r="E11" s="12">
        <v>594</v>
      </c>
      <c r="F11" s="14">
        <v>145</v>
      </c>
      <c r="G11" s="12">
        <v>1181</v>
      </c>
      <c r="H11" s="12">
        <v>1189</v>
      </c>
      <c r="I11" s="12">
        <v>847</v>
      </c>
      <c r="J11" s="14">
        <v>358</v>
      </c>
      <c r="K11" s="12">
        <v>27781</v>
      </c>
    </row>
    <row r="12" spans="1:11" ht="19.5" customHeight="1" thickTop="1">
      <c r="A12" s="13">
        <v>1999</v>
      </c>
      <c r="B12" s="12">
        <v>1062</v>
      </c>
      <c r="C12" s="12">
        <v>1032</v>
      </c>
      <c r="D12" s="12">
        <v>19622</v>
      </c>
      <c r="E12" s="12">
        <v>552</v>
      </c>
      <c r="F12" s="12">
        <v>125</v>
      </c>
      <c r="G12" s="12">
        <v>1040</v>
      </c>
      <c r="H12" s="12">
        <v>1073</v>
      </c>
      <c r="I12" s="12">
        <v>944</v>
      </c>
      <c r="J12" s="12">
        <v>384</v>
      </c>
      <c r="K12" s="12">
        <v>25834</v>
      </c>
    </row>
    <row r="13" spans="1:11" ht="19.5" customHeight="1">
      <c r="A13" s="13">
        <v>2000</v>
      </c>
      <c r="B13" s="12">
        <v>900</v>
      </c>
      <c r="C13" s="12">
        <v>1155</v>
      </c>
      <c r="D13" s="12">
        <v>19286</v>
      </c>
      <c r="E13" s="12">
        <v>589</v>
      </c>
      <c r="F13" s="12">
        <v>134</v>
      </c>
      <c r="G13" s="12">
        <v>1109</v>
      </c>
      <c r="H13" s="12">
        <v>984</v>
      </c>
      <c r="I13" s="12">
        <v>924</v>
      </c>
      <c r="J13" s="12">
        <v>474</v>
      </c>
      <c r="K13" s="12">
        <v>25555</v>
      </c>
    </row>
    <row r="14" spans="1:11" ht="19.5" customHeight="1">
      <c r="A14" s="13">
        <v>2001</v>
      </c>
      <c r="B14" s="12">
        <v>942</v>
      </c>
      <c r="C14" s="12">
        <v>1207</v>
      </c>
      <c r="D14" s="12">
        <v>18603</v>
      </c>
      <c r="E14" s="12">
        <v>548</v>
      </c>
      <c r="F14" s="12">
        <v>101</v>
      </c>
      <c r="G14" s="12">
        <v>1086</v>
      </c>
      <c r="H14" s="12">
        <v>934</v>
      </c>
      <c r="I14" s="12">
        <v>1013</v>
      </c>
      <c r="J14" s="12">
        <v>434</v>
      </c>
      <c r="K14" s="12">
        <v>24868</v>
      </c>
    </row>
    <row r="15" spans="1:11" ht="19.5" customHeight="1">
      <c r="A15" s="13">
        <v>2002</v>
      </c>
      <c r="B15" s="12">
        <v>852</v>
      </c>
      <c r="C15" s="12">
        <v>1200</v>
      </c>
      <c r="D15" s="12">
        <v>18194</v>
      </c>
      <c r="E15" s="12">
        <v>504</v>
      </c>
      <c r="F15" s="12">
        <v>114</v>
      </c>
      <c r="G15" s="12">
        <v>1059</v>
      </c>
      <c r="H15" s="12">
        <v>858</v>
      </c>
      <c r="I15" s="12">
        <v>999</v>
      </c>
      <c r="J15" s="12">
        <v>374</v>
      </c>
      <c r="K15" s="12">
        <v>24154</v>
      </c>
    </row>
    <row r="16" spans="1:11" ht="19.5" customHeight="1">
      <c r="A16" s="13">
        <v>2003</v>
      </c>
      <c r="B16" s="12">
        <v>840</v>
      </c>
      <c r="C16" s="12">
        <v>1153</v>
      </c>
      <c r="D16" s="12">
        <v>17724</v>
      </c>
      <c r="E16" s="12">
        <v>487</v>
      </c>
      <c r="F16" s="12">
        <v>111</v>
      </c>
      <c r="G16" s="12">
        <v>1069</v>
      </c>
      <c r="H16" s="12">
        <v>795</v>
      </c>
      <c r="I16" s="12">
        <v>930</v>
      </c>
      <c r="J16" s="12">
        <v>348</v>
      </c>
      <c r="K16" s="12">
        <v>23457</v>
      </c>
    </row>
    <row r="17" spans="1:11" ht="19.5" customHeight="1">
      <c r="A17" s="13">
        <v>2004</v>
      </c>
      <c r="B17" s="12">
        <v>794</v>
      </c>
      <c r="C17" s="12">
        <v>1033</v>
      </c>
      <c r="D17" s="12">
        <v>17717</v>
      </c>
      <c r="E17" s="12">
        <v>477</v>
      </c>
      <c r="F17" s="12">
        <v>109</v>
      </c>
      <c r="G17" s="12">
        <v>1131</v>
      </c>
      <c r="H17" s="12">
        <v>976</v>
      </c>
      <c r="I17" s="12">
        <v>800</v>
      </c>
      <c r="J17" s="12">
        <v>365</v>
      </c>
      <c r="K17" s="12">
        <v>23402</v>
      </c>
    </row>
    <row r="18" spans="1:11" ht="19.5" customHeight="1">
      <c r="A18" s="13">
        <v>2005</v>
      </c>
      <c r="B18" s="12">
        <v>808</v>
      </c>
      <c r="C18" s="12">
        <v>1098</v>
      </c>
      <c r="D18" s="12">
        <v>16769</v>
      </c>
      <c r="E18" s="12">
        <v>469</v>
      </c>
      <c r="F18" s="12">
        <v>84</v>
      </c>
      <c r="G18" s="12">
        <v>1040</v>
      </c>
      <c r="H18" s="12">
        <v>912</v>
      </c>
      <c r="I18" s="12">
        <v>739</v>
      </c>
      <c r="J18" s="12">
        <v>556</v>
      </c>
      <c r="K18" s="12">
        <v>22475</v>
      </c>
    </row>
    <row r="19" spans="1:11" ht="19.5" customHeight="1">
      <c r="A19" s="13">
        <v>2006</v>
      </c>
      <c r="B19" s="12">
        <v>801</v>
      </c>
      <c r="C19" s="12">
        <v>1091</v>
      </c>
      <c r="D19" s="12">
        <v>16396</v>
      </c>
      <c r="E19" s="12">
        <v>474</v>
      </c>
      <c r="F19" s="12">
        <v>87</v>
      </c>
      <c r="G19" s="12">
        <v>979</v>
      </c>
      <c r="H19" s="12">
        <v>923</v>
      </c>
      <c r="I19" s="12">
        <v>697</v>
      </c>
      <c r="J19" s="12">
        <v>509</v>
      </c>
      <c r="K19" s="12">
        <v>21957</v>
      </c>
    </row>
    <row r="20" spans="1:11" ht="19.5" customHeight="1">
      <c r="A20" s="13">
        <v>2007</v>
      </c>
      <c r="B20" s="12">
        <v>740</v>
      </c>
      <c r="C20" s="12">
        <v>1109</v>
      </c>
      <c r="D20" s="12">
        <v>15583</v>
      </c>
      <c r="E20" s="12">
        <v>413</v>
      </c>
      <c r="F20" s="12">
        <v>74</v>
      </c>
      <c r="G20" s="12">
        <v>836</v>
      </c>
      <c r="H20" s="12">
        <v>924</v>
      </c>
      <c r="I20" s="12">
        <v>643</v>
      </c>
      <c r="J20" s="12">
        <v>480</v>
      </c>
      <c r="K20" s="12">
        <v>20802</v>
      </c>
    </row>
    <row r="21" spans="1:11" ht="19.5" customHeight="1">
      <c r="A21" s="13">
        <v>2008</v>
      </c>
      <c r="B21" s="12">
        <v>764</v>
      </c>
      <c r="C21" s="12">
        <v>1049</v>
      </c>
      <c r="D21" s="12">
        <v>15050</v>
      </c>
      <c r="E21" s="12">
        <v>367</v>
      </c>
      <c r="F21" s="12">
        <v>65</v>
      </c>
      <c r="G21" s="12">
        <v>795</v>
      </c>
      <c r="H21" s="12">
        <v>915</v>
      </c>
      <c r="I21" s="12">
        <v>654</v>
      </c>
      <c r="J21" s="12">
        <v>541</v>
      </c>
      <c r="K21" s="12">
        <v>20200</v>
      </c>
    </row>
    <row r="22" spans="1:11" ht="7.5" customHeight="1">
      <c r="A22" s="13"/>
      <c r="B22" s="12"/>
      <c r="C22" s="12"/>
      <c r="D22" s="12"/>
      <c r="E22" s="12"/>
      <c r="F22" s="12"/>
      <c r="G22" s="12"/>
      <c r="H22" s="12"/>
      <c r="I22" s="12"/>
      <c r="J22" s="12"/>
      <c r="K22" s="12"/>
    </row>
    <row r="23" spans="1:11" s="8" customFormat="1" ht="19.5" customHeight="1">
      <c r="A23" s="8" t="s">
        <v>19</v>
      </c>
      <c r="B23" s="11">
        <v>781.4</v>
      </c>
      <c r="C23" s="11">
        <v>1076</v>
      </c>
      <c r="D23" s="11">
        <v>16303</v>
      </c>
      <c r="E23" s="11">
        <v>440</v>
      </c>
      <c r="F23" s="11">
        <v>83.8</v>
      </c>
      <c r="G23" s="11">
        <v>956.2</v>
      </c>
      <c r="H23" s="11">
        <v>930</v>
      </c>
      <c r="I23" s="11">
        <v>706.6</v>
      </c>
      <c r="J23" s="11">
        <v>490.2</v>
      </c>
      <c r="K23" s="11">
        <v>21767.2</v>
      </c>
    </row>
    <row r="24" s="8" customFormat="1" ht="15.75" customHeight="1">
      <c r="A24" s="8" t="s">
        <v>18</v>
      </c>
    </row>
    <row r="25" ht="7.5" customHeight="1"/>
    <row r="26" ht="19.5" customHeight="1">
      <c r="A26" s="4" t="s">
        <v>20</v>
      </c>
    </row>
    <row r="27" spans="1:11" ht="19.5" customHeight="1">
      <c r="A27" s="4" t="s">
        <v>21</v>
      </c>
      <c r="B27" s="15">
        <f aca="true" t="shared" si="0" ref="B27:K27">(B21-B20)/B20*100</f>
        <v>3.2432432432432434</v>
      </c>
      <c r="C27" s="15">
        <f t="shared" si="0"/>
        <v>-5.410279531109107</v>
      </c>
      <c r="D27" s="15">
        <f t="shared" si="0"/>
        <v>-3.4203940191234037</v>
      </c>
      <c r="E27" s="15">
        <f t="shared" si="0"/>
        <v>-11.138014527845035</v>
      </c>
      <c r="F27" s="15">
        <f t="shared" si="0"/>
        <v>-12.162162162162163</v>
      </c>
      <c r="G27" s="15">
        <f t="shared" si="0"/>
        <v>-4.904306220095694</v>
      </c>
      <c r="H27" s="15">
        <f t="shared" si="0"/>
        <v>-0.974025974025974</v>
      </c>
      <c r="I27" s="15">
        <f t="shared" si="0"/>
        <v>1.7107309486780715</v>
      </c>
      <c r="J27" s="15">
        <f t="shared" si="0"/>
        <v>12.708333333333332</v>
      </c>
      <c r="K27" s="15">
        <f t="shared" si="0"/>
        <v>-2.8939525045668684</v>
      </c>
    </row>
    <row r="28" ht="7.5" customHeight="1"/>
    <row r="29" ht="19.5" customHeight="1">
      <c r="A29" s="4" t="s">
        <v>22</v>
      </c>
    </row>
    <row r="30" spans="1:11" ht="19.5" customHeight="1" thickBot="1">
      <c r="A30" s="16" t="s">
        <v>23</v>
      </c>
      <c r="B30" s="17">
        <f aca="true" t="shared" si="1" ref="B30:K30">(B21-B9)/B9*100</f>
        <v>-42.11244127898166</v>
      </c>
      <c r="C30" s="17">
        <f t="shared" si="1"/>
        <v>11.595744680851064</v>
      </c>
      <c r="D30" s="17">
        <f t="shared" si="1"/>
        <v>-28.24791418355185</v>
      </c>
      <c r="E30" s="17">
        <f t="shared" si="1"/>
        <v>-30.38694992412747</v>
      </c>
      <c r="F30" s="17">
        <f t="shared" si="1"/>
        <v>-57.51633986928104</v>
      </c>
      <c r="G30" s="17">
        <f t="shared" si="1"/>
        <v>-31.20456905503634</v>
      </c>
      <c r="H30" s="17">
        <f t="shared" si="1"/>
        <v>-23.78810594702648</v>
      </c>
      <c r="I30" s="17">
        <f t="shared" si="1"/>
        <v>-26.582846879209693</v>
      </c>
      <c r="J30" s="17">
        <f t="shared" si="1"/>
        <v>51.96629213483146</v>
      </c>
      <c r="K30" s="17">
        <f t="shared" si="1"/>
        <v>-26.593502434769967</v>
      </c>
    </row>
    <row r="31" spans="1:11" ht="15">
      <c r="A31" s="18"/>
      <c r="B31" s="19"/>
      <c r="C31" s="19"/>
      <c r="D31" s="19"/>
      <c r="E31" s="19"/>
      <c r="F31" s="19"/>
      <c r="G31" s="19"/>
      <c r="H31" s="19"/>
      <c r="I31" s="19"/>
      <c r="J31" s="19"/>
      <c r="K31" s="19"/>
    </row>
    <row r="32" ht="15">
      <c r="A32" s="4" t="s">
        <v>24</v>
      </c>
    </row>
    <row r="33" ht="15">
      <c r="A33" s="4" t="s">
        <v>25</v>
      </c>
    </row>
    <row r="35" ht="15" customHeight="1"/>
    <row r="36" spans="1:11" ht="18">
      <c r="A36" s="1"/>
      <c r="B36" s="2"/>
      <c r="C36" s="1"/>
      <c r="D36" s="1"/>
      <c r="E36" s="2"/>
      <c r="F36" s="2"/>
      <c r="G36" s="2"/>
      <c r="H36" s="2"/>
      <c r="I36" s="2"/>
      <c r="J36" s="2"/>
      <c r="K36" s="2"/>
    </row>
    <row r="37" spans="1:11" ht="12" customHeight="1">
      <c r="A37" s="1"/>
      <c r="B37" s="1"/>
      <c r="C37" s="2"/>
      <c r="D37" s="1"/>
      <c r="E37" s="2"/>
      <c r="F37" s="2"/>
      <c r="G37" s="2"/>
      <c r="H37" s="2"/>
      <c r="I37" s="2"/>
      <c r="J37" s="2"/>
      <c r="K37" s="2"/>
    </row>
    <row r="38" spans="1:11" ht="18">
      <c r="A38" s="1"/>
      <c r="B38" s="2"/>
      <c r="C38" s="1"/>
      <c r="D38" s="1"/>
      <c r="E38" s="2"/>
      <c r="F38" s="2"/>
      <c r="G38" s="2"/>
      <c r="H38" s="2"/>
      <c r="I38" s="2"/>
      <c r="J38" s="2"/>
      <c r="K38" s="2"/>
    </row>
    <row r="39" spans="1:11" ht="18">
      <c r="A39" s="1"/>
      <c r="B39" s="2"/>
      <c r="C39" s="2"/>
      <c r="D39" s="2"/>
      <c r="E39" s="2"/>
      <c r="F39" s="2"/>
      <c r="G39" s="2"/>
      <c r="H39" s="2"/>
      <c r="I39" s="2"/>
      <c r="J39" s="2"/>
      <c r="K39" s="2"/>
    </row>
    <row r="40" spans="3:11" ht="15">
      <c r="C40" s="20"/>
      <c r="D40" s="20"/>
      <c r="E40" s="20"/>
      <c r="F40" s="20"/>
      <c r="G40" s="20"/>
      <c r="H40" s="20"/>
      <c r="I40" s="20"/>
      <c r="J40" s="20"/>
      <c r="K40" s="20"/>
    </row>
    <row r="41" spans="3:11" ht="15">
      <c r="C41" s="20"/>
      <c r="D41" s="20"/>
      <c r="E41" s="20"/>
      <c r="F41" s="20"/>
      <c r="G41" s="20"/>
      <c r="H41" s="20"/>
      <c r="I41" s="20"/>
      <c r="J41" s="20"/>
      <c r="K41" s="20"/>
    </row>
    <row r="42" spans="3:11" ht="15">
      <c r="C42" s="20"/>
      <c r="D42" s="20"/>
      <c r="E42" s="20"/>
      <c r="F42" s="20"/>
      <c r="G42" s="20"/>
      <c r="H42" s="20"/>
      <c r="I42" s="20"/>
      <c r="J42" s="20"/>
      <c r="K42" s="20"/>
    </row>
    <row r="43" spans="3:11" ht="15">
      <c r="C43" s="20"/>
      <c r="D43" s="20"/>
      <c r="E43" s="20"/>
      <c r="F43" s="20"/>
      <c r="G43" s="20"/>
      <c r="H43" s="20"/>
      <c r="I43" s="20"/>
      <c r="J43" s="20"/>
      <c r="K43" s="20"/>
    </row>
    <row r="44" spans="3:11" s="8" customFormat="1" ht="15.75">
      <c r="C44" s="21"/>
      <c r="D44" s="21"/>
      <c r="E44" s="21"/>
      <c r="F44" s="21"/>
      <c r="G44" s="21"/>
      <c r="H44" s="21"/>
      <c r="I44" s="21"/>
      <c r="J44" s="21"/>
      <c r="K44" s="21"/>
    </row>
    <row r="45" spans="3:11" ht="7.5" customHeight="1">
      <c r="C45" s="22"/>
      <c r="D45" s="22"/>
      <c r="E45" s="22"/>
      <c r="F45" s="22"/>
      <c r="G45" s="22"/>
      <c r="H45" s="22"/>
      <c r="I45" s="22"/>
      <c r="J45" s="22"/>
      <c r="K45" s="22"/>
    </row>
    <row r="46" spans="1:11" ht="18">
      <c r="A46" s="1"/>
      <c r="B46" s="2"/>
      <c r="C46" s="22"/>
      <c r="D46" s="22"/>
      <c r="E46" s="22"/>
      <c r="F46" s="22"/>
      <c r="G46" s="22"/>
      <c r="H46" s="22"/>
      <c r="I46" s="22"/>
      <c r="J46" s="22"/>
      <c r="K46" s="22"/>
    </row>
    <row r="47" spans="3:11" ht="15">
      <c r="C47" s="20"/>
      <c r="D47" s="20"/>
      <c r="E47" s="20"/>
      <c r="F47" s="20"/>
      <c r="G47" s="20"/>
      <c r="H47" s="20"/>
      <c r="I47" s="20"/>
      <c r="J47" s="20"/>
      <c r="K47" s="20"/>
    </row>
    <row r="48" spans="3:11" ht="15">
      <c r="C48" s="20"/>
      <c r="D48" s="20"/>
      <c r="E48" s="20"/>
      <c r="F48" s="20"/>
      <c r="G48" s="20"/>
      <c r="H48" s="20"/>
      <c r="I48" s="20"/>
      <c r="J48" s="20"/>
      <c r="K48" s="20"/>
    </row>
    <row r="49" spans="3:11" ht="15">
      <c r="C49" s="20"/>
      <c r="D49" s="20"/>
      <c r="E49" s="20"/>
      <c r="F49" s="20"/>
      <c r="G49" s="20"/>
      <c r="H49" s="20"/>
      <c r="I49" s="20"/>
      <c r="J49" s="20"/>
      <c r="K49" s="20"/>
    </row>
    <row r="50" spans="3:11" ht="15">
      <c r="C50" s="20"/>
      <c r="D50" s="20"/>
      <c r="E50" s="20"/>
      <c r="F50" s="20"/>
      <c r="G50" s="20"/>
      <c r="H50" s="20"/>
      <c r="I50" s="20"/>
      <c r="J50" s="20"/>
      <c r="K50" s="20"/>
    </row>
    <row r="51" spans="3:11" s="8" customFormat="1" ht="15.75">
      <c r="C51" s="21"/>
      <c r="D51" s="21"/>
      <c r="E51" s="21"/>
      <c r="F51" s="21"/>
      <c r="G51" s="21"/>
      <c r="H51" s="21"/>
      <c r="I51" s="21"/>
      <c r="J51" s="21"/>
      <c r="K51" s="21"/>
    </row>
    <row r="52" spans="1:11" ht="7.5" customHeight="1">
      <c r="A52" s="8"/>
      <c r="C52" s="22"/>
      <c r="D52" s="22"/>
      <c r="E52" s="22"/>
      <c r="F52" s="22"/>
      <c r="G52" s="22"/>
      <c r="H52" s="22"/>
      <c r="I52" s="22"/>
      <c r="J52" s="22"/>
      <c r="K52" s="22"/>
    </row>
  </sheetData>
  <printOptions/>
  <pageMargins left="0.7480314960629921" right="0.7480314960629921" top="0.3937007874015748" bottom="0.4330708661417323" header="0.31496062992125984" footer="0.31496062992125984"/>
  <pageSetup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transitionEvaluation="1">
    <tabColor indexed="10"/>
    <pageSetUpPr fitToPage="1"/>
  </sheetPr>
  <dimension ref="A1:AX83"/>
  <sheetViews>
    <sheetView zoomScale="75" zoomScaleNormal="75" workbookViewId="0" topLeftCell="A1">
      <selection activeCell="A1" sqref="A1"/>
    </sheetView>
  </sheetViews>
  <sheetFormatPr defaultColWidth="12.57421875" defaultRowHeight="12.75"/>
  <cols>
    <col min="1" max="1" width="10.00390625" style="89" customWidth="1"/>
    <col min="2" max="2" width="17.8515625" style="89" customWidth="1"/>
    <col min="3" max="6" width="10.7109375" style="89" customWidth="1"/>
    <col min="7" max="7" width="9.8515625" style="89" customWidth="1"/>
    <col min="8" max="8" width="2.421875" style="89" customWidth="1"/>
    <col min="9" max="11" width="10.7109375" style="89" customWidth="1"/>
    <col min="12" max="12" width="10.00390625" style="89" customWidth="1"/>
    <col min="13" max="13" width="9.57421875" style="89" customWidth="1"/>
    <col min="14" max="16384" width="12.57421875" style="89" customWidth="1"/>
  </cols>
  <sheetData>
    <row r="1" spans="1:12" ht="16.5">
      <c r="A1" s="87" t="s">
        <v>175</v>
      </c>
      <c r="B1" s="88"/>
      <c r="C1" s="88"/>
      <c r="D1" s="88"/>
      <c r="E1" s="88"/>
      <c r="F1" s="88"/>
      <c r="G1" s="88"/>
      <c r="H1" s="88"/>
      <c r="I1" s="88"/>
      <c r="J1" s="88"/>
      <c r="K1" s="88"/>
      <c r="L1" s="88"/>
    </row>
    <row r="2" spans="1:12" ht="16.5">
      <c r="A2" s="87" t="s">
        <v>176</v>
      </c>
      <c r="B2" s="88"/>
      <c r="C2" s="88"/>
      <c r="D2" s="88"/>
      <c r="E2" s="88"/>
      <c r="F2" s="88"/>
      <c r="G2" s="88"/>
      <c r="H2" s="88"/>
      <c r="I2" s="88"/>
      <c r="J2" s="88"/>
      <c r="K2" s="88"/>
      <c r="L2" s="88"/>
    </row>
    <row r="3" spans="1:12" ht="16.5">
      <c r="A3" s="90" t="s">
        <v>177</v>
      </c>
      <c r="B3" s="91"/>
      <c r="C3" s="91"/>
      <c r="D3" s="91"/>
      <c r="E3" s="91"/>
      <c r="F3" s="91"/>
      <c r="G3" s="91"/>
      <c r="H3" s="91"/>
      <c r="I3" s="91"/>
      <c r="J3" s="91"/>
      <c r="K3" s="91"/>
      <c r="L3" s="91"/>
    </row>
    <row r="5" spans="1:13" s="93" customFormat="1" ht="18">
      <c r="A5" s="92" t="s">
        <v>178</v>
      </c>
      <c r="M5" s="94" t="s">
        <v>179</v>
      </c>
    </row>
    <row r="6" s="93" customFormat="1" ht="18">
      <c r="A6" s="92"/>
    </row>
    <row r="7" s="93" customFormat="1" ht="21">
      <c r="A7" s="95" t="s">
        <v>294</v>
      </c>
    </row>
    <row r="8" s="93" customFormat="1" ht="18">
      <c r="A8" s="92" t="s">
        <v>3</v>
      </c>
    </row>
    <row r="9" spans="1:13" ht="15.75" thickBot="1">
      <c r="A9" s="96"/>
      <c r="B9" s="96"/>
      <c r="C9" s="96"/>
      <c r="D9" s="96"/>
      <c r="E9" s="96"/>
      <c r="F9" s="96"/>
      <c r="G9" s="96"/>
      <c r="H9" s="96"/>
      <c r="I9" s="96"/>
      <c r="J9" s="96"/>
      <c r="K9" s="96"/>
      <c r="L9" s="96"/>
      <c r="M9" s="96"/>
    </row>
    <row r="10" spans="2:50" ht="15.75">
      <c r="B10" s="97" t="s">
        <v>4</v>
      </c>
      <c r="C10" s="98"/>
      <c r="D10" s="98"/>
      <c r="E10" s="99" t="s">
        <v>180</v>
      </c>
      <c r="F10" s="98"/>
      <c r="G10" s="98"/>
      <c r="H10" s="100"/>
      <c r="I10" s="98"/>
      <c r="J10" s="101" t="s">
        <v>181</v>
      </c>
      <c r="K10" s="98"/>
      <c r="L10" s="98"/>
      <c r="M10" s="98"/>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row>
    <row r="11" spans="1:50" ht="19.5" thickBot="1">
      <c r="A11" s="96"/>
      <c r="B11" s="96"/>
      <c r="C11" s="102" t="s">
        <v>169</v>
      </c>
      <c r="D11" s="102" t="s">
        <v>170</v>
      </c>
      <c r="E11" s="102" t="s">
        <v>171</v>
      </c>
      <c r="F11" s="102" t="s">
        <v>182</v>
      </c>
      <c r="G11" s="102" t="s">
        <v>285</v>
      </c>
      <c r="H11" s="102"/>
      <c r="I11" s="102" t="s">
        <v>169</v>
      </c>
      <c r="J11" s="102" t="s">
        <v>170</v>
      </c>
      <c r="K11" s="102" t="s">
        <v>171</v>
      </c>
      <c r="L11" s="102" t="s">
        <v>182</v>
      </c>
      <c r="M11" s="102" t="s">
        <v>295</v>
      </c>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row>
    <row r="12" spans="1:13" s="107" customFormat="1" ht="18">
      <c r="A12" s="95" t="s">
        <v>183</v>
      </c>
      <c r="B12" s="103" t="s">
        <v>23</v>
      </c>
      <c r="C12" s="104">
        <v>2600</v>
      </c>
      <c r="D12" s="104">
        <v>2660</v>
      </c>
      <c r="E12" s="104">
        <v>6616</v>
      </c>
      <c r="F12" s="104">
        <v>1375</v>
      </c>
      <c r="G12" s="104">
        <v>13514</v>
      </c>
      <c r="H12" s="105"/>
      <c r="I12" s="106">
        <v>13.535491098853</v>
      </c>
      <c r="J12" s="106">
        <v>10.161657524409</v>
      </c>
      <c r="K12" s="106">
        <v>6.563618849397</v>
      </c>
      <c r="L12" s="106">
        <v>3.177442239877</v>
      </c>
      <c r="M12" s="106">
        <v>6.994208773601</v>
      </c>
    </row>
    <row r="13" spans="2:13" ht="15">
      <c r="B13" s="89">
        <v>1998</v>
      </c>
      <c r="C13" s="108">
        <v>2476</v>
      </c>
      <c r="D13" s="108">
        <v>2531</v>
      </c>
      <c r="E13" s="108">
        <v>6911</v>
      </c>
      <c r="F13" s="108">
        <v>1410</v>
      </c>
      <c r="G13" s="108">
        <v>13523</v>
      </c>
      <c r="H13" s="109"/>
      <c r="I13" s="110">
        <v>13.095401800353</v>
      </c>
      <c r="J13" s="110">
        <v>10.531308903138</v>
      </c>
      <c r="K13" s="110">
        <v>6.738100345144</v>
      </c>
      <c r="L13" s="110">
        <v>3.209249923183</v>
      </c>
      <c r="M13" s="110">
        <v>7.035398697227</v>
      </c>
    </row>
    <row r="14" spans="2:13" ht="15">
      <c r="B14" s="89">
        <v>1999</v>
      </c>
      <c r="C14" s="108">
        <v>2156</v>
      </c>
      <c r="D14" s="108">
        <v>2190</v>
      </c>
      <c r="E14" s="108">
        <v>6491</v>
      </c>
      <c r="F14" s="108">
        <v>1342</v>
      </c>
      <c r="G14" s="108">
        <v>12286</v>
      </c>
      <c r="H14" s="109"/>
      <c r="I14" s="110">
        <v>11.378329454357</v>
      </c>
      <c r="J14" s="110">
        <v>9.530648214635</v>
      </c>
      <c r="K14" s="110">
        <v>6.280763987061</v>
      </c>
      <c r="L14" s="110">
        <v>3.029106052569</v>
      </c>
      <c r="M14" s="110">
        <v>6.424282193677</v>
      </c>
    </row>
    <row r="15" spans="2:13" ht="15">
      <c r="B15" s="89">
        <v>2000</v>
      </c>
      <c r="C15" s="108">
        <v>2120</v>
      </c>
      <c r="D15" s="108">
        <v>1943</v>
      </c>
      <c r="E15" s="108">
        <v>6344</v>
      </c>
      <c r="F15" s="108">
        <v>1386</v>
      </c>
      <c r="G15" s="108">
        <v>11878</v>
      </c>
      <c r="H15" s="109"/>
      <c r="I15" s="110">
        <v>11.043392196697</v>
      </c>
      <c r="J15" s="110">
        <v>8.894402431655</v>
      </c>
      <c r="K15" s="110">
        <v>6.109487328881</v>
      </c>
      <c r="L15" s="110">
        <v>3.099568609823</v>
      </c>
      <c r="M15" s="110">
        <v>6.22004824981</v>
      </c>
    </row>
    <row r="16" spans="2:13" ht="15">
      <c r="B16" s="89">
        <v>2001</v>
      </c>
      <c r="C16" s="108">
        <v>2038</v>
      </c>
      <c r="D16" s="108">
        <v>1787</v>
      </c>
      <c r="E16" s="108">
        <v>6076</v>
      </c>
      <c r="F16" s="108">
        <v>1331</v>
      </c>
      <c r="G16" s="108">
        <v>11302</v>
      </c>
      <c r="H16" s="109"/>
      <c r="I16" s="110">
        <v>10.433571732086</v>
      </c>
      <c r="J16" s="110">
        <v>8.511671993408</v>
      </c>
      <c r="K16" s="110">
        <v>5.805620635752</v>
      </c>
      <c r="L16" s="110">
        <v>2.94904859394</v>
      </c>
      <c r="M16" s="110">
        <v>5.901695161051</v>
      </c>
    </row>
    <row r="17" spans="2:13" ht="15">
      <c r="B17" s="89">
        <v>2002</v>
      </c>
      <c r="C17" s="108">
        <v>2043</v>
      </c>
      <c r="D17" s="108">
        <v>1613</v>
      </c>
      <c r="E17" s="108">
        <v>6029</v>
      </c>
      <c r="F17" s="108">
        <v>1369</v>
      </c>
      <c r="G17" s="108">
        <v>11138</v>
      </c>
      <c r="H17" s="109"/>
      <c r="I17" s="110">
        <v>10.383630153696</v>
      </c>
      <c r="J17" s="110">
        <v>7.794077853802</v>
      </c>
      <c r="K17" s="110">
        <v>5.744864735068</v>
      </c>
      <c r="L17" s="110">
        <v>3.003385115583</v>
      </c>
      <c r="M17" s="110">
        <v>5.790520811616</v>
      </c>
    </row>
    <row r="18" spans="2:13" ht="15">
      <c r="B18" s="111">
        <v>2003</v>
      </c>
      <c r="C18" s="108">
        <v>1970</v>
      </c>
      <c r="D18" s="108">
        <v>1547</v>
      </c>
      <c r="E18" s="108">
        <v>5863</v>
      </c>
      <c r="F18" s="108">
        <v>1409</v>
      </c>
      <c r="G18" s="108">
        <v>10861</v>
      </c>
      <c r="H18" s="109"/>
      <c r="I18" s="110">
        <v>9.983226153012</v>
      </c>
      <c r="J18" s="110">
        <v>7.453302434489</v>
      </c>
      <c r="K18" s="110">
        <v>5.576008422502</v>
      </c>
      <c r="L18" s="110">
        <v>3.050074033025</v>
      </c>
      <c r="M18" s="110">
        <v>5.624206660533</v>
      </c>
    </row>
    <row r="19" spans="2:13" ht="15">
      <c r="B19" s="111">
        <v>2004</v>
      </c>
      <c r="C19" s="108">
        <v>1916</v>
      </c>
      <c r="D19" s="108">
        <v>1631</v>
      </c>
      <c r="E19" s="108">
        <v>5827</v>
      </c>
      <c r="F19" s="108">
        <v>1376</v>
      </c>
      <c r="G19" s="108">
        <v>10810</v>
      </c>
      <c r="H19" s="109"/>
      <c r="I19" s="110">
        <v>9.658329048584</v>
      </c>
      <c r="J19" s="110">
        <v>7.705827325213</v>
      </c>
      <c r="K19" s="110">
        <v>5.531659184481</v>
      </c>
      <c r="L19" s="110">
        <v>2.926725513134</v>
      </c>
      <c r="M19" s="110">
        <v>5.559644120715</v>
      </c>
    </row>
    <row r="20" spans="2:13" ht="15">
      <c r="B20" s="111">
        <v>2005</v>
      </c>
      <c r="C20" s="108">
        <v>1918</v>
      </c>
      <c r="D20" s="108">
        <v>1516</v>
      </c>
      <c r="E20" s="108">
        <v>5424</v>
      </c>
      <c r="F20" s="108">
        <v>1320</v>
      </c>
      <c r="G20" s="108">
        <v>10213</v>
      </c>
      <c r="H20" s="109"/>
      <c r="I20" s="110">
        <v>9.459226197815</v>
      </c>
      <c r="J20" s="110">
        <v>7.01397242528</v>
      </c>
      <c r="K20" s="110">
        <v>5.153708598826</v>
      </c>
      <c r="L20" s="110">
        <v>2.77103097047</v>
      </c>
      <c r="M20" s="110">
        <v>5.225629303777</v>
      </c>
    </row>
    <row r="21" spans="2:13" ht="15">
      <c r="B21" s="111">
        <v>2006</v>
      </c>
      <c r="C21" s="108">
        <v>1909</v>
      </c>
      <c r="D21" s="108">
        <v>1450</v>
      </c>
      <c r="E21" s="108">
        <v>5169</v>
      </c>
      <c r="F21" s="108">
        <v>1186</v>
      </c>
      <c r="G21" s="108">
        <v>9752</v>
      </c>
      <c r="H21" s="109"/>
      <c r="I21" s="110">
        <v>9.225118998719</v>
      </c>
      <c r="J21" s="110">
        <v>6.511410685899</v>
      </c>
      <c r="K21" s="110">
        <v>4.917616368841</v>
      </c>
      <c r="L21" s="110">
        <v>2.4506511996</v>
      </c>
      <c r="M21" s="110">
        <v>4.944283916113</v>
      </c>
    </row>
    <row r="22" spans="2:13" ht="15">
      <c r="B22" s="111">
        <v>2007</v>
      </c>
      <c r="C22" s="108">
        <v>1861</v>
      </c>
      <c r="D22" s="108">
        <v>1481</v>
      </c>
      <c r="E22" s="108">
        <v>4658</v>
      </c>
      <c r="F22" s="108">
        <v>1292</v>
      </c>
      <c r="G22" s="108">
        <v>9336</v>
      </c>
      <c r="H22" s="109"/>
      <c r="I22" s="110">
        <v>8.881528711057</v>
      </c>
      <c r="J22" s="110">
        <v>6.395419135301</v>
      </c>
      <c r="K22" s="110">
        <v>4.4737443646</v>
      </c>
      <c r="L22" s="110">
        <v>2.583364492335</v>
      </c>
      <c r="M22" s="110">
        <v>4.687207585488</v>
      </c>
    </row>
    <row r="23" spans="2:13" ht="15">
      <c r="B23" s="111">
        <v>2008</v>
      </c>
      <c r="C23" s="108">
        <v>1679</v>
      </c>
      <c r="D23" s="108">
        <v>1383</v>
      </c>
      <c r="E23" s="108">
        <v>4550</v>
      </c>
      <c r="F23" s="108">
        <v>1230</v>
      </c>
      <c r="G23" s="108">
        <v>8882</v>
      </c>
      <c r="H23" s="109"/>
      <c r="I23" s="110">
        <v>7.975299845624</v>
      </c>
      <c r="J23" s="110">
        <v>5.734520319607</v>
      </c>
      <c r="K23" s="110">
        <v>4.398481122299</v>
      </c>
      <c r="L23" s="110">
        <v>2.398413537192</v>
      </c>
      <c r="M23" s="110">
        <v>4.42324922223</v>
      </c>
    </row>
    <row r="24" spans="2:13" s="107" customFormat="1" ht="15.75">
      <c r="B24" s="103" t="s">
        <v>184</v>
      </c>
      <c r="C24" s="104">
        <v>1857</v>
      </c>
      <c r="D24" s="104">
        <v>1492</v>
      </c>
      <c r="E24" s="104">
        <v>5126</v>
      </c>
      <c r="F24" s="104">
        <v>1281</v>
      </c>
      <c r="G24" s="104">
        <v>9799</v>
      </c>
      <c r="H24" s="104"/>
      <c r="I24" s="112">
        <v>9.028934803563</v>
      </c>
      <c r="J24" s="112">
        <v>6.642468530404</v>
      </c>
      <c r="K24" s="112">
        <v>4.897765733604</v>
      </c>
      <c r="L24" s="112">
        <v>2.620914438848</v>
      </c>
      <c r="M24" s="112">
        <v>4.963277081639</v>
      </c>
    </row>
    <row r="25" spans="3:13" ht="7.5" customHeight="1">
      <c r="C25" s="108"/>
      <c r="D25" s="108"/>
      <c r="E25" s="108"/>
      <c r="F25" s="108"/>
      <c r="G25" s="108"/>
      <c r="H25" s="109"/>
      <c r="I25" s="113"/>
      <c r="J25" s="113"/>
      <c r="K25" s="113"/>
      <c r="L25" s="113"/>
      <c r="M25" s="113"/>
    </row>
    <row r="26" spans="1:13" s="107" customFormat="1" ht="18">
      <c r="A26" s="95" t="s">
        <v>185</v>
      </c>
      <c r="B26" s="103" t="s">
        <v>23</v>
      </c>
      <c r="C26" s="104">
        <v>1072</v>
      </c>
      <c r="D26" s="104">
        <v>1475</v>
      </c>
      <c r="E26" s="104">
        <v>3610</v>
      </c>
      <c r="F26" s="104">
        <v>417</v>
      </c>
      <c r="G26" s="104">
        <v>6643</v>
      </c>
      <c r="H26" s="105"/>
      <c r="I26" s="106">
        <v>5.619749825758</v>
      </c>
      <c r="J26" s="106">
        <v>5.507426851338</v>
      </c>
      <c r="K26" s="106">
        <v>3.454806332542</v>
      </c>
      <c r="L26" s="106">
        <v>0.680716507228</v>
      </c>
      <c r="M26" s="106">
        <v>3.107508976712</v>
      </c>
    </row>
    <row r="27" spans="2:13" ht="15">
      <c r="B27" s="89">
        <v>1998</v>
      </c>
      <c r="C27" s="108">
        <v>1040</v>
      </c>
      <c r="D27" s="108">
        <v>1497</v>
      </c>
      <c r="E27" s="108">
        <v>4040</v>
      </c>
      <c r="F27" s="108">
        <v>459</v>
      </c>
      <c r="G27" s="108">
        <v>7112</v>
      </c>
      <c r="H27" s="114"/>
      <c r="I27" s="110">
        <v>5.540372803162</v>
      </c>
      <c r="J27" s="110">
        <v>6.011975759328</v>
      </c>
      <c r="K27" s="110">
        <v>3.787157972296</v>
      </c>
      <c r="L27" s="110">
        <v>0.74789197116</v>
      </c>
      <c r="M27" s="110">
        <v>3.323250853484</v>
      </c>
    </row>
    <row r="28" spans="2:13" ht="15">
      <c r="B28" s="89">
        <v>1999</v>
      </c>
      <c r="C28" s="108">
        <v>971</v>
      </c>
      <c r="D28" s="108">
        <v>1344</v>
      </c>
      <c r="E28" s="108">
        <v>3850</v>
      </c>
      <c r="F28" s="108">
        <v>472</v>
      </c>
      <c r="G28" s="108">
        <v>6652</v>
      </c>
      <c r="H28" s="114"/>
      <c r="I28" s="110">
        <v>5.143635082664</v>
      </c>
      <c r="J28" s="110">
        <v>5.615114015224</v>
      </c>
      <c r="K28" s="110">
        <v>3.57617247369</v>
      </c>
      <c r="L28" s="110">
        <v>0.768220414155</v>
      </c>
      <c r="M28" s="110">
        <v>3.131978171948</v>
      </c>
    </row>
    <row r="29" spans="2:13" ht="15">
      <c r="B29" s="89">
        <v>2000</v>
      </c>
      <c r="C29" s="108">
        <v>842</v>
      </c>
      <c r="D29" s="108">
        <v>1179</v>
      </c>
      <c r="E29" s="108">
        <v>3951</v>
      </c>
      <c r="F29" s="108">
        <v>509</v>
      </c>
      <c r="G29" s="108">
        <v>6504</v>
      </c>
      <c r="H29" s="114"/>
      <c r="I29" s="110">
        <v>4.406162347721</v>
      </c>
      <c r="J29" s="110">
        <v>5.153152208119</v>
      </c>
      <c r="K29" s="110">
        <v>3.64173645663</v>
      </c>
      <c r="L29" s="110">
        <v>0.826886649923</v>
      </c>
      <c r="M29" s="110">
        <v>3.056539135586</v>
      </c>
    </row>
    <row r="30" spans="2:13" ht="15">
      <c r="B30" s="89">
        <v>2001</v>
      </c>
      <c r="C30" s="108">
        <v>897</v>
      </c>
      <c r="D30" s="108">
        <v>1095</v>
      </c>
      <c r="E30" s="108">
        <v>3920</v>
      </c>
      <c r="F30" s="108">
        <v>504</v>
      </c>
      <c r="G30" s="108">
        <v>6437</v>
      </c>
      <c r="H30" s="114"/>
      <c r="I30" s="110">
        <v>4.661919858635</v>
      </c>
      <c r="J30" s="110">
        <v>4.990270112611</v>
      </c>
      <c r="K30" s="110">
        <v>3.576596649313</v>
      </c>
      <c r="L30" s="110">
        <v>0.816326530612</v>
      </c>
      <c r="M30" s="110">
        <v>3.01893752785</v>
      </c>
    </row>
    <row r="31" spans="2:13" ht="15">
      <c r="B31" s="89">
        <v>2002</v>
      </c>
      <c r="C31" s="108">
        <v>829</v>
      </c>
      <c r="D31" s="108">
        <v>1036</v>
      </c>
      <c r="E31" s="108">
        <v>3883</v>
      </c>
      <c r="F31" s="108">
        <v>510</v>
      </c>
      <c r="G31" s="108">
        <v>6275</v>
      </c>
      <c r="H31" s="114"/>
      <c r="I31" s="110">
        <v>4.311151789986</v>
      </c>
      <c r="J31" s="110">
        <v>4.888983270805</v>
      </c>
      <c r="K31" s="110">
        <v>3.523049983215</v>
      </c>
      <c r="L31" s="110">
        <v>0.824059965713</v>
      </c>
      <c r="M31" s="110">
        <v>2.944589211454</v>
      </c>
    </row>
    <row r="32" spans="2:13" ht="15">
      <c r="B32" s="89">
        <v>2003</v>
      </c>
      <c r="C32" s="108">
        <v>835</v>
      </c>
      <c r="D32" s="108">
        <v>991</v>
      </c>
      <c r="E32" s="108">
        <v>3816</v>
      </c>
      <c r="F32" s="108">
        <v>541</v>
      </c>
      <c r="G32" s="108">
        <v>6201</v>
      </c>
      <c r="H32" s="114"/>
      <c r="I32" s="110">
        <v>4.350295142778</v>
      </c>
      <c r="J32" s="110">
        <v>4.715903683259</v>
      </c>
      <c r="K32" s="110">
        <v>3.448705921905</v>
      </c>
      <c r="L32" s="110">
        <v>0.869411500016</v>
      </c>
      <c r="M32" s="110">
        <v>2.901668494582</v>
      </c>
    </row>
    <row r="33" spans="2:13" ht="15">
      <c r="B33" s="111">
        <v>2004</v>
      </c>
      <c r="C33" s="108">
        <v>922</v>
      </c>
      <c r="D33" s="108">
        <v>1007</v>
      </c>
      <c r="E33" s="108">
        <v>3686</v>
      </c>
      <c r="F33" s="108">
        <v>523</v>
      </c>
      <c r="G33" s="108">
        <v>6150</v>
      </c>
      <c r="H33" s="114"/>
      <c r="I33" s="110">
        <v>4.774975400073</v>
      </c>
      <c r="J33" s="110">
        <v>4.748297780041</v>
      </c>
      <c r="K33" s="110">
        <v>3.316278103118</v>
      </c>
      <c r="L33" s="110">
        <v>0.834295777793</v>
      </c>
      <c r="M33" s="110">
        <v>2.863502196611</v>
      </c>
    </row>
    <row r="34" spans="2:13" ht="15">
      <c r="B34" s="111">
        <v>2005</v>
      </c>
      <c r="C34" s="108">
        <v>834</v>
      </c>
      <c r="D34" s="108">
        <v>933</v>
      </c>
      <c r="E34" s="108">
        <v>3497</v>
      </c>
      <c r="F34" s="108">
        <v>542</v>
      </c>
      <c r="G34" s="108">
        <v>5823</v>
      </c>
      <c r="H34" s="114"/>
      <c r="I34" s="110">
        <v>4.247365767454</v>
      </c>
      <c r="J34" s="110">
        <v>4.349893700347</v>
      </c>
      <c r="K34" s="110">
        <v>3.139958463117</v>
      </c>
      <c r="L34" s="110">
        <v>0.860782009338</v>
      </c>
      <c r="M34" s="110">
        <v>2.695182558464</v>
      </c>
    </row>
    <row r="35" spans="2:13" ht="15">
      <c r="B35" s="111">
        <v>2006</v>
      </c>
      <c r="C35" s="108">
        <v>963</v>
      </c>
      <c r="D35" s="108">
        <v>951</v>
      </c>
      <c r="E35" s="108">
        <v>3438</v>
      </c>
      <c r="F35" s="108">
        <v>549</v>
      </c>
      <c r="G35" s="108">
        <v>5912</v>
      </c>
      <c r="H35" s="114"/>
      <c r="I35" s="110">
        <v>4.825277841803</v>
      </c>
      <c r="J35" s="110">
        <v>4.342763202959</v>
      </c>
      <c r="K35" s="110">
        <v>3.0859654099</v>
      </c>
      <c r="L35" s="110">
        <v>0.866497786406</v>
      </c>
      <c r="M35" s="110">
        <v>2.72410004524</v>
      </c>
    </row>
    <row r="36" spans="2:13" ht="15">
      <c r="B36" s="111">
        <v>2007</v>
      </c>
      <c r="C36" s="108">
        <v>957</v>
      </c>
      <c r="D36" s="108">
        <v>961</v>
      </c>
      <c r="E36" s="108">
        <v>3116</v>
      </c>
      <c r="F36" s="108">
        <v>524</v>
      </c>
      <c r="G36" s="108">
        <v>5568</v>
      </c>
      <c r="H36" s="109"/>
      <c r="I36" s="110">
        <v>4.756744935086</v>
      </c>
      <c r="J36" s="110">
        <v>4.24336890816</v>
      </c>
      <c r="K36" s="110">
        <v>2.820677849803</v>
      </c>
      <c r="L36" s="110">
        <v>0.810539488277</v>
      </c>
      <c r="M36" s="110">
        <v>2.550897472555</v>
      </c>
    </row>
    <row r="37" spans="2:14" ht="15">
      <c r="B37" s="111">
        <v>2008</v>
      </c>
      <c r="C37" s="108">
        <v>932</v>
      </c>
      <c r="D37" s="108">
        <v>898</v>
      </c>
      <c r="E37" s="108">
        <v>3195</v>
      </c>
      <c r="F37" s="108">
        <v>519</v>
      </c>
      <c r="G37" s="108">
        <v>5555</v>
      </c>
      <c r="H37" s="109"/>
      <c r="I37" s="110">
        <v>4.625057689158</v>
      </c>
      <c r="J37" s="110">
        <v>3.838410607349</v>
      </c>
      <c r="K37" s="110">
        <v>2.908241565189</v>
      </c>
      <c r="L37" s="110">
        <v>0.791054831226</v>
      </c>
      <c r="M37" s="110">
        <v>2.53133347031</v>
      </c>
      <c r="N37" s="89" t="s">
        <v>186</v>
      </c>
    </row>
    <row r="38" spans="2:13" s="107" customFormat="1" ht="15.75">
      <c r="B38" s="103" t="s">
        <v>184</v>
      </c>
      <c r="C38" s="104">
        <v>922</v>
      </c>
      <c r="D38" s="104">
        <v>950</v>
      </c>
      <c r="E38" s="104">
        <v>3386</v>
      </c>
      <c r="F38" s="104">
        <v>531</v>
      </c>
      <c r="G38" s="104">
        <v>5802</v>
      </c>
      <c r="H38" s="104"/>
      <c r="I38" s="112">
        <v>4.64647279474</v>
      </c>
      <c r="J38" s="112">
        <v>4.294868491127</v>
      </c>
      <c r="K38" s="112">
        <v>3.054898870976</v>
      </c>
      <c r="L38" s="112">
        <v>0.832213587915</v>
      </c>
      <c r="M38" s="112">
        <v>2.672124334692</v>
      </c>
    </row>
    <row r="39" spans="3:13" ht="7.5" customHeight="1">
      <c r="C39" s="108"/>
      <c r="D39" s="108"/>
      <c r="E39" s="108"/>
      <c r="F39" s="108"/>
      <c r="G39" s="108"/>
      <c r="H39" s="109"/>
      <c r="I39" s="110"/>
      <c r="J39" s="110"/>
      <c r="K39" s="110"/>
      <c r="L39" s="110"/>
      <c r="M39" s="110"/>
    </row>
    <row r="40" spans="1:13" s="107" customFormat="1" ht="21">
      <c r="A40" s="95" t="s">
        <v>296</v>
      </c>
      <c r="B40" s="103" t="s">
        <v>23</v>
      </c>
      <c r="C40" s="104">
        <v>3687</v>
      </c>
      <c r="D40" s="104">
        <v>4153</v>
      </c>
      <c r="E40" s="104">
        <v>10287</v>
      </c>
      <c r="F40" s="104">
        <v>1794</v>
      </c>
      <c r="G40" s="104">
        <v>20975</v>
      </c>
      <c r="H40" s="105"/>
      <c r="I40" s="106">
        <v>9.62825653553</v>
      </c>
      <c r="J40" s="106">
        <v>7.840193565634</v>
      </c>
      <c r="K40" s="106">
        <v>5.010828232923</v>
      </c>
      <c r="L40" s="106">
        <v>1.717173322133</v>
      </c>
      <c r="M40" s="106">
        <v>4.967371033805</v>
      </c>
    </row>
    <row r="41" spans="2:13" ht="15">
      <c r="B41" s="89">
        <v>1998</v>
      </c>
      <c r="C41" s="108">
        <v>3519</v>
      </c>
      <c r="D41" s="108">
        <v>4031</v>
      </c>
      <c r="E41" s="108">
        <v>11006</v>
      </c>
      <c r="F41" s="108">
        <v>1871</v>
      </c>
      <c r="G41" s="108">
        <v>21328</v>
      </c>
      <c r="H41" s="114"/>
      <c r="I41" s="110">
        <v>9.339494196987</v>
      </c>
      <c r="J41" s="110">
        <v>8.237727196557</v>
      </c>
      <c r="K41" s="110">
        <v>5.259930711907</v>
      </c>
      <c r="L41" s="110">
        <v>1.776693128727</v>
      </c>
      <c r="M41" s="110">
        <v>5.091952785206</v>
      </c>
    </row>
    <row r="42" spans="2:13" ht="15">
      <c r="B42" s="89">
        <v>1999</v>
      </c>
      <c r="C42" s="108">
        <v>3138</v>
      </c>
      <c r="D42" s="108">
        <v>3547</v>
      </c>
      <c r="E42" s="108">
        <v>10462</v>
      </c>
      <c r="F42" s="108">
        <v>1819</v>
      </c>
      <c r="G42" s="108">
        <v>19622</v>
      </c>
      <c r="H42" s="109"/>
      <c r="I42" s="110">
        <v>8.295881139957</v>
      </c>
      <c r="J42" s="110">
        <v>7.560658994456</v>
      </c>
      <c r="K42" s="110">
        <v>4.958192795123</v>
      </c>
      <c r="L42" s="110">
        <v>1.720188908706</v>
      </c>
      <c r="M42" s="110">
        <v>4.723922285177</v>
      </c>
    </row>
    <row r="43" spans="2:13" ht="15">
      <c r="B43" s="89">
        <v>2000</v>
      </c>
      <c r="C43" s="108">
        <v>2977</v>
      </c>
      <c r="D43" s="108">
        <v>3135</v>
      </c>
      <c r="E43" s="108">
        <v>10418</v>
      </c>
      <c r="F43" s="108">
        <v>1901</v>
      </c>
      <c r="G43" s="108">
        <v>19286</v>
      </c>
      <c r="H43" s="109"/>
      <c r="I43" s="110">
        <v>7.771506737742</v>
      </c>
      <c r="J43" s="110">
        <v>7.009596551323</v>
      </c>
      <c r="K43" s="110">
        <v>4.906497270531</v>
      </c>
      <c r="L43" s="110">
        <v>1.788804399273</v>
      </c>
      <c r="M43" s="110">
        <v>4.589006204159</v>
      </c>
    </row>
    <row r="44" spans="2:13" ht="15">
      <c r="B44" s="89">
        <v>2001</v>
      </c>
      <c r="C44" s="108">
        <v>2951</v>
      </c>
      <c r="D44" s="108">
        <v>2895</v>
      </c>
      <c r="E44" s="108">
        <v>10136</v>
      </c>
      <c r="F44" s="108">
        <v>1837</v>
      </c>
      <c r="G44" s="108">
        <v>18603</v>
      </c>
      <c r="H44" s="109"/>
      <c r="I44" s="110">
        <v>7.610750475188</v>
      </c>
      <c r="J44" s="110">
        <v>6.742373781365</v>
      </c>
      <c r="K44" s="110">
        <v>4.730731928613</v>
      </c>
      <c r="L44" s="110">
        <v>1.718859358567</v>
      </c>
      <c r="M44" s="110">
        <v>4.423308020761</v>
      </c>
    </row>
    <row r="45" spans="2:13" ht="15">
      <c r="B45" s="89">
        <v>2002</v>
      </c>
      <c r="C45" s="108">
        <v>2892</v>
      </c>
      <c r="D45" s="108">
        <v>2663</v>
      </c>
      <c r="E45" s="108">
        <v>10082</v>
      </c>
      <c r="F45" s="108">
        <v>1882</v>
      </c>
      <c r="G45" s="108">
        <v>18194</v>
      </c>
      <c r="H45" s="109"/>
      <c r="I45" s="110">
        <v>7.433606481529</v>
      </c>
      <c r="J45" s="110">
        <v>6.357778430347</v>
      </c>
      <c r="K45" s="110">
        <v>4.68575205112</v>
      </c>
      <c r="L45" s="110">
        <v>1.751176600856</v>
      </c>
      <c r="M45" s="110">
        <v>4.342581842014</v>
      </c>
    </row>
    <row r="46" spans="2:13" ht="15">
      <c r="B46" s="89">
        <v>2003</v>
      </c>
      <c r="C46" s="108">
        <v>2828</v>
      </c>
      <c r="D46" s="108">
        <v>2573</v>
      </c>
      <c r="E46" s="108">
        <v>9870</v>
      </c>
      <c r="F46" s="108">
        <v>1963</v>
      </c>
      <c r="G46" s="108">
        <v>17724</v>
      </c>
      <c r="H46" s="109"/>
      <c r="I46" s="110">
        <v>7.26484309172</v>
      </c>
      <c r="J46" s="110">
        <v>6.159938137271</v>
      </c>
      <c r="K46" s="110">
        <v>4.573740796331</v>
      </c>
      <c r="L46" s="110">
        <v>1.810524840069</v>
      </c>
      <c r="M46" s="110">
        <v>4.256193509861</v>
      </c>
    </row>
    <row r="47" spans="2:13" ht="15">
      <c r="B47" s="111">
        <v>2004</v>
      </c>
      <c r="C47" s="108">
        <v>2850</v>
      </c>
      <c r="D47" s="108">
        <v>2652</v>
      </c>
      <c r="E47" s="108">
        <v>9755</v>
      </c>
      <c r="F47" s="108">
        <v>1949</v>
      </c>
      <c r="G47" s="108">
        <v>17717</v>
      </c>
      <c r="H47" s="109"/>
      <c r="I47" s="110">
        <v>7.280288554875</v>
      </c>
      <c r="J47" s="110">
        <v>6.258643394205</v>
      </c>
      <c r="K47" s="110">
        <v>4.506027591393</v>
      </c>
      <c r="L47" s="110">
        <v>1.776621520365</v>
      </c>
      <c r="M47" s="110">
        <v>4.220150273258</v>
      </c>
    </row>
    <row r="48" spans="2:13" ht="15">
      <c r="B48" s="111">
        <v>2005</v>
      </c>
      <c r="C48" s="108">
        <v>2778</v>
      </c>
      <c r="D48" s="108">
        <v>2462</v>
      </c>
      <c r="E48" s="108">
        <v>9215</v>
      </c>
      <c r="F48" s="108">
        <v>1875</v>
      </c>
      <c r="G48" s="108">
        <v>16769</v>
      </c>
      <c r="H48" s="109"/>
      <c r="I48" s="110">
        <v>6.960277809792</v>
      </c>
      <c r="J48" s="110">
        <v>5.717231578067</v>
      </c>
      <c r="K48" s="110">
        <v>4.254081540795</v>
      </c>
      <c r="L48" s="110">
        <v>1.695272314983</v>
      </c>
      <c r="M48" s="110">
        <v>3.981060585745</v>
      </c>
    </row>
    <row r="49" spans="2:13" ht="15">
      <c r="B49" s="111">
        <v>2006</v>
      </c>
      <c r="C49" s="108">
        <v>2898</v>
      </c>
      <c r="D49" s="108">
        <v>2413</v>
      </c>
      <c r="E49" s="108">
        <v>8913</v>
      </c>
      <c r="F49" s="108">
        <v>1741</v>
      </c>
      <c r="G49" s="108">
        <v>16396</v>
      </c>
      <c r="H49" s="109"/>
      <c r="I49" s="110">
        <v>7.128993454019</v>
      </c>
      <c r="J49" s="110">
        <v>5.463342623808</v>
      </c>
      <c r="K49" s="110">
        <v>4.116488353243</v>
      </c>
      <c r="L49" s="110">
        <v>1.55788885926</v>
      </c>
      <c r="M49" s="110">
        <v>3.864763068116</v>
      </c>
    </row>
    <row r="50" spans="2:13" ht="15">
      <c r="B50" s="111">
        <v>2007</v>
      </c>
      <c r="C50" s="108">
        <v>2842</v>
      </c>
      <c r="D50" s="108">
        <v>2532</v>
      </c>
      <c r="E50" s="108">
        <v>8000</v>
      </c>
      <c r="F50" s="108">
        <v>1823</v>
      </c>
      <c r="G50" s="108">
        <v>15583</v>
      </c>
      <c r="H50" s="109"/>
      <c r="I50" s="110">
        <v>6.919488512967</v>
      </c>
      <c r="J50" s="110">
        <v>5.527865287757</v>
      </c>
      <c r="K50" s="110">
        <v>3.728065576673</v>
      </c>
      <c r="L50" s="110">
        <v>1.589909698711</v>
      </c>
      <c r="M50" s="110">
        <v>3.65202061492</v>
      </c>
    </row>
    <row r="51" spans="2:13" ht="15">
      <c r="B51" s="111">
        <v>2008</v>
      </c>
      <c r="C51" s="108">
        <v>2647</v>
      </c>
      <c r="D51" s="108">
        <v>2333</v>
      </c>
      <c r="E51" s="108">
        <v>7967</v>
      </c>
      <c r="F51" s="108">
        <v>1752</v>
      </c>
      <c r="G51" s="108">
        <v>15050</v>
      </c>
      <c r="H51" s="109"/>
      <c r="I51" s="110">
        <v>6.424195944044</v>
      </c>
      <c r="J51" s="110">
        <v>4.910317771015</v>
      </c>
      <c r="K51" s="110">
        <v>3.735027308314</v>
      </c>
      <c r="L51" s="110">
        <v>1.498813011955</v>
      </c>
      <c r="M51" s="110">
        <v>3.508840612127</v>
      </c>
    </row>
    <row r="52" spans="2:13" s="107" customFormat="1" ht="15.75">
      <c r="B52" s="103" t="s">
        <v>184</v>
      </c>
      <c r="C52" s="104">
        <v>2803</v>
      </c>
      <c r="D52" s="104">
        <v>2478</v>
      </c>
      <c r="E52" s="104">
        <v>8770</v>
      </c>
      <c r="F52" s="104">
        <v>1828</v>
      </c>
      <c r="G52" s="104">
        <v>16303</v>
      </c>
      <c r="H52" s="104"/>
      <c r="I52" s="112">
        <v>6.93860314012</v>
      </c>
      <c r="J52" s="112">
        <v>5.558949900368</v>
      </c>
      <c r="K52" s="112">
        <v>4.06954400597</v>
      </c>
      <c r="L52" s="112">
        <v>1.621685303628</v>
      </c>
      <c r="M52" s="112">
        <v>3.842968254334</v>
      </c>
    </row>
    <row r="53" spans="3:13" ht="7.5" customHeight="1">
      <c r="C53" s="109"/>
      <c r="D53" s="109"/>
      <c r="E53" s="109"/>
      <c r="F53" s="109"/>
      <c r="G53" s="109"/>
      <c r="H53" s="109"/>
      <c r="I53" s="109"/>
      <c r="J53" s="109"/>
      <c r="K53" s="109"/>
      <c r="L53" s="109"/>
      <c r="M53" s="109"/>
    </row>
    <row r="54" spans="1:13" s="107" customFormat="1" ht="18">
      <c r="A54" s="95" t="s">
        <v>183</v>
      </c>
      <c r="B54" s="103" t="s">
        <v>23</v>
      </c>
      <c r="C54" s="115">
        <f aca="true" t="shared" si="0" ref="C54:G66">C12/C26</f>
        <v>2.425373134328358</v>
      </c>
      <c r="D54" s="115">
        <f t="shared" si="0"/>
        <v>1.8033898305084746</v>
      </c>
      <c r="E54" s="115">
        <f t="shared" si="0"/>
        <v>1.8326869806094184</v>
      </c>
      <c r="F54" s="115">
        <f t="shared" si="0"/>
        <v>3.2973621103117505</v>
      </c>
      <c r="G54" s="115">
        <f t="shared" si="0"/>
        <v>2.0343218425410208</v>
      </c>
      <c r="H54" s="116"/>
      <c r="I54" s="115">
        <f aca="true" t="shared" si="1" ref="I54:M66">I12/I26</f>
        <v>2.4085575903776664</v>
      </c>
      <c r="J54" s="115">
        <f t="shared" si="1"/>
        <v>1.84508261275232</v>
      </c>
      <c r="K54" s="115">
        <f t="shared" si="1"/>
        <v>1.8998514584079673</v>
      </c>
      <c r="L54" s="115">
        <f t="shared" si="1"/>
        <v>4.66779078535368</v>
      </c>
      <c r="M54" s="115">
        <f t="shared" si="1"/>
        <v>2.250744511445128</v>
      </c>
    </row>
    <row r="55" spans="1:13" ht="18">
      <c r="A55" s="92" t="s">
        <v>187</v>
      </c>
      <c r="B55" s="89">
        <v>1998</v>
      </c>
      <c r="C55" s="117">
        <f t="shared" si="0"/>
        <v>2.3807692307692307</v>
      </c>
      <c r="D55" s="117">
        <f t="shared" si="0"/>
        <v>1.6907147628590515</v>
      </c>
      <c r="E55" s="117">
        <f t="shared" si="0"/>
        <v>1.7106435643564357</v>
      </c>
      <c r="F55" s="117">
        <f t="shared" si="0"/>
        <v>3.0718954248366015</v>
      </c>
      <c r="G55" s="117">
        <f t="shared" si="0"/>
        <v>1.9014341957255343</v>
      </c>
      <c r="H55" s="118"/>
      <c r="I55" s="117">
        <f t="shared" si="1"/>
        <v>2.3636318828363314</v>
      </c>
      <c r="J55" s="117">
        <f t="shared" si="1"/>
        <v>1.7517217841069865</v>
      </c>
      <c r="K55" s="117">
        <f t="shared" si="1"/>
        <v>1.779197063981718</v>
      </c>
      <c r="L55" s="117">
        <f t="shared" si="1"/>
        <v>4.291060804149788</v>
      </c>
      <c r="M55" s="117">
        <f t="shared" si="1"/>
        <v>2.117023061876684</v>
      </c>
    </row>
    <row r="56" spans="1:13" ht="18">
      <c r="A56" s="92" t="s">
        <v>185</v>
      </c>
      <c r="B56" s="89">
        <v>1999</v>
      </c>
      <c r="C56" s="117">
        <f t="shared" si="0"/>
        <v>2.220391349124614</v>
      </c>
      <c r="D56" s="117">
        <f t="shared" si="0"/>
        <v>1.6294642857142858</v>
      </c>
      <c r="E56" s="117">
        <f t="shared" si="0"/>
        <v>1.685974025974026</v>
      </c>
      <c r="F56" s="117">
        <f t="shared" si="0"/>
        <v>2.843220338983051</v>
      </c>
      <c r="G56" s="117">
        <f t="shared" si="0"/>
        <v>1.8469633193024655</v>
      </c>
      <c r="H56" s="118"/>
      <c r="I56" s="117">
        <f t="shared" si="1"/>
        <v>2.2121183310041346</v>
      </c>
      <c r="J56" s="117">
        <f t="shared" si="1"/>
        <v>1.6973205154507982</v>
      </c>
      <c r="K56" s="117">
        <f t="shared" si="1"/>
        <v>1.756281061181684</v>
      </c>
      <c r="L56" s="117">
        <f t="shared" si="1"/>
        <v>3.943016869580131</v>
      </c>
      <c r="M56" s="117">
        <f t="shared" si="1"/>
        <v>2.0511899639713267</v>
      </c>
    </row>
    <row r="57" spans="1:13" ht="18">
      <c r="A57" s="92" t="s">
        <v>188</v>
      </c>
      <c r="B57" s="89">
        <v>2000</v>
      </c>
      <c r="C57" s="117">
        <f t="shared" si="0"/>
        <v>2.517814726840855</v>
      </c>
      <c r="D57" s="117">
        <f t="shared" si="0"/>
        <v>1.6480067854113656</v>
      </c>
      <c r="E57" s="117">
        <f t="shared" si="0"/>
        <v>1.6056694507719564</v>
      </c>
      <c r="F57" s="117">
        <f t="shared" si="0"/>
        <v>2.7229862475442044</v>
      </c>
      <c r="G57" s="117">
        <f t="shared" si="0"/>
        <v>1.8262607626076262</v>
      </c>
      <c r="H57" s="118"/>
      <c r="I57" s="117">
        <f t="shared" si="1"/>
        <v>2.506351633277647</v>
      </c>
      <c r="J57" s="117">
        <f t="shared" si="1"/>
        <v>1.7260119772207598</v>
      </c>
      <c r="K57" s="117">
        <f t="shared" si="1"/>
        <v>1.677630273810262</v>
      </c>
      <c r="L57" s="117">
        <f t="shared" si="1"/>
        <v>3.7484806534385737</v>
      </c>
      <c r="M57" s="117">
        <f t="shared" si="1"/>
        <v>2.034997091119362</v>
      </c>
    </row>
    <row r="58" spans="2:13" ht="15">
      <c r="B58" s="89">
        <v>2001</v>
      </c>
      <c r="C58" s="117">
        <f t="shared" si="0"/>
        <v>2.2720178372352287</v>
      </c>
      <c r="D58" s="117">
        <f t="shared" si="0"/>
        <v>1.6319634703196346</v>
      </c>
      <c r="E58" s="117">
        <f t="shared" si="0"/>
        <v>1.55</v>
      </c>
      <c r="F58" s="117">
        <f t="shared" si="0"/>
        <v>2.640873015873016</v>
      </c>
      <c r="G58" s="117">
        <f t="shared" si="0"/>
        <v>1.7557868572316297</v>
      </c>
      <c r="H58" s="118"/>
      <c r="I58" s="117">
        <f t="shared" si="1"/>
        <v>2.2380418472360715</v>
      </c>
      <c r="J58" s="117">
        <f t="shared" si="1"/>
        <v>1.7056535620983726</v>
      </c>
      <c r="K58" s="117">
        <f t="shared" si="1"/>
        <v>1.6232248712940989</v>
      </c>
      <c r="L58" s="117">
        <f t="shared" si="1"/>
        <v>3.612584527577584</v>
      </c>
      <c r="M58" s="117">
        <f t="shared" si="1"/>
        <v>1.9548914499247743</v>
      </c>
    </row>
    <row r="59" spans="2:13" ht="15">
      <c r="B59" s="89">
        <v>2002</v>
      </c>
      <c r="C59" s="117">
        <f t="shared" si="0"/>
        <v>2.4644149577804586</v>
      </c>
      <c r="D59" s="117">
        <f t="shared" si="0"/>
        <v>1.556949806949807</v>
      </c>
      <c r="E59" s="117">
        <f t="shared" si="0"/>
        <v>1.552665464846768</v>
      </c>
      <c r="F59" s="117">
        <f t="shared" si="0"/>
        <v>2.684313725490196</v>
      </c>
      <c r="G59" s="117">
        <f t="shared" si="0"/>
        <v>1.774980079681275</v>
      </c>
      <c r="H59" s="118"/>
      <c r="I59" s="117">
        <f t="shared" si="1"/>
        <v>2.408551278063378</v>
      </c>
      <c r="J59" s="117">
        <f t="shared" si="1"/>
        <v>1.594212420472991</v>
      </c>
      <c r="K59" s="117">
        <f t="shared" si="1"/>
        <v>1.6306509309940183</v>
      </c>
      <c r="L59" s="117">
        <f t="shared" si="1"/>
        <v>3.6446196157392334</v>
      </c>
      <c r="M59" s="117">
        <f t="shared" si="1"/>
        <v>1.9664952887457994</v>
      </c>
    </row>
    <row r="60" spans="2:13" ht="15">
      <c r="B60" s="89">
        <v>2003</v>
      </c>
      <c r="C60" s="117">
        <f t="shared" si="0"/>
        <v>2.3592814371257487</v>
      </c>
      <c r="D60" s="117">
        <f t="shared" si="0"/>
        <v>1.5610494450050454</v>
      </c>
      <c r="E60" s="117">
        <f t="shared" si="0"/>
        <v>1.5364255765199162</v>
      </c>
      <c r="F60" s="117">
        <f t="shared" si="0"/>
        <v>2.6044362292051755</v>
      </c>
      <c r="G60" s="117">
        <f t="shared" si="0"/>
        <v>1.7514916948879213</v>
      </c>
      <c r="H60" s="118"/>
      <c r="I60" s="117">
        <f t="shared" si="1"/>
        <v>2.2948388156112407</v>
      </c>
      <c r="J60" s="117">
        <f t="shared" si="1"/>
        <v>1.5804611236967159</v>
      </c>
      <c r="K60" s="117">
        <f t="shared" si="1"/>
        <v>1.6168407944223666</v>
      </c>
      <c r="L60" s="117">
        <f t="shared" si="1"/>
        <v>3.508205300906267</v>
      </c>
      <c r="M60" s="117">
        <f t="shared" si="1"/>
        <v>1.938266439131323</v>
      </c>
    </row>
    <row r="61" spans="2:13" ht="15">
      <c r="B61" s="111">
        <v>2004</v>
      </c>
      <c r="C61" s="117">
        <f t="shared" si="0"/>
        <v>2.0780911062906724</v>
      </c>
      <c r="D61" s="117">
        <f t="shared" si="0"/>
        <v>1.6196623634558094</v>
      </c>
      <c r="E61" s="117">
        <f t="shared" si="0"/>
        <v>1.5808464460119371</v>
      </c>
      <c r="F61" s="117">
        <f t="shared" si="0"/>
        <v>2.630975143403442</v>
      </c>
      <c r="G61" s="117">
        <f t="shared" si="0"/>
        <v>1.7577235772357724</v>
      </c>
      <c r="H61" s="118"/>
      <c r="I61" s="117">
        <f t="shared" si="1"/>
        <v>2.0226971323111615</v>
      </c>
      <c r="J61" s="117">
        <f t="shared" si="1"/>
        <v>1.6228610087605886</v>
      </c>
      <c r="K61" s="117">
        <f t="shared" si="1"/>
        <v>1.6680323581065397</v>
      </c>
      <c r="L61" s="117">
        <f t="shared" si="1"/>
        <v>3.5080190875185755</v>
      </c>
      <c r="M61" s="117">
        <f t="shared" si="1"/>
        <v>1.9415539919246183</v>
      </c>
    </row>
    <row r="62" spans="2:13" ht="15">
      <c r="B62" s="111">
        <v>2005</v>
      </c>
      <c r="C62" s="117">
        <f t="shared" si="0"/>
        <v>2.2997601918465227</v>
      </c>
      <c r="D62" s="117">
        <f t="shared" si="0"/>
        <v>1.62486602357985</v>
      </c>
      <c r="E62" s="117">
        <f t="shared" si="0"/>
        <v>1.5510437517872462</v>
      </c>
      <c r="F62" s="117">
        <f t="shared" si="0"/>
        <v>2.4354243542435423</v>
      </c>
      <c r="G62" s="117">
        <f t="shared" si="0"/>
        <v>1.7539069208311866</v>
      </c>
      <c r="H62" s="118"/>
      <c r="I62" s="117">
        <f t="shared" si="1"/>
        <v>2.2270806696935703</v>
      </c>
      <c r="J62" s="117">
        <f t="shared" si="1"/>
        <v>1.6124468569704318</v>
      </c>
      <c r="K62" s="117">
        <f t="shared" si="1"/>
        <v>1.641330182982731</v>
      </c>
      <c r="L62" s="117">
        <f t="shared" si="1"/>
        <v>3.219201772817152</v>
      </c>
      <c r="M62" s="117">
        <f t="shared" si="1"/>
        <v>1.938877679126536</v>
      </c>
    </row>
    <row r="63" spans="2:13" ht="15">
      <c r="B63" s="111">
        <v>2006</v>
      </c>
      <c r="C63" s="117">
        <f t="shared" si="0"/>
        <v>1.9823468328141225</v>
      </c>
      <c r="D63" s="117">
        <f t="shared" si="0"/>
        <v>1.5247108307045216</v>
      </c>
      <c r="E63" s="117">
        <f t="shared" si="0"/>
        <v>1.5034904013961605</v>
      </c>
      <c r="F63" s="117">
        <f t="shared" si="0"/>
        <v>2.1602914389799635</v>
      </c>
      <c r="G63" s="117">
        <f t="shared" si="0"/>
        <v>1.6495263870094723</v>
      </c>
      <c r="H63" s="117"/>
      <c r="I63" s="117">
        <f t="shared" si="1"/>
        <v>1.9118316708726493</v>
      </c>
      <c r="J63" s="117">
        <f t="shared" si="1"/>
        <v>1.4993704196126472</v>
      </c>
      <c r="K63" s="117">
        <f t="shared" si="1"/>
        <v>1.59354228439014</v>
      </c>
      <c r="L63" s="117">
        <f t="shared" si="1"/>
        <v>2.828225574314094</v>
      </c>
      <c r="M63" s="117">
        <f t="shared" si="1"/>
        <v>1.8150155405461241</v>
      </c>
    </row>
    <row r="64" spans="2:13" ht="15">
      <c r="B64" s="111">
        <v>2007</v>
      </c>
      <c r="C64" s="117">
        <f t="shared" si="0"/>
        <v>1.9446185997910135</v>
      </c>
      <c r="D64" s="117">
        <f t="shared" si="0"/>
        <v>1.5411030176899063</v>
      </c>
      <c r="E64" s="117">
        <f t="shared" si="0"/>
        <v>1.4948652118100128</v>
      </c>
      <c r="F64" s="117">
        <f t="shared" si="0"/>
        <v>2.4656488549618323</v>
      </c>
      <c r="G64" s="117">
        <f t="shared" si="0"/>
        <v>1.6767241379310345</v>
      </c>
      <c r="H64" s="117"/>
      <c r="I64" s="117">
        <f t="shared" si="1"/>
        <v>1.8671441988714548</v>
      </c>
      <c r="J64" s="117">
        <f t="shared" si="1"/>
        <v>1.5071560530602481</v>
      </c>
      <c r="K64" s="117">
        <f t="shared" si="1"/>
        <v>1.58605292870026</v>
      </c>
      <c r="L64" s="117">
        <f t="shared" si="1"/>
        <v>3.1872160822498277</v>
      </c>
      <c r="M64" s="117">
        <f t="shared" si="1"/>
        <v>1.8374739227732482</v>
      </c>
    </row>
    <row r="65" spans="2:13" ht="15">
      <c r="B65" s="111">
        <v>2008</v>
      </c>
      <c r="C65" s="117">
        <f t="shared" si="0"/>
        <v>1.8015021459227467</v>
      </c>
      <c r="D65" s="117">
        <f t="shared" si="0"/>
        <v>1.5400890868596881</v>
      </c>
      <c r="E65" s="117">
        <f t="shared" si="0"/>
        <v>1.4241001564945226</v>
      </c>
      <c r="F65" s="117">
        <f t="shared" si="0"/>
        <v>2.3699421965317917</v>
      </c>
      <c r="G65" s="117">
        <f t="shared" si="0"/>
        <v>1.598919891989199</v>
      </c>
      <c r="H65" s="117"/>
      <c r="I65" s="117">
        <f t="shared" si="1"/>
        <v>1.7243676472013731</v>
      </c>
      <c r="J65" s="117">
        <f t="shared" si="1"/>
        <v>1.4939830326197303</v>
      </c>
      <c r="K65" s="117">
        <f t="shared" si="1"/>
        <v>1.5124194547481316</v>
      </c>
      <c r="L65" s="117">
        <f t="shared" si="1"/>
        <v>3.0319181964603747</v>
      </c>
      <c r="M65" s="117">
        <f t="shared" si="1"/>
        <v>1.7473988607626265</v>
      </c>
    </row>
    <row r="66" spans="1:13" s="107" customFormat="1" ht="16.5" thickBot="1">
      <c r="A66" s="119"/>
      <c r="B66" s="120" t="s">
        <v>184</v>
      </c>
      <c r="C66" s="121">
        <f t="shared" si="0"/>
        <v>2.0140997830802605</v>
      </c>
      <c r="D66" s="121">
        <f t="shared" si="0"/>
        <v>1.5705263157894738</v>
      </c>
      <c r="E66" s="121">
        <f t="shared" si="0"/>
        <v>1.513880685174247</v>
      </c>
      <c r="F66" s="121">
        <f t="shared" si="0"/>
        <v>2.4124293785310735</v>
      </c>
      <c r="G66" s="121">
        <f t="shared" si="0"/>
        <v>1.6889003791795933</v>
      </c>
      <c r="H66" s="122"/>
      <c r="I66" s="121">
        <f t="shared" si="1"/>
        <v>1.9431803870204791</v>
      </c>
      <c r="J66" s="121">
        <f t="shared" si="1"/>
        <v>1.5466058027450744</v>
      </c>
      <c r="K66" s="121">
        <f t="shared" si="1"/>
        <v>1.6032497115163844</v>
      </c>
      <c r="L66" s="121">
        <f t="shared" si="1"/>
        <v>3.149329062764225</v>
      </c>
      <c r="M66" s="121">
        <f t="shared" si="1"/>
        <v>1.857427447219101</v>
      </c>
    </row>
    <row r="68" spans="1:18" ht="15">
      <c r="A68" s="123" t="s">
        <v>189</v>
      </c>
      <c r="C68" s="124"/>
      <c r="D68" s="124"/>
      <c r="E68" s="124"/>
      <c r="F68" s="124"/>
      <c r="G68" s="124"/>
      <c r="H68" s="124"/>
      <c r="I68" s="125"/>
      <c r="J68" s="125"/>
      <c r="K68" s="125"/>
      <c r="L68" s="125"/>
      <c r="M68" s="125"/>
      <c r="N68" s="100"/>
      <c r="O68" s="100"/>
      <c r="P68" s="100"/>
      <c r="Q68" s="100"/>
      <c r="R68" s="100"/>
    </row>
    <row r="69" spans="1:18" ht="15">
      <c r="A69" s="126" t="s">
        <v>190</v>
      </c>
      <c r="C69" s="127"/>
      <c r="D69" s="127"/>
      <c r="E69" s="127"/>
      <c r="F69" s="127"/>
      <c r="G69" s="127"/>
      <c r="H69" s="127"/>
      <c r="I69" s="128"/>
      <c r="J69" s="125"/>
      <c r="K69" s="125"/>
      <c r="L69" s="125"/>
      <c r="M69" s="125"/>
      <c r="N69" s="100"/>
      <c r="O69" s="100"/>
      <c r="P69" s="100"/>
      <c r="Q69" s="100"/>
      <c r="R69" s="100"/>
    </row>
    <row r="70" spans="1:18" ht="15">
      <c r="A70" s="129" t="s">
        <v>191</v>
      </c>
      <c r="C70" s="127"/>
      <c r="D70" s="127"/>
      <c r="E70" s="127"/>
      <c r="F70" s="127"/>
      <c r="G70" s="127"/>
      <c r="H70" s="127"/>
      <c r="I70" s="127"/>
      <c r="J70" s="127"/>
      <c r="K70" s="127"/>
      <c r="L70" s="127"/>
      <c r="M70" s="127"/>
      <c r="N70" s="100"/>
      <c r="O70" s="100"/>
      <c r="P70" s="100"/>
      <c r="Q70" s="100"/>
      <c r="R70" s="100"/>
    </row>
    <row r="71" spans="1:18" ht="15">
      <c r="A71" s="130" t="s">
        <v>192</v>
      </c>
      <c r="C71" s="124"/>
      <c r="D71" s="124"/>
      <c r="E71" s="124"/>
      <c r="F71" s="124"/>
      <c r="G71" s="124"/>
      <c r="H71" s="124"/>
      <c r="I71" s="125"/>
      <c r="J71" s="125"/>
      <c r="K71" s="125"/>
      <c r="L71" s="125"/>
      <c r="M71" s="125"/>
      <c r="N71" s="100"/>
      <c r="O71" s="100"/>
      <c r="P71" s="100"/>
      <c r="Q71" s="100"/>
      <c r="R71" s="100"/>
    </row>
    <row r="72" spans="1:18" ht="15">
      <c r="A72" s="131" t="s">
        <v>193</v>
      </c>
      <c r="C72" s="124"/>
      <c r="D72" s="124"/>
      <c r="E72" s="124"/>
      <c r="F72" s="124"/>
      <c r="G72" s="124"/>
      <c r="H72" s="124"/>
      <c r="I72" s="125"/>
      <c r="J72" s="125"/>
      <c r="K72" s="125"/>
      <c r="L72" s="125"/>
      <c r="M72" s="125"/>
      <c r="N72" s="100"/>
      <c r="O72" s="100"/>
      <c r="P72" s="100"/>
      <c r="Q72" s="100"/>
      <c r="R72" s="100"/>
    </row>
    <row r="73" spans="1:18" ht="15">
      <c r="A73" s="131" t="s">
        <v>194</v>
      </c>
      <c r="C73" s="124"/>
      <c r="D73" s="124"/>
      <c r="E73" s="124"/>
      <c r="F73" s="124"/>
      <c r="G73" s="124"/>
      <c r="H73" s="124"/>
      <c r="I73" s="125"/>
      <c r="J73" s="125"/>
      <c r="K73" s="124"/>
      <c r="L73" s="125"/>
      <c r="M73" s="125"/>
      <c r="N73" s="100"/>
      <c r="O73" s="100"/>
      <c r="P73" s="100"/>
      <c r="Q73" s="100"/>
      <c r="R73" s="100"/>
    </row>
    <row r="74" spans="1:18" ht="15">
      <c r="A74" s="131" t="s">
        <v>195</v>
      </c>
      <c r="C74" s="124"/>
      <c r="D74" s="124"/>
      <c r="E74" s="124"/>
      <c r="F74" s="124"/>
      <c r="G74" s="124"/>
      <c r="H74" s="124"/>
      <c r="I74" s="125"/>
      <c r="J74" s="125"/>
      <c r="K74" s="124"/>
      <c r="L74" s="125"/>
      <c r="M74" s="125"/>
      <c r="N74" s="100"/>
      <c r="O74" s="100"/>
      <c r="P74" s="100"/>
      <c r="Q74" s="100"/>
      <c r="R74" s="100"/>
    </row>
    <row r="75" spans="1:18" ht="15">
      <c r="A75" s="131"/>
      <c r="C75" s="124"/>
      <c r="D75" s="124"/>
      <c r="E75" s="124"/>
      <c r="F75" s="124"/>
      <c r="G75" s="124"/>
      <c r="H75" s="124"/>
      <c r="I75" s="125"/>
      <c r="J75" s="125"/>
      <c r="K75" s="124"/>
      <c r="L75" s="125"/>
      <c r="M75" s="125"/>
      <c r="N75" s="100"/>
      <c r="O75" s="100"/>
      <c r="P75" s="100"/>
      <c r="Q75" s="100"/>
      <c r="R75" s="100"/>
    </row>
    <row r="76" spans="1:18" ht="15">
      <c r="A76" s="131"/>
      <c r="C76" s="124"/>
      <c r="D76" s="124"/>
      <c r="E76" s="124"/>
      <c r="F76" s="124"/>
      <c r="G76" s="124"/>
      <c r="H76" s="124"/>
      <c r="I76" s="125"/>
      <c r="J76" s="125"/>
      <c r="K76" s="124"/>
      <c r="L76" s="125"/>
      <c r="M76" s="125"/>
      <c r="N76" s="100"/>
      <c r="O76" s="100"/>
      <c r="P76" s="100"/>
      <c r="Q76" s="100"/>
      <c r="R76" s="100"/>
    </row>
    <row r="77" spans="1:18" ht="15">
      <c r="A77" s="131"/>
      <c r="C77" s="124"/>
      <c r="D77" s="124"/>
      <c r="E77" s="124"/>
      <c r="F77" s="124"/>
      <c r="G77" s="124"/>
      <c r="H77" s="124"/>
      <c r="I77" s="125"/>
      <c r="J77" s="125"/>
      <c r="K77" s="124"/>
      <c r="L77" s="125"/>
      <c r="M77" s="125"/>
      <c r="N77" s="100"/>
      <c r="O77" s="100"/>
      <c r="P77" s="100"/>
      <c r="Q77" s="100"/>
      <c r="R77" s="100"/>
    </row>
    <row r="78" spans="1:18" ht="15">
      <c r="A78" s="131"/>
      <c r="C78" s="124"/>
      <c r="D78" s="124"/>
      <c r="E78" s="124"/>
      <c r="F78" s="124"/>
      <c r="G78" s="124"/>
      <c r="H78" s="124"/>
      <c r="I78" s="125"/>
      <c r="J78" s="125"/>
      <c r="K78" s="124"/>
      <c r="L78" s="125"/>
      <c r="M78" s="125"/>
      <c r="N78" s="100"/>
      <c r="O78" s="100"/>
      <c r="P78" s="100"/>
      <c r="Q78" s="100"/>
      <c r="R78" s="100"/>
    </row>
    <row r="79" spans="1:18" ht="15">
      <c r="A79" s="131"/>
      <c r="C79" s="124"/>
      <c r="D79" s="124"/>
      <c r="E79" s="124"/>
      <c r="F79" s="124"/>
      <c r="G79" s="124"/>
      <c r="H79" s="124"/>
      <c r="I79" s="125"/>
      <c r="J79" s="125"/>
      <c r="K79" s="124"/>
      <c r="L79" s="125"/>
      <c r="M79" s="125"/>
      <c r="N79" s="100"/>
      <c r="O79" s="100"/>
      <c r="P79" s="100"/>
      <c r="Q79" s="100"/>
      <c r="R79" s="100"/>
    </row>
    <row r="80" spans="1:18" ht="15">
      <c r="A80" s="131"/>
      <c r="C80" s="124"/>
      <c r="D80" s="124"/>
      <c r="E80" s="124"/>
      <c r="F80" s="124"/>
      <c r="G80" s="124"/>
      <c r="H80" s="124"/>
      <c r="I80" s="125"/>
      <c r="J80" s="125"/>
      <c r="K80" s="124"/>
      <c r="L80" s="125"/>
      <c r="M80" s="125"/>
      <c r="N80" s="100"/>
      <c r="O80" s="100"/>
      <c r="P80" s="100"/>
      <c r="Q80" s="100"/>
      <c r="R80" s="100"/>
    </row>
    <row r="81" spans="1:18" ht="15">
      <c r="A81" s="131"/>
      <c r="C81" s="124"/>
      <c r="D81" s="124"/>
      <c r="E81" s="124"/>
      <c r="F81" s="124"/>
      <c r="G81" s="124"/>
      <c r="H81" s="124"/>
      <c r="I81" s="125"/>
      <c r="J81" s="125"/>
      <c r="K81" s="124"/>
      <c r="L81" s="125"/>
      <c r="M81" s="125"/>
      <c r="N81" s="100"/>
      <c r="O81" s="100"/>
      <c r="P81" s="100"/>
      <c r="Q81" s="100"/>
      <c r="R81" s="100"/>
    </row>
    <row r="82" spans="1:18" ht="15">
      <c r="A82" s="131"/>
      <c r="C82" s="124"/>
      <c r="D82" s="124"/>
      <c r="E82" s="124"/>
      <c r="F82" s="124"/>
      <c r="G82" s="124"/>
      <c r="H82" s="124"/>
      <c r="I82" s="125"/>
      <c r="J82" s="125"/>
      <c r="K82" s="124"/>
      <c r="L82" s="125"/>
      <c r="M82" s="125"/>
      <c r="N82" s="100"/>
      <c r="O82" s="100"/>
      <c r="P82" s="100"/>
      <c r="Q82" s="100"/>
      <c r="R82" s="100"/>
    </row>
    <row r="83" spans="1:13" s="100" customFormat="1" ht="15">
      <c r="A83" s="131"/>
      <c r="C83" s="124"/>
      <c r="D83" s="124"/>
      <c r="E83" s="124"/>
      <c r="F83" s="124"/>
      <c r="G83" s="124"/>
      <c r="H83" s="124"/>
      <c r="I83" s="125"/>
      <c r="J83" s="125"/>
      <c r="K83" s="124"/>
      <c r="L83" s="125"/>
      <c r="M83" s="125"/>
    </row>
    <row r="84" s="100" customFormat="1" ht="1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3" r:id="rId2"/>
  <drawing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J5"/>
  <sheetViews>
    <sheetView zoomScale="75" zoomScaleNormal="75" workbookViewId="0" topLeftCell="A1">
      <selection activeCell="A1" sqref="A1"/>
    </sheetView>
  </sheetViews>
  <sheetFormatPr defaultColWidth="11.421875" defaultRowHeight="12.75"/>
  <cols>
    <col min="1" max="16384" width="11.421875" style="89" customWidth="1"/>
  </cols>
  <sheetData>
    <row r="1" spans="1:8" ht="23.25">
      <c r="A1" s="132" t="s">
        <v>178</v>
      </c>
      <c r="B1" s="133"/>
      <c r="C1" s="133"/>
      <c r="D1" s="133"/>
      <c r="E1" s="133"/>
      <c r="F1" s="133"/>
      <c r="G1" s="133"/>
      <c r="H1" s="134" t="s">
        <v>179</v>
      </c>
    </row>
    <row r="2" spans="1:10" ht="11.25" customHeight="1">
      <c r="A2" s="132"/>
      <c r="B2" s="133"/>
      <c r="C2" s="133"/>
      <c r="D2" s="133"/>
      <c r="E2" s="133"/>
      <c r="F2" s="133"/>
      <c r="G2" s="133"/>
      <c r="H2" s="133"/>
      <c r="I2" s="133"/>
      <c r="J2" s="133"/>
    </row>
    <row r="3" spans="1:10" ht="23.25">
      <c r="A3" s="132" t="s">
        <v>196</v>
      </c>
      <c r="B3" s="133"/>
      <c r="C3" s="133"/>
      <c r="D3" s="133"/>
      <c r="E3" s="133"/>
      <c r="F3" s="133"/>
      <c r="G3" s="133"/>
      <c r="H3" s="133"/>
      <c r="I3" s="133"/>
      <c r="J3" s="133"/>
    </row>
    <row r="4" spans="1:10" ht="23.25">
      <c r="A4" s="132" t="s">
        <v>197</v>
      </c>
      <c r="B4" s="133"/>
      <c r="C4" s="133"/>
      <c r="D4" s="133"/>
      <c r="E4" s="133"/>
      <c r="F4" s="133"/>
      <c r="G4" s="133"/>
      <c r="H4" s="133"/>
      <c r="I4" s="133"/>
      <c r="J4" s="133"/>
    </row>
    <row r="5" spans="2:10" ht="15">
      <c r="B5" s="135"/>
      <c r="C5" s="135"/>
      <c r="D5" s="135"/>
      <c r="E5" s="135"/>
      <c r="F5" s="135"/>
      <c r="G5" s="135"/>
      <c r="H5" s="135"/>
      <c r="I5" s="135"/>
      <c r="J5" s="135"/>
    </row>
    <row r="34" ht="18" customHeight="1"/>
  </sheetData>
  <printOptions/>
  <pageMargins left="0.75" right="0.75" top="1" bottom="1" header="0.5" footer="0.5"/>
  <pageSetup fitToHeight="1" fitToWidth="1" horizontalDpi="600" verticalDpi="600" orientation="portrait" paperSize="9" scale="54" r:id="rId2"/>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K61"/>
  <sheetViews>
    <sheetView zoomScale="85" zoomScaleNormal="85" workbookViewId="0" topLeftCell="A1">
      <selection activeCell="A1" sqref="A1"/>
    </sheetView>
  </sheetViews>
  <sheetFormatPr defaultColWidth="9.140625" defaultRowHeight="12.75"/>
  <cols>
    <col min="1" max="1" width="19.140625" style="4" customWidth="1"/>
    <col min="2" max="2" width="23.421875" style="4" customWidth="1"/>
    <col min="3" max="3" width="12.28125" style="4" customWidth="1"/>
    <col min="4" max="4" width="14.421875" style="4" customWidth="1"/>
    <col min="5" max="5" width="11.421875" style="4" customWidth="1"/>
    <col min="6" max="6" width="10.421875" style="4" bestFit="1" customWidth="1"/>
    <col min="7" max="7" width="9.28125" style="4" customWidth="1"/>
    <col min="8" max="8" width="11.140625" style="4" customWidth="1"/>
    <col min="9" max="9" width="13.8515625" style="4" customWidth="1"/>
    <col min="10" max="10" width="11.7109375" style="4" customWidth="1"/>
    <col min="11" max="11" width="14.28125" style="4" customWidth="1"/>
    <col min="12" max="16384" width="9.140625" style="4" customWidth="1"/>
  </cols>
  <sheetData>
    <row r="1" spans="1:11" s="1" customFormat="1" ht="18">
      <c r="A1" s="1" t="s">
        <v>198</v>
      </c>
      <c r="K1" s="3" t="s">
        <v>199</v>
      </c>
    </row>
    <row r="2" s="1" customFormat="1" ht="18"/>
    <row r="3" s="1" customFormat="1" ht="18">
      <c r="A3" s="1" t="s">
        <v>200</v>
      </c>
    </row>
    <row r="4" s="1" customFormat="1" ht="18">
      <c r="A4" s="1" t="s">
        <v>201</v>
      </c>
    </row>
    <row r="5" spans="1:11" ht="4.5" customHeight="1" thickBot="1">
      <c r="A5" s="136"/>
      <c r="B5" s="16"/>
      <c r="C5" s="16"/>
      <c r="D5" s="16"/>
      <c r="E5" s="16"/>
      <c r="F5" s="16"/>
      <c r="G5" s="16"/>
      <c r="H5" s="16"/>
      <c r="I5" s="16"/>
      <c r="J5" s="16"/>
      <c r="K5" s="16"/>
    </row>
    <row r="6" spans="7:10" s="8" customFormat="1" ht="15.75">
      <c r="G6" s="35" t="s">
        <v>202</v>
      </c>
      <c r="J6" s="35" t="s">
        <v>203</v>
      </c>
    </row>
    <row r="7" spans="2:11" s="8" customFormat="1" ht="15.75">
      <c r="B7" s="35" t="s">
        <v>4</v>
      </c>
      <c r="C7" s="35" t="s">
        <v>113</v>
      </c>
      <c r="D7" s="35" t="s">
        <v>114</v>
      </c>
      <c r="E7" s="35" t="s">
        <v>115</v>
      </c>
      <c r="F7" s="35" t="s">
        <v>116</v>
      </c>
      <c r="G7" s="7" t="s">
        <v>204</v>
      </c>
      <c r="H7" s="35" t="s">
        <v>118</v>
      </c>
      <c r="I7" s="35" t="s">
        <v>119</v>
      </c>
      <c r="J7" s="7" t="s">
        <v>205</v>
      </c>
      <c r="K7" s="35" t="s">
        <v>206</v>
      </c>
    </row>
    <row r="8" spans="1:11" s="8" customFormat="1" ht="16.5" thickBot="1">
      <c r="A8" s="54"/>
      <c r="B8" s="47"/>
      <c r="C8" s="47"/>
      <c r="D8" s="47"/>
      <c r="E8" s="47"/>
      <c r="F8" s="47"/>
      <c r="G8" s="47" t="s">
        <v>117</v>
      </c>
      <c r="H8" s="47"/>
      <c r="I8" s="47"/>
      <c r="J8" s="47" t="s">
        <v>120</v>
      </c>
      <c r="K8" s="54"/>
    </row>
    <row r="9" spans="1:11" s="1" customFormat="1" ht="18">
      <c r="A9" s="137" t="s">
        <v>207</v>
      </c>
      <c r="B9" s="137"/>
      <c r="C9" s="137"/>
      <c r="D9" s="137"/>
      <c r="E9" s="137"/>
      <c r="F9" s="137"/>
      <c r="G9" s="137"/>
      <c r="H9" s="137"/>
      <c r="I9" s="137"/>
      <c r="J9" s="137"/>
      <c r="K9" s="137"/>
    </row>
    <row r="10" spans="1:11" ht="15">
      <c r="A10" s="18"/>
      <c r="B10" s="18"/>
      <c r="C10" s="18"/>
      <c r="D10" s="18"/>
      <c r="E10" s="18"/>
      <c r="F10" s="18"/>
      <c r="G10" s="18"/>
      <c r="H10" s="18"/>
      <c r="I10" s="18"/>
      <c r="J10" s="18"/>
      <c r="K10" s="18"/>
    </row>
    <row r="11" spans="1:11" s="8" customFormat="1" ht="15.75">
      <c r="A11" s="4" t="s">
        <v>208</v>
      </c>
      <c r="B11" s="35" t="s">
        <v>23</v>
      </c>
      <c r="C11" s="138">
        <v>1328.2</v>
      </c>
      <c r="D11" s="138">
        <v>2329.4</v>
      </c>
      <c r="E11" s="138">
        <v>2085</v>
      </c>
      <c r="F11" s="138">
        <v>1272.8</v>
      </c>
      <c r="G11" s="138">
        <v>5343.6</v>
      </c>
      <c r="H11" s="138">
        <v>1238.2</v>
      </c>
      <c r="I11" s="138">
        <v>11893.8</v>
      </c>
      <c r="J11" s="138">
        <v>685.4</v>
      </c>
      <c r="K11" s="138">
        <v>26176.4</v>
      </c>
    </row>
    <row r="12" spans="2:11" ht="15">
      <c r="B12" s="37">
        <v>2004</v>
      </c>
      <c r="C12" s="139">
        <v>1192</v>
      </c>
      <c r="D12" s="139">
        <v>1764</v>
      </c>
      <c r="E12" s="139">
        <v>1723</v>
      </c>
      <c r="F12" s="139">
        <v>1243</v>
      </c>
      <c r="G12" s="139">
        <v>4659</v>
      </c>
      <c r="H12" s="139">
        <v>1134</v>
      </c>
      <c r="I12" s="139">
        <v>10169</v>
      </c>
      <c r="J12" s="139">
        <v>702</v>
      </c>
      <c r="K12" s="139">
        <v>22586</v>
      </c>
    </row>
    <row r="13" spans="2:11" ht="15">
      <c r="B13" s="37">
        <v>2005</v>
      </c>
      <c r="C13" s="139">
        <v>1220</v>
      </c>
      <c r="D13" s="139">
        <v>1934</v>
      </c>
      <c r="E13" s="139">
        <v>1563</v>
      </c>
      <c r="F13" s="139">
        <v>1154</v>
      </c>
      <c r="G13" s="139">
        <v>4399</v>
      </c>
      <c r="H13" s="139">
        <v>1086</v>
      </c>
      <c r="I13" s="139">
        <v>9483</v>
      </c>
      <c r="J13" s="139">
        <v>806</v>
      </c>
      <c r="K13" s="139">
        <v>21645</v>
      </c>
    </row>
    <row r="14" spans="2:11" ht="15">
      <c r="B14" s="37">
        <v>2006</v>
      </c>
      <c r="C14" s="139">
        <v>1144</v>
      </c>
      <c r="D14" s="139">
        <v>1738</v>
      </c>
      <c r="E14" s="139">
        <v>1661</v>
      </c>
      <c r="F14" s="139">
        <v>1107</v>
      </c>
      <c r="G14" s="139">
        <v>4359</v>
      </c>
      <c r="H14" s="139">
        <v>1171</v>
      </c>
      <c r="I14" s="139">
        <v>9252</v>
      </c>
      <c r="J14" s="139">
        <v>713</v>
      </c>
      <c r="K14" s="139">
        <v>21145</v>
      </c>
    </row>
    <row r="15" spans="2:11" ht="15">
      <c r="B15" s="37">
        <v>2007</v>
      </c>
      <c r="C15" s="139">
        <v>1098</v>
      </c>
      <c r="D15" s="139">
        <v>1866</v>
      </c>
      <c r="E15" s="139">
        <v>1494</v>
      </c>
      <c r="F15" s="139">
        <v>1038</v>
      </c>
      <c r="G15" s="139">
        <v>3965</v>
      </c>
      <c r="H15" s="139">
        <v>1081</v>
      </c>
      <c r="I15" s="139">
        <v>8770</v>
      </c>
      <c r="J15" s="139">
        <v>734</v>
      </c>
      <c r="K15" s="139">
        <v>20046</v>
      </c>
    </row>
    <row r="16" spans="2:11" ht="15">
      <c r="B16" s="37">
        <v>2008</v>
      </c>
      <c r="C16" s="139">
        <v>1053</v>
      </c>
      <c r="D16" s="139">
        <v>2102</v>
      </c>
      <c r="E16" s="139">
        <v>1494</v>
      </c>
      <c r="F16" s="139">
        <v>955</v>
      </c>
      <c r="G16" s="139">
        <v>4061</v>
      </c>
      <c r="H16" s="139">
        <v>1085</v>
      </c>
      <c r="I16" s="139">
        <v>8026</v>
      </c>
      <c r="J16" s="139">
        <v>642</v>
      </c>
      <c r="K16" s="139">
        <v>19418</v>
      </c>
    </row>
    <row r="17" spans="2:11" s="8" customFormat="1" ht="15.75">
      <c r="B17" s="69" t="s">
        <v>184</v>
      </c>
      <c r="C17" s="138">
        <v>1141.4</v>
      </c>
      <c r="D17" s="138">
        <v>1880.8</v>
      </c>
      <c r="E17" s="138">
        <v>1587</v>
      </c>
      <c r="F17" s="138">
        <v>1099.4</v>
      </c>
      <c r="G17" s="138">
        <v>4288.6</v>
      </c>
      <c r="H17" s="138">
        <v>1111.4</v>
      </c>
      <c r="I17" s="138">
        <v>9140</v>
      </c>
      <c r="J17" s="138">
        <v>719.4</v>
      </c>
      <c r="K17" s="138">
        <v>20968</v>
      </c>
    </row>
    <row r="18" spans="2:11" ht="15">
      <c r="B18" s="37"/>
      <c r="C18" s="139"/>
      <c r="D18" s="139"/>
      <c r="E18" s="139"/>
      <c r="F18" s="139"/>
      <c r="G18" s="139"/>
      <c r="H18" s="139"/>
      <c r="I18" s="139"/>
      <c r="J18" s="139"/>
      <c r="K18" s="139"/>
    </row>
    <row r="19" spans="1:11" s="8" customFormat="1" ht="15.75">
      <c r="A19" s="4" t="s">
        <v>209</v>
      </c>
      <c r="B19" s="35" t="s">
        <v>23</v>
      </c>
      <c r="C19" s="21">
        <v>1016.6</v>
      </c>
      <c r="D19" s="21">
        <v>1749</v>
      </c>
      <c r="E19" s="21">
        <v>1689</v>
      </c>
      <c r="F19" s="21">
        <v>967</v>
      </c>
      <c r="G19" s="21">
        <v>3249.2</v>
      </c>
      <c r="H19" s="21">
        <v>756.4</v>
      </c>
      <c r="I19" s="21">
        <v>7858.8</v>
      </c>
      <c r="J19" s="21">
        <v>516.4</v>
      </c>
      <c r="K19" s="21">
        <v>17802.4</v>
      </c>
    </row>
    <row r="20" spans="1:11" ht="15">
      <c r="A20" s="4" t="s">
        <v>210</v>
      </c>
      <c r="B20" s="37">
        <v>2004</v>
      </c>
      <c r="C20" s="139">
        <v>867</v>
      </c>
      <c r="D20" s="139">
        <v>1205</v>
      </c>
      <c r="E20" s="139">
        <v>1442</v>
      </c>
      <c r="F20" s="139">
        <v>864</v>
      </c>
      <c r="G20" s="139">
        <v>2692</v>
      </c>
      <c r="H20" s="139">
        <v>495</v>
      </c>
      <c r="I20" s="139">
        <v>5582</v>
      </c>
      <c r="J20" s="139">
        <v>493</v>
      </c>
      <c r="K20" s="139">
        <v>13640</v>
      </c>
    </row>
    <row r="21" spans="2:11" ht="15">
      <c r="B21" s="37">
        <v>2005</v>
      </c>
      <c r="C21" s="139">
        <v>873</v>
      </c>
      <c r="D21" s="139">
        <v>1241</v>
      </c>
      <c r="E21" s="139">
        <v>1285</v>
      </c>
      <c r="F21" s="139">
        <v>782</v>
      </c>
      <c r="G21" s="139">
        <v>2613</v>
      </c>
      <c r="H21" s="139">
        <v>460</v>
      </c>
      <c r="I21" s="139">
        <v>4784</v>
      </c>
      <c r="J21" s="139">
        <v>545</v>
      </c>
      <c r="K21" s="139">
        <v>12583</v>
      </c>
    </row>
    <row r="22" spans="2:11" ht="15">
      <c r="B22" s="37">
        <v>2006</v>
      </c>
      <c r="C22" s="139">
        <v>851</v>
      </c>
      <c r="D22" s="139">
        <v>1067</v>
      </c>
      <c r="E22" s="139">
        <v>1366</v>
      </c>
      <c r="F22" s="139">
        <v>772</v>
      </c>
      <c r="G22" s="139">
        <v>2634</v>
      </c>
      <c r="H22" s="139">
        <v>712</v>
      </c>
      <c r="I22" s="139">
        <v>4633</v>
      </c>
      <c r="J22" s="139">
        <v>518</v>
      </c>
      <c r="K22" s="139">
        <v>12553</v>
      </c>
    </row>
    <row r="23" spans="2:11" ht="15">
      <c r="B23" s="37">
        <v>2007</v>
      </c>
      <c r="C23" s="139">
        <v>785</v>
      </c>
      <c r="D23" s="139">
        <v>1161</v>
      </c>
      <c r="E23" s="139">
        <v>1252</v>
      </c>
      <c r="F23" s="139">
        <v>681</v>
      </c>
      <c r="G23" s="139">
        <v>2279</v>
      </c>
      <c r="H23" s="139">
        <v>655</v>
      </c>
      <c r="I23" s="139">
        <v>4808</v>
      </c>
      <c r="J23" s="139">
        <v>530</v>
      </c>
      <c r="K23" s="139">
        <v>12151</v>
      </c>
    </row>
    <row r="24" spans="2:11" ht="15">
      <c r="B24" s="37">
        <v>2008</v>
      </c>
      <c r="C24" s="139">
        <v>745</v>
      </c>
      <c r="D24" s="139">
        <v>1309</v>
      </c>
      <c r="E24" s="139">
        <v>1204</v>
      </c>
      <c r="F24" s="139">
        <v>644</v>
      </c>
      <c r="G24" s="139">
        <v>2210</v>
      </c>
      <c r="H24" s="139">
        <v>685</v>
      </c>
      <c r="I24" s="139">
        <v>4591</v>
      </c>
      <c r="J24" s="139">
        <v>473</v>
      </c>
      <c r="K24" s="139">
        <v>11861</v>
      </c>
    </row>
    <row r="25" spans="2:11" s="8" customFormat="1" ht="15.75">
      <c r="B25" s="69" t="s">
        <v>184</v>
      </c>
      <c r="C25" s="138">
        <v>824.2</v>
      </c>
      <c r="D25" s="138">
        <v>1196.6</v>
      </c>
      <c r="E25" s="138">
        <v>1309.8</v>
      </c>
      <c r="F25" s="138">
        <v>748.6</v>
      </c>
      <c r="G25" s="138">
        <v>2485.6</v>
      </c>
      <c r="H25" s="138">
        <v>601.4</v>
      </c>
      <c r="I25" s="138">
        <v>4879.6</v>
      </c>
      <c r="J25" s="138">
        <v>511.8</v>
      </c>
      <c r="K25" s="138">
        <v>12557.6</v>
      </c>
    </row>
    <row r="26" spans="2:11" ht="15">
      <c r="B26" s="37"/>
      <c r="C26" s="139"/>
      <c r="D26" s="139"/>
      <c r="E26" s="139"/>
      <c r="F26" s="139"/>
      <c r="G26" s="139"/>
      <c r="H26" s="139"/>
      <c r="I26" s="139"/>
      <c r="J26" s="139"/>
      <c r="K26" s="139"/>
    </row>
    <row r="27" spans="1:11" s="8" customFormat="1" ht="15.75">
      <c r="A27" s="4" t="s">
        <v>211</v>
      </c>
      <c r="B27" s="35" t="s">
        <v>23</v>
      </c>
      <c r="C27" s="21">
        <v>61.6</v>
      </c>
      <c r="D27" s="21">
        <v>64.6</v>
      </c>
      <c r="E27" s="21">
        <v>44.8</v>
      </c>
      <c r="F27" s="21">
        <v>26.2</v>
      </c>
      <c r="G27" s="21">
        <v>81.2</v>
      </c>
      <c r="H27" s="21">
        <v>28.6</v>
      </c>
      <c r="I27" s="21">
        <v>238.2</v>
      </c>
      <c r="J27" s="21">
        <v>21.2</v>
      </c>
      <c r="K27" s="21">
        <v>566.4</v>
      </c>
    </row>
    <row r="28" spans="2:11" ht="15">
      <c r="B28" s="37">
        <v>2004</v>
      </c>
      <c r="C28" s="139">
        <v>32</v>
      </c>
      <c r="D28" s="139">
        <v>41</v>
      </c>
      <c r="E28" s="139">
        <v>34</v>
      </c>
      <c r="F28" s="139">
        <v>40</v>
      </c>
      <c r="G28" s="139">
        <v>74</v>
      </c>
      <c r="H28" s="139">
        <v>25</v>
      </c>
      <c r="I28" s="139">
        <v>214</v>
      </c>
      <c r="J28" s="139">
        <v>25</v>
      </c>
      <c r="K28" s="139">
        <v>485</v>
      </c>
    </row>
    <row r="29" spans="2:11" ht="15">
      <c r="B29" s="37">
        <v>2005</v>
      </c>
      <c r="C29" s="139">
        <v>41</v>
      </c>
      <c r="D29" s="139">
        <v>38</v>
      </c>
      <c r="E29" s="139">
        <v>38</v>
      </c>
      <c r="F29" s="139">
        <v>30</v>
      </c>
      <c r="G29" s="139">
        <v>82</v>
      </c>
      <c r="H29" s="139">
        <v>23</v>
      </c>
      <c r="I29" s="139">
        <v>204</v>
      </c>
      <c r="J29" s="139">
        <v>16</v>
      </c>
      <c r="K29" s="139">
        <v>472</v>
      </c>
    </row>
    <row r="30" spans="2:11" ht="15">
      <c r="B30" s="37">
        <v>2006</v>
      </c>
      <c r="C30" s="139">
        <v>31</v>
      </c>
      <c r="D30" s="139">
        <v>52</v>
      </c>
      <c r="E30" s="139">
        <v>53</v>
      </c>
      <c r="F30" s="139">
        <v>31</v>
      </c>
      <c r="G30" s="139">
        <v>68</v>
      </c>
      <c r="H30" s="139">
        <v>22</v>
      </c>
      <c r="I30" s="139">
        <v>235</v>
      </c>
      <c r="J30" s="139">
        <v>16</v>
      </c>
      <c r="K30" s="139">
        <v>508</v>
      </c>
    </row>
    <row r="31" spans="2:11" ht="15">
      <c r="B31" s="37">
        <v>2007</v>
      </c>
      <c r="C31" s="139">
        <v>32</v>
      </c>
      <c r="D31" s="139">
        <v>55</v>
      </c>
      <c r="E31" s="139">
        <v>27</v>
      </c>
      <c r="F31" s="139">
        <v>30</v>
      </c>
      <c r="G31" s="139">
        <v>69</v>
      </c>
      <c r="H31" s="139">
        <v>34</v>
      </c>
      <c r="I31" s="139">
        <v>204</v>
      </c>
      <c r="J31" s="139">
        <v>18</v>
      </c>
      <c r="K31" s="139">
        <v>469</v>
      </c>
    </row>
    <row r="32" spans="2:11" ht="15">
      <c r="B32" s="37">
        <v>2008</v>
      </c>
      <c r="C32" s="139">
        <v>39</v>
      </c>
      <c r="D32" s="139">
        <v>69</v>
      </c>
      <c r="E32" s="139">
        <v>29</v>
      </c>
      <c r="F32" s="139">
        <v>29</v>
      </c>
      <c r="G32" s="139">
        <v>63</v>
      </c>
      <c r="H32" s="139">
        <v>26</v>
      </c>
      <c r="I32" s="139">
        <v>157</v>
      </c>
      <c r="J32" s="139">
        <v>22</v>
      </c>
      <c r="K32" s="139">
        <v>434</v>
      </c>
    </row>
    <row r="33" spans="2:11" s="8" customFormat="1" ht="15.75">
      <c r="B33" s="69" t="s">
        <v>184</v>
      </c>
      <c r="C33" s="138">
        <v>35</v>
      </c>
      <c r="D33" s="138">
        <v>51</v>
      </c>
      <c r="E33" s="138">
        <v>36.2</v>
      </c>
      <c r="F33" s="138">
        <v>32</v>
      </c>
      <c r="G33" s="138">
        <v>71.2</v>
      </c>
      <c r="H33" s="138">
        <v>26</v>
      </c>
      <c r="I33" s="138">
        <v>202.8</v>
      </c>
      <c r="J33" s="138">
        <v>19.4</v>
      </c>
      <c r="K33" s="138">
        <v>473.6</v>
      </c>
    </row>
    <row r="34" ht="15">
      <c r="B34" s="37"/>
    </row>
    <row r="35" spans="1:2" s="1" customFormat="1" ht="18">
      <c r="A35" s="1" t="s">
        <v>212</v>
      </c>
      <c r="B35" s="140"/>
    </row>
    <row r="36" s="1" customFormat="1" ht="18">
      <c r="B36" s="140"/>
    </row>
    <row r="37" spans="1:11" s="8" customFormat="1" ht="15.75">
      <c r="A37" s="4" t="s">
        <v>209</v>
      </c>
      <c r="B37" s="35" t="s">
        <v>23</v>
      </c>
      <c r="C37" s="141">
        <f aca="true" t="shared" si="0" ref="C37:K37">C19/C11*100</f>
        <v>76.53967775937359</v>
      </c>
      <c r="D37" s="141">
        <f t="shared" si="0"/>
        <v>75.08371254400275</v>
      </c>
      <c r="E37" s="141">
        <f t="shared" si="0"/>
        <v>81.00719424460432</v>
      </c>
      <c r="F37" s="141">
        <f t="shared" si="0"/>
        <v>75.9742300439975</v>
      </c>
      <c r="G37" s="141">
        <f t="shared" si="0"/>
        <v>60.80544950969383</v>
      </c>
      <c r="H37" s="141">
        <f t="shared" si="0"/>
        <v>61.088677111936676</v>
      </c>
      <c r="I37" s="141">
        <f t="shared" si="0"/>
        <v>66.0747616405186</v>
      </c>
      <c r="J37" s="141">
        <f t="shared" si="0"/>
        <v>75.34286548001167</v>
      </c>
      <c r="K37" s="141">
        <f t="shared" si="0"/>
        <v>68.00935193533107</v>
      </c>
    </row>
    <row r="38" spans="1:11" ht="15">
      <c r="A38" s="4" t="s">
        <v>213</v>
      </c>
      <c r="B38" s="37">
        <v>2004</v>
      </c>
      <c r="C38" s="142">
        <f aca="true" t="shared" si="1" ref="C38:K38">C20/C12*100</f>
        <v>72.73489932885906</v>
      </c>
      <c r="D38" s="142">
        <f t="shared" si="1"/>
        <v>68.31065759637188</v>
      </c>
      <c r="E38" s="142">
        <f t="shared" si="1"/>
        <v>83.69123621590249</v>
      </c>
      <c r="F38" s="142">
        <f t="shared" si="1"/>
        <v>69.50925181013676</v>
      </c>
      <c r="G38" s="142">
        <f t="shared" si="1"/>
        <v>57.78063962223653</v>
      </c>
      <c r="H38" s="142">
        <f t="shared" si="1"/>
        <v>43.65079365079365</v>
      </c>
      <c r="I38" s="142">
        <f t="shared" si="1"/>
        <v>54.89231979545678</v>
      </c>
      <c r="J38" s="142">
        <f t="shared" si="1"/>
        <v>70.22792022792022</v>
      </c>
      <c r="K38" s="142">
        <f t="shared" si="1"/>
        <v>60.39139289825556</v>
      </c>
    </row>
    <row r="39" spans="1:11" ht="15">
      <c r="A39" s="4" t="s">
        <v>214</v>
      </c>
      <c r="B39" s="37">
        <v>2005</v>
      </c>
      <c r="C39" s="142">
        <f aca="true" t="shared" si="2" ref="C39:K39">C21/C13*100</f>
        <v>71.55737704918033</v>
      </c>
      <c r="D39" s="142">
        <f t="shared" si="2"/>
        <v>64.16752843846949</v>
      </c>
      <c r="E39" s="142">
        <f t="shared" si="2"/>
        <v>82.21369161868202</v>
      </c>
      <c r="F39" s="142">
        <f t="shared" si="2"/>
        <v>67.76429809358753</v>
      </c>
      <c r="G39" s="142">
        <f t="shared" si="2"/>
        <v>59.39986360536486</v>
      </c>
      <c r="H39" s="142">
        <f t="shared" si="2"/>
        <v>42.35727440147329</v>
      </c>
      <c r="I39" s="142">
        <f t="shared" si="2"/>
        <v>50.44817041020774</v>
      </c>
      <c r="J39" s="142">
        <f t="shared" si="2"/>
        <v>67.61786600496278</v>
      </c>
      <c r="K39" s="142">
        <f t="shared" si="2"/>
        <v>58.13351813351814</v>
      </c>
    </row>
    <row r="40" spans="1:11" ht="15">
      <c r="A40" s="4" t="s">
        <v>215</v>
      </c>
      <c r="B40" s="37">
        <v>2006</v>
      </c>
      <c r="C40" s="142">
        <f aca="true" t="shared" si="3" ref="C40:K40">C22/C14*100</f>
        <v>74.38811188811188</v>
      </c>
      <c r="D40" s="142">
        <f t="shared" si="3"/>
        <v>61.39240506329114</v>
      </c>
      <c r="E40" s="142">
        <f t="shared" si="3"/>
        <v>82.23961468994581</v>
      </c>
      <c r="F40" s="142">
        <f t="shared" si="3"/>
        <v>69.73803071364047</v>
      </c>
      <c r="G40" s="142">
        <f t="shared" si="3"/>
        <v>60.4267033723331</v>
      </c>
      <c r="H40" s="142">
        <f t="shared" si="3"/>
        <v>60.802732707087955</v>
      </c>
      <c r="I40" s="142">
        <f t="shared" si="3"/>
        <v>50.07565931690445</v>
      </c>
      <c r="J40" s="142">
        <f t="shared" si="3"/>
        <v>72.65077138849931</v>
      </c>
      <c r="K40" s="142">
        <f t="shared" si="3"/>
        <v>59.36628044454954</v>
      </c>
    </row>
    <row r="41" spans="2:11" ht="15">
      <c r="B41" s="37">
        <v>2007</v>
      </c>
      <c r="C41" s="142">
        <f aca="true" t="shared" si="4" ref="C41:K41">C23/C15*100</f>
        <v>71.4936247723133</v>
      </c>
      <c r="D41" s="142">
        <f t="shared" si="4"/>
        <v>62.21864951768489</v>
      </c>
      <c r="E41" s="142">
        <f t="shared" si="4"/>
        <v>83.80187416331995</v>
      </c>
      <c r="F41" s="142">
        <f t="shared" si="4"/>
        <v>65.60693641618496</v>
      </c>
      <c r="G41" s="142">
        <f t="shared" si="4"/>
        <v>57.477931904161416</v>
      </c>
      <c r="H41" s="142">
        <f t="shared" si="4"/>
        <v>60.59204440333025</v>
      </c>
      <c r="I41" s="142">
        <f t="shared" si="4"/>
        <v>54.823261117445846</v>
      </c>
      <c r="J41" s="142">
        <f t="shared" si="4"/>
        <v>72.20708446866485</v>
      </c>
      <c r="K41" s="142">
        <f t="shared" si="4"/>
        <v>60.615584156440185</v>
      </c>
    </row>
    <row r="42" spans="2:11" ht="15">
      <c r="B42" s="37">
        <v>2008</v>
      </c>
      <c r="C42" s="142">
        <f aca="true" t="shared" si="5" ref="C42:K42">C24/C16*100</f>
        <v>70.75023741690408</v>
      </c>
      <c r="D42" s="142">
        <f t="shared" si="5"/>
        <v>62.27402473834444</v>
      </c>
      <c r="E42" s="142">
        <f t="shared" si="5"/>
        <v>80.58902275769746</v>
      </c>
      <c r="F42" s="142">
        <f t="shared" si="5"/>
        <v>67.43455497382199</v>
      </c>
      <c r="G42" s="142">
        <f t="shared" si="5"/>
        <v>54.42009357301158</v>
      </c>
      <c r="H42" s="142">
        <f t="shared" si="5"/>
        <v>63.133640552995395</v>
      </c>
      <c r="I42" s="142">
        <f t="shared" si="5"/>
        <v>57.20159481684526</v>
      </c>
      <c r="J42" s="142">
        <f t="shared" si="5"/>
        <v>73.67601246105919</v>
      </c>
      <c r="K42" s="142">
        <f t="shared" si="5"/>
        <v>61.08250077247914</v>
      </c>
    </row>
    <row r="43" spans="2:11" s="8" customFormat="1" ht="15.75">
      <c r="B43" s="69" t="s">
        <v>184</v>
      </c>
      <c r="C43" s="141">
        <f aca="true" t="shared" si="6" ref="C43:K43">C25/C17*100</f>
        <v>72.20956719817767</v>
      </c>
      <c r="D43" s="141">
        <f t="shared" si="6"/>
        <v>63.621863037005525</v>
      </c>
      <c r="E43" s="141">
        <f t="shared" si="6"/>
        <v>82.53308128544423</v>
      </c>
      <c r="F43" s="141">
        <f t="shared" si="6"/>
        <v>68.09168637438603</v>
      </c>
      <c r="G43" s="141">
        <f t="shared" si="6"/>
        <v>57.95830807256447</v>
      </c>
      <c r="H43" s="141">
        <f t="shared" si="6"/>
        <v>54.11193089796652</v>
      </c>
      <c r="I43" s="141">
        <f t="shared" si="6"/>
        <v>53.38730853391686</v>
      </c>
      <c r="J43" s="141">
        <f t="shared" si="6"/>
        <v>71.14261884904087</v>
      </c>
      <c r="K43" s="141">
        <f t="shared" si="6"/>
        <v>59.8893552079359</v>
      </c>
    </row>
    <row r="44" spans="2:11" ht="15">
      <c r="B44" s="37"/>
      <c r="C44" s="143"/>
      <c r="D44" s="143"/>
      <c r="E44" s="143"/>
      <c r="F44" s="143"/>
      <c r="G44" s="143"/>
      <c r="H44" s="143"/>
      <c r="I44" s="143"/>
      <c r="J44" s="143"/>
      <c r="K44" s="143"/>
    </row>
    <row r="45" spans="1:11" s="8" customFormat="1" ht="15.75">
      <c r="A45" s="4" t="s">
        <v>216</v>
      </c>
      <c r="B45" s="35" t="s">
        <v>23</v>
      </c>
      <c r="C45" s="141">
        <f aca="true" t="shared" si="7" ref="C45:K45">C27/C11*100</f>
        <v>4.6378557446167745</v>
      </c>
      <c r="D45" s="141">
        <f t="shared" si="7"/>
        <v>2.7732463295269167</v>
      </c>
      <c r="E45" s="141">
        <f t="shared" si="7"/>
        <v>2.1486810551558753</v>
      </c>
      <c r="F45" s="141">
        <f t="shared" si="7"/>
        <v>2.058453802639849</v>
      </c>
      <c r="G45" s="141">
        <f t="shared" si="7"/>
        <v>1.5195748184744367</v>
      </c>
      <c r="H45" s="141">
        <f t="shared" si="7"/>
        <v>2.3098045549991926</v>
      </c>
      <c r="I45" s="141">
        <f t="shared" si="7"/>
        <v>2.0027241083589766</v>
      </c>
      <c r="J45" s="141">
        <f t="shared" si="7"/>
        <v>3.0930843303180624</v>
      </c>
      <c r="K45" s="141">
        <f t="shared" si="7"/>
        <v>2.1637811158142446</v>
      </c>
    </row>
    <row r="46" spans="1:11" ht="15">
      <c r="A46" s="4" t="s">
        <v>217</v>
      </c>
      <c r="B46" s="37">
        <v>2004</v>
      </c>
      <c r="C46" s="142">
        <f aca="true" t="shared" si="8" ref="C46:K46">C28/C12*100</f>
        <v>2.684563758389262</v>
      </c>
      <c r="D46" s="142">
        <f t="shared" si="8"/>
        <v>2.324263038548753</v>
      </c>
      <c r="E46" s="142">
        <f t="shared" si="8"/>
        <v>1.9733023795705165</v>
      </c>
      <c r="F46" s="142">
        <f t="shared" si="8"/>
        <v>3.2180209171359615</v>
      </c>
      <c r="G46" s="142">
        <f t="shared" si="8"/>
        <v>1.588323674608285</v>
      </c>
      <c r="H46" s="142">
        <f t="shared" si="8"/>
        <v>2.204585537918871</v>
      </c>
      <c r="I46" s="142">
        <f t="shared" si="8"/>
        <v>2.104435047693972</v>
      </c>
      <c r="J46" s="142">
        <f t="shared" si="8"/>
        <v>3.561253561253561</v>
      </c>
      <c r="K46" s="142">
        <f t="shared" si="8"/>
        <v>2.147347914637386</v>
      </c>
    </row>
    <row r="47" spans="1:11" ht="15">
      <c r="A47" s="4" t="s">
        <v>215</v>
      </c>
      <c r="B47" s="37">
        <v>2005</v>
      </c>
      <c r="C47" s="142">
        <f aca="true" t="shared" si="9" ref="C47:K47">C29/C13*100</f>
        <v>3.360655737704918</v>
      </c>
      <c r="D47" s="142">
        <f t="shared" si="9"/>
        <v>1.9648397104446742</v>
      </c>
      <c r="E47" s="142">
        <f t="shared" si="9"/>
        <v>2.4312220089571337</v>
      </c>
      <c r="F47" s="142">
        <f t="shared" si="9"/>
        <v>2.5996533795493932</v>
      </c>
      <c r="G47" s="142">
        <f t="shared" si="9"/>
        <v>1.8640600136394636</v>
      </c>
      <c r="H47" s="142">
        <f t="shared" si="9"/>
        <v>2.117863720073665</v>
      </c>
      <c r="I47" s="142">
        <f t="shared" si="9"/>
        <v>2.1512179689971527</v>
      </c>
      <c r="J47" s="142">
        <f t="shared" si="9"/>
        <v>1.9851116625310175</v>
      </c>
      <c r="K47" s="142">
        <f t="shared" si="9"/>
        <v>2.1806421806421805</v>
      </c>
    </row>
    <row r="48" spans="2:11" ht="15">
      <c r="B48" s="37">
        <v>2006</v>
      </c>
      <c r="C48" s="142">
        <f aca="true" t="shared" si="10" ref="C48:K48">C30/C14*100</f>
        <v>2.7097902097902096</v>
      </c>
      <c r="D48" s="142">
        <f t="shared" si="10"/>
        <v>2.991944764096663</v>
      </c>
      <c r="E48" s="142">
        <f t="shared" si="10"/>
        <v>3.1908488862131246</v>
      </c>
      <c r="F48" s="142">
        <f t="shared" si="10"/>
        <v>2.8003613369467026</v>
      </c>
      <c r="G48" s="142">
        <f t="shared" si="10"/>
        <v>1.5599908235833908</v>
      </c>
      <c r="H48" s="142">
        <f t="shared" si="10"/>
        <v>1.8787361229718187</v>
      </c>
      <c r="I48" s="142">
        <f t="shared" si="10"/>
        <v>2.539991353220925</v>
      </c>
      <c r="J48" s="142">
        <f t="shared" si="10"/>
        <v>2.244039270687237</v>
      </c>
      <c r="K48" s="142">
        <f t="shared" si="10"/>
        <v>2.4024592102151807</v>
      </c>
    </row>
    <row r="49" spans="2:11" ht="15">
      <c r="B49" s="37">
        <v>2007</v>
      </c>
      <c r="C49" s="142">
        <f aca="true" t="shared" si="11" ref="C49:K49">C31/C15*100</f>
        <v>2.914389799635701</v>
      </c>
      <c r="D49" s="142">
        <f t="shared" si="11"/>
        <v>2.947481243301179</v>
      </c>
      <c r="E49" s="142">
        <f t="shared" si="11"/>
        <v>1.8072289156626504</v>
      </c>
      <c r="F49" s="142">
        <f t="shared" si="11"/>
        <v>2.8901734104046244</v>
      </c>
      <c r="G49" s="142">
        <f t="shared" si="11"/>
        <v>1.7402269861286255</v>
      </c>
      <c r="H49" s="142">
        <f t="shared" si="11"/>
        <v>3.145235892691952</v>
      </c>
      <c r="I49" s="142">
        <f t="shared" si="11"/>
        <v>2.3261117445838084</v>
      </c>
      <c r="J49" s="142">
        <f t="shared" si="11"/>
        <v>2.452316076294278</v>
      </c>
      <c r="K49" s="142">
        <f t="shared" si="11"/>
        <v>2.3396188765838573</v>
      </c>
    </row>
    <row r="50" spans="2:11" ht="15">
      <c r="B50" s="37">
        <v>2008</v>
      </c>
      <c r="C50" s="142">
        <f aca="true" t="shared" si="12" ref="C50:K50">C32/C16*100</f>
        <v>3.7037037037037033</v>
      </c>
      <c r="D50" s="142">
        <f t="shared" si="12"/>
        <v>3.2825880114176975</v>
      </c>
      <c r="E50" s="142">
        <f t="shared" si="12"/>
        <v>1.9410977242302543</v>
      </c>
      <c r="F50" s="142">
        <f t="shared" si="12"/>
        <v>3.0366492146596857</v>
      </c>
      <c r="G50" s="142">
        <f t="shared" si="12"/>
        <v>1.5513420339817778</v>
      </c>
      <c r="H50" s="142">
        <f t="shared" si="12"/>
        <v>2.3963133640553</v>
      </c>
      <c r="I50" s="142">
        <f t="shared" si="12"/>
        <v>1.9561425367555445</v>
      </c>
      <c r="J50" s="142">
        <f t="shared" si="12"/>
        <v>3.4267912772585665</v>
      </c>
      <c r="K50" s="142">
        <f t="shared" si="12"/>
        <v>2.235039653929344</v>
      </c>
    </row>
    <row r="51" spans="2:11" s="8" customFormat="1" ht="15.75">
      <c r="B51" s="69" t="s">
        <v>184</v>
      </c>
      <c r="C51" s="141">
        <f aca="true" t="shared" si="13" ref="C51:K51">C33/C17*100</f>
        <v>3.0664096723322234</v>
      </c>
      <c r="D51" s="141">
        <f t="shared" si="13"/>
        <v>2.711612079965972</v>
      </c>
      <c r="E51" s="141">
        <f t="shared" si="13"/>
        <v>2.2810333963453058</v>
      </c>
      <c r="F51" s="141">
        <f t="shared" si="13"/>
        <v>2.91067855193742</v>
      </c>
      <c r="G51" s="141">
        <f t="shared" si="13"/>
        <v>1.6602154549270158</v>
      </c>
      <c r="H51" s="141">
        <f t="shared" si="13"/>
        <v>2.3393917581428827</v>
      </c>
      <c r="I51" s="141">
        <f t="shared" si="13"/>
        <v>2.2188183807439827</v>
      </c>
      <c r="J51" s="141">
        <f t="shared" si="13"/>
        <v>2.6966916875173754</v>
      </c>
      <c r="K51" s="141">
        <f t="shared" si="13"/>
        <v>2.258679893170546</v>
      </c>
    </row>
    <row r="52" ht="15">
      <c r="B52" s="37"/>
    </row>
    <row r="53" spans="1:11" s="8" customFormat="1" ht="15.75">
      <c r="A53" s="4" t="s">
        <v>216</v>
      </c>
      <c r="B53" s="35" t="s">
        <v>23</v>
      </c>
      <c r="C53" s="141">
        <f aca="true" t="shared" si="14" ref="C53:K53">C27/C19*100</f>
        <v>6.059413732048003</v>
      </c>
      <c r="D53" s="141">
        <f t="shared" si="14"/>
        <v>3.693539165237278</v>
      </c>
      <c r="E53" s="141">
        <f t="shared" si="14"/>
        <v>2.6524570751924212</v>
      </c>
      <c r="F53" s="141">
        <f t="shared" si="14"/>
        <v>2.7094105480868667</v>
      </c>
      <c r="G53" s="141">
        <f t="shared" si="14"/>
        <v>2.499076695802044</v>
      </c>
      <c r="H53" s="141">
        <f t="shared" si="14"/>
        <v>3.781068217874141</v>
      </c>
      <c r="I53" s="141">
        <f t="shared" si="14"/>
        <v>3.030997098793709</v>
      </c>
      <c r="J53" s="141">
        <f t="shared" si="14"/>
        <v>4.105344694035631</v>
      </c>
      <c r="K53" s="141">
        <f t="shared" si="14"/>
        <v>3.1815934930121776</v>
      </c>
    </row>
    <row r="54" spans="1:11" ht="15">
      <c r="A54" s="4" t="s">
        <v>217</v>
      </c>
      <c r="B54" s="37">
        <v>2004</v>
      </c>
      <c r="C54" s="144">
        <f aca="true" t="shared" si="15" ref="C54:K54">C28/C20*100</f>
        <v>3.690888119953864</v>
      </c>
      <c r="D54" s="144">
        <f t="shared" si="15"/>
        <v>3.4024896265560165</v>
      </c>
      <c r="E54" s="144">
        <f t="shared" si="15"/>
        <v>2.3578363384188625</v>
      </c>
      <c r="F54" s="144">
        <f t="shared" si="15"/>
        <v>4.62962962962963</v>
      </c>
      <c r="G54" s="144">
        <f t="shared" si="15"/>
        <v>2.74888558692422</v>
      </c>
      <c r="H54" s="144">
        <f t="shared" si="15"/>
        <v>5.05050505050505</v>
      </c>
      <c r="I54" s="144">
        <f t="shared" si="15"/>
        <v>3.8337513436044426</v>
      </c>
      <c r="J54" s="144">
        <f t="shared" si="15"/>
        <v>5.070993914807302</v>
      </c>
      <c r="K54" s="144">
        <f t="shared" si="15"/>
        <v>3.555718475073314</v>
      </c>
    </row>
    <row r="55" spans="1:11" ht="15">
      <c r="A55" s="4" t="s">
        <v>218</v>
      </c>
      <c r="B55" s="37">
        <v>2005</v>
      </c>
      <c r="C55" s="144">
        <f aca="true" t="shared" si="16" ref="C55:K55">C29/C21*100</f>
        <v>4.696449026345934</v>
      </c>
      <c r="D55" s="144">
        <f t="shared" si="16"/>
        <v>3.0620467365028206</v>
      </c>
      <c r="E55" s="144">
        <f t="shared" si="16"/>
        <v>2.9571984435797662</v>
      </c>
      <c r="F55" s="144">
        <f t="shared" si="16"/>
        <v>3.8363171355498724</v>
      </c>
      <c r="G55" s="144">
        <f t="shared" si="16"/>
        <v>3.138155376961347</v>
      </c>
      <c r="H55" s="144">
        <f t="shared" si="16"/>
        <v>5</v>
      </c>
      <c r="I55" s="144">
        <f t="shared" si="16"/>
        <v>4.264214046822742</v>
      </c>
      <c r="J55" s="144">
        <f t="shared" si="16"/>
        <v>2.9357798165137616</v>
      </c>
      <c r="K55" s="144">
        <f t="shared" si="16"/>
        <v>3.7510927441786537</v>
      </c>
    </row>
    <row r="56" spans="1:11" ht="15">
      <c r="A56" s="4" t="s">
        <v>219</v>
      </c>
      <c r="B56" s="37">
        <v>2006</v>
      </c>
      <c r="C56" s="144">
        <f aca="true" t="shared" si="17" ref="C56:K56">C30/C22*100</f>
        <v>3.6427732079905994</v>
      </c>
      <c r="D56" s="144">
        <f t="shared" si="17"/>
        <v>4.873477038425492</v>
      </c>
      <c r="E56" s="144">
        <f t="shared" si="17"/>
        <v>3.8799414348462666</v>
      </c>
      <c r="F56" s="144">
        <f t="shared" si="17"/>
        <v>4.015544041450777</v>
      </c>
      <c r="G56" s="144">
        <f t="shared" si="17"/>
        <v>2.58162490508732</v>
      </c>
      <c r="H56" s="144">
        <f t="shared" si="17"/>
        <v>3.089887640449438</v>
      </c>
      <c r="I56" s="144">
        <f t="shared" si="17"/>
        <v>5.072307360241744</v>
      </c>
      <c r="J56" s="144">
        <f t="shared" si="17"/>
        <v>3.088803088803089</v>
      </c>
      <c r="K56" s="144">
        <f t="shared" si="17"/>
        <v>4.046841392495818</v>
      </c>
    </row>
    <row r="57" spans="1:11" s="18" customFormat="1" ht="15">
      <c r="A57" s="18" t="s">
        <v>220</v>
      </c>
      <c r="B57" s="37">
        <v>2007</v>
      </c>
      <c r="C57" s="144">
        <f aca="true" t="shared" si="18" ref="C57:K57">C31/C23*100</f>
        <v>4.076433121019108</v>
      </c>
      <c r="D57" s="144">
        <f t="shared" si="18"/>
        <v>4.7372954349698535</v>
      </c>
      <c r="E57" s="144">
        <f t="shared" si="18"/>
        <v>2.156549520766773</v>
      </c>
      <c r="F57" s="144">
        <f t="shared" si="18"/>
        <v>4.405286343612335</v>
      </c>
      <c r="G57" s="144">
        <f t="shared" si="18"/>
        <v>3.0276437033786747</v>
      </c>
      <c r="H57" s="144">
        <f t="shared" si="18"/>
        <v>5.190839694656488</v>
      </c>
      <c r="I57" s="144">
        <f t="shared" si="18"/>
        <v>4.242928452579035</v>
      </c>
      <c r="J57" s="144">
        <f t="shared" si="18"/>
        <v>3.3962264150943398</v>
      </c>
      <c r="K57" s="144">
        <f t="shared" si="18"/>
        <v>3.8597646284256437</v>
      </c>
    </row>
    <row r="58" spans="2:11" ht="15">
      <c r="B58" s="37">
        <v>2008</v>
      </c>
      <c r="C58" s="144">
        <f aca="true" t="shared" si="19" ref="C58:K58">C32/C24*100</f>
        <v>5.23489932885906</v>
      </c>
      <c r="D58" s="144">
        <f t="shared" si="19"/>
        <v>5.271199388846448</v>
      </c>
      <c r="E58" s="144">
        <f t="shared" si="19"/>
        <v>2.408637873754153</v>
      </c>
      <c r="F58" s="144">
        <f t="shared" si="19"/>
        <v>4.503105590062112</v>
      </c>
      <c r="G58" s="144">
        <f t="shared" si="19"/>
        <v>2.8506787330316743</v>
      </c>
      <c r="H58" s="144">
        <f t="shared" si="19"/>
        <v>3.795620437956204</v>
      </c>
      <c r="I58" s="144">
        <f t="shared" si="19"/>
        <v>3.419734262687867</v>
      </c>
      <c r="J58" s="144">
        <f t="shared" si="19"/>
        <v>4.651162790697675</v>
      </c>
      <c r="K58" s="144">
        <f t="shared" si="19"/>
        <v>3.65905067026389</v>
      </c>
    </row>
    <row r="59" spans="1:11" s="8" customFormat="1" ht="16.5" thickBot="1">
      <c r="A59" s="54"/>
      <c r="B59" s="47" t="s">
        <v>184</v>
      </c>
      <c r="C59" s="145">
        <f aca="true" t="shared" si="20" ref="C59:K59">C33/C25*100</f>
        <v>4.246542101431691</v>
      </c>
      <c r="D59" s="145">
        <f t="shared" si="20"/>
        <v>4.262075881664717</v>
      </c>
      <c r="E59" s="145">
        <f t="shared" si="20"/>
        <v>2.763780729882425</v>
      </c>
      <c r="F59" s="145">
        <f t="shared" si="20"/>
        <v>4.274646005877638</v>
      </c>
      <c r="G59" s="145">
        <f t="shared" si="20"/>
        <v>2.8644995172191825</v>
      </c>
      <c r="H59" s="145">
        <f t="shared" si="20"/>
        <v>4.323245759893582</v>
      </c>
      <c r="I59" s="145">
        <f t="shared" si="20"/>
        <v>4.156078367079269</v>
      </c>
      <c r="J59" s="145">
        <f t="shared" si="20"/>
        <v>3.7905431809300505</v>
      </c>
      <c r="K59" s="145">
        <f t="shared" si="20"/>
        <v>3.7714212906924893</v>
      </c>
    </row>
    <row r="60" ht="7.5" customHeight="1"/>
    <row r="61" ht="15">
      <c r="A61" s="146"/>
    </row>
  </sheetData>
  <printOptions/>
  <pageMargins left="0.7480314960629921" right="0.7480314960629921" top="0.3937007874015748" bottom="0.5905511811023623" header="0.31496062992125984" footer="0.5118110236220472"/>
  <pageSetup fitToHeight="1" fitToWidth="1" horizontalDpi="600" verticalDpi="600" orientation="portrait" paperSize="9" scale="56"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O75"/>
  <sheetViews>
    <sheetView zoomScale="85" zoomScaleNormal="85" workbookViewId="0" topLeftCell="A1">
      <selection activeCell="A1" sqref="A1"/>
    </sheetView>
  </sheetViews>
  <sheetFormatPr defaultColWidth="9.140625" defaultRowHeight="12.75"/>
  <cols>
    <col min="1" max="1" width="29.28125" style="4" customWidth="1"/>
    <col min="2" max="2" width="8.140625" style="4" customWidth="1"/>
    <col min="3" max="3" width="16.57421875" style="4" customWidth="1"/>
    <col min="4" max="4" width="12.8515625" style="4" customWidth="1"/>
    <col min="5" max="5" width="14.28125" style="4" customWidth="1"/>
    <col min="6" max="6" width="14.8515625" style="4" customWidth="1"/>
    <col min="7" max="7" width="15.57421875" style="4" customWidth="1"/>
    <col min="8" max="8" width="9.140625" style="4" customWidth="1"/>
    <col min="9" max="9" width="10.57421875" style="4" customWidth="1"/>
    <col min="10" max="16384" width="9.140625" style="4" customWidth="1"/>
  </cols>
  <sheetData>
    <row r="1" spans="1:7" s="1" customFormat="1" ht="18">
      <c r="A1" s="1" t="s">
        <v>221</v>
      </c>
      <c r="B1" s="2"/>
      <c r="G1" s="3" t="s">
        <v>199</v>
      </c>
    </row>
    <row r="2" s="1" customFormat="1" ht="18">
      <c r="C2" s="2"/>
    </row>
    <row r="3" spans="1:2" s="1" customFormat="1" ht="18">
      <c r="A3" s="1" t="s">
        <v>222</v>
      </c>
      <c r="B3" s="2"/>
    </row>
    <row r="4" spans="1:7" s="1" customFormat="1" ht="18.75" thickBot="1">
      <c r="A4" s="5" t="s">
        <v>223</v>
      </c>
      <c r="B4" s="6"/>
      <c r="C4" s="5"/>
      <c r="D4" s="5"/>
      <c r="E4" s="5"/>
      <c r="F4" s="5"/>
      <c r="G4" s="5"/>
    </row>
    <row r="5" spans="1:9" ht="18.75">
      <c r="A5" s="29"/>
      <c r="B5" s="29" t="s">
        <v>224</v>
      </c>
      <c r="C5" s="69" t="s">
        <v>225</v>
      </c>
      <c r="D5" s="69" t="s">
        <v>226</v>
      </c>
      <c r="E5" s="69" t="s">
        <v>227</v>
      </c>
      <c r="F5" s="69" t="s">
        <v>228</v>
      </c>
      <c r="G5" s="69" t="s">
        <v>297</v>
      </c>
      <c r="I5" s="7" t="s">
        <v>229</v>
      </c>
    </row>
    <row r="6" spans="1:9" ht="15.75">
      <c r="A6" s="18"/>
      <c r="B6" s="18"/>
      <c r="C6" s="69" t="s">
        <v>230</v>
      </c>
      <c r="D6" s="147"/>
      <c r="E6" s="147"/>
      <c r="F6" s="147"/>
      <c r="G6" s="147"/>
      <c r="I6" s="7"/>
    </row>
    <row r="7" spans="1:9" s="8" customFormat="1" ht="16.5" thickBot="1">
      <c r="A7" s="54"/>
      <c r="B7" s="54"/>
      <c r="C7" s="148" t="s">
        <v>231</v>
      </c>
      <c r="D7" s="54"/>
      <c r="E7" s="54"/>
      <c r="F7" s="54"/>
      <c r="G7" s="54"/>
      <c r="I7" s="149" t="s">
        <v>12</v>
      </c>
    </row>
    <row r="8" spans="1:9" s="1" customFormat="1" ht="18">
      <c r="A8" s="1" t="s">
        <v>207</v>
      </c>
      <c r="B8" s="137"/>
      <c r="C8" s="150"/>
      <c r="D8" s="150"/>
      <c r="E8" s="150"/>
      <c r="F8" s="150"/>
      <c r="G8" s="150"/>
      <c r="I8" s="150"/>
    </row>
    <row r="9" spans="1:15" ht="15">
      <c r="A9" s="4" t="s">
        <v>208</v>
      </c>
      <c r="B9" s="13" t="s">
        <v>232</v>
      </c>
      <c r="C9" s="151">
        <f aca="true" t="shared" si="0" ref="C9:C17">I9/4</f>
        <v>59.6</v>
      </c>
      <c r="D9" s="152">
        <v>88.2</v>
      </c>
      <c r="E9" s="152">
        <v>209.8</v>
      </c>
      <c r="F9" s="152">
        <v>217.8</v>
      </c>
      <c r="G9" s="152">
        <v>754.2</v>
      </c>
      <c r="I9" s="23">
        <v>238.4</v>
      </c>
      <c r="K9" s="23"/>
      <c r="L9" s="23"/>
      <c r="M9" s="23"/>
      <c r="N9" s="23"/>
      <c r="O9" s="23"/>
    </row>
    <row r="10" spans="2:15" ht="15">
      <c r="B10" s="153" t="s">
        <v>233</v>
      </c>
      <c r="C10" s="151">
        <f t="shared" si="0"/>
        <v>34.05</v>
      </c>
      <c r="D10" s="152">
        <v>45.2</v>
      </c>
      <c r="E10" s="152">
        <v>98</v>
      </c>
      <c r="F10" s="152">
        <v>111.6</v>
      </c>
      <c r="G10" s="152">
        <v>391</v>
      </c>
      <c r="I10" s="23">
        <v>136.2</v>
      </c>
      <c r="K10" s="23"/>
      <c r="L10" s="23"/>
      <c r="M10" s="23"/>
      <c r="N10" s="23"/>
      <c r="O10" s="23"/>
    </row>
    <row r="11" spans="2:15" ht="15">
      <c r="B11" s="153" t="s">
        <v>234</v>
      </c>
      <c r="C11" s="151">
        <f t="shared" si="0"/>
        <v>457.85</v>
      </c>
      <c r="D11" s="152">
        <v>413.2</v>
      </c>
      <c r="E11" s="152">
        <v>160.6</v>
      </c>
      <c r="F11" s="152">
        <v>112</v>
      </c>
      <c r="G11" s="152">
        <v>2517.2</v>
      </c>
      <c r="I11" s="23">
        <v>1831.4</v>
      </c>
      <c r="K11" s="154"/>
      <c r="L11" s="23"/>
      <c r="M11" s="23"/>
      <c r="N11" s="23"/>
      <c r="O11" s="154"/>
    </row>
    <row r="12" spans="2:15" ht="15">
      <c r="B12" s="153" t="s">
        <v>235</v>
      </c>
      <c r="C12" s="151">
        <f t="shared" si="0"/>
        <v>454.85</v>
      </c>
      <c r="D12" s="152">
        <v>475.6</v>
      </c>
      <c r="E12" s="152">
        <v>441</v>
      </c>
      <c r="F12" s="152">
        <v>257.6</v>
      </c>
      <c r="G12" s="152">
        <v>2993.6</v>
      </c>
      <c r="I12" s="23">
        <v>1819.4</v>
      </c>
      <c r="K12" s="154"/>
      <c r="L12" s="23"/>
      <c r="M12" s="23"/>
      <c r="N12" s="23"/>
      <c r="O12" s="154"/>
    </row>
    <row r="13" spans="2:15" ht="15">
      <c r="B13" s="155" t="s">
        <v>236</v>
      </c>
      <c r="C13" s="151">
        <f t="shared" si="0"/>
        <v>551.1</v>
      </c>
      <c r="D13" s="152">
        <v>681.2</v>
      </c>
      <c r="E13" s="152">
        <v>672.2</v>
      </c>
      <c r="F13" s="152">
        <v>563.8</v>
      </c>
      <c r="G13" s="152">
        <v>4121.6</v>
      </c>
      <c r="I13" s="23">
        <v>2204.4</v>
      </c>
      <c r="K13" s="154"/>
      <c r="L13" s="23"/>
      <c r="M13" s="23"/>
      <c r="N13" s="23"/>
      <c r="O13" s="154"/>
    </row>
    <row r="14" spans="2:15" ht="15">
      <c r="B14" s="13" t="s">
        <v>237</v>
      </c>
      <c r="C14" s="151">
        <f t="shared" si="0"/>
        <v>835.15</v>
      </c>
      <c r="D14" s="152">
        <v>910</v>
      </c>
      <c r="E14" s="152">
        <v>616.2</v>
      </c>
      <c r="F14" s="152">
        <v>528.4</v>
      </c>
      <c r="G14" s="152">
        <v>5395.2</v>
      </c>
      <c r="I14" s="23">
        <v>3340.6</v>
      </c>
      <c r="K14" s="154"/>
      <c r="L14" s="154"/>
      <c r="M14" s="23"/>
      <c r="N14" s="23"/>
      <c r="O14" s="154"/>
    </row>
    <row r="15" spans="2:15" ht="15">
      <c r="B15" s="13" t="s">
        <v>238</v>
      </c>
      <c r="C15" s="151">
        <f t="shared" si="0"/>
        <v>458.35</v>
      </c>
      <c r="D15" s="152">
        <v>556.8</v>
      </c>
      <c r="E15" s="152">
        <v>443.2</v>
      </c>
      <c r="F15" s="152">
        <v>365</v>
      </c>
      <c r="G15" s="152">
        <v>3198.4</v>
      </c>
      <c r="I15" s="23">
        <v>1833.4</v>
      </c>
      <c r="K15" s="154"/>
      <c r="L15" s="23"/>
      <c r="M15" s="23"/>
      <c r="N15" s="23"/>
      <c r="O15" s="154"/>
    </row>
    <row r="16" spans="2:15" ht="15">
      <c r="B16" s="13" t="s">
        <v>239</v>
      </c>
      <c r="C16" s="151">
        <f t="shared" si="0"/>
        <v>207.25</v>
      </c>
      <c r="D16" s="152">
        <v>305.2</v>
      </c>
      <c r="E16" s="152">
        <v>273.2</v>
      </c>
      <c r="F16" s="152">
        <v>189.4</v>
      </c>
      <c r="G16" s="152">
        <v>1596.8</v>
      </c>
      <c r="I16" s="23">
        <v>829</v>
      </c>
      <c r="K16" s="23"/>
      <c r="L16" s="23"/>
      <c r="M16" s="23"/>
      <c r="N16" s="23"/>
      <c r="O16" s="154"/>
    </row>
    <row r="17" spans="2:15" s="8" customFormat="1" ht="15.75">
      <c r="B17" s="156" t="s">
        <v>12</v>
      </c>
      <c r="C17" s="157">
        <f t="shared" si="0"/>
        <v>3058.2</v>
      </c>
      <c r="D17" s="158">
        <v>3475.4</v>
      </c>
      <c r="E17" s="158">
        <v>2914.2</v>
      </c>
      <c r="F17" s="158">
        <v>2345.6</v>
      </c>
      <c r="G17" s="158">
        <v>20968</v>
      </c>
      <c r="H17" s="159"/>
      <c r="I17" s="160">
        <v>12232.8</v>
      </c>
      <c r="K17" s="160"/>
      <c r="L17" s="160"/>
      <c r="M17" s="160"/>
      <c r="N17" s="160"/>
      <c r="O17" s="160"/>
    </row>
    <row r="18" spans="2:9" ht="15">
      <c r="B18" s="13"/>
      <c r="C18" s="22"/>
      <c r="D18" s="139"/>
      <c r="E18" s="139"/>
      <c r="F18" s="139"/>
      <c r="G18" s="139"/>
      <c r="I18" s="139"/>
    </row>
    <row r="19" spans="1:15" ht="15">
      <c r="A19" s="4" t="s">
        <v>240</v>
      </c>
      <c r="B19" s="13" t="s">
        <v>232</v>
      </c>
      <c r="C19" s="151">
        <f aca="true" t="shared" si="1" ref="C19:C27">I19/4</f>
        <v>39.2</v>
      </c>
      <c r="D19" s="152">
        <v>55.2</v>
      </c>
      <c r="E19" s="152">
        <v>131</v>
      </c>
      <c r="F19" s="152">
        <v>147.2</v>
      </c>
      <c r="G19" s="152">
        <v>490.2</v>
      </c>
      <c r="I19" s="23">
        <v>156.8</v>
      </c>
      <c r="K19" s="23"/>
      <c r="L19" s="23"/>
      <c r="M19" s="23"/>
      <c r="N19" s="23"/>
      <c r="O19" s="23"/>
    </row>
    <row r="20" spans="2:15" ht="15">
      <c r="B20" s="153" t="s">
        <v>233</v>
      </c>
      <c r="C20" s="151">
        <f t="shared" si="1"/>
        <v>21.95</v>
      </c>
      <c r="D20" s="152">
        <v>29.2</v>
      </c>
      <c r="E20" s="152">
        <v>61.4</v>
      </c>
      <c r="F20" s="152">
        <v>69.8</v>
      </c>
      <c r="G20" s="152">
        <v>248.2</v>
      </c>
      <c r="I20" s="23">
        <v>87.8</v>
      </c>
      <c r="K20" s="23"/>
      <c r="L20" s="23"/>
      <c r="M20" s="23"/>
      <c r="N20" s="23"/>
      <c r="O20" s="23"/>
    </row>
    <row r="21" spans="2:15" ht="15">
      <c r="B21" s="153" t="s">
        <v>234</v>
      </c>
      <c r="C21" s="151">
        <f t="shared" si="1"/>
        <v>270.4</v>
      </c>
      <c r="D21" s="152">
        <v>245</v>
      </c>
      <c r="E21" s="152">
        <v>102</v>
      </c>
      <c r="F21" s="152">
        <v>66.8</v>
      </c>
      <c r="G21" s="152">
        <v>1495.4</v>
      </c>
      <c r="I21" s="23">
        <v>1081.6</v>
      </c>
      <c r="K21" s="154"/>
      <c r="L21" s="23"/>
      <c r="M21" s="23"/>
      <c r="N21" s="23"/>
      <c r="O21" s="154"/>
    </row>
    <row r="22" spans="2:15" ht="15">
      <c r="B22" s="153" t="s">
        <v>235</v>
      </c>
      <c r="C22" s="151">
        <f t="shared" si="1"/>
        <v>262.2</v>
      </c>
      <c r="D22" s="152">
        <v>278.2</v>
      </c>
      <c r="E22" s="152">
        <v>279.8</v>
      </c>
      <c r="F22" s="152">
        <v>161.6</v>
      </c>
      <c r="G22" s="152">
        <v>1768.4</v>
      </c>
      <c r="I22" s="23">
        <v>1048.8</v>
      </c>
      <c r="K22" s="154"/>
      <c r="L22" s="23"/>
      <c r="M22" s="23"/>
      <c r="N22" s="23"/>
      <c r="O22" s="154"/>
    </row>
    <row r="23" spans="2:15" ht="15">
      <c r="B23" s="155" t="s">
        <v>236</v>
      </c>
      <c r="C23" s="151">
        <f t="shared" si="1"/>
        <v>317</v>
      </c>
      <c r="D23" s="152">
        <v>378.4</v>
      </c>
      <c r="E23" s="152">
        <v>401.8</v>
      </c>
      <c r="F23" s="152">
        <v>352</v>
      </c>
      <c r="G23" s="152">
        <v>2400.2</v>
      </c>
      <c r="I23" s="23">
        <v>1268</v>
      </c>
      <c r="K23" s="154"/>
      <c r="L23" s="23"/>
      <c r="M23" s="23"/>
      <c r="N23" s="23"/>
      <c r="O23" s="154"/>
    </row>
    <row r="24" spans="2:15" ht="15">
      <c r="B24" s="13" t="s">
        <v>237</v>
      </c>
      <c r="C24" s="151">
        <f t="shared" si="1"/>
        <v>482.8</v>
      </c>
      <c r="D24" s="152">
        <v>533.8</v>
      </c>
      <c r="E24" s="152">
        <v>379.2</v>
      </c>
      <c r="F24" s="152">
        <v>333.2</v>
      </c>
      <c r="G24" s="152">
        <v>3177.4</v>
      </c>
      <c r="I24" s="23">
        <v>1931.2</v>
      </c>
      <c r="K24" s="154"/>
      <c r="L24" s="23"/>
      <c r="M24" s="23"/>
      <c r="N24" s="23"/>
      <c r="O24" s="154"/>
    </row>
    <row r="25" spans="2:15" ht="15">
      <c r="B25" s="13" t="s">
        <v>238</v>
      </c>
      <c r="C25" s="151">
        <f t="shared" si="1"/>
        <v>276.9</v>
      </c>
      <c r="D25" s="152">
        <v>339.8</v>
      </c>
      <c r="E25" s="152">
        <v>281.4</v>
      </c>
      <c r="F25" s="152">
        <v>229.6</v>
      </c>
      <c r="G25" s="152">
        <v>1958.4</v>
      </c>
      <c r="I25" s="23">
        <v>1107.6</v>
      </c>
      <c r="K25" s="154"/>
      <c r="L25" s="23"/>
      <c r="M25" s="23"/>
      <c r="N25" s="23"/>
      <c r="O25" s="154"/>
    </row>
    <row r="26" spans="2:15" ht="15">
      <c r="B26" s="13" t="s">
        <v>239</v>
      </c>
      <c r="C26" s="151">
        <f t="shared" si="1"/>
        <v>131.9</v>
      </c>
      <c r="D26" s="152">
        <v>198.6</v>
      </c>
      <c r="E26" s="152">
        <v>172.2</v>
      </c>
      <c r="F26" s="152">
        <v>121</v>
      </c>
      <c r="G26" s="152">
        <v>1019.4</v>
      </c>
      <c r="I26" s="23">
        <v>527.6</v>
      </c>
      <c r="K26" s="23"/>
      <c r="L26" s="23"/>
      <c r="M26" s="23"/>
      <c r="N26" s="23"/>
      <c r="O26" s="154"/>
    </row>
    <row r="27" spans="2:15" s="8" customFormat="1" ht="15.75">
      <c r="B27" s="156" t="s">
        <v>12</v>
      </c>
      <c r="C27" s="157">
        <f t="shared" si="1"/>
        <v>1802.35</v>
      </c>
      <c r="D27" s="158">
        <v>2058.2</v>
      </c>
      <c r="E27" s="158">
        <v>1808.8</v>
      </c>
      <c r="F27" s="158">
        <v>1481.2</v>
      </c>
      <c r="G27" s="158">
        <v>12557.6</v>
      </c>
      <c r="I27" s="160">
        <v>7209.4</v>
      </c>
      <c r="K27" s="160"/>
      <c r="L27" s="160"/>
      <c r="M27" s="160"/>
      <c r="N27" s="160"/>
      <c r="O27" s="160"/>
    </row>
    <row r="28" spans="2:9" ht="15">
      <c r="B28" s="13"/>
      <c r="C28" s="64"/>
      <c r="D28" s="139"/>
      <c r="E28" s="139"/>
      <c r="F28" s="139"/>
      <c r="G28" s="139"/>
      <c r="I28" s="139"/>
    </row>
    <row r="29" spans="1:15" ht="15">
      <c r="A29" s="4" t="s">
        <v>216</v>
      </c>
      <c r="B29" s="13" t="s">
        <v>232</v>
      </c>
      <c r="C29" s="161">
        <f aca="true" t="shared" si="2" ref="C29:C37">I29/4</f>
        <v>9.25</v>
      </c>
      <c r="D29" s="20">
        <v>11.8</v>
      </c>
      <c r="E29" s="20">
        <v>30.6</v>
      </c>
      <c r="F29" s="20">
        <v>38.2</v>
      </c>
      <c r="G29" s="20">
        <v>117.6</v>
      </c>
      <c r="I29" s="23">
        <v>37</v>
      </c>
      <c r="K29" s="23"/>
      <c r="L29" s="23"/>
      <c r="M29" s="23"/>
      <c r="N29" s="23"/>
      <c r="O29" s="23"/>
    </row>
    <row r="30" spans="2:15" ht="15">
      <c r="B30" s="153" t="s">
        <v>233</v>
      </c>
      <c r="C30" s="161">
        <f t="shared" si="2"/>
        <v>3.9</v>
      </c>
      <c r="D30" s="20">
        <v>5.2</v>
      </c>
      <c r="E30" s="20">
        <v>20.4</v>
      </c>
      <c r="F30" s="20">
        <v>22.2</v>
      </c>
      <c r="G30" s="20">
        <v>63.4</v>
      </c>
      <c r="I30" s="23">
        <v>15.6</v>
      </c>
      <c r="K30" s="23"/>
      <c r="L30" s="23"/>
      <c r="M30" s="23"/>
      <c r="N30" s="23"/>
      <c r="O30" s="23"/>
    </row>
    <row r="31" spans="2:15" ht="15">
      <c r="B31" s="153" t="s">
        <v>234</v>
      </c>
      <c r="C31" s="161">
        <f t="shared" si="2"/>
        <v>2.3</v>
      </c>
      <c r="D31" s="20">
        <v>4</v>
      </c>
      <c r="E31" s="20">
        <v>10.8</v>
      </c>
      <c r="F31" s="20">
        <v>8.6</v>
      </c>
      <c r="G31" s="20">
        <v>32.6</v>
      </c>
      <c r="I31" s="23">
        <v>9.2</v>
      </c>
      <c r="K31" s="23"/>
      <c r="L31" s="23"/>
      <c r="M31" s="23"/>
      <c r="N31" s="23"/>
      <c r="O31" s="23"/>
    </row>
    <row r="32" spans="2:15" ht="15">
      <c r="B32" s="153" t="s">
        <v>235</v>
      </c>
      <c r="C32" s="161">
        <f t="shared" si="2"/>
        <v>1.85</v>
      </c>
      <c r="D32" s="20">
        <v>2.4</v>
      </c>
      <c r="E32" s="20">
        <v>10</v>
      </c>
      <c r="F32" s="20">
        <v>6.6</v>
      </c>
      <c r="G32" s="20">
        <v>26.4</v>
      </c>
      <c r="I32" s="23">
        <v>7.4</v>
      </c>
      <c r="K32" s="23"/>
      <c r="L32" s="23"/>
      <c r="M32" s="23"/>
      <c r="N32" s="23"/>
      <c r="O32" s="23"/>
    </row>
    <row r="33" spans="2:15" ht="15">
      <c r="B33" s="155" t="s">
        <v>236</v>
      </c>
      <c r="C33" s="161">
        <f t="shared" si="2"/>
        <v>3</v>
      </c>
      <c r="D33" s="20">
        <v>3</v>
      </c>
      <c r="E33" s="20">
        <v>7.6</v>
      </c>
      <c r="F33" s="20">
        <v>7</v>
      </c>
      <c r="G33" s="20">
        <v>29.6</v>
      </c>
      <c r="I33" s="23">
        <v>12</v>
      </c>
      <c r="K33" s="23"/>
      <c r="L33" s="23"/>
      <c r="M33" s="23"/>
      <c r="N33" s="23"/>
      <c r="O33" s="23"/>
    </row>
    <row r="34" spans="2:15" ht="15">
      <c r="B34" s="13" t="s">
        <v>237</v>
      </c>
      <c r="C34" s="161">
        <f t="shared" si="2"/>
        <v>5.95</v>
      </c>
      <c r="D34" s="20">
        <v>7</v>
      </c>
      <c r="E34" s="20">
        <v>8.8</v>
      </c>
      <c r="F34" s="20">
        <v>7.6</v>
      </c>
      <c r="G34" s="20">
        <v>47.2</v>
      </c>
      <c r="I34" s="23">
        <v>23.8</v>
      </c>
      <c r="K34" s="23"/>
      <c r="L34" s="23"/>
      <c r="M34" s="23"/>
      <c r="N34" s="23"/>
      <c r="O34" s="23"/>
    </row>
    <row r="35" spans="2:15" ht="15">
      <c r="B35" s="13" t="s">
        <v>238</v>
      </c>
      <c r="C35" s="161">
        <f t="shared" si="2"/>
        <v>6.25</v>
      </c>
      <c r="D35" s="20">
        <v>9.8</v>
      </c>
      <c r="E35" s="20">
        <v>17.8</v>
      </c>
      <c r="F35" s="20">
        <v>13.4</v>
      </c>
      <c r="G35" s="20">
        <v>66</v>
      </c>
      <c r="I35" s="23">
        <v>25</v>
      </c>
      <c r="K35" s="23"/>
      <c r="L35" s="23"/>
      <c r="M35" s="23"/>
      <c r="N35" s="23"/>
      <c r="O35" s="23"/>
    </row>
    <row r="36" spans="2:15" ht="15">
      <c r="B36" s="13" t="s">
        <v>239</v>
      </c>
      <c r="C36" s="161">
        <f t="shared" si="2"/>
        <v>9.6</v>
      </c>
      <c r="D36" s="20">
        <v>19.2</v>
      </c>
      <c r="E36" s="20">
        <v>17</v>
      </c>
      <c r="F36" s="20">
        <v>16.2</v>
      </c>
      <c r="G36" s="20">
        <v>90.8</v>
      </c>
      <c r="I36" s="23">
        <v>38.4</v>
      </c>
      <c r="K36" s="23"/>
      <c r="L36" s="23"/>
      <c r="M36" s="23"/>
      <c r="N36" s="23"/>
      <c r="O36" s="23"/>
    </row>
    <row r="37" spans="2:15" s="8" customFormat="1" ht="15.75">
      <c r="B37" s="156" t="s">
        <v>12</v>
      </c>
      <c r="C37" s="162">
        <f t="shared" si="2"/>
        <v>42.1</v>
      </c>
      <c r="D37" s="21">
        <v>62.4</v>
      </c>
      <c r="E37" s="21">
        <v>123</v>
      </c>
      <c r="F37" s="21">
        <v>119.8</v>
      </c>
      <c r="G37" s="21">
        <v>473.6</v>
      </c>
      <c r="I37" s="63">
        <v>168.4</v>
      </c>
      <c r="K37" s="63"/>
      <c r="L37" s="63"/>
      <c r="M37" s="63"/>
      <c r="N37" s="63"/>
      <c r="O37" s="63"/>
    </row>
    <row r="38" spans="2:7" ht="15">
      <c r="B38" s="13"/>
      <c r="C38" s="64"/>
      <c r="D38" s="163"/>
      <c r="E38" s="163"/>
      <c r="F38" s="163"/>
      <c r="G38" s="163"/>
    </row>
    <row r="39" spans="1:7" s="2" customFormat="1" ht="18">
      <c r="A39" s="1" t="s">
        <v>212</v>
      </c>
      <c r="B39" s="164"/>
      <c r="C39" s="165"/>
      <c r="D39" s="166"/>
      <c r="E39" s="166"/>
      <c r="F39" s="166"/>
      <c r="G39" s="166"/>
    </row>
    <row r="40" spans="1:7" ht="15">
      <c r="A40" s="4" t="s">
        <v>240</v>
      </c>
      <c r="B40" s="13" t="s">
        <v>232</v>
      </c>
      <c r="C40" s="167">
        <f aca="true" t="shared" si="3" ref="C40:G48">C19/C9*100</f>
        <v>65.77181208053692</v>
      </c>
      <c r="D40" s="167">
        <f t="shared" si="3"/>
        <v>62.585034013605444</v>
      </c>
      <c r="E40" s="167">
        <f t="shared" si="3"/>
        <v>62.44041944709247</v>
      </c>
      <c r="F40" s="167">
        <f t="shared" si="3"/>
        <v>67.58494031221302</v>
      </c>
      <c r="G40" s="167">
        <f t="shared" si="3"/>
        <v>64.99602227525855</v>
      </c>
    </row>
    <row r="41" spans="1:7" ht="15">
      <c r="A41" s="4" t="s">
        <v>241</v>
      </c>
      <c r="B41" s="153" t="s">
        <v>233</v>
      </c>
      <c r="C41" s="167">
        <f t="shared" si="3"/>
        <v>64.4640234948605</v>
      </c>
      <c r="D41" s="167">
        <f t="shared" si="3"/>
        <v>64.60176991150442</v>
      </c>
      <c r="E41" s="167">
        <f t="shared" si="3"/>
        <v>62.65306122448979</v>
      </c>
      <c r="F41" s="167">
        <f t="shared" si="3"/>
        <v>62.54480286738351</v>
      </c>
      <c r="G41" s="167">
        <f t="shared" si="3"/>
        <v>63.47826086956522</v>
      </c>
    </row>
    <row r="42" spans="1:7" ht="15">
      <c r="A42" s="4" t="s">
        <v>215</v>
      </c>
      <c r="B42" s="153" t="s">
        <v>234</v>
      </c>
      <c r="C42" s="167">
        <f t="shared" si="3"/>
        <v>59.05864366058752</v>
      </c>
      <c r="D42" s="167">
        <f t="shared" si="3"/>
        <v>59.293320425943854</v>
      </c>
      <c r="E42" s="167">
        <f t="shared" si="3"/>
        <v>63.51183063511831</v>
      </c>
      <c r="F42" s="167">
        <f t="shared" si="3"/>
        <v>59.64285714285714</v>
      </c>
      <c r="G42" s="167">
        <f t="shared" si="3"/>
        <v>59.40727792785636</v>
      </c>
    </row>
    <row r="43" spans="2:7" ht="15">
      <c r="B43" s="153" t="s">
        <v>235</v>
      </c>
      <c r="C43" s="167">
        <f t="shared" si="3"/>
        <v>57.64537759701</v>
      </c>
      <c r="D43" s="167">
        <f t="shared" si="3"/>
        <v>58.49453322119428</v>
      </c>
      <c r="E43" s="167">
        <f t="shared" si="3"/>
        <v>63.446712018140595</v>
      </c>
      <c r="F43" s="167">
        <f t="shared" si="3"/>
        <v>62.732919254658384</v>
      </c>
      <c r="G43" s="167">
        <f t="shared" si="3"/>
        <v>59.07268840192411</v>
      </c>
    </row>
    <row r="44" spans="2:7" ht="15">
      <c r="B44" s="155" t="s">
        <v>236</v>
      </c>
      <c r="C44" s="167">
        <f t="shared" si="3"/>
        <v>57.52132099437488</v>
      </c>
      <c r="D44" s="167">
        <f t="shared" si="3"/>
        <v>55.54903112155019</v>
      </c>
      <c r="E44" s="167">
        <f t="shared" si="3"/>
        <v>59.77387682237429</v>
      </c>
      <c r="F44" s="167">
        <f t="shared" si="3"/>
        <v>62.433487052146155</v>
      </c>
      <c r="G44" s="167">
        <f t="shared" si="3"/>
        <v>58.23466614906832</v>
      </c>
    </row>
    <row r="45" spans="2:7" ht="15">
      <c r="B45" s="13" t="s">
        <v>237</v>
      </c>
      <c r="C45" s="167">
        <f t="shared" si="3"/>
        <v>57.809974256121656</v>
      </c>
      <c r="D45" s="167">
        <f t="shared" si="3"/>
        <v>58.65934065934065</v>
      </c>
      <c r="E45" s="167">
        <f t="shared" si="3"/>
        <v>61.53846153846153</v>
      </c>
      <c r="F45" s="167">
        <f t="shared" si="3"/>
        <v>63.05828917486752</v>
      </c>
      <c r="G45" s="167">
        <f t="shared" si="3"/>
        <v>58.89309015421116</v>
      </c>
    </row>
    <row r="46" spans="2:7" ht="15">
      <c r="B46" s="13" t="s">
        <v>238</v>
      </c>
      <c r="C46" s="167">
        <f t="shared" si="3"/>
        <v>60.41234864186757</v>
      </c>
      <c r="D46" s="167">
        <f t="shared" si="3"/>
        <v>61.02729885057472</v>
      </c>
      <c r="E46" s="167">
        <f t="shared" si="3"/>
        <v>63.492779783393495</v>
      </c>
      <c r="F46" s="167">
        <f t="shared" si="3"/>
        <v>62.90410958904109</v>
      </c>
      <c r="G46" s="167">
        <f t="shared" si="3"/>
        <v>61.23061530765382</v>
      </c>
    </row>
    <row r="47" spans="2:7" ht="15">
      <c r="B47" s="13" t="s">
        <v>239</v>
      </c>
      <c r="C47" s="167">
        <f t="shared" si="3"/>
        <v>63.642943305186975</v>
      </c>
      <c r="D47" s="167">
        <f t="shared" si="3"/>
        <v>65.07208387942333</v>
      </c>
      <c r="E47" s="167">
        <f t="shared" si="3"/>
        <v>63.03074670571011</v>
      </c>
      <c r="F47" s="167">
        <f t="shared" si="3"/>
        <v>63.885955649419216</v>
      </c>
      <c r="G47" s="167">
        <f t="shared" si="3"/>
        <v>63.84018036072144</v>
      </c>
    </row>
    <row r="48" spans="2:7" s="8" customFormat="1" ht="15.75">
      <c r="B48" s="156" t="s">
        <v>12</v>
      </c>
      <c r="C48" s="168">
        <f t="shared" si="3"/>
        <v>58.934994441174545</v>
      </c>
      <c r="D48" s="168">
        <f t="shared" si="3"/>
        <v>59.22196006215111</v>
      </c>
      <c r="E48" s="168">
        <f t="shared" si="3"/>
        <v>62.06849221055521</v>
      </c>
      <c r="F48" s="168">
        <f t="shared" si="3"/>
        <v>63.14802182810369</v>
      </c>
      <c r="G48" s="168">
        <f t="shared" si="3"/>
        <v>59.8893552079359</v>
      </c>
    </row>
    <row r="49" spans="2:7" ht="15">
      <c r="B49" s="13"/>
      <c r="C49" s="163"/>
      <c r="D49" s="163"/>
      <c r="E49" s="163"/>
      <c r="F49" s="163"/>
      <c r="G49" s="163"/>
    </row>
    <row r="50" spans="1:7" ht="15">
      <c r="A50" s="4" t="s">
        <v>216</v>
      </c>
      <c r="B50" s="13" t="s">
        <v>232</v>
      </c>
      <c r="C50" s="167">
        <f aca="true" t="shared" si="4" ref="C50:G58">C29/C9*100</f>
        <v>15.520134228187917</v>
      </c>
      <c r="D50" s="167">
        <f t="shared" si="4"/>
        <v>13.378684807256235</v>
      </c>
      <c r="E50" s="167">
        <f t="shared" si="4"/>
        <v>14.585319351763584</v>
      </c>
      <c r="F50" s="167">
        <f t="shared" si="4"/>
        <v>17.539026629935723</v>
      </c>
      <c r="G50" s="167">
        <f t="shared" si="4"/>
        <v>15.592680986475735</v>
      </c>
    </row>
    <row r="51" spans="1:7" ht="15">
      <c r="A51" s="4" t="s">
        <v>241</v>
      </c>
      <c r="B51" s="153" t="s">
        <v>233</v>
      </c>
      <c r="C51" s="167">
        <f t="shared" si="4"/>
        <v>11.45374449339207</v>
      </c>
      <c r="D51" s="167">
        <f t="shared" si="4"/>
        <v>11.504424778761061</v>
      </c>
      <c r="E51" s="167">
        <f t="shared" si="4"/>
        <v>20.816326530612244</v>
      </c>
      <c r="F51" s="167">
        <f t="shared" si="4"/>
        <v>19.89247311827957</v>
      </c>
      <c r="G51" s="167">
        <f t="shared" si="4"/>
        <v>16.214833759590793</v>
      </c>
    </row>
    <row r="52" spans="1:7" ht="15">
      <c r="A52" s="4" t="s">
        <v>215</v>
      </c>
      <c r="B52" s="153" t="s">
        <v>234</v>
      </c>
      <c r="C52" s="167">
        <f t="shared" si="4"/>
        <v>0.5023479305449383</v>
      </c>
      <c r="D52" s="167">
        <f t="shared" si="4"/>
        <v>0.9680542110358179</v>
      </c>
      <c r="E52" s="167">
        <f t="shared" si="4"/>
        <v>6.724782067247821</v>
      </c>
      <c r="F52" s="167">
        <f t="shared" si="4"/>
        <v>7.678571428571428</v>
      </c>
      <c r="G52" s="167">
        <f t="shared" si="4"/>
        <v>1.2950897822977914</v>
      </c>
    </row>
    <row r="53" spans="2:7" ht="15">
      <c r="B53" s="153" t="s">
        <v>235</v>
      </c>
      <c r="C53" s="167">
        <f t="shared" si="4"/>
        <v>0.4067274925799714</v>
      </c>
      <c r="D53" s="167">
        <f t="shared" si="4"/>
        <v>0.5046257359125315</v>
      </c>
      <c r="E53" s="167">
        <f t="shared" si="4"/>
        <v>2.2675736961451247</v>
      </c>
      <c r="F53" s="167">
        <f t="shared" si="4"/>
        <v>2.5621118012422355</v>
      </c>
      <c r="G53" s="167">
        <f t="shared" si="4"/>
        <v>0.8818813468733298</v>
      </c>
    </row>
    <row r="54" spans="2:7" ht="15">
      <c r="B54" s="155" t="s">
        <v>236</v>
      </c>
      <c r="C54" s="167">
        <f t="shared" si="4"/>
        <v>0.5443658138268916</v>
      </c>
      <c r="D54" s="167">
        <f t="shared" si="4"/>
        <v>0.4403992953611274</v>
      </c>
      <c r="E54" s="167">
        <f t="shared" si="4"/>
        <v>1.1306158881285329</v>
      </c>
      <c r="F54" s="167">
        <f t="shared" si="4"/>
        <v>1.2415750266051793</v>
      </c>
      <c r="G54" s="167">
        <f t="shared" si="4"/>
        <v>0.718167701863354</v>
      </c>
    </row>
    <row r="55" spans="2:7" ht="15">
      <c r="B55" s="13" t="s">
        <v>237</v>
      </c>
      <c r="C55" s="167">
        <f t="shared" si="4"/>
        <v>0.7124468658324852</v>
      </c>
      <c r="D55" s="167">
        <f t="shared" si="4"/>
        <v>0.7692307692307693</v>
      </c>
      <c r="E55" s="167">
        <f t="shared" si="4"/>
        <v>1.4281077572216814</v>
      </c>
      <c r="F55" s="167">
        <f t="shared" si="4"/>
        <v>1.4383043149129446</v>
      </c>
      <c r="G55" s="167">
        <f t="shared" si="4"/>
        <v>0.8748517200474497</v>
      </c>
    </row>
    <row r="56" spans="2:7" ht="15">
      <c r="B56" s="13" t="s">
        <v>238</v>
      </c>
      <c r="C56" s="167">
        <f t="shared" si="4"/>
        <v>1.3635867786625941</v>
      </c>
      <c r="D56" s="167">
        <f t="shared" si="4"/>
        <v>1.7600574712643682</v>
      </c>
      <c r="E56" s="167">
        <f t="shared" si="4"/>
        <v>4.016245487364621</v>
      </c>
      <c r="F56" s="167">
        <f t="shared" si="4"/>
        <v>3.6712328767123292</v>
      </c>
      <c r="G56" s="167">
        <f t="shared" si="4"/>
        <v>2.0635317658829413</v>
      </c>
    </row>
    <row r="57" spans="2:7" ht="15">
      <c r="B57" s="13" t="s">
        <v>239</v>
      </c>
      <c r="C57" s="167">
        <f t="shared" si="4"/>
        <v>4.6320868516284674</v>
      </c>
      <c r="D57" s="167">
        <f t="shared" si="4"/>
        <v>6.290956749672345</v>
      </c>
      <c r="E57" s="167">
        <f t="shared" si="4"/>
        <v>6.222547584187408</v>
      </c>
      <c r="F57" s="167">
        <f t="shared" si="4"/>
        <v>8.553326293558605</v>
      </c>
      <c r="G57" s="167">
        <f t="shared" si="4"/>
        <v>5.686372745490982</v>
      </c>
    </row>
    <row r="58" spans="2:7" s="8" customFormat="1" ht="15.75">
      <c r="B58" s="156" t="s">
        <v>12</v>
      </c>
      <c r="C58" s="168">
        <f t="shared" si="4"/>
        <v>1.376626773919299</v>
      </c>
      <c r="D58" s="168">
        <f t="shared" si="4"/>
        <v>1.795476779651263</v>
      </c>
      <c r="E58" s="168">
        <f t="shared" si="4"/>
        <v>4.220712373893351</v>
      </c>
      <c r="F58" s="168">
        <f t="shared" si="4"/>
        <v>5.107435197817189</v>
      </c>
      <c r="G58" s="168">
        <f t="shared" si="4"/>
        <v>2.258679893170546</v>
      </c>
    </row>
    <row r="59" spans="2:7" ht="15">
      <c r="B59" s="13"/>
      <c r="C59" s="163"/>
      <c r="D59" s="163"/>
      <c r="E59" s="163"/>
      <c r="F59" s="163"/>
      <c r="G59" s="163"/>
    </row>
    <row r="60" spans="1:7" ht="15">
      <c r="A60" s="4" t="s">
        <v>242</v>
      </c>
      <c r="B60" s="13" t="s">
        <v>232</v>
      </c>
      <c r="C60" s="167">
        <f aca="true" t="shared" si="5" ref="C60:G68">C29/C19*100</f>
        <v>23.5969387755102</v>
      </c>
      <c r="D60" s="167">
        <f t="shared" si="5"/>
        <v>21.3768115942029</v>
      </c>
      <c r="E60" s="167">
        <f t="shared" si="5"/>
        <v>23.358778625954198</v>
      </c>
      <c r="F60" s="167">
        <f t="shared" si="5"/>
        <v>25.951086956521742</v>
      </c>
      <c r="G60" s="167">
        <f t="shared" si="5"/>
        <v>23.990208078335375</v>
      </c>
    </row>
    <row r="61" spans="1:7" ht="15">
      <c r="A61" s="4" t="s">
        <v>243</v>
      </c>
      <c r="B61" s="153" t="s">
        <v>233</v>
      </c>
      <c r="C61" s="167">
        <f t="shared" si="5"/>
        <v>17.76765375854214</v>
      </c>
      <c r="D61" s="167">
        <f t="shared" si="5"/>
        <v>17.808219178082194</v>
      </c>
      <c r="E61" s="167">
        <f t="shared" si="5"/>
        <v>33.22475570032573</v>
      </c>
      <c r="F61" s="167">
        <f t="shared" si="5"/>
        <v>31.805157593123212</v>
      </c>
      <c r="G61" s="167">
        <f t="shared" si="5"/>
        <v>25.543916196615633</v>
      </c>
    </row>
    <row r="62" spans="1:7" ht="15">
      <c r="A62" s="4" t="s">
        <v>244</v>
      </c>
      <c r="B62" s="153" t="s">
        <v>234</v>
      </c>
      <c r="C62" s="167">
        <f t="shared" si="5"/>
        <v>0.8505917159763313</v>
      </c>
      <c r="D62" s="167">
        <f t="shared" si="5"/>
        <v>1.6326530612244898</v>
      </c>
      <c r="E62" s="167">
        <f t="shared" si="5"/>
        <v>10.588235294117649</v>
      </c>
      <c r="F62" s="167">
        <f t="shared" si="5"/>
        <v>12.874251497005988</v>
      </c>
      <c r="G62" s="167">
        <f t="shared" si="5"/>
        <v>2.180018724087201</v>
      </c>
    </row>
    <row r="63" spans="2:7" ht="15">
      <c r="B63" s="153" t="s">
        <v>235</v>
      </c>
      <c r="C63" s="167">
        <f t="shared" si="5"/>
        <v>0.7055682684973303</v>
      </c>
      <c r="D63" s="167">
        <f t="shared" si="5"/>
        <v>0.8626887131560028</v>
      </c>
      <c r="E63" s="167">
        <f t="shared" si="5"/>
        <v>3.5739814152966405</v>
      </c>
      <c r="F63" s="167">
        <f t="shared" si="5"/>
        <v>4.084158415841585</v>
      </c>
      <c r="G63" s="167">
        <f t="shared" si="5"/>
        <v>1.4928749151775615</v>
      </c>
    </row>
    <row r="64" spans="2:7" ht="15">
      <c r="B64" s="155" t="s">
        <v>236</v>
      </c>
      <c r="C64" s="167">
        <f t="shared" si="5"/>
        <v>0.9463722397476341</v>
      </c>
      <c r="D64" s="167">
        <f t="shared" si="5"/>
        <v>0.7928118393234673</v>
      </c>
      <c r="E64" s="167">
        <f t="shared" si="5"/>
        <v>1.8914883026381284</v>
      </c>
      <c r="F64" s="167">
        <f t="shared" si="5"/>
        <v>1.9886363636363635</v>
      </c>
      <c r="G64" s="167">
        <f t="shared" si="5"/>
        <v>1.2332305641196568</v>
      </c>
    </row>
    <row r="65" spans="2:7" ht="15">
      <c r="B65" s="13" t="s">
        <v>237</v>
      </c>
      <c r="C65" s="167">
        <f t="shared" si="5"/>
        <v>1.2323943661971832</v>
      </c>
      <c r="D65" s="167">
        <f t="shared" si="5"/>
        <v>1.3113525665043089</v>
      </c>
      <c r="E65" s="167">
        <f t="shared" si="5"/>
        <v>2.320675105485232</v>
      </c>
      <c r="F65" s="167">
        <f t="shared" si="5"/>
        <v>2.2809123649459786</v>
      </c>
      <c r="G65" s="167">
        <f t="shared" si="5"/>
        <v>1.4854912821803992</v>
      </c>
    </row>
    <row r="66" spans="2:7" ht="15">
      <c r="B66" s="13" t="s">
        <v>238</v>
      </c>
      <c r="C66" s="167">
        <f t="shared" si="5"/>
        <v>2.2571325388226797</v>
      </c>
      <c r="D66" s="167">
        <f t="shared" si="5"/>
        <v>2.884049440847557</v>
      </c>
      <c r="E66" s="167">
        <f t="shared" si="5"/>
        <v>6.325515280739162</v>
      </c>
      <c r="F66" s="167">
        <f t="shared" si="5"/>
        <v>5.83623693379791</v>
      </c>
      <c r="G66" s="167">
        <f t="shared" si="5"/>
        <v>3.3700980392156863</v>
      </c>
    </row>
    <row r="67" spans="2:7" ht="15">
      <c r="B67" s="13" t="s">
        <v>239</v>
      </c>
      <c r="C67" s="167">
        <f t="shared" si="5"/>
        <v>7.278241091736164</v>
      </c>
      <c r="D67" s="167">
        <f t="shared" si="5"/>
        <v>9.667673716012084</v>
      </c>
      <c r="E67" s="167">
        <f t="shared" si="5"/>
        <v>9.872241579558654</v>
      </c>
      <c r="F67" s="167">
        <f t="shared" si="5"/>
        <v>13.388429752066115</v>
      </c>
      <c r="G67" s="167">
        <f t="shared" si="5"/>
        <v>8.907200313910144</v>
      </c>
    </row>
    <row r="68" spans="1:7" s="8" customFormat="1" ht="16.5" thickBot="1">
      <c r="A68" s="54"/>
      <c r="B68" s="169" t="s">
        <v>12</v>
      </c>
      <c r="C68" s="170">
        <f t="shared" si="5"/>
        <v>2.3358393208866204</v>
      </c>
      <c r="D68" s="170">
        <f t="shared" si="5"/>
        <v>3.031775337673696</v>
      </c>
      <c r="E68" s="170">
        <f t="shared" si="5"/>
        <v>6.800088456435207</v>
      </c>
      <c r="F68" s="170">
        <f t="shared" si="5"/>
        <v>8.088036726978125</v>
      </c>
      <c r="G68" s="170">
        <f t="shared" si="5"/>
        <v>3.7714212906924893</v>
      </c>
    </row>
    <row r="69" spans="1:2" ht="21.75" customHeight="1">
      <c r="A69" s="171" t="s">
        <v>245</v>
      </c>
      <c r="B69" s="13"/>
    </row>
    <row r="70" ht="15">
      <c r="B70" s="13"/>
    </row>
    <row r="71" ht="15">
      <c r="B71" s="13"/>
    </row>
    <row r="72" ht="15">
      <c r="B72" s="13"/>
    </row>
    <row r="73" ht="15">
      <c r="B73" s="13"/>
    </row>
    <row r="74" ht="15">
      <c r="B74" s="13"/>
    </row>
    <row r="75" ht="15">
      <c r="B75" s="13"/>
    </row>
  </sheetData>
  <printOptions/>
  <pageMargins left="0.7480314960629921" right="0.7480314960629921" top="0.3937007874015748" bottom="0.3937007874015748" header="0.31496062992125984" footer="0.5118110236220472"/>
  <pageSetup fitToHeight="1" fitToWidth="1" horizontalDpi="300" verticalDpi="300" orientation="portrait" paperSize="9" scale="71"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L58"/>
  <sheetViews>
    <sheetView zoomScale="85" zoomScaleNormal="85" workbookViewId="0" topLeftCell="A1">
      <selection activeCell="A1" sqref="A1"/>
    </sheetView>
  </sheetViews>
  <sheetFormatPr defaultColWidth="9.140625" defaultRowHeight="12.75"/>
  <cols>
    <col min="1" max="1" width="27.7109375" style="4" customWidth="1"/>
    <col min="2" max="2" width="22.8515625" style="4" customWidth="1"/>
    <col min="3" max="10" width="8.7109375" style="4" customWidth="1"/>
    <col min="11" max="11" width="9.28125" style="4" customWidth="1"/>
    <col min="12" max="16384" width="9.140625" style="4" customWidth="1"/>
  </cols>
  <sheetData>
    <row r="1" spans="1:11" ht="18">
      <c r="A1" s="1" t="s">
        <v>246</v>
      </c>
      <c r="B1" s="2"/>
      <c r="K1" s="3" t="s">
        <v>199</v>
      </c>
    </row>
    <row r="3" ht="18">
      <c r="A3" s="1" t="s">
        <v>247</v>
      </c>
    </row>
    <row r="4" ht="18">
      <c r="A4" s="1" t="s">
        <v>201</v>
      </c>
    </row>
    <row r="5" spans="1:12" ht="15.75" thickBot="1">
      <c r="A5" s="16"/>
      <c r="B5" s="16"/>
      <c r="C5" s="16"/>
      <c r="D5" s="16"/>
      <c r="E5" s="16"/>
      <c r="F5" s="16"/>
      <c r="G5" s="16"/>
      <c r="H5" s="16"/>
      <c r="I5" s="16"/>
      <c r="J5" s="16"/>
      <c r="K5" s="16"/>
      <c r="L5" s="18"/>
    </row>
    <row r="6" spans="1:12" ht="16.5" thickBot="1">
      <c r="A6" s="18"/>
      <c r="B6" s="18"/>
      <c r="C6" s="172"/>
      <c r="D6" s="172"/>
      <c r="E6" s="172"/>
      <c r="F6" s="173" t="s">
        <v>248</v>
      </c>
      <c r="G6" s="172"/>
      <c r="H6" s="172"/>
      <c r="I6" s="172"/>
      <c r="J6" s="172"/>
      <c r="K6" s="172"/>
      <c r="L6" s="18"/>
    </row>
    <row r="7" spans="1:11" s="177" customFormat="1" ht="53.25" customHeight="1" thickBot="1">
      <c r="A7" s="174"/>
      <c r="B7" s="175" t="s">
        <v>4</v>
      </c>
      <c r="C7" s="176" t="s">
        <v>249</v>
      </c>
      <c r="D7" s="176" t="s">
        <v>250</v>
      </c>
      <c r="E7" s="176" t="s">
        <v>251</v>
      </c>
      <c r="F7" s="176" t="s">
        <v>252</v>
      </c>
      <c r="G7" s="176" t="s">
        <v>253</v>
      </c>
      <c r="H7" s="176" t="s">
        <v>254</v>
      </c>
      <c r="I7" s="176" t="s">
        <v>255</v>
      </c>
      <c r="J7" s="176" t="s">
        <v>256</v>
      </c>
      <c r="K7" s="175" t="s">
        <v>12</v>
      </c>
    </row>
    <row r="8" ht="18">
      <c r="A8" s="1" t="s">
        <v>207</v>
      </c>
    </row>
    <row r="9" spans="1:11" s="8" customFormat="1" ht="15.75">
      <c r="A9" s="4" t="s">
        <v>208</v>
      </c>
      <c r="B9" s="35" t="s">
        <v>23</v>
      </c>
      <c r="C9" s="178">
        <v>960.8</v>
      </c>
      <c r="D9" s="178">
        <v>398.4</v>
      </c>
      <c r="E9" s="21">
        <v>2942.8</v>
      </c>
      <c r="F9" s="21">
        <v>3619.4</v>
      </c>
      <c r="G9" s="21">
        <v>5096.4</v>
      </c>
      <c r="H9" s="21">
        <v>6794.4</v>
      </c>
      <c r="I9" s="21">
        <v>4296</v>
      </c>
      <c r="J9" s="21">
        <v>2068.2</v>
      </c>
      <c r="K9" s="21">
        <v>26176.4</v>
      </c>
    </row>
    <row r="10" spans="2:11" ht="15">
      <c r="B10" s="4">
        <v>2004</v>
      </c>
      <c r="C10" s="20">
        <v>709</v>
      </c>
      <c r="D10" s="20">
        <v>423</v>
      </c>
      <c r="E10" s="20">
        <v>2560</v>
      </c>
      <c r="F10" s="20">
        <v>3253</v>
      </c>
      <c r="G10" s="20">
        <v>4617</v>
      </c>
      <c r="H10" s="20">
        <v>5785</v>
      </c>
      <c r="I10" s="20">
        <v>3488</v>
      </c>
      <c r="J10" s="20">
        <v>1751</v>
      </c>
      <c r="K10" s="20">
        <v>22586</v>
      </c>
    </row>
    <row r="11" spans="2:11" ht="15">
      <c r="B11" s="4">
        <v>2005</v>
      </c>
      <c r="C11" s="20">
        <v>780</v>
      </c>
      <c r="D11" s="20">
        <v>421</v>
      </c>
      <c r="E11" s="20">
        <v>2649</v>
      </c>
      <c r="F11" s="20">
        <v>2965</v>
      </c>
      <c r="G11" s="20">
        <v>4177</v>
      </c>
      <c r="H11" s="20">
        <v>5697</v>
      </c>
      <c r="I11" s="20">
        <v>3221</v>
      </c>
      <c r="J11" s="20">
        <v>1735</v>
      </c>
      <c r="K11" s="20">
        <v>21645</v>
      </c>
    </row>
    <row r="12" spans="2:11" ht="15">
      <c r="B12" s="4">
        <v>2006</v>
      </c>
      <c r="C12" s="20">
        <v>849</v>
      </c>
      <c r="D12" s="20">
        <v>409</v>
      </c>
      <c r="E12" s="20">
        <v>2572</v>
      </c>
      <c r="F12" s="20">
        <v>2884</v>
      </c>
      <c r="G12" s="20">
        <v>4197</v>
      </c>
      <c r="H12" s="20">
        <v>5326</v>
      </c>
      <c r="I12" s="20">
        <v>3270</v>
      </c>
      <c r="J12" s="20">
        <v>1638</v>
      </c>
      <c r="K12" s="20">
        <v>21145</v>
      </c>
    </row>
    <row r="13" spans="2:11" ht="15">
      <c r="B13" s="4">
        <v>2007</v>
      </c>
      <c r="C13" s="20">
        <v>776</v>
      </c>
      <c r="D13" s="20">
        <v>321</v>
      </c>
      <c r="E13" s="20">
        <v>2317</v>
      </c>
      <c r="F13" s="20">
        <v>2918</v>
      </c>
      <c r="G13" s="20">
        <v>3839</v>
      </c>
      <c r="H13" s="20">
        <v>5252</v>
      </c>
      <c r="I13" s="20">
        <v>3073</v>
      </c>
      <c r="J13" s="20">
        <v>1550</v>
      </c>
      <c r="K13" s="20">
        <v>20046</v>
      </c>
    </row>
    <row r="14" spans="2:11" ht="15">
      <c r="B14" s="4">
        <v>2008</v>
      </c>
      <c r="C14" s="20">
        <v>657</v>
      </c>
      <c r="D14" s="20">
        <v>381</v>
      </c>
      <c r="E14" s="20">
        <v>2488</v>
      </c>
      <c r="F14" s="20">
        <v>2940</v>
      </c>
      <c r="G14" s="20">
        <v>3778</v>
      </c>
      <c r="H14" s="20">
        <v>4916</v>
      </c>
      <c r="I14" s="20">
        <v>2940</v>
      </c>
      <c r="J14" s="20">
        <v>1318</v>
      </c>
      <c r="K14" s="20">
        <v>19418</v>
      </c>
    </row>
    <row r="15" spans="2:11" s="8" customFormat="1" ht="15.75">
      <c r="B15" s="8" t="s">
        <v>184</v>
      </c>
      <c r="C15" s="178">
        <v>754.2</v>
      </c>
      <c r="D15" s="178">
        <v>391</v>
      </c>
      <c r="E15" s="21">
        <v>2517.2</v>
      </c>
      <c r="F15" s="21">
        <v>2992</v>
      </c>
      <c r="G15" s="21">
        <v>4121.6</v>
      </c>
      <c r="H15" s="21">
        <v>5395.2</v>
      </c>
      <c r="I15" s="21">
        <v>3198.4</v>
      </c>
      <c r="J15" s="21">
        <v>1598.4</v>
      </c>
      <c r="K15" s="21">
        <v>20968</v>
      </c>
    </row>
    <row r="16" spans="1:11" s="8" customFormat="1" ht="18.75" customHeight="1">
      <c r="A16" s="13" t="s">
        <v>257</v>
      </c>
      <c r="B16" s="35" t="s">
        <v>23</v>
      </c>
      <c r="C16" s="178">
        <v>679.6</v>
      </c>
      <c r="D16" s="178">
        <v>264.2</v>
      </c>
      <c r="E16" s="21">
        <v>1901.4</v>
      </c>
      <c r="F16" s="21">
        <v>2417</v>
      </c>
      <c r="G16" s="21">
        <v>3406.2</v>
      </c>
      <c r="H16" s="21">
        <v>4600.8</v>
      </c>
      <c r="I16" s="21">
        <v>3055.6</v>
      </c>
      <c r="J16" s="21">
        <v>1477.6</v>
      </c>
      <c r="K16" s="21">
        <v>17802.4</v>
      </c>
    </row>
    <row r="17" spans="2:11" ht="15">
      <c r="B17" s="4">
        <v>2004</v>
      </c>
      <c r="C17" s="20">
        <v>463</v>
      </c>
      <c r="D17" s="20">
        <v>262</v>
      </c>
      <c r="E17" s="20">
        <v>1531</v>
      </c>
      <c r="F17" s="20">
        <v>1979</v>
      </c>
      <c r="G17" s="20">
        <v>2716</v>
      </c>
      <c r="H17" s="20">
        <v>3414</v>
      </c>
      <c r="I17" s="20">
        <v>2161</v>
      </c>
      <c r="J17" s="20">
        <v>1114</v>
      </c>
      <c r="K17" s="20">
        <v>13640</v>
      </c>
    </row>
    <row r="18" spans="2:11" ht="15">
      <c r="B18" s="4">
        <v>2005</v>
      </c>
      <c r="C18" s="20">
        <v>497</v>
      </c>
      <c r="D18" s="20">
        <v>271</v>
      </c>
      <c r="E18" s="20">
        <v>1512</v>
      </c>
      <c r="F18" s="20">
        <v>1633</v>
      </c>
      <c r="G18" s="20">
        <v>2344</v>
      </c>
      <c r="H18" s="20">
        <v>3284</v>
      </c>
      <c r="I18" s="20">
        <v>1966</v>
      </c>
      <c r="J18" s="20">
        <v>1076</v>
      </c>
      <c r="K18" s="20">
        <v>12583</v>
      </c>
    </row>
    <row r="19" spans="2:11" ht="15">
      <c r="B19" s="4">
        <v>2006</v>
      </c>
      <c r="C19" s="20">
        <v>545</v>
      </c>
      <c r="D19" s="20">
        <v>249</v>
      </c>
      <c r="E19" s="20">
        <v>1495</v>
      </c>
      <c r="F19" s="20">
        <v>1719</v>
      </c>
      <c r="G19" s="20">
        <v>2409</v>
      </c>
      <c r="H19" s="20">
        <v>3061</v>
      </c>
      <c r="I19" s="20">
        <v>2020</v>
      </c>
      <c r="J19" s="20">
        <v>1055</v>
      </c>
      <c r="K19" s="20">
        <v>12553</v>
      </c>
    </row>
    <row r="20" spans="2:11" ht="15">
      <c r="B20" s="4">
        <v>2007</v>
      </c>
      <c r="C20" s="20">
        <v>503</v>
      </c>
      <c r="D20" s="20">
        <v>211</v>
      </c>
      <c r="E20" s="20">
        <v>1402</v>
      </c>
      <c r="F20" s="20">
        <v>1710</v>
      </c>
      <c r="G20" s="20">
        <v>2239</v>
      </c>
      <c r="H20" s="20">
        <v>3175</v>
      </c>
      <c r="I20" s="20">
        <v>1908</v>
      </c>
      <c r="J20" s="20">
        <v>1003</v>
      </c>
      <c r="K20" s="20">
        <v>12151</v>
      </c>
    </row>
    <row r="21" spans="2:11" ht="15">
      <c r="B21" s="4">
        <v>2008</v>
      </c>
      <c r="C21" s="20">
        <v>443</v>
      </c>
      <c r="D21" s="20">
        <v>248</v>
      </c>
      <c r="E21" s="20">
        <v>1537</v>
      </c>
      <c r="F21" s="20">
        <v>1795</v>
      </c>
      <c r="G21" s="20">
        <v>2293</v>
      </c>
      <c r="H21" s="20">
        <v>2953</v>
      </c>
      <c r="I21" s="20">
        <v>1737</v>
      </c>
      <c r="J21" s="20">
        <v>855</v>
      </c>
      <c r="K21" s="20">
        <v>11861</v>
      </c>
    </row>
    <row r="22" spans="2:11" s="8" customFormat="1" ht="15.75">
      <c r="B22" s="8" t="s">
        <v>184</v>
      </c>
      <c r="C22" s="178">
        <v>490.2</v>
      </c>
      <c r="D22" s="178">
        <v>248.2</v>
      </c>
      <c r="E22" s="21">
        <v>1495.4</v>
      </c>
      <c r="F22" s="21">
        <v>1767.2</v>
      </c>
      <c r="G22" s="21">
        <v>2400.2</v>
      </c>
      <c r="H22" s="21">
        <v>3177.4</v>
      </c>
      <c r="I22" s="21">
        <v>1958.4</v>
      </c>
      <c r="J22" s="21">
        <v>1020.6</v>
      </c>
      <c r="K22" s="21">
        <v>12557.6</v>
      </c>
    </row>
    <row r="23" spans="1:11" s="8" customFormat="1" ht="21" customHeight="1">
      <c r="A23" s="4" t="s">
        <v>216</v>
      </c>
      <c r="B23" s="35" t="s">
        <v>23</v>
      </c>
      <c r="C23" s="178">
        <v>149.2</v>
      </c>
      <c r="D23" s="178">
        <v>54</v>
      </c>
      <c r="E23" s="21">
        <v>31.8</v>
      </c>
      <c r="F23" s="21">
        <v>20.4</v>
      </c>
      <c r="G23" s="21">
        <v>26.8</v>
      </c>
      <c r="H23" s="21">
        <v>63.2</v>
      </c>
      <c r="I23" s="21">
        <v>99.2</v>
      </c>
      <c r="J23" s="21">
        <v>121.8</v>
      </c>
      <c r="K23" s="21">
        <v>566.4</v>
      </c>
    </row>
    <row r="24" spans="2:11" ht="15">
      <c r="B24" s="4">
        <v>1998</v>
      </c>
      <c r="C24" s="20">
        <v>128</v>
      </c>
      <c r="D24" s="20">
        <v>69</v>
      </c>
      <c r="E24" s="20">
        <v>40</v>
      </c>
      <c r="F24" s="20">
        <v>24</v>
      </c>
      <c r="G24" s="20">
        <v>30</v>
      </c>
      <c r="H24" s="20">
        <v>57</v>
      </c>
      <c r="I24" s="20">
        <v>87</v>
      </c>
      <c r="J24" s="20">
        <v>113</v>
      </c>
      <c r="K24" s="20">
        <v>548</v>
      </c>
    </row>
    <row r="25" spans="2:11" ht="15">
      <c r="B25" s="4">
        <v>1999</v>
      </c>
      <c r="C25" s="20">
        <v>128</v>
      </c>
      <c r="D25" s="20">
        <v>68</v>
      </c>
      <c r="E25" s="20">
        <v>24</v>
      </c>
      <c r="F25" s="20">
        <v>32</v>
      </c>
      <c r="G25" s="20">
        <v>28</v>
      </c>
      <c r="H25" s="20">
        <v>50</v>
      </c>
      <c r="I25" s="20">
        <v>82</v>
      </c>
      <c r="J25" s="20">
        <v>100</v>
      </c>
      <c r="K25" s="20">
        <v>512</v>
      </c>
    </row>
    <row r="26" spans="2:11" ht="15">
      <c r="B26" s="4">
        <v>2000</v>
      </c>
      <c r="C26" s="20">
        <v>135</v>
      </c>
      <c r="D26" s="20">
        <v>66</v>
      </c>
      <c r="E26" s="20">
        <v>27</v>
      </c>
      <c r="F26" s="20">
        <v>17</v>
      </c>
      <c r="G26" s="20">
        <v>26</v>
      </c>
      <c r="H26" s="20">
        <v>62</v>
      </c>
      <c r="I26" s="20">
        <v>88</v>
      </c>
      <c r="J26" s="20">
        <v>107</v>
      </c>
      <c r="K26" s="20">
        <v>528</v>
      </c>
    </row>
    <row r="27" spans="2:11" ht="15">
      <c r="B27" s="4">
        <v>2001</v>
      </c>
      <c r="C27" s="20">
        <v>133</v>
      </c>
      <c r="D27" s="20">
        <v>67</v>
      </c>
      <c r="E27" s="20">
        <v>33</v>
      </c>
      <c r="F27" s="20">
        <v>22</v>
      </c>
      <c r="G27" s="20">
        <v>18</v>
      </c>
      <c r="H27" s="20">
        <v>64</v>
      </c>
      <c r="I27" s="20">
        <v>71</v>
      </c>
      <c r="J27" s="20">
        <v>99</v>
      </c>
      <c r="K27" s="20">
        <v>507</v>
      </c>
    </row>
    <row r="28" spans="2:11" ht="15">
      <c r="B28" s="4">
        <v>2002</v>
      </c>
      <c r="C28" s="20">
        <v>131</v>
      </c>
      <c r="D28" s="20">
        <v>75</v>
      </c>
      <c r="E28" s="20">
        <v>21</v>
      </c>
      <c r="F28" s="20">
        <v>23</v>
      </c>
      <c r="G28" s="20">
        <v>30</v>
      </c>
      <c r="H28" s="20">
        <v>54</v>
      </c>
      <c r="I28" s="20">
        <v>92</v>
      </c>
      <c r="J28" s="20">
        <v>83</v>
      </c>
      <c r="K28" s="20">
        <v>509</v>
      </c>
    </row>
    <row r="29" spans="2:11" ht="15">
      <c r="B29" s="4">
        <v>2003</v>
      </c>
      <c r="C29" s="20">
        <v>128</v>
      </c>
      <c r="D29" s="20">
        <v>81</v>
      </c>
      <c r="E29" s="20">
        <v>29</v>
      </c>
      <c r="F29" s="20">
        <v>26</v>
      </c>
      <c r="G29" s="20">
        <v>20</v>
      </c>
      <c r="H29" s="20">
        <v>45</v>
      </c>
      <c r="I29" s="20">
        <v>78</v>
      </c>
      <c r="J29" s="20">
        <v>96</v>
      </c>
      <c r="K29" s="20">
        <v>503</v>
      </c>
    </row>
    <row r="30" spans="2:11" ht="15">
      <c r="B30" s="4">
        <v>2004</v>
      </c>
      <c r="C30" s="20">
        <v>106</v>
      </c>
      <c r="D30" s="20">
        <v>67</v>
      </c>
      <c r="E30" s="20">
        <v>34</v>
      </c>
      <c r="F30" s="20">
        <v>27</v>
      </c>
      <c r="G30" s="20">
        <v>25</v>
      </c>
      <c r="H30" s="20">
        <v>48</v>
      </c>
      <c r="I30" s="20">
        <v>76</v>
      </c>
      <c r="J30" s="20">
        <v>102</v>
      </c>
      <c r="K30" s="20">
        <v>485</v>
      </c>
    </row>
    <row r="31" spans="2:11" ht="15">
      <c r="B31" s="4">
        <v>2005</v>
      </c>
      <c r="C31" s="20">
        <v>115</v>
      </c>
      <c r="D31" s="20">
        <v>67</v>
      </c>
      <c r="E31" s="20">
        <v>33</v>
      </c>
      <c r="F31" s="20">
        <v>22</v>
      </c>
      <c r="G31" s="20">
        <v>27</v>
      </c>
      <c r="H31" s="20">
        <v>42</v>
      </c>
      <c r="I31" s="20">
        <v>60</v>
      </c>
      <c r="J31" s="20">
        <v>106</v>
      </c>
      <c r="K31" s="20">
        <v>472</v>
      </c>
    </row>
    <row r="32" spans="2:11" ht="15">
      <c r="B32" s="4">
        <v>2006</v>
      </c>
      <c r="C32" s="20">
        <v>144</v>
      </c>
      <c r="D32" s="20">
        <v>72</v>
      </c>
      <c r="E32" s="20">
        <v>30</v>
      </c>
      <c r="F32" s="20">
        <v>20</v>
      </c>
      <c r="G32" s="20">
        <v>24</v>
      </c>
      <c r="H32" s="20">
        <v>59</v>
      </c>
      <c r="I32" s="20">
        <v>83</v>
      </c>
      <c r="J32" s="20">
        <v>76</v>
      </c>
      <c r="K32" s="20">
        <v>508</v>
      </c>
    </row>
    <row r="33" spans="2:11" ht="15">
      <c r="B33" s="4">
        <v>2007</v>
      </c>
      <c r="C33" s="20">
        <v>115</v>
      </c>
      <c r="D33" s="20">
        <v>54</v>
      </c>
      <c r="E33" s="20">
        <v>28</v>
      </c>
      <c r="F33" s="20">
        <v>27</v>
      </c>
      <c r="G33" s="20">
        <v>43</v>
      </c>
      <c r="H33" s="20">
        <v>55</v>
      </c>
      <c r="I33" s="20">
        <v>57</v>
      </c>
      <c r="J33" s="20">
        <v>90</v>
      </c>
      <c r="K33" s="20">
        <v>469</v>
      </c>
    </row>
    <row r="34" spans="2:11" ht="15">
      <c r="B34" s="4">
        <v>2008</v>
      </c>
      <c r="C34" s="20">
        <v>108</v>
      </c>
      <c r="D34" s="20">
        <v>57</v>
      </c>
      <c r="E34" s="20">
        <v>38</v>
      </c>
      <c r="F34" s="20">
        <v>36</v>
      </c>
      <c r="G34" s="20">
        <v>29</v>
      </c>
      <c r="H34" s="20">
        <v>32</v>
      </c>
      <c r="I34" s="20">
        <v>54</v>
      </c>
      <c r="J34" s="20">
        <v>80</v>
      </c>
      <c r="K34" s="20">
        <v>434</v>
      </c>
    </row>
    <row r="35" spans="2:11" s="8" customFormat="1" ht="15.75">
      <c r="B35" s="8" t="s">
        <v>184</v>
      </c>
      <c r="C35" s="178">
        <v>117.6</v>
      </c>
      <c r="D35" s="178">
        <v>63.4</v>
      </c>
      <c r="E35" s="21">
        <v>32.6</v>
      </c>
      <c r="F35" s="21">
        <v>26.4</v>
      </c>
      <c r="G35" s="21">
        <v>29.6</v>
      </c>
      <c r="H35" s="21">
        <v>47.2</v>
      </c>
      <c r="I35" s="21">
        <v>66</v>
      </c>
      <c r="J35" s="21">
        <v>90.8</v>
      </c>
      <c r="K35" s="21">
        <v>473.6</v>
      </c>
    </row>
    <row r="36" ht="18">
      <c r="A36" s="1" t="s">
        <v>212</v>
      </c>
    </row>
    <row r="37" spans="1:11" s="8" customFormat="1" ht="15.75">
      <c r="A37" s="4" t="s">
        <v>240</v>
      </c>
      <c r="B37" s="35" t="s">
        <v>23</v>
      </c>
      <c r="C37" s="141">
        <f aca="true" t="shared" si="0" ref="C37:K37">C16/C9*100</f>
        <v>70.73272273105746</v>
      </c>
      <c r="D37" s="141">
        <f t="shared" si="0"/>
        <v>66.31526104417671</v>
      </c>
      <c r="E37" s="141">
        <f t="shared" si="0"/>
        <v>64.61193421231481</v>
      </c>
      <c r="F37" s="141">
        <f t="shared" si="0"/>
        <v>66.77902414764878</v>
      </c>
      <c r="G37" s="141">
        <f t="shared" si="0"/>
        <v>66.83541323287027</v>
      </c>
      <c r="H37" s="141">
        <f t="shared" si="0"/>
        <v>67.7145884846344</v>
      </c>
      <c r="I37" s="141">
        <f t="shared" si="0"/>
        <v>71.1266294227188</v>
      </c>
      <c r="J37" s="141">
        <f t="shared" si="0"/>
        <v>71.44376752731844</v>
      </c>
      <c r="K37" s="141">
        <f t="shared" si="0"/>
        <v>68.00935193533107</v>
      </c>
    </row>
    <row r="38" spans="1:11" ht="15">
      <c r="A38" s="4" t="s">
        <v>258</v>
      </c>
      <c r="B38" s="4">
        <v>2004</v>
      </c>
      <c r="C38" s="142">
        <f aca="true" t="shared" si="1" ref="C38:K38">C17/C10*100</f>
        <v>65.30324400564174</v>
      </c>
      <c r="D38" s="142">
        <f t="shared" si="1"/>
        <v>61.938534278959814</v>
      </c>
      <c r="E38" s="142">
        <f t="shared" si="1"/>
        <v>59.8046875</v>
      </c>
      <c r="F38" s="142">
        <f t="shared" si="1"/>
        <v>60.83615124500461</v>
      </c>
      <c r="G38" s="142">
        <f t="shared" si="1"/>
        <v>58.82607753952783</v>
      </c>
      <c r="H38" s="142">
        <f t="shared" si="1"/>
        <v>59.01469317199655</v>
      </c>
      <c r="I38" s="142">
        <f t="shared" si="1"/>
        <v>61.955275229357795</v>
      </c>
      <c r="J38" s="142">
        <f t="shared" si="1"/>
        <v>63.620788121073666</v>
      </c>
      <c r="K38" s="142">
        <f t="shared" si="1"/>
        <v>60.39139289825556</v>
      </c>
    </row>
    <row r="39" spans="1:11" ht="15">
      <c r="A39" s="4" t="s">
        <v>259</v>
      </c>
      <c r="B39" s="4">
        <v>2005</v>
      </c>
      <c r="C39" s="142">
        <f aca="true" t="shared" si="2" ref="C39:K39">C18/C11*100</f>
        <v>63.717948717948715</v>
      </c>
      <c r="D39" s="142">
        <f t="shared" si="2"/>
        <v>64.37054631828978</v>
      </c>
      <c r="E39" s="142">
        <f t="shared" si="2"/>
        <v>57.07814269535674</v>
      </c>
      <c r="F39" s="142">
        <f t="shared" si="2"/>
        <v>55.07588532883643</v>
      </c>
      <c r="G39" s="142">
        <f t="shared" si="2"/>
        <v>56.11683026095283</v>
      </c>
      <c r="H39" s="142">
        <f t="shared" si="2"/>
        <v>57.64437423205195</v>
      </c>
      <c r="I39" s="142">
        <f t="shared" si="2"/>
        <v>61.0369450481217</v>
      </c>
      <c r="J39" s="142">
        <f t="shared" si="2"/>
        <v>62.01729106628242</v>
      </c>
      <c r="K39" s="142">
        <f t="shared" si="2"/>
        <v>58.13351813351814</v>
      </c>
    </row>
    <row r="40" spans="2:11" ht="15">
      <c r="B40" s="4">
        <v>2006</v>
      </c>
      <c r="C40" s="142">
        <f aca="true" t="shared" si="3" ref="C40:K40">C19/C12*100</f>
        <v>64.19316843345112</v>
      </c>
      <c r="D40" s="142">
        <f t="shared" si="3"/>
        <v>60.880195599022</v>
      </c>
      <c r="E40" s="142">
        <f t="shared" si="3"/>
        <v>58.12597200622084</v>
      </c>
      <c r="F40" s="142">
        <f t="shared" si="3"/>
        <v>59.60471567267683</v>
      </c>
      <c r="G40" s="142">
        <f t="shared" si="3"/>
        <v>57.398141529664045</v>
      </c>
      <c r="H40" s="142">
        <f t="shared" si="3"/>
        <v>57.47277506571535</v>
      </c>
      <c r="I40" s="142">
        <f t="shared" si="3"/>
        <v>61.773700305810394</v>
      </c>
      <c r="J40" s="142">
        <f t="shared" si="3"/>
        <v>64.40781440781441</v>
      </c>
      <c r="K40" s="142">
        <f t="shared" si="3"/>
        <v>59.36628044454954</v>
      </c>
    </row>
    <row r="41" spans="2:11" ht="15">
      <c r="B41" s="4">
        <v>2007</v>
      </c>
      <c r="C41" s="142">
        <f aca="true" t="shared" si="4" ref="C41:K41">C20/C13*100</f>
        <v>64.81958762886599</v>
      </c>
      <c r="D41" s="142">
        <f t="shared" si="4"/>
        <v>65.73208722741433</v>
      </c>
      <c r="E41" s="142">
        <f t="shared" si="4"/>
        <v>60.50927924039706</v>
      </c>
      <c r="F41" s="142">
        <f t="shared" si="4"/>
        <v>58.601782042494854</v>
      </c>
      <c r="G41" s="142">
        <f t="shared" si="4"/>
        <v>58.32247981245116</v>
      </c>
      <c r="H41" s="142">
        <f t="shared" si="4"/>
        <v>60.45316070068545</v>
      </c>
      <c r="I41" s="142">
        <f t="shared" si="4"/>
        <v>62.08916368369671</v>
      </c>
      <c r="J41" s="142">
        <f t="shared" si="4"/>
        <v>64.70967741935483</v>
      </c>
      <c r="K41" s="142">
        <f t="shared" si="4"/>
        <v>60.615584156440185</v>
      </c>
    </row>
    <row r="42" spans="2:11" ht="15">
      <c r="B42" s="4">
        <v>2008</v>
      </c>
      <c r="C42" s="142">
        <f aca="true" t="shared" si="5" ref="C42:K42">C21/C14*100</f>
        <v>67.42770167427702</v>
      </c>
      <c r="D42" s="142">
        <f t="shared" si="5"/>
        <v>65.09186351706036</v>
      </c>
      <c r="E42" s="142">
        <f t="shared" si="5"/>
        <v>61.77652733118971</v>
      </c>
      <c r="F42" s="142">
        <f t="shared" si="5"/>
        <v>61.05442176870748</v>
      </c>
      <c r="G42" s="142">
        <f t="shared" si="5"/>
        <v>60.69348861831657</v>
      </c>
      <c r="H42" s="142">
        <f t="shared" si="5"/>
        <v>60.06916192026037</v>
      </c>
      <c r="I42" s="142">
        <f t="shared" si="5"/>
        <v>59.08163265306122</v>
      </c>
      <c r="J42" s="142">
        <f t="shared" si="5"/>
        <v>64.87101669195751</v>
      </c>
      <c r="K42" s="142">
        <f t="shared" si="5"/>
        <v>61.08250077247914</v>
      </c>
    </row>
    <row r="43" spans="2:11" s="8" customFormat="1" ht="15.75">
      <c r="B43" s="8" t="s">
        <v>184</v>
      </c>
      <c r="C43" s="141">
        <f aca="true" t="shared" si="6" ref="C43:K43">C22/C15*100</f>
        <v>64.99602227525855</v>
      </c>
      <c r="D43" s="141">
        <f t="shared" si="6"/>
        <v>63.47826086956522</v>
      </c>
      <c r="E43" s="141">
        <f t="shared" si="6"/>
        <v>59.40727792785636</v>
      </c>
      <c r="F43" s="141">
        <f t="shared" si="6"/>
        <v>59.06417112299466</v>
      </c>
      <c r="G43" s="141">
        <f t="shared" si="6"/>
        <v>58.23466614906832</v>
      </c>
      <c r="H43" s="141">
        <f t="shared" si="6"/>
        <v>58.89309015421116</v>
      </c>
      <c r="I43" s="141">
        <f t="shared" si="6"/>
        <v>61.23061530765382</v>
      </c>
      <c r="J43" s="141">
        <f t="shared" si="6"/>
        <v>63.85135135135135</v>
      </c>
      <c r="K43" s="141">
        <f t="shared" si="6"/>
        <v>59.8893552079359</v>
      </c>
    </row>
    <row r="44" spans="1:11" s="8" customFormat="1" ht="20.25" customHeight="1">
      <c r="A44" s="4" t="s">
        <v>260</v>
      </c>
      <c r="B44" s="35" t="s">
        <v>23</v>
      </c>
      <c r="C44" s="141">
        <f aca="true" t="shared" si="7" ref="C44:K44">C23/C9*100</f>
        <v>15.52872606161532</v>
      </c>
      <c r="D44" s="141">
        <f t="shared" si="7"/>
        <v>13.554216867469881</v>
      </c>
      <c r="E44" s="141">
        <f t="shared" si="7"/>
        <v>1.080603506864211</v>
      </c>
      <c r="F44" s="141">
        <f t="shared" si="7"/>
        <v>0.563629330828314</v>
      </c>
      <c r="G44" s="141">
        <f t="shared" si="7"/>
        <v>0.5258613923553881</v>
      </c>
      <c r="H44" s="141">
        <f t="shared" si="7"/>
        <v>0.930177793476981</v>
      </c>
      <c r="I44" s="141">
        <f t="shared" si="7"/>
        <v>2.3091247672253257</v>
      </c>
      <c r="J44" s="141">
        <f t="shared" si="7"/>
        <v>5.889178996228605</v>
      </c>
      <c r="K44" s="141">
        <f t="shared" si="7"/>
        <v>2.1637811158142446</v>
      </c>
    </row>
    <row r="45" spans="1:11" ht="15">
      <c r="A45" s="4" t="s">
        <v>261</v>
      </c>
      <c r="B45" s="4">
        <v>2004</v>
      </c>
      <c r="C45" s="142">
        <f aca="true" t="shared" si="8" ref="C45:K45">C30/C10*100</f>
        <v>14.950634696755994</v>
      </c>
      <c r="D45" s="142">
        <f t="shared" si="8"/>
        <v>15.839243498817968</v>
      </c>
      <c r="E45" s="142">
        <f t="shared" si="8"/>
        <v>1.328125</v>
      </c>
      <c r="F45" s="142">
        <f t="shared" si="8"/>
        <v>0.8300030740854596</v>
      </c>
      <c r="G45" s="142">
        <f t="shared" si="8"/>
        <v>0.5414771496642842</v>
      </c>
      <c r="H45" s="142">
        <f t="shared" si="8"/>
        <v>0.8297320656871219</v>
      </c>
      <c r="I45" s="142">
        <f t="shared" si="8"/>
        <v>2.1788990825688073</v>
      </c>
      <c r="J45" s="142">
        <f t="shared" si="8"/>
        <v>5.825242718446602</v>
      </c>
      <c r="K45" s="142">
        <f t="shared" si="8"/>
        <v>2.147347914637386</v>
      </c>
    </row>
    <row r="46" spans="1:11" ht="15">
      <c r="A46" s="4" t="s">
        <v>259</v>
      </c>
      <c r="B46" s="4">
        <v>2005</v>
      </c>
      <c r="C46" s="142">
        <f aca="true" t="shared" si="9" ref="C46:K46">C31/C11*100</f>
        <v>14.743589743589745</v>
      </c>
      <c r="D46" s="142">
        <f t="shared" si="9"/>
        <v>15.914489311163896</v>
      </c>
      <c r="E46" s="142">
        <f t="shared" si="9"/>
        <v>1.245753114382786</v>
      </c>
      <c r="F46" s="142">
        <f t="shared" si="9"/>
        <v>0.7419898819561552</v>
      </c>
      <c r="G46" s="142">
        <f t="shared" si="9"/>
        <v>0.6463969355997127</v>
      </c>
      <c r="H46" s="142">
        <f t="shared" si="9"/>
        <v>0.737230121116377</v>
      </c>
      <c r="I46" s="142">
        <f t="shared" si="9"/>
        <v>1.8627755355479665</v>
      </c>
      <c r="J46" s="142">
        <f t="shared" si="9"/>
        <v>6.109510086455332</v>
      </c>
      <c r="K46" s="142">
        <f t="shared" si="9"/>
        <v>2.1806421806421805</v>
      </c>
    </row>
    <row r="47" spans="2:11" ht="15">
      <c r="B47" s="4">
        <v>2006</v>
      </c>
      <c r="C47" s="142">
        <f aca="true" t="shared" si="10" ref="C47:K47">C32/C12*100</f>
        <v>16.96113074204947</v>
      </c>
      <c r="D47" s="142">
        <f t="shared" si="10"/>
        <v>17.6039119804401</v>
      </c>
      <c r="E47" s="142">
        <f t="shared" si="10"/>
        <v>1.166407465007776</v>
      </c>
      <c r="F47" s="142">
        <f t="shared" si="10"/>
        <v>0.6934812760055479</v>
      </c>
      <c r="G47" s="142">
        <f t="shared" si="10"/>
        <v>0.5718370264474625</v>
      </c>
      <c r="H47" s="142">
        <f t="shared" si="10"/>
        <v>1.1077731881336839</v>
      </c>
      <c r="I47" s="142">
        <f t="shared" si="10"/>
        <v>2.53822629969419</v>
      </c>
      <c r="J47" s="142">
        <f t="shared" si="10"/>
        <v>4.63980463980464</v>
      </c>
      <c r="K47" s="142">
        <f t="shared" si="10"/>
        <v>2.4024592102151807</v>
      </c>
    </row>
    <row r="48" spans="2:11" ht="15">
      <c r="B48" s="4">
        <v>2007</v>
      </c>
      <c r="C48" s="142">
        <f aca="true" t="shared" si="11" ref="C48:K48">C33/C13*100</f>
        <v>14.81958762886598</v>
      </c>
      <c r="D48" s="142">
        <f t="shared" si="11"/>
        <v>16.822429906542055</v>
      </c>
      <c r="E48" s="142">
        <f t="shared" si="11"/>
        <v>1.2084592145015105</v>
      </c>
      <c r="F48" s="142">
        <f t="shared" si="11"/>
        <v>0.9252912954078136</v>
      </c>
      <c r="G48" s="142">
        <f t="shared" si="11"/>
        <v>1.120083355040375</v>
      </c>
      <c r="H48" s="142">
        <f t="shared" si="11"/>
        <v>1.0472201066260471</v>
      </c>
      <c r="I48" s="142">
        <f t="shared" si="11"/>
        <v>1.854864952814839</v>
      </c>
      <c r="J48" s="142">
        <f t="shared" si="11"/>
        <v>5.806451612903226</v>
      </c>
      <c r="K48" s="142">
        <f t="shared" si="11"/>
        <v>2.3396188765838573</v>
      </c>
    </row>
    <row r="49" spans="2:11" ht="15">
      <c r="B49" s="4">
        <v>2008</v>
      </c>
      <c r="C49" s="142">
        <f aca="true" t="shared" si="12" ref="C49:K49">C34/C14*100</f>
        <v>16.43835616438356</v>
      </c>
      <c r="D49" s="142">
        <f t="shared" si="12"/>
        <v>14.960629921259844</v>
      </c>
      <c r="E49" s="142">
        <f t="shared" si="12"/>
        <v>1.527331189710611</v>
      </c>
      <c r="F49" s="142">
        <f t="shared" si="12"/>
        <v>1.2244897959183674</v>
      </c>
      <c r="G49" s="142">
        <f t="shared" si="12"/>
        <v>0.7676019057702488</v>
      </c>
      <c r="H49" s="142">
        <f t="shared" si="12"/>
        <v>0.6509357200976403</v>
      </c>
      <c r="I49" s="142">
        <f t="shared" si="12"/>
        <v>1.8367346938775513</v>
      </c>
      <c r="J49" s="142">
        <f t="shared" si="12"/>
        <v>6.0698027314112295</v>
      </c>
      <c r="K49" s="142">
        <f t="shared" si="12"/>
        <v>2.235039653929344</v>
      </c>
    </row>
    <row r="50" spans="2:11" s="8" customFormat="1" ht="15.75">
      <c r="B50" s="8" t="s">
        <v>184</v>
      </c>
      <c r="C50" s="141">
        <f aca="true" t="shared" si="13" ref="C50:K50">C35/C15*100</f>
        <v>15.592680986475735</v>
      </c>
      <c r="D50" s="141">
        <f t="shared" si="13"/>
        <v>16.214833759590793</v>
      </c>
      <c r="E50" s="141">
        <f t="shared" si="13"/>
        <v>1.2950897822977914</v>
      </c>
      <c r="F50" s="141">
        <f t="shared" si="13"/>
        <v>0.8823529411764706</v>
      </c>
      <c r="G50" s="141">
        <f t="shared" si="13"/>
        <v>0.718167701863354</v>
      </c>
      <c r="H50" s="141">
        <f t="shared" si="13"/>
        <v>0.8748517200474497</v>
      </c>
      <c r="I50" s="141">
        <f t="shared" si="13"/>
        <v>2.0635317658829413</v>
      </c>
      <c r="J50" s="141">
        <f t="shared" si="13"/>
        <v>5.68068068068068</v>
      </c>
      <c r="K50" s="141">
        <f t="shared" si="13"/>
        <v>2.258679893170546</v>
      </c>
    </row>
    <row r="51" spans="1:11" s="8" customFormat="1" ht="21.75" customHeight="1">
      <c r="A51" s="4" t="s">
        <v>260</v>
      </c>
      <c r="B51" s="35" t="s">
        <v>23</v>
      </c>
      <c r="C51" s="141">
        <f aca="true" t="shared" si="14" ref="C51:K51">C23/C16*100</f>
        <v>21.954090641553854</v>
      </c>
      <c r="D51" s="141">
        <f t="shared" si="14"/>
        <v>20.439061317183953</v>
      </c>
      <c r="E51" s="141">
        <f t="shared" si="14"/>
        <v>1.6724518775639001</v>
      </c>
      <c r="F51" s="141">
        <f t="shared" si="14"/>
        <v>0.8440215142738933</v>
      </c>
      <c r="G51" s="141">
        <f t="shared" si="14"/>
        <v>0.7868005401914158</v>
      </c>
      <c r="H51" s="141">
        <f t="shared" si="14"/>
        <v>1.3736741436271953</v>
      </c>
      <c r="I51" s="141">
        <f t="shared" si="14"/>
        <v>3.2464982327529786</v>
      </c>
      <c r="J51" s="141">
        <f t="shared" si="14"/>
        <v>8.243096913914457</v>
      </c>
      <c r="K51" s="141">
        <f t="shared" si="14"/>
        <v>3.1815934930121776</v>
      </c>
    </row>
    <row r="52" spans="1:11" ht="15">
      <c r="A52" s="4" t="s">
        <v>262</v>
      </c>
      <c r="B52" s="4">
        <v>2004</v>
      </c>
      <c r="C52" s="142">
        <f aca="true" t="shared" si="15" ref="C52:K52">C30/C17*100</f>
        <v>22.894168466522675</v>
      </c>
      <c r="D52" s="142">
        <f t="shared" si="15"/>
        <v>25.572519083969464</v>
      </c>
      <c r="E52" s="142">
        <f t="shared" si="15"/>
        <v>2.2207707380796866</v>
      </c>
      <c r="F52" s="142">
        <f t="shared" si="15"/>
        <v>1.3643254168772108</v>
      </c>
      <c r="G52" s="142">
        <f t="shared" si="15"/>
        <v>0.9204712812960236</v>
      </c>
      <c r="H52" s="142">
        <f t="shared" si="15"/>
        <v>1.4059753954305798</v>
      </c>
      <c r="I52" s="142">
        <f t="shared" si="15"/>
        <v>3.5168903285515967</v>
      </c>
      <c r="J52" s="142">
        <f t="shared" si="15"/>
        <v>9.156193895870736</v>
      </c>
      <c r="K52" s="142">
        <f t="shared" si="15"/>
        <v>3.555718475073314</v>
      </c>
    </row>
    <row r="53" spans="1:11" ht="15">
      <c r="A53" s="4" t="s">
        <v>244</v>
      </c>
      <c r="B53" s="4">
        <v>2005</v>
      </c>
      <c r="C53" s="142">
        <f aca="true" t="shared" si="16" ref="C53:K53">C31/C18*100</f>
        <v>23.138832997987926</v>
      </c>
      <c r="D53" s="142">
        <f t="shared" si="16"/>
        <v>24.723247232472325</v>
      </c>
      <c r="E53" s="142">
        <f t="shared" si="16"/>
        <v>2.1825396825396823</v>
      </c>
      <c r="F53" s="142">
        <f t="shared" si="16"/>
        <v>1.3472137170851195</v>
      </c>
      <c r="G53" s="142">
        <f t="shared" si="16"/>
        <v>1.151877133105802</v>
      </c>
      <c r="H53" s="142">
        <f t="shared" si="16"/>
        <v>1.2789281364190013</v>
      </c>
      <c r="I53" s="142">
        <f t="shared" si="16"/>
        <v>3.0518819938962363</v>
      </c>
      <c r="J53" s="142">
        <f t="shared" si="16"/>
        <v>9.851301115241636</v>
      </c>
      <c r="K53" s="142">
        <f t="shared" si="16"/>
        <v>3.7510927441786537</v>
      </c>
    </row>
    <row r="54" spans="2:11" ht="15">
      <c r="B54" s="4">
        <v>2006</v>
      </c>
      <c r="C54" s="142">
        <f aca="true" t="shared" si="17" ref="C54:K54">C32/C19*100</f>
        <v>26.422018348623855</v>
      </c>
      <c r="D54" s="142">
        <f t="shared" si="17"/>
        <v>28.915662650602407</v>
      </c>
      <c r="E54" s="142">
        <f t="shared" si="17"/>
        <v>2.0066889632107023</v>
      </c>
      <c r="F54" s="142">
        <f t="shared" si="17"/>
        <v>1.1634671320535195</v>
      </c>
      <c r="G54" s="142">
        <f t="shared" si="17"/>
        <v>0.9962640099626401</v>
      </c>
      <c r="H54" s="142">
        <f t="shared" si="17"/>
        <v>1.9274746814766417</v>
      </c>
      <c r="I54" s="142">
        <f t="shared" si="17"/>
        <v>4.108910891089109</v>
      </c>
      <c r="J54" s="142">
        <f t="shared" si="17"/>
        <v>7.203791469194313</v>
      </c>
      <c r="K54" s="142">
        <f t="shared" si="17"/>
        <v>4.046841392495818</v>
      </c>
    </row>
    <row r="55" spans="2:11" ht="15">
      <c r="B55" s="4">
        <v>2007</v>
      </c>
      <c r="C55" s="142">
        <f aca="true" t="shared" si="18" ref="C55:K55">C33/C20*100</f>
        <v>22.86282306163022</v>
      </c>
      <c r="D55" s="142">
        <f t="shared" si="18"/>
        <v>25.59241706161137</v>
      </c>
      <c r="E55" s="142">
        <f t="shared" si="18"/>
        <v>1.9971469329529243</v>
      </c>
      <c r="F55" s="142">
        <f t="shared" si="18"/>
        <v>1.5789473684210527</v>
      </c>
      <c r="G55" s="142">
        <f t="shared" si="18"/>
        <v>1.9205002233139794</v>
      </c>
      <c r="H55" s="142">
        <f t="shared" si="18"/>
        <v>1.7322834645669292</v>
      </c>
      <c r="I55" s="142">
        <f t="shared" si="18"/>
        <v>2.9874213836477987</v>
      </c>
      <c r="J55" s="142">
        <f t="shared" si="18"/>
        <v>8.97308075772682</v>
      </c>
      <c r="K55" s="142">
        <f t="shared" si="18"/>
        <v>3.8597646284256437</v>
      </c>
    </row>
    <row r="56" spans="2:11" ht="15">
      <c r="B56" s="4">
        <v>2008</v>
      </c>
      <c r="C56" s="142">
        <f aca="true" t="shared" si="19" ref="C56:K56">C34/C21*100</f>
        <v>24.37923250564334</v>
      </c>
      <c r="D56" s="142">
        <f t="shared" si="19"/>
        <v>22.983870967741936</v>
      </c>
      <c r="E56" s="142">
        <f t="shared" si="19"/>
        <v>2.47234873129473</v>
      </c>
      <c r="F56" s="142">
        <f t="shared" si="19"/>
        <v>2.0055710306406684</v>
      </c>
      <c r="G56" s="142">
        <f t="shared" si="19"/>
        <v>1.264718709114697</v>
      </c>
      <c r="H56" s="142">
        <f t="shared" si="19"/>
        <v>1.0836437521164917</v>
      </c>
      <c r="I56" s="142">
        <f t="shared" si="19"/>
        <v>3.1088082901554404</v>
      </c>
      <c r="J56" s="142">
        <f t="shared" si="19"/>
        <v>9.35672514619883</v>
      </c>
      <c r="K56" s="142">
        <f t="shared" si="19"/>
        <v>3.65905067026389</v>
      </c>
    </row>
    <row r="57" spans="1:11" s="8" customFormat="1" ht="16.5" thickBot="1">
      <c r="A57" s="54"/>
      <c r="B57" s="54" t="s">
        <v>184</v>
      </c>
      <c r="C57" s="145">
        <f aca="true" t="shared" si="20" ref="C57:K57">C35/C22*100</f>
        <v>23.990208078335375</v>
      </c>
      <c r="D57" s="145">
        <f t="shared" si="20"/>
        <v>25.543916196615633</v>
      </c>
      <c r="E57" s="145">
        <f t="shared" si="20"/>
        <v>2.180018724087201</v>
      </c>
      <c r="F57" s="145">
        <f t="shared" si="20"/>
        <v>1.4938886373924851</v>
      </c>
      <c r="G57" s="145">
        <f t="shared" si="20"/>
        <v>1.2332305641196568</v>
      </c>
      <c r="H57" s="145">
        <f t="shared" si="20"/>
        <v>1.4854912821803992</v>
      </c>
      <c r="I57" s="145">
        <f t="shared" si="20"/>
        <v>3.3700980392156863</v>
      </c>
      <c r="J57" s="145">
        <f t="shared" si="20"/>
        <v>8.896727415245934</v>
      </c>
      <c r="K57" s="145">
        <f t="shared" si="20"/>
        <v>3.7714212906924893</v>
      </c>
    </row>
    <row r="58" ht="24" customHeight="1">
      <c r="A58" s="171"/>
    </row>
  </sheetData>
  <printOptions/>
  <pageMargins left="0.7480314960629921" right="0.7480314960629921" top="0.3937007874015748" bottom="0.3937007874015748" header="0.31496062992125984" footer="0.5118110236220472"/>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sheetPr>
  <dimension ref="A1:T4"/>
  <sheetViews>
    <sheetView workbookViewId="0" topLeftCell="A1">
      <selection activeCell="A1" sqref="A1"/>
    </sheetView>
  </sheetViews>
  <sheetFormatPr defaultColWidth="11.421875" defaultRowHeight="12.75"/>
  <cols>
    <col min="1" max="16384" width="11.421875" style="135" customWidth="1"/>
  </cols>
  <sheetData>
    <row r="1" spans="1:20" s="133" customFormat="1" ht="18">
      <c r="A1" s="179" t="s">
        <v>246</v>
      </c>
      <c r="J1" s="180" t="s">
        <v>263</v>
      </c>
      <c r="Q1" s="23"/>
      <c r="R1" s="23"/>
      <c r="S1" s="23"/>
      <c r="T1" s="23"/>
    </row>
    <row r="2" spans="1:20" s="133" customFormat="1" ht="18">
      <c r="A2" s="179"/>
      <c r="Q2" s="23"/>
      <c r="R2" s="23"/>
      <c r="S2" s="23"/>
      <c r="T2" s="23"/>
    </row>
    <row r="3" spans="1:20" s="133" customFormat="1" ht="18">
      <c r="A3" s="179" t="s">
        <v>264</v>
      </c>
      <c r="Q3" s="23"/>
      <c r="R3" s="23"/>
      <c r="S3" s="23"/>
      <c r="T3" s="23"/>
    </row>
    <row r="4" ht="18">
      <c r="A4" s="179" t="s">
        <v>197</v>
      </c>
    </row>
  </sheetData>
  <printOptions/>
  <pageMargins left="0.7480314960629921" right="0.5511811023622047" top="0.3937007874015748" bottom="0.5905511811023623" header="0.31496062992125984" footer="0.31496062992125984"/>
  <pageSetup horizontalDpi="300" verticalDpi="300" orientation="portrait" paperSize="9" scale="70" r:id="rId2"/>
  <drawing r:id="rId1"/>
</worksheet>
</file>

<file path=xl/worksheets/sheet16.xml><?xml version="1.0" encoding="utf-8"?>
<worksheet xmlns="http://schemas.openxmlformats.org/spreadsheetml/2006/main" xmlns:r="http://schemas.openxmlformats.org/officeDocument/2006/relationships">
  <sheetPr>
    <tabColor indexed="10"/>
  </sheetPr>
  <dimension ref="A1:O107"/>
  <sheetViews>
    <sheetView zoomScale="75" zoomScaleNormal="75" workbookViewId="0" topLeftCell="A4">
      <selection activeCell="A1" sqref="A1"/>
    </sheetView>
  </sheetViews>
  <sheetFormatPr defaultColWidth="9.140625" defaultRowHeight="12.75"/>
  <cols>
    <col min="1" max="16384" width="9.140625" style="23" customWidth="1"/>
  </cols>
  <sheetData>
    <row r="1" spans="1:15" ht="20.25">
      <c r="A1" s="66" t="s">
        <v>265</v>
      </c>
      <c r="M1" s="181" t="s">
        <v>266</v>
      </c>
      <c r="O1" s="1"/>
    </row>
    <row r="2" ht="35.25" customHeight="1">
      <c r="A2" s="66" t="s">
        <v>267</v>
      </c>
    </row>
    <row r="3" ht="20.25">
      <c r="A3" s="66" t="s">
        <v>268</v>
      </c>
    </row>
    <row r="4" ht="18">
      <c r="A4" s="1"/>
    </row>
    <row r="5" ht="18">
      <c r="A5" s="1"/>
    </row>
    <row r="6" spans="1:8" ht="18">
      <c r="A6" s="1"/>
      <c r="H6" s="1"/>
    </row>
    <row r="31" ht="12.75">
      <c r="O31" s="63"/>
    </row>
    <row r="32" ht="12.75">
      <c r="O32" s="63"/>
    </row>
    <row r="33" ht="12.75">
      <c r="O33" s="63"/>
    </row>
    <row r="34" ht="12.75">
      <c r="O34" s="63"/>
    </row>
    <row r="35" ht="12.75">
      <c r="O35" s="63"/>
    </row>
    <row r="36" ht="12.75">
      <c r="O36" s="63"/>
    </row>
    <row r="37" ht="12.75">
      <c r="O37" s="63"/>
    </row>
    <row r="38" ht="12.75">
      <c r="O38" s="63"/>
    </row>
    <row r="41" ht="20.25">
      <c r="A41" s="66" t="s">
        <v>269</v>
      </c>
    </row>
    <row r="42" ht="20.25">
      <c r="A42" s="66" t="s">
        <v>270</v>
      </c>
    </row>
    <row r="43" ht="20.25">
      <c r="A43" s="66" t="s">
        <v>268</v>
      </c>
    </row>
    <row r="85" spans="1:12" ht="18">
      <c r="A85" s="182" t="s">
        <v>271</v>
      </c>
      <c r="B85" s="183"/>
      <c r="C85" s="183"/>
      <c r="D85" s="183"/>
      <c r="E85" s="183"/>
      <c r="F85" s="183"/>
      <c r="G85" s="183"/>
      <c r="H85" s="183"/>
      <c r="I85" s="183"/>
      <c r="J85" s="183"/>
      <c r="K85" s="183"/>
      <c r="L85" s="183"/>
    </row>
    <row r="87" ht="12.75">
      <c r="A87" s="63" t="s">
        <v>272</v>
      </c>
    </row>
    <row r="88" ht="12.75">
      <c r="A88" s="63" t="s">
        <v>273</v>
      </c>
    </row>
    <row r="89" spans="1:2" ht="12.75">
      <c r="A89" s="184" t="s">
        <v>274</v>
      </c>
      <c r="B89" s="185"/>
    </row>
    <row r="91" spans="1:10" ht="12.75">
      <c r="A91" s="186"/>
      <c r="B91" s="186"/>
      <c r="C91" s="186"/>
      <c r="D91" s="186"/>
      <c r="E91" s="186"/>
      <c r="F91" s="186"/>
      <c r="G91" s="186"/>
      <c r="H91" s="186"/>
      <c r="I91" s="186"/>
      <c r="J91" s="186"/>
    </row>
    <row r="92" spans="1:10" ht="12.75">
      <c r="A92" s="187"/>
      <c r="B92" s="188"/>
      <c r="C92" s="189" t="s">
        <v>275</v>
      </c>
      <c r="D92" s="188"/>
      <c r="E92" s="187"/>
      <c r="F92" s="187"/>
      <c r="G92" s="189"/>
      <c r="H92" s="189" t="s">
        <v>276</v>
      </c>
      <c r="I92" s="189"/>
      <c r="J92" s="187"/>
    </row>
    <row r="93" spans="1:10" ht="12.75">
      <c r="A93" s="190"/>
      <c r="B93" s="190" t="s">
        <v>277</v>
      </c>
      <c r="C93" s="190" t="s">
        <v>278</v>
      </c>
      <c r="D93" s="190" t="s">
        <v>279</v>
      </c>
      <c r="E93" s="190" t="s">
        <v>12</v>
      </c>
      <c r="F93" s="190"/>
      <c r="G93" s="190" t="s">
        <v>277</v>
      </c>
      <c r="H93" s="190" t="s">
        <v>278</v>
      </c>
      <c r="I93" s="190" t="s">
        <v>279</v>
      </c>
      <c r="J93" s="190" t="s">
        <v>12</v>
      </c>
    </row>
    <row r="94" spans="1:10" ht="15">
      <c r="A94" s="191">
        <v>1994</v>
      </c>
      <c r="B94" s="192">
        <v>60</v>
      </c>
      <c r="C94" s="192">
        <v>260</v>
      </c>
      <c r="D94" s="192">
        <v>470</v>
      </c>
      <c r="E94" s="192">
        <v>790</v>
      </c>
      <c r="F94" s="193"/>
      <c r="G94" s="192">
        <v>80</v>
      </c>
      <c r="H94" s="192">
        <v>340</v>
      </c>
      <c r="I94" s="192">
        <v>760</v>
      </c>
      <c r="J94" s="192">
        <v>1170</v>
      </c>
    </row>
    <row r="95" spans="1:10" ht="15">
      <c r="A95" s="191">
        <v>1995</v>
      </c>
      <c r="B95" s="192">
        <v>40</v>
      </c>
      <c r="C95" s="192">
        <v>210</v>
      </c>
      <c r="D95" s="192">
        <v>530</v>
      </c>
      <c r="E95" s="192">
        <v>790</v>
      </c>
      <c r="F95" s="193"/>
      <c r="G95" s="192">
        <v>50</v>
      </c>
      <c r="H95" s="192">
        <v>310</v>
      </c>
      <c r="I95" s="192">
        <v>850</v>
      </c>
      <c r="J95" s="192">
        <v>1210</v>
      </c>
    </row>
    <row r="96" spans="1:10" ht="15">
      <c r="A96" s="191">
        <v>1996</v>
      </c>
      <c r="B96" s="192">
        <v>30</v>
      </c>
      <c r="C96" s="192">
        <v>200</v>
      </c>
      <c r="D96" s="192">
        <v>520</v>
      </c>
      <c r="E96" s="192">
        <v>750</v>
      </c>
      <c r="F96" s="193"/>
      <c r="G96" s="192">
        <v>50</v>
      </c>
      <c r="H96" s="192">
        <v>280</v>
      </c>
      <c r="I96" s="192">
        <v>840</v>
      </c>
      <c r="J96" s="192">
        <v>1170</v>
      </c>
    </row>
    <row r="97" spans="1:10" ht="15">
      <c r="A97" s="191">
        <v>1997</v>
      </c>
      <c r="B97" s="192">
        <v>40</v>
      </c>
      <c r="C97" s="192">
        <v>200</v>
      </c>
      <c r="D97" s="192">
        <v>550</v>
      </c>
      <c r="E97" s="192">
        <v>790</v>
      </c>
      <c r="F97" s="193"/>
      <c r="G97" s="192">
        <v>40</v>
      </c>
      <c r="H97" s="192">
        <v>290</v>
      </c>
      <c r="I97" s="192">
        <v>890</v>
      </c>
      <c r="J97" s="192">
        <v>1220</v>
      </c>
    </row>
    <row r="98" spans="1:10" ht="15">
      <c r="A98" s="191">
        <v>1998</v>
      </c>
      <c r="B98" s="192">
        <v>50</v>
      </c>
      <c r="C98" s="192">
        <v>170</v>
      </c>
      <c r="D98" s="192">
        <v>520</v>
      </c>
      <c r="E98" s="192">
        <v>740</v>
      </c>
      <c r="F98" s="193"/>
      <c r="G98" s="192">
        <v>50</v>
      </c>
      <c r="H98" s="192">
        <v>250</v>
      </c>
      <c r="I98" s="192">
        <v>790</v>
      </c>
      <c r="J98" s="192">
        <v>1090</v>
      </c>
    </row>
    <row r="99" spans="1:10" ht="15">
      <c r="A99" s="191">
        <v>1999</v>
      </c>
      <c r="B99" s="192">
        <v>50</v>
      </c>
      <c r="C99" s="192">
        <v>190</v>
      </c>
      <c r="D99" s="192">
        <v>520</v>
      </c>
      <c r="E99" s="192">
        <v>750</v>
      </c>
      <c r="F99" s="193"/>
      <c r="G99" s="192">
        <v>60</v>
      </c>
      <c r="H99" s="192">
        <v>250</v>
      </c>
      <c r="I99" s="192">
        <v>800</v>
      </c>
      <c r="J99" s="192">
        <v>1110</v>
      </c>
    </row>
    <row r="100" spans="1:10" ht="15">
      <c r="A100" s="191">
        <v>2000</v>
      </c>
      <c r="B100" s="192">
        <v>40</v>
      </c>
      <c r="C100" s="192">
        <v>190</v>
      </c>
      <c r="D100" s="192">
        <v>550</v>
      </c>
      <c r="E100" s="192">
        <v>780</v>
      </c>
      <c r="F100" s="193"/>
      <c r="G100" s="192">
        <v>40</v>
      </c>
      <c r="H100" s="192">
        <v>240</v>
      </c>
      <c r="I100" s="192">
        <v>860</v>
      </c>
      <c r="J100" s="192">
        <v>1150</v>
      </c>
    </row>
    <row r="101" spans="1:10" ht="15">
      <c r="A101" s="191">
        <v>2001</v>
      </c>
      <c r="B101" s="192">
        <v>60</v>
      </c>
      <c r="C101" s="192">
        <v>180</v>
      </c>
      <c r="D101" s="192">
        <v>560</v>
      </c>
      <c r="E101" s="192">
        <v>800</v>
      </c>
      <c r="F101" s="193"/>
      <c r="G101" s="192">
        <v>70</v>
      </c>
      <c r="H101" s="192">
        <v>250</v>
      </c>
      <c r="I101" s="192">
        <v>870</v>
      </c>
      <c r="J101" s="192">
        <v>1190</v>
      </c>
    </row>
    <row r="102" spans="1:10" ht="15">
      <c r="A102" s="191">
        <v>2002</v>
      </c>
      <c r="B102" s="192">
        <v>40</v>
      </c>
      <c r="C102" s="192">
        <v>160</v>
      </c>
      <c r="D102" s="192">
        <v>620</v>
      </c>
      <c r="E102" s="192">
        <v>820</v>
      </c>
      <c r="F102" s="193"/>
      <c r="G102" s="192">
        <v>50</v>
      </c>
      <c r="H102" s="192">
        <v>240</v>
      </c>
      <c r="I102" s="192">
        <v>970</v>
      </c>
      <c r="J102" s="192">
        <v>1270</v>
      </c>
    </row>
    <row r="103" spans="1:10" ht="15">
      <c r="A103" s="191">
        <v>2003</v>
      </c>
      <c r="B103" s="192">
        <v>40</v>
      </c>
      <c r="C103" s="192">
        <v>180</v>
      </c>
      <c r="D103" s="192">
        <v>530</v>
      </c>
      <c r="E103" s="192">
        <v>750</v>
      </c>
      <c r="F103" s="193"/>
      <c r="G103" s="192">
        <v>50</v>
      </c>
      <c r="H103" s="192">
        <v>230</v>
      </c>
      <c r="I103" s="192">
        <v>850</v>
      </c>
      <c r="J103" s="192">
        <v>1130</v>
      </c>
    </row>
    <row r="104" spans="1:10" ht="15">
      <c r="A104" s="191">
        <v>2004</v>
      </c>
      <c r="B104" s="192">
        <v>30</v>
      </c>
      <c r="C104" s="192">
        <v>140</v>
      </c>
      <c r="D104" s="192">
        <v>540</v>
      </c>
      <c r="E104" s="192">
        <v>710</v>
      </c>
      <c r="F104" s="193"/>
      <c r="G104" s="192">
        <v>40</v>
      </c>
      <c r="H104" s="192">
        <v>170</v>
      </c>
      <c r="I104" s="192">
        <v>850</v>
      </c>
      <c r="J104" s="192">
        <v>1060</v>
      </c>
    </row>
    <row r="105" spans="1:10" ht="15">
      <c r="A105" s="191">
        <v>2005</v>
      </c>
      <c r="B105" s="192">
        <v>30</v>
      </c>
      <c r="C105" s="192">
        <v>130</v>
      </c>
      <c r="D105" s="192">
        <v>500</v>
      </c>
      <c r="E105" s="192">
        <v>660</v>
      </c>
      <c r="F105" s="193"/>
      <c r="G105" s="192">
        <v>30</v>
      </c>
      <c r="H105" s="192">
        <v>170</v>
      </c>
      <c r="I105" s="192">
        <v>790</v>
      </c>
      <c r="J105" s="192">
        <v>990</v>
      </c>
    </row>
    <row r="106" spans="1:10" ht="15">
      <c r="A106" s="191">
        <v>2006</v>
      </c>
      <c r="B106" s="192">
        <v>30</v>
      </c>
      <c r="C106" s="192">
        <v>130</v>
      </c>
      <c r="D106" s="192">
        <v>550</v>
      </c>
      <c r="E106" s="192">
        <v>720</v>
      </c>
      <c r="F106" s="192"/>
      <c r="G106" s="192">
        <v>30</v>
      </c>
      <c r="H106" s="192">
        <v>160</v>
      </c>
      <c r="I106" s="192">
        <v>780</v>
      </c>
      <c r="J106" s="192">
        <v>980</v>
      </c>
    </row>
    <row r="107" spans="1:10" ht="15">
      <c r="A107" s="191">
        <v>2007</v>
      </c>
      <c r="B107" s="192">
        <v>20</v>
      </c>
      <c r="C107" s="192">
        <v>120</v>
      </c>
      <c r="D107" s="192">
        <v>530</v>
      </c>
      <c r="E107" s="192">
        <v>670</v>
      </c>
      <c r="F107" s="192"/>
      <c r="G107" s="192">
        <v>30</v>
      </c>
      <c r="H107" s="192">
        <v>150</v>
      </c>
      <c r="I107" s="192">
        <v>760</v>
      </c>
      <c r="J107" s="192">
        <v>940</v>
      </c>
    </row>
  </sheetData>
  <printOptions/>
  <pageMargins left="0.7480314960629921" right="0.7480314960629921" top="0.3937007874015748" bottom="0.984251968503937" header="0.31496062992125984" footer="0.5118110236220472"/>
  <pageSetup horizontalDpi="600" verticalDpi="600" orientation="portrait" paperSize="9" scale="66" r:id="rId2"/>
  <headerFooter alignWithMargins="0">
    <oddFooter xml:space="preserve">&amp;C&amp;"Times New Roman,Regular"&amp;13 </oddFooter>
  </headerFooter>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P93"/>
  <sheetViews>
    <sheetView zoomScale="75" zoomScaleNormal="75" workbookViewId="0" topLeftCell="A1">
      <selection activeCell="B1" sqref="B1"/>
    </sheetView>
  </sheetViews>
  <sheetFormatPr defaultColWidth="9.140625" defaultRowHeight="12.75"/>
  <cols>
    <col min="1" max="1" width="4.421875" style="23" customWidth="1"/>
    <col min="2" max="2" width="21.140625" style="23" customWidth="1"/>
    <col min="3" max="3" width="18.28125" style="23" customWidth="1"/>
    <col min="4" max="4" width="19.8515625" style="23" customWidth="1"/>
    <col min="5" max="5" width="18.140625" style="23" customWidth="1"/>
    <col min="6" max="6" width="16.00390625" style="23" customWidth="1"/>
    <col min="7" max="7" width="17.140625" style="23" customWidth="1"/>
    <col min="8" max="8" width="19.421875" style="23" customWidth="1"/>
    <col min="9" max="9" width="16.421875" style="23" customWidth="1"/>
    <col min="10" max="10" width="13.57421875" style="23" customWidth="1"/>
    <col min="11" max="11" width="16.7109375" style="23" customWidth="1"/>
    <col min="12" max="16384" width="9.140625" style="23" customWidth="1"/>
  </cols>
  <sheetData>
    <row r="1" spans="1:9" ht="18">
      <c r="A1" s="1" t="s">
        <v>26</v>
      </c>
      <c r="B1" s="2"/>
      <c r="C1" s="2"/>
      <c r="D1" s="2"/>
      <c r="E1" s="2"/>
      <c r="F1" s="2"/>
      <c r="G1" s="2"/>
      <c r="I1" s="3" t="s">
        <v>27</v>
      </c>
    </row>
    <row r="2" spans="1:9" ht="18">
      <c r="A2" s="2"/>
      <c r="B2" s="2"/>
      <c r="C2" s="2"/>
      <c r="D2" s="2"/>
      <c r="E2" s="2"/>
      <c r="F2" s="2"/>
      <c r="G2" s="2"/>
      <c r="H2" s="2"/>
      <c r="I2" s="2"/>
    </row>
    <row r="3" spans="1:9" ht="18">
      <c r="A3" s="1" t="s">
        <v>28</v>
      </c>
      <c r="B3" s="2"/>
      <c r="C3" s="2"/>
      <c r="D3" s="2"/>
      <c r="E3" s="2"/>
      <c r="F3" s="2"/>
      <c r="G3" s="2"/>
      <c r="H3" s="1"/>
      <c r="I3" s="2"/>
    </row>
    <row r="4" spans="1:9" ht="18">
      <c r="A4" s="1" t="s">
        <v>29</v>
      </c>
      <c r="B4" s="2"/>
      <c r="C4" s="2"/>
      <c r="D4" s="2"/>
      <c r="E4" s="2"/>
      <c r="F4" s="2"/>
      <c r="G4" s="2"/>
      <c r="H4" s="1"/>
      <c r="I4" s="2"/>
    </row>
    <row r="5" spans="1:9" ht="18">
      <c r="A5" s="1" t="s">
        <v>30</v>
      </c>
      <c r="B5" s="2"/>
      <c r="C5" s="2"/>
      <c r="D5" s="2"/>
      <c r="E5" s="2"/>
      <c r="F5" s="2"/>
      <c r="G5" s="2"/>
      <c r="H5" s="2"/>
      <c r="I5" s="2"/>
    </row>
    <row r="6" spans="1:9" ht="6" customHeight="1" thickBot="1">
      <c r="A6" s="24"/>
      <c r="B6" s="24"/>
      <c r="C6" s="24"/>
      <c r="D6" s="24"/>
      <c r="E6" s="24"/>
      <c r="F6" s="24"/>
      <c r="G6" s="24"/>
      <c r="H6" s="24"/>
      <c r="I6" s="24"/>
    </row>
    <row r="7" spans="1:9" s="28" customFormat="1" ht="50.25" customHeight="1" thickBot="1">
      <c r="A7" s="25"/>
      <c r="B7" s="26"/>
      <c r="C7" s="27" t="s">
        <v>31</v>
      </c>
      <c r="D7" s="27" t="s">
        <v>32</v>
      </c>
      <c r="E7" s="27" t="s">
        <v>33</v>
      </c>
      <c r="F7" s="27" t="s">
        <v>34</v>
      </c>
      <c r="G7" s="27" t="s">
        <v>35</v>
      </c>
      <c r="H7" s="27" t="s">
        <v>36</v>
      </c>
      <c r="I7" s="27" t="s">
        <v>283</v>
      </c>
    </row>
    <row r="8" spans="1:9" ht="6" customHeight="1">
      <c r="A8" s="29"/>
      <c r="B8" s="4"/>
      <c r="C8" s="30"/>
      <c r="D8" s="30"/>
      <c r="E8" s="30"/>
      <c r="F8" s="30"/>
      <c r="G8" s="30"/>
      <c r="H8" s="4"/>
      <c r="I8" s="31"/>
    </row>
    <row r="9" spans="1:9" ht="15.75">
      <c r="A9" s="8" t="s">
        <v>37</v>
      </c>
      <c r="B9" s="32" t="s">
        <v>38</v>
      </c>
      <c r="C9" s="30"/>
      <c r="D9" s="30"/>
      <c r="E9" s="30"/>
      <c r="F9" s="30"/>
      <c r="G9" s="33"/>
      <c r="H9" s="4"/>
      <c r="I9" s="34" t="s">
        <v>39</v>
      </c>
    </row>
    <row r="10" spans="1:9" ht="3" customHeight="1">
      <c r="A10" s="29"/>
      <c r="B10" s="4"/>
      <c r="C10" s="30"/>
      <c r="D10" s="30"/>
      <c r="E10" s="30"/>
      <c r="F10" s="30"/>
      <c r="G10" s="30"/>
      <c r="H10" s="4"/>
      <c r="I10" s="31"/>
    </row>
    <row r="11" spans="1:9" ht="15.75">
      <c r="A11" s="4"/>
      <c r="B11" s="35" t="s">
        <v>40</v>
      </c>
      <c r="C11" s="36">
        <v>266</v>
      </c>
      <c r="D11" s="36">
        <v>360</v>
      </c>
      <c r="E11" s="36">
        <v>4639</v>
      </c>
      <c r="F11" s="36">
        <v>247</v>
      </c>
      <c r="G11" s="36">
        <v>291</v>
      </c>
      <c r="H11" s="36">
        <v>284</v>
      </c>
      <c r="I11" s="36">
        <v>6184</v>
      </c>
    </row>
    <row r="12" spans="1:9" ht="15.75" thickBot="1">
      <c r="A12" s="4"/>
      <c r="B12" s="37">
        <v>1998</v>
      </c>
      <c r="C12" s="38">
        <v>222</v>
      </c>
      <c r="D12" s="38">
        <v>376</v>
      </c>
      <c r="E12" s="38">
        <v>4300</v>
      </c>
      <c r="F12" s="39">
        <v>220</v>
      </c>
      <c r="G12" s="38">
        <v>248</v>
      </c>
      <c r="H12" s="38">
        <v>246</v>
      </c>
      <c r="I12" s="38">
        <v>5707</v>
      </c>
    </row>
    <row r="13" spans="1:9" ht="15">
      <c r="A13" s="4"/>
      <c r="B13" s="37">
        <v>1999</v>
      </c>
      <c r="C13" s="38">
        <v>206</v>
      </c>
      <c r="D13" s="38">
        <v>438</v>
      </c>
      <c r="E13" s="38">
        <v>3981</v>
      </c>
      <c r="F13" s="38">
        <v>223</v>
      </c>
      <c r="G13" s="38">
        <v>234</v>
      </c>
      <c r="H13" s="38">
        <v>249</v>
      </c>
      <c r="I13" s="38">
        <v>5423</v>
      </c>
    </row>
    <row r="14" spans="1:9" ht="15">
      <c r="A14" s="4"/>
      <c r="B14" s="37">
        <v>2000</v>
      </c>
      <c r="C14" s="38">
        <v>180</v>
      </c>
      <c r="D14" s="38">
        <v>503</v>
      </c>
      <c r="E14" s="38">
        <v>3725</v>
      </c>
      <c r="F14" s="38">
        <v>200</v>
      </c>
      <c r="G14" s="38">
        <v>205</v>
      </c>
      <c r="H14" s="38">
        <v>242</v>
      </c>
      <c r="I14" s="38">
        <v>5162</v>
      </c>
    </row>
    <row r="15" spans="1:9" ht="15">
      <c r="A15" s="4"/>
      <c r="B15" s="37">
        <v>2001</v>
      </c>
      <c r="C15" s="38">
        <v>178</v>
      </c>
      <c r="D15" s="38">
        <v>473</v>
      </c>
      <c r="E15" s="38">
        <v>3558</v>
      </c>
      <c r="F15" s="38">
        <v>206</v>
      </c>
      <c r="G15" s="38">
        <v>182</v>
      </c>
      <c r="H15" s="38">
        <v>272</v>
      </c>
      <c r="I15" s="38">
        <v>4966</v>
      </c>
    </row>
    <row r="16" spans="1:9" ht="15">
      <c r="A16" s="4"/>
      <c r="B16" s="37">
        <v>2002</v>
      </c>
      <c r="C16" s="38">
        <v>161</v>
      </c>
      <c r="D16" s="38">
        <v>479</v>
      </c>
      <c r="E16" s="38">
        <v>3423</v>
      </c>
      <c r="F16" s="38">
        <v>185</v>
      </c>
      <c r="G16" s="38">
        <v>196</v>
      </c>
      <c r="H16" s="38">
        <v>230</v>
      </c>
      <c r="I16" s="38">
        <v>4747</v>
      </c>
    </row>
    <row r="17" spans="1:9" ht="15">
      <c r="A17" s="4"/>
      <c r="B17" s="37">
        <v>2003</v>
      </c>
      <c r="C17" s="38">
        <v>149</v>
      </c>
      <c r="D17" s="38">
        <v>438</v>
      </c>
      <c r="E17" s="38">
        <v>3179</v>
      </c>
      <c r="F17" s="38">
        <v>193</v>
      </c>
      <c r="G17" s="38">
        <v>167</v>
      </c>
      <c r="H17" s="38">
        <v>247</v>
      </c>
      <c r="I17" s="38">
        <v>4450</v>
      </c>
    </row>
    <row r="18" spans="1:9" ht="15">
      <c r="A18" s="4"/>
      <c r="B18" s="37">
        <v>2004</v>
      </c>
      <c r="C18" s="40">
        <v>132</v>
      </c>
      <c r="D18" s="40">
        <v>410</v>
      </c>
      <c r="E18" s="40">
        <v>2975</v>
      </c>
      <c r="F18" s="40">
        <v>167</v>
      </c>
      <c r="G18" s="40">
        <v>171</v>
      </c>
      <c r="H18" s="40">
        <v>193</v>
      </c>
      <c r="I18" s="40">
        <v>4134</v>
      </c>
    </row>
    <row r="19" spans="1:9" ht="15">
      <c r="A19" s="4"/>
      <c r="B19" s="37">
        <v>2005</v>
      </c>
      <c r="C19" s="40">
        <v>138</v>
      </c>
      <c r="D19" s="40">
        <v>411</v>
      </c>
      <c r="E19" s="40">
        <v>2771</v>
      </c>
      <c r="F19" s="40">
        <v>173</v>
      </c>
      <c r="G19" s="40">
        <v>167</v>
      </c>
      <c r="H19" s="40">
        <v>194</v>
      </c>
      <c r="I19" s="40">
        <v>3959</v>
      </c>
    </row>
    <row r="20" spans="1:9" ht="15">
      <c r="A20" s="4"/>
      <c r="B20" s="37">
        <v>2006</v>
      </c>
      <c r="C20" s="40">
        <v>148</v>
      </c>
      <c r="D20" s="40">
        <v>431</v>
      </c>
      <c r="E20" s="40">
        <v>2850</v>
      </c>
      <c r="F20" s="40">
        <v>168</v>
      </c>
      <c r="G20" s="40">
        <v>162</v>
      </c>
      <c r="H20" s="40">
        <v>172</v>
      </c>
      <c r="I20" s="40">
        <v>4028</v>
      </c>
    </row>
    <row r="21" spans="1:9" ht="15">
      <c r="A21" s="4"/>
      <c r="B21" s="37">
        <v>2007</v>
      </c>
      <c r="C21" s="40">
        <v>159</v>
      </c>
      <c r="D21" s="40">
        <v>440</v>
      </c>
      <c r="E21" s="40">
        <v>2492</v>
      </c>
      <c r="F21" s="40">
        <v>119</v>
      </c>
      <c r="G21" s="40">
        <v>164</v>
      </c>
      <c r="H21" s="40">
        <v>157</v>
      </c>
      <c r="I21" s="40">
        <v>3618</v>
      </c>
    </row>
    <row r="22" spans="1:9" ht="15">
      <c r="A22" s="4"/>
      <c r="B22" s="37">
        <v>2008</v>
      </c>
      <c r="C22" s="40">
        <v>177</v>
      </c>
      <c r="D22" s="40">
        <v>451</v>
      </c>
      <c r="E22" s="40">
        <v>2666</v>
      </c>
      <c r="F22" s="40">
        <v>161</v>
      </c>
      <c r="G22" s="40">
        <v>160</v>
      </c>
      <c r="H22" s="40">
        <v>149</v>
      </c>
      <c r="I22" s="40">
        <v>3876</v>
      </c>
    </row>
    <row r="23" spans="1:9" ht="15.75">
      <c r="A23" s="4"/>
      <c r="B23" s="35" t="s">
        <v>41</v>
      </c>
      <c r="C23" s="41">
        <v>151</v>
      </c>
      <c r="D23" s="41">
        <v>429</v>
      </c>
      <c r="E23" s="41">
        <v>2751</v>
      </c>
      <c r="F23" s="41">
        <v>158</v>
      </c>
      <c r="G23" s="41">
        <v>165</v>
      </c>
      <c r="H23" s="41">
        <v>173</v>
      </c>
      <c r="I23" s="41">
        <v>3923</v>
      </c>
    </row>
    <row r="24" spans="1:9" ht="6" customHeight="1">
      <c r="A24" s="4"/>
      <c r="B24" s="35"/>
      <c r="C24" s="40"/>
      <c r="D24" s="40"/>
      <c r="E24" s="40"/>
      <c r="F24" s="40"/>
      <c r="G24" s="40"/>
      <c r="H24" s="40"/>
      <c r="I24" s="40"/>
    </row>
    <row r="25" spans="1:9" ht="15.75">
      <c r="A25" s="8" t="s">
        <v>42</v>
      </c>
      <c r="B25" s="32" t="s">
        <v>43</v>
      </c>
      <c r="C25" s="30"/>
      <c r="D25" s="30"/>
      <c r="E25" s="30"/>
      <c r="F25" s="30"/>
      <c r="G25" s="40"/>
      <c r="H25" s="40"/>
      <c r="I25" s="40"/>
    </row>
    <row r="26" spans="1:9" ht="3" customHeight="1">
      <c r="A26" s="29"/>
      <c r="B26" s="4"/>
      <c r="C26" s="30"/>
      <c r="D26" s="30"/>
      <c r="E26" s="30"/>
      <c r="F26" s="30"/>
      <c r="G26" s="40"/>
      <c r="H26" s="40"/>
      <c r="I26" s="40"/>
    </row>
    <row r="27" spans="1:9" ht="15.75">
      <c r="A27" s="4"/>
      <c r="B27" s="35" t="s">
        <v>40</v>
      </c>
      <c r="C27" s="36">
        <v>1320</v>
      </c>
      <c r="D27" s="36">
        <v>940</v>
      </c>
      <c r="E27" s="36">
        <v>21502</v>
      </c>
      <c r="F27" s="36">
        <v>1309</v>
      </c>
      <c r="G27" s="42">
        <v>1201</v>
      </c>
      <c r="H27" s="42">
        <v>891</v>
      </c>
      <c r="I27" s="36">
        <v>27518</v>
      </c>
    </row>
    <row r="28" spans="1:9" ht="15.75" thickBot="1">
      <c r="A28" s="4"/>
      <c r="B28" s="37">
        <v>1998</v>
      </c>
      <c r="C28" s="38">
        <v>1167</v>
      </c>
      <c r="D28" s="38">
        <v>972</v>
      </c>
      <c r="E28" s="38">
        <v>21922</v>
      </c>
      <c r="F28" s="39">
        <v>1326</v>
      </c>
      <c r="G28" s="38">
        <v>1189</v>
      </c>
      <c r="H28" s="38">
        <v>847</v>
      </c>
      <c r="I28" s="38">
        <v>27781</v>
      </c>
    </row>
    <row r="29" spans="1:9" ht="15">
      <c r="A29" s="4"/>
      <c r="B29" s="37">
        <v>1999</v>
      </c>
      <c r="C29" s="38">
        <v>1062</v>
      </c>
      <c r="D29" s="38">
        <v>1032</v>
      </c>
      <c r="E29" s="38">
        <v>20174</v>
      </c>
      <c r="F29" s="38">
        <v>1165</v>
      </c>
      <c r="G29" s="38">
        <v>1073</v>
      </c>
      <c r="H29" s="38">
        <v>944</v>
      </c>
      <c r="I29" s="38">
        <v>25834</v>
      </c>
    </row>
    <row r="30" spans="1:9" ht="15">
      <c r="A30" s="4"/>
      <c r="B30" s="37">
        <v>2000</v>
      </c>
      <c r="C30" s="38">
        <v>900</v>
      </c>
      <c r="D30" s="38">
        <v>1155</v>
      </c>
      <c r="E30" s="38">
        <v>19875</v>
      </c>
      <c r="F30" s="38">
        <v>1243</v>
      </c>
      <c r="G30" s="38">
        <v>984</v>
      </c>
      <c r="H30" s="38">
        <v>924</v>
      </c>
      <c r="I30" s="38">
        <v>25555</v>
      </c>
    </row>
    <row r="31" spans="1:13" ht="15">
      <c r="A31" s="4"/>
      <c r="B31" s="37">
        <v>2001</v>
      </c>
      <c r="C31" s="38">
        <v>942</v>
      </c>
      <c r="D31" s="38">
        <v>1207</v>
      </c>
      <c r="E31" s="38">
        <v>19151</v>
      </c>
      <c r="F31" s="38">
        <v>1187</v>
      </c>
      <c r="G31" s="38">
        <v>934</v>
      </c>
      <c r="H31" s="38">
        <v>1013</v>
      </c>
      <c r="I31" s="38">
        <v>24868</v>
      </c>
      <c r="L31" s="43"/>
      <c r="M31" s="44"/>
    </row>
    <row r="32" spans="1:9" ht="15">
      <c r="A32" s="4"/>
      <c r="B32" s="37">
        <v>2002</v>
      </c>
      <c r="C32" s="38">
        <v>852</v>
      </c>
      <c r="D32" s="38">
        <v>1200</v>
      </c>
      <c r="E32" s="38">
        <v>18698</v>
      </c>
      <c r="F32" s="38">
        <v>1173</v>
      </c>
      <c r="G32" s="38">
        <v>858</v>
      </c>
      <c r="H32" s="38">
        <v>999</v>
      </c>
      <c r="I32" s="38">
        <v>24154</v>
      </c>
    </row>
    <row r="33" spans="1:9" ht="15">
      <c r="A33" s="4"/>
      <c r="B33" s="37">
        <v>2003</v>
      </c>
      <c r="C33" s="38">
        <v>840</v>
      </c>
      <c r="D33" s="38">
        <v>1153</v>
      </c>
      <c r="E33" s="38">
        <v>18211</v>
      </c>
      <c r="F33" s="38">
        <v>1180</v>
      </c>
      <c r="G33" s="38">
        <v>795</v>
      </c>
      <c r="H33" s="38">
        <v>930</v>
      </c>
      <c r="I33" s="38">
        <v>23457</v>
      </c>
    </row>
    <row r="34" spans="1:9" ht="15">
      <c r="A34" s="4"/>
      <c r="B34" s="37">
        <v>2004</v>
      </c>
      <c r="C34" s="40">
        <v>794</v>
      </c>
      <c r="D34" s="40">
        <v>1033</v>
      </c>
      <c r="E34" s="40">
        <v>18194</v>
      </c>
      <c r="F34" s="40">
        <v>1240</v>
      </c>
      <c r="G34" s="38">
        <v>976</v>
      </c>
      <c r="H34" s="38">
        <v>800</v>
      </c>
      <c r="I34" s="38">
        <v>23402</v>
      </c>
    </row>
    <row r="35" spans="1:9" ht="15">
      <c r="A35" s="4"/>
      <c r="B35" s="37">
        <v>2005</v>
      </c>
      <c r="C35" s="40">
        <v>808</v>
      </c>
      <c r="D35" s="40">
        <v>1098</v>
      </c>
      <c r="E35" s="40">
        <v>17238</v>
      </c>
      <c r="F35" s="40">
        <v>1124</v>
      </c>
      <c r="G35" s="38">
        <v>912</v>
      </c>
      <c r="H35" s="38">
        <v>739</v>
      </c>
      <c r="I35" s="38">
        <v>22475</v>
      </c>
    </row>
    <row r="36" spans="1:9" ht="15">
      <c r="A36" s="4"/>
      <c r="B36" s="37">
        <v>2006</v>
      </c>
      <c r="C36" s="40">
        <v>801</v>
      </c>
      <c r="D36" s="40">
        <v>1091</v>
      </c>
      <c r="E36" s="40">
        <v>16870</v>
      </c>
      <c r="F36" s="40">
        <v>1066</v>
      </c>
      <c r="G36" s="38">
        <v>923</v>
      </c>
      <c r="H36" s="38">
        <v>697</v>
      </c>
      <c r="I36" s="38">
        <v>21957</v>
      </c>
    </row>
    <row r="37" spans="1:9" ht="15">
      <c r="A37" s="4"/>
      <c r="B37" s="37">
        <v>2007</v>
      </c>
      <c r="C37" s="40">
        <v>740</v>
      </c>
      <c r="D37" s="40">
        <v>1109</v>
      </c>
      <c r="E37" s="40">
        <v>15996</v>
      </c>
      <c r="F37" s="40">
        <v>910</v>
      </c>
      <c r="G37" s="40">
        <v>924</v>
      </c>
      <c r="H37" s="40">
        <v>643</v>
      </c>
      <c r="I37" s="40">
        <v>20802</v>
      </c>
    </row>
    <row r="38" spans="1:9" ht="15">
      <c r="A38" s="4"/>
      <c r="B38" s="37">
        <v>2008</v>
      </c>
      <c r="C38" s="40">
        <v>764</v>
      </c>
      <c r="D38" s="40">
        <v>1049</v>
      </c>
      <c r="E38" s="40">
        <v>15417</v>
      </c>
      <c r="F38" s="40">
        <v>860</v>
      </c>
      <c r="G38" s="40">
        <v>915</v>
      </c>
      <c r="H38" s="40">
        <v>654</v>
      </c>
      <c r="I38" s="40">
        <v>20200</v>
      </c>
    </row>
    <row r="39" spans="1:9" ht="15.75">
      <c r="A39" s="4"/>
      <c r="B39" s="35" t="s">
        <v>41</v>
      </c>
      <c r="C39" s="41">
        <v>781</v>
      </c>
      <c r="D39" s="41">
        <v>1076</v>
      </c>
      <c r="E39" s="41">
        <v>16743</v>
      </c>
      <c r="F39" s="41">
        <v>1040</v>
      </c>
      <c r="G39" s="41">
        <v>930</v>
      </c>
      <c r="H39" s="41">
        <v>707</v>
      </c>
      <c r="I39" s="41">
        <v>21767</v>
      </c>
    </row>
    <row r="40" spans="1:9" ht="6" customHeight="1">
      <c r="A40" s="4"/>
      <c r="B40" s="35"/>
      <c r="C40" s="40"/>
      <c r="D40" s="40"/>
      <c r="E40" s="40"/>
      <c r="F40" s="40"/>
      <c r="G40" s="40"/>
      <c r="H40" s="40"/>
      <c r="I40" s="40"/>
    </row>
    <row r="41" spans="1:9" ht="18.75">
      <c r="A41" s="8" t="s">
        <v>44</v>
      </c>
      <c r="B41" s="32" t="s">
        <v>284</v>
      </c>
      <c r="C41" s="30"/>
      <c r="D41" s="30"/>
      <c r="E41" s="30"/>
      <c r="F41" s="30"/>
      <c r="G41" s="33"/>
      <c r="H41" s="4"/>
      <c r="I41" s="45" t="s">
        <v>45</v>
      </c>
    </row>
    <row r="42" spans="1:9" ht="3" customHeight="1">
      <c r="A42" s="29"/>
      <c r="B42" s="4"/>
      <c r="C42" s="30"/>
      <c r="D42" s="30"/>
      <c r="E42" s="30"/>
      <c r="F42" s="30"/>
      <c r="G42" s="30"/>
      <c r="H42" s="4"/>
      <c r="I42" s="31"/>
    </row>
    <row r="43" spans="1:11" ht="15.75">
      <c r="A43" s="4"/>
      <c r="B43" s="35" t="s">
        <v>40</v>
      </c>
      <c r="C43" s="36">
        <v>234.72</v>
      </c>
      <c r="D43" s="36">
        <v>207.234</v>
      </c>
      <c r="E43" s="36">
        <v>30242.19</v>
      </c>
      <c r="F43" s="36">
        <v>575.746</v>
      </c>
      <c r="G43" s="36">
        <v>4088.03</v>
      </c>
      <c r="H43" s="36">
        <v>2304.88</v>
      </c>
      <c r="I43" s="36">
        <v>37652.79</v>
      </c>
      <c r="K43" s="46"/>
    </row>
    <row r="44" spans="1:9" ht="15">
      <c r="A44" s="4"/>
      <c r="B44" s="37">
        <v>1998</v>
      </c>
      <c r="C44" s="38">
        <v>227.83</v>
      </c>
      <c r="D44" s="38">
        <v>217.17</v>
      </c>
      <c r="E44" s="38">
        <v>31154.29</v>
      </c>
      <c r="F44" s="38">
        <v>601.39</v>
      </c>
      <c r="G44" s="38">
        <v>4556.79</v>
      </c>
      <c r="H44" s="38">
        <v>2411.8</v>
      </c>
      <c r="I44" s="38">
        <v>39169.25</v>
      </c>
    </row>
    <row r="45" spans="1:9" ht="15">
      <c r="A45" s="4"/>
      <c r="B45" s="37">
        <v>1999</v>
      </c>
      <c r="C45" s="38">
        <v>237.93</v>
      </c>
      <c r="D45" s="38">
        <v>241.51</v>
      </c>
      <c r="E45" s="38">
        <v>31589.07</v>
      </c>
      <c r="F45" s="38">
        <v>612.9</v>
      </c>
      <c r="G45" s="38">
        <v>4657.2</v>
      </c>
      <c r="H45" s="38">
        <v>2431.44</v>
      </c>
      <c r="I45" s="38">
        <v>39770.02</v>
      </c>
    </row>
    <row r="46" spans="1:9" ht="15">
      <c r="A46" s="4"/>
      <c r="B46" s="37">
        <v>2000</v>
      </c>
      <c r="C46" s="38">
        <v>241.85</v>
      </c>
      <c r="D46" s="38">
        <v>249.61</v>
      </c>
      <c r="E46" s="38">
        <v>31442.59</v>
      </c>
      <c r="F46" s="38">
        <v>599.04</v>
      </c>
      <c r="G46" s="38">
        <v>4591.48</v>
      </c>
      <c r="H46" s="38">
        <v>2436.39</v>
      </c>
      <c r="I46" s="38">
        <v>39560.97</v>
      </c>
    </row>
    <row r="47" spans="1:9" ht="15">
      <c r="A47" s="4"/>
      <c r="B47" s="37">
        <v>2001</v>
      </c>
      <c r="C47" s="38">
        <v>235.58</v>
      </c>
      <c r="D47" s="38">
        <v>261.38</v>
      </c>
      <c r="E47" s="38">
        <v>31904.26</v>
      </c>
      <c r="F47" s="38">
        <v>603.63</v>
      </c>
      <c r="G47" s="38">
        <v>4662.21</v>
      </c>
      <c r="H47" s="38">
        <v>2397.54</v>
      </c>
      <c r="I47" s="38">
        <v>40064.6</v>
      </c>
    </row>
    <row r="48" spans="1:9" ht="15">
      <c r="A48" s="4"/>
      <c r="B48" s="37">
        <v>2002</v>
      </c>
      <c r="C48" s="38">
        <v>249.94</v>
      </c>
      <c r="D48" s="38">
        <v>292.02</v>
      </c>
      <c r="E48" s="38">
        <v>33126.79</v>
      </c>
      <c r="F48" s="38">
        <v>629.6</v>
      </c>
      <c r="G48" s="38">
        <v>4828.23</v>
      </c>
      <c r="H48" s="38">
        <v>2408.15</v>
      </c>
      <c r="I48" s="38">
        <v>41534.73</v>
      </c>
    </row>
    <row r="49" spans="1:9" ht="15">
      <c r="A49" s="4"/>
      <c r="B49" s="37">
        <v>2003</v>
      </c>
      <c r="C49" s="38">
        <v>249.04</v>
      </c>
      <c r="D49" s="38">
        <v>327.46</v>
      </c>
      <c r="E49" s="38">
        <v>33228.29</v>
      </c>
      <c r="F49" s="38">
        <v>646.27</v>
      </c>
      <c r="G49" s="38">
        <v>5075.8</v>
      </c>
      <c r="H49" s="38">
        <v>2510.79</v>
      </c>
      <c r="I49" s="38">
        <v>42037.65</v>
      </c>
    </row>
    <row r="50" spans="1:9" ht="15">
      <c r="A50" s="4"/>
      <c r="B50" s="37">
        <v>2004</v>
      </c>
      <c r="C50" s="40">
        <v>231.68</v>
      </c>
      <c r="D50" s="40">
        <v>309.24</v>
      </c>
      <c r="E50" s="40">
        <v>33673.5</v>
      </c>
      <c r="F50" s="40">
        <v>592.59</v>
      </c>
      <c r="G50" s="40">
        <v>5282.93</v>
      </c>
      <c r="H50" s="40">
        <v>2615.37</v>
      </c>
      <c r="I50" s="40">
        <v>42705.29</v>
      </c>
    </row>
    <row r="51" spans="1:9" ht="15">
      <c r="A51" s="4"/>
      <c r="B51" s="37">
        <v>2005</v>
      </c>
      <c r="C51" s="40">
        <v>243.13</v>
      </c>
      <c r="D51" s="40">
        <v>312.68</v>
      </c>
      <c r="E51" s="40">
        <v>33478.39</v>
      </c>
      <c r="F51" s="40">
        <v>585.89</v>
      </c>
      <c r="G51" s="40">
        <v>5460.4</v>
      </c>
      <c r="H51" s="40">
        <v>2637.38</v>
      </c>
      <c r="I51" s="40">
        <v>42717.85</v>
      </c>
    </row>
    <row r="52" spans="1:9" ht="15">
      <c r="A52" s="4"/>
      <c r="B52" s="37">
        <v>2006</v>
      </c>
      <c r="C52" s="40">
        <v>260.19</v>
      </c>
      <c r="D52" s="40">
        <v>301.93</v>
      </c>
      <c r="E52" s="40">
        <v>34466.49</v>
      </c>
      <c r="F52" s="40">
        <v>608.75</v>
      </c>
      <c r="G52" s="40">
        <v>5761.34</v>
      </c>
      <c r="H52" s="40">
        <v>2720.69</v>
      </c>
      <c r="I52" s="40">
        <v>44119.38</v>
      </c>
    </row>
    <row r="53" spans="1:9" ht="15">
      <c r="A53" s="4"/>
      <c r="B53" s="37">
        <v>2007</v>
      </c>
      <c r="C53" s="40">
        <v>239.8</v>
      </c>
      <c r="D53" s="40">
        <v>325.57</v>
      </c>
      <c r="E53" s="40">
        <v>34544.66</v>
      </c>
      <c r="F53" s="40">
        <v>650.26</v>
      </c>
      <c r="G53" s="40">
        <v>6124.54</v>
      </c>
      <c r="H53" s="40">
        <v>2780.99</v>
      </c>
      <c r="I53" s="40">
        <v>44665.82</v>
      </c>
    </row>
    <row r="54" spans="1:9" ht="15">
      <c r="A54" s="4"/>
      <c r="B54" s="37">
        <v>2008</v>
      </c>
      <c r="C54" s="40">
        <v>272.63</v>
      </c>
      <c r="D54" s="40">
        <v>314.58</v>
      </c>
      <c r="E54" s="40">
        <v>34357.05</v>
      </c>
      <c r="F54" s="40">
        <v>630.2</v>
      </c>
      <c r="G54" s="40">
        <v>6144.62</v>
      </c>
      <c r="H54" s="40">
        <v>2750.74</v>
      </c>
      <c r="I54" s="40">
        <v>44469.81</v>
      </c>
    </row>
    <row r="55" spans="1:9" ht="16.5" thickBot="1">
      <c r="A55" s="16"/>
      <c r="B55" s="47" t="s">
        <v>41</v>
      </c>
      <c r="C55" s="48">
        <f aca="true" t="shared" si="0" ref="C55:I55">AVERAGE(C50:C54)</f>
        <v>249.48599999999996</v>
      </c>
      <c r="D55" s="48">
        <f t="shared" si="0"/>
        <v>312.8</v>
      </c>
      <c r="E55" s="48">
        <f t="shared" si="0"/>
        <v>34104.018000000004</v>
      </c>
      <c r="F55" s="48">
        <f t="shared" si="0"/>
        <v>613.5379999999999</v>
      </c>
      <c r="G55" s="48">
        <f t="shared" si="0"/>
        <v>5754.766</v>
      </c>
      <c r="H55" s="48">
        <f t="shared" si="0"/>
        <v>2701.034</v>
      </c>
      <c r="I55" s="48">
        <f t="shared" si="0"/>
        <v>43735.63</v>
      </c>
    </row>
    <row r="56" spans="1:9" ht="6" customHeight="1">
      <c r="A56" s="4"/>
      <c r="B56" s="35"/>
      <c r="C56" s="40"/>
      <c r="D56" s="40"/>
      <c r="E56" s="40"/>
      <c r="F56" s="40"/>
      <c r="G56" s="40"/>
      <c r="H56" s="40"/>
      <c r="I56" s="40"/>
    </row>
    <row r="57" spans="1:8" ht="15">
      <c r="A57" s="4" t="s">
        <v>46</v>
      </c>
      <c r="C57" s="4"/>
      <c r="D57" s="4"/>
      <c r="E57" s="4"/>
      <c r="F57" s="4"/>
      <c r="G57" s="4"/>
      <c r="H57" s="4"/>
    </row>
    <row r="58" spans="1:8" ht="15">
      <c r="A58" s="4" t="s">
        <v>47</v>
      </c>
      <c r="C58" s="4"/>
      <c r="D58" s="4"/>
      <c r="E58" s="4"/>
      <c r="F58" s="4"/>
      <c r="G58" s="4"/>
      <c r="H58" s="4"/>
    </row>
    <row r="59" ht="15">
      <c r="A59" s="4" t="s">
        <v>48</v>
      </c>
    </row>
    <row r="81" spans="2:16" ht="12.75">
      <c r="B81" s="194">
        <v>234.72</v>
      </c>
      <c r="C81" s="194">
        <v>207.24</v>
      </c>
      <c r="D81" s="194">
        <v>30242.19</v>
      </c>
      <c r="E81" s="194">
        <v>575.74</v>
      </c>
      <c r="F81" s="194">
        <v>4088.03</v>
      </c>
      <c r="G81" s="194">
        <v>2304.88</v>
      </c>
      <c r="H81" s="194">
        <v>37652.79</v>
      </c>
      <c r="J81" s="194">
        <v>234.72</v>
      </c>
      <c r="K81" s="194">
        <v>207.24</v>
      </c>
      <c r="L81" s="194">
        <v>30242.19</v>
      </c>
      <c r="M81" s="194">
        <v>575.74</v>
      </c>
      <c r="N81" s="194">
        <v>4088.03</v>
      </c>
      <c r="O81" s="194">
        <v>2304.88</v>
      </c>
      <c r="P81" s="194">
        <v>37652.79</v>
      </c>
    </row>
    <row r="82" spans="2:16" ht="12.75">
      <c r="B82" s="194"/>
      <c r="C82" s="194"/>
      <c r="D82" s="194"/>
      <c r="E82" s="194"/>
      <c r="F82" s="194"/>
      <c r="G82" s="194"/>
      <c r="H82" s="194"/>
      <c r="J82" s="194"/>
      <c r="K82" s="194"/>
      <c r="L82" s="194"/>
      <c r="M82" s="194"/>
      <c r="N82" s="194"/>
      <c r="O82" s="194"/>
      <c r="P82" s="194"/>
    </row>
    <row r="83" spans="2:16" ht="12.75">
      <c r="B83" s="43">
        <v>235.66</v>
      </c>
      <c r="C83" s="43">
        <v>202.07</v>
      </c>
      <c r="D83" s="43">
        <v>30428.8</v>
      </c>
      <c r="E83" s="43">
        <v>580.92</v>
      </c>
      <c r="F83" s="43">
        <v>4021.74</v>
      </c>
      <c r="G83" s="43">
        <v>2307.99</v>
      </c>
      <c r="H83" s="43">
        <v>37777.17</v>
      </c>
      <c r="J83" s="43">
        <v>235.66</v>
      </c>
      <c r="K83" s="43">
        <v>202.07</v>
      </c>
      <c r="L83" s="43">
        <v>30428.8</v>
      </c>
      <c r="M83" s="43">
        <v>580.92</v>
      </c>
      <c r="N83" s="43">
        <v>4021.74</v>
      </c>
      <c r="O83" s="43">
        <v>2307.99</v>
      </c>
      <c r="P83" s="43">
        <v>37777.17</v>
      </c>
    </row>
    <row r="84" spans="2:16" ht="12.75">
      <c r="B84" s="43">
        <v>234.85</v>
      </c>
      <c r="C84" s="43">
        <v>209.61</v>
      </c>
      <c r="D84" s="43">
        <v>30900.07</v>
      </c>
      <c r="E84" s="43">
        <v>596.61</v>
      </c>
      <c r="F84" s="43">
        <v>4283.99</v>
      </c>
      <c r="G84" s="43">
        <v>2356.57</v>
      </c>
      <c r="H84" s="43">
        <v>38581.69</v>
      </c>
      <c r="J84" s="43">
        <v>234.85</v>
      </c>
      <c r="K84" s="43">
        <v>209.61</v>
      </c>
      <c r="L84" s="43">
        <v>30900.07</v>
      </c>
      <c r="M84" s="43">
        <v>596.61</v>
      </c>
      <c r="N84" s="43">
        <v>4283.99</v>
      </c>
      <c r="O84" s="43">
        <v>2356.57</v>
      </c>
      <c r="P84" s="43">
        <v>38581.69</v>
      </c>
    </row>
    <row r="85" spans="2:16" ht="12.75">
      <c r="B85" s="43">
        <v>227.83</v>
      </c>
      <c r="C85" s="43">
        <v>217.17</v>
      </c>
      <c r="D85" s="43">
        <v>31154.29</v>
      </c>
      <c r="E85" s="43">
        <v>601.39</v>
      </c>
      <c r="F85" s="43">
        <v>4556.79</v>
      </c>
      <c r="G85" s="43">
        <v>2411.8</v>
      </c>
      <c r="H85" s="43">
        <v>39169.25</v>
      </c>
      <c r="J85" s="43">
        <v>227.83</v>
      </c>
      <c r="K85" s="43">
        <v>217.17</v>
      </c>
      <c r="L85" s="43">
        <v>31154.29</v>
      </c>
      <c r="M85" s="43">
        <v>601.39</v>
      </c>
      <c r="N85" s="43">
        <v>4556.79</v>
      </c>
      <c r="O85" s="43">
        <v>2411.8</v>
      </c>
      <c r="P85" s="43">
        <v>39169.25</v>
      </c>
    </row>
    <row r="86" spans="2:16" ht="12.75">
      <c r="B86" s="43">
        <v>237.93</v>
      </c>
      <c r="C86" s="43">
        <v>241.51</v>
      </c>
      <c r="D86" s="43">
        <v>31589.07</v>
      </c>
      <c r="E86" s="43">
        <v>612.9</v>
      </c>
      <c r="F86" s="43">
        <v>4657.2</v>
      </c>
      <c r="G86" s="43">
        <v>2431.44</v>
      </c>
      <c r="H86" s="43">
        <v>39770.02</v>
      </c>
      <c r="J86" s="43">
        <v>237.93</v>
      </c>
      <c r="K86" s="43">
        <v>241.51</v>
      </c>
      <c r="L86" s="43">
        <v>31589.07</v>
      </c>
      <c r="M86" s="43">
        <v>612.9</v>
      </c>
      <c r="N86" s="43">
        <v>4657.2</v>
      </c>
      <c r="O86" s="43">
        <v>2431.44</v>
      </c>
      <c r="P86" s="43">
        <v>39770.02</v>
      </c>
    </row>
    <row r="87" spans="2:16" ht="12.75">
      <c r="B87" s="43">
        <v>241.85</v>
      </c>
      <c r="C87" s="43">
        <v>249.61</v>
      </c>
      <c r="D87" s="43">
        <v>31442.59</v>
      </c>
      <c r="E87" s="43">
        <v>599.04</v>
      </c>
      <c r="F87" s="43">
        <v>4591.48</v>
      </c>
      <c r="G87" s="43">
        <v>2436.39</v>
      </c>
      <c r="H87" s="43">
        <v>39560.97</v>
      </c>
      <c r="J87" s="43">
        <v>241.85</v>
      </c>
      <c r="K87" s="43">
        <v>249.61</v>
      </c>
      <c r="L87" s="43">
        <v>31442.59</v>
      </c>
      <c r="M87" s="43">
        <v>599.04</v>
      </c>
      <c r="N87" s="43">
        <v>4591.48</v>
      </c>
      <c r="O87" s="43">
        <v>2436.39</v>
      </c>
      <c r="P87" s="43">
        <v>39560.97</v>
      </c>
    </row>
    <row r="88" spans="2:16" ht="12.75">
      <c r="B88" s="43">
        <v>235.58</v>
      </c>
      <c r="C88" s="43">
        <v>261.38</v>
      </c>
      <c r="D88" s="43">
        <v>31904.26</v>
      </c>
      <c r="E88" s="43">
        <v>603.63</v>
      </c>
      <c r="F88" s="43">
        <v>4662.21</v>
      </c>
      <c r="G88" s="43">
        <v>2397.54</v>
      </c>
      <c r="H88" s="43">
        <v>40064.6</v>
      </c>
      <c r="J88" s="43">
        <v>235.58</v>
      </c>
      <c r="K88" s="43">
        <v>261.38</v>
      </c>
      <c r="L88" s="43">
        <v>31904.26</v>
      </c>
      <c r="M88" s="43">
        <v>603.63</v>
      </c>
      <c r="N88" s="43">
        <v>4662.21</v>
      </c>
      <c r="O88" s="43">
        <v>2397.54</v>
      </c>
      <c r="P88" s="43">
        <v>40064.6</v>
      </c>
    </row>
    <row r="89" spans="2:16" ht="12.75">
      <c r="B89" s="43">
        <v>249.94</v>
      </c>
      <c r="C89" s="43">
        <v>292.02</v>
      </c>
      <c r="D89" s="43">
        <v>33126.79</v>
      </c>
      <c r="E89" s="43">
        <v>629.6</v>
      </c>
      <c r="F89" s="43">
        <v>4828.23</v>
      </c>
      <c r="G89" s="43">
        <v>2408.15</v>
      </c>
      <c r="H89" s="43">
        <v>41534.73</v>
      </c>
      <c r="J89" s="43">
        <v>249.94</v>
      </c>
      <c r="K89" s="43">
        <v>292.02</v>
      </c>
      <c r="L89" s="43">
        <v>33126.79</v>
      </c>
      <c r="M89" s="43">
        <v>629.6</v>
      </c>
      <c r="N89" s="43">
        <v>4828.23</v>
      </c>
      <c r="O89" s="43">
        <v>2408.15</v>
      </c>
      <c r="P89" s="43">
        <v>41534.73</v>
      </c>
    </row>
    <row r="90" spans="2:16" ht="12.75">
      <c r="B90" s="43">
        <v>249.04</v>
      </c>
      <c r="C90" s="43">
        <v>327.46</v>
      </c>
      <c r="D90" s="43">
        <v>33228.29</v>
      </c>
      <c r="E90" s="43">
        <v>646.27</v>
      </c>
      <c r="F90" s="43">
        <v>5075.8</v>
      </c>
      <c r="G90" s="43">
        <v>2510.79</v>
      </c>
      <c r="H90" s="43">
        <v>42037.65</v>
      </c>
      <c r="J90" s="43">
        <v>249.04</v>
      </c>
      <c r="K90" s="43">
        <v>327.46</v>
      </c>
      <c r="L90" s="43">
        <v>33228.29</v>
      </c>
      <c r="M90" s="43">
        <v>646.27</v>
      </c>
      <c r="N90" s="43">
        <v>5075.8</v>
      </c>
      <c r="O90" s="43">
        <v>2510.79</v>
      </c>
      <c r="P90" s="43">
        <v>42037.65</v>
      </c>
    </row>
    <row r="91" spans="2:16" ht="12.75">
      <c r="B91" s="43">
        <v>231.68</v>
      </c>
      <c r="C91" s="43">
        <v>309.24</v>
      </c>
      <c r="D91" s="43">
        <v>33673.5</v>
      </c>
      <c r="E91" s="43">
        <v>592.59</v>
      </c>
      <c r="F91" s="43">
        <v>5282.93</v>
      </c>
      <c r="G91" s="43">
        <v>2615.37</v>
      </c>
      <c r="H91" s="43">
        <v>42705.29</v>
      </c>
      <c r="J91" s="43">
        <v>231.68</v>
      </c>
      <c r="K91" s="43">
        <v>309.24</v>
      </c>
      <c r="L91" s="43">
        <v>33673.5</v>
      </c>
      <c r="M91" s="43">
        <v>592.59</v>
      </c>
      <c r="N91" s="43">
        <v>5282.93</v>
      </c>
      <c r="O91" s="43">
        <v>2615.37</v>
      </c>
      <c r="P91" s="43">
        <v>42705.29</v>
      </c>
    </row>
    <row r="92" spans="2:16" ht="12.75">
      <c r="B92" s="43">
        <v>243.13</v>
      </c>
      <c r="C92" s="43">
        <v>312.68</v>
      </c>
      <c r="D92" s="43">
        <v>33478.39</v>
      </c>
      <c r="E92" s="43">
        <v>585.89</v>
      </c>
      <c r="F92" s="43">
        <v>5460.4</v>
      </c>
      <c r="G92" s="43">
        <v>2637.38</v>
      </c>
      <c r="H92" s="43">
        <v>42717.85</v>
      </c>
      <c r="J92" s="43">
        <v>243.13</v>
      </c>
      <c r="K92" s="43">
        <v>312.68</v>
      </c>
      <c r="L92" s="43">
        <v>33478.39</v>
      </c>
      <c r="M92" s="43">
        <v>585.89</v>
      </c>
      <c r="N92" s="43">
        <v>5460.4</v>
      </c>
      <c r="O92" s="43">
        <v>2637.38</v>
      </c>
      <c r="P92" s="43">
        <v>42717.85</v>
      </c>
    </row>
    <row r="93" spans="2:16" ht="12.75">
      <c r="B93" s="43">
        <v>250.74</v>
      </c>
      <c r="C93" s="43">
        <v>300.13</v>
      </c>
      <c r="D93" s="43">
        <v>34302.27</v>
      </c>
      <c r="E93" s="43">
        <v>596.38</v>
      </c>
      <c r="F93" s="43">
        <v>5705.12</v>
      </c>
      <c r="G93" s="43">
        <v>2725.59</v>
      </c>
      <c r="H93" s="43">
        <v>43880.22</v>
      </c>
      <c r="J93" s="43">
        <v>250.74</v>
      </c>
      <c r="K93" s="43">
        <v>300.13</v>
      </c>
      <c r="L93" s="43">
        <v>34302.27</v>
      </c>
      <c r="M93" s="43">
        <v>596.38</v>
      </c>
      <c r="N93" s="43">
        <v>5705.12</v>
      </c>
      <c r="O93" s="43">
        <v>2725.59</v>
      </c>
      <c r="P93" s="43">
        <v>43880.22</v>
      </c>
    </row>
  </sheetData>
  <mergeCells count="14">
    <mergeCell ref="B81:B82"/>
    <mergeCell ref="C81:C82"/>
    <mergeCell ref="D81:D82"/>
    <mergeCell ref="E81:E82"/>
    <mergeCell ref="F81:F82"/>
    <mergeCell ref="G81:G82"/>
    <mergeCell ref="H81:H82"/>
    <mergeCell ref="J81:J82"/>
    <mergeCell ref="O81:O82"/>
    <mergeCell ref="P81:P82"/>
    <mergeCell ref="K81:K82"/>
    <mergeCell ref="L81:L82"/>
    <mergeCell ref="M81:M82"/>
    <mergeCell ref="N81:N82"/>
  </mergeCells>
  <printOptions/>
  <pageMargins left="0.75" right="0.75" top="0.58" bottom="0.68" header="0.5" footer="0.5"/>
  <pageSetup fitToHeight="1" fitToWidth="1"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J44"/>
  <sheetViews>
    <sheetView workbookViewId="0" topLeftCell="A1">
      <selection activeCell="A1" sqref="A1"/>
    </sheetView>
  </sheetViews>
  <sheetFormatPr defaultColWidth="9.140625" defaultRowHeight="12.75"/>
  <cols>
    <col min="1" max="1" width="4.421875" style="23" customWidth="1"/>
    <col min="2" max="2" width="11.57421875" style="23" customWidth="1"/>
    <col min="3" max="9" width="10.7109375" style="23" customWidth="1"/>
    <col min="10" max="10" width="13.57421875" style="23" customWidth="1"/>
    <col min="11" max="11" width="16.7109375" style="23" customWidth="1"/>
    <col min="12" max="16384" width="9.140625" style="23" customWidth="1"/>
  </cols>
  <sheetData>
    <row r="1" spans="1:10" ht="18">
      <c r="A1" s="1" t="s">
        <v>49</v>
      </c>
      <c r="B1" s="2"/>
      <c r="C1" s="2"/>
      <c r="D1" s="2"/>
      <c r="E1" s="2"/>
      <c r="F1" s="2"/>
      <c r="G1" s="2"/>
      <c r="J1" s="49" t="s">
        <v>27</v>
      </c>
    </row>
    <row r="2" spans="1:9" ht="18">
      <c r="A2" s="2"/>
      <c r="B2" s="2"/>
      <c r="C2" s="2"/>
      <c r="D2" s="2"/>
      <c r="E2" s="2"/>
      <c r="F2" s="2"/>
      <c r="G2" s="2"/>
      <c r="H2" s="2"/>
      <c r="I2" s="2"/>
    </row>
    <row r="3" spans="1:9" ht="18">
      <c r="A3" s="1" t="s">
        <v>50</v>
      </c>
      <c r="B3" s="2"/>
      <c r="C3" s="2"/>
      <c r="D3" s="2"/>
      <c r="E3" s="2"/>
      <c r="F3" s="2"/>
      <c r="G3" s="2"/>
      <c r="H3" s="1"/>
      <c r="I3" s="2"/>
    </row>
    <row r="4" spans="1:9" ht="18">
      <c r="A4" s="1" t="s">
        <v>51</v>
      </c>
      <c r="B4" s="2"/>
      <c r="C4" s="2"/>
      <c r="D4" s="2"/>
      <c r="E4" s="2"/>
      <c r="F4" s="2"/>
      <c r="G4" s="2"/>
      <c r="H4" s="1"/>
      <c r="I4" s="2"/>
    </row>
    <row r="5" spans="1:9" ht="18">
      <c r="A5" s="1" t="s">
        <v>30</v>
      </c>
      <c r="B5" s="2"/>
      <c r="C5" s="2"/>
      <c r="D5" s="2"/>
      <c r="E5" s="2"/>
      <c r="F5" s="2"/>
      <c r="G5" s="2"/>
      <c r="H5" s="2"/>
      <c r="I5" s="2"/>
    </row>
    <row r="6" spans="1:9" ht="6" customHeight="1" thickBot="1">
      <c r="A6" s="24"/>
      <c r="B6" s="24"/>
      <c r="C6" s="24"/>
      <c r="D6" s="24"/>
      <c r="E6" s="24"/>
      <c r="F6" s="24"/>
      <c r="G6" s="24"/>
      <c r="H6" s="24"/>
      <c r="I6" s="24"/>
    </row>
    <row r="7" spans="1:9" s="28" customFormat="1" ht="63.75" thickBot="1">
      <c r="A7" s="25"/>
      <c r="B7" s="26"/>
      <c r="C7" s="27" t="s">
        <v>31</v>
      </c>
      <c r="D7" s="27" t="s">
        <v>32</v>
      </c>
      <c r="E7" s="27" t="s">
        <v>33</v>
      </c>
      <c r="F7" s="27" t="s">
        <v>34</v>
      </c>
      <c r="G7" s="27" t="s">
        <v>35</v>
      </c>
      <c r="H7" s="27" t="s">
        <v>36</v>
      </c>
      <c r="I7" s="27" t="s">
        <v>283</v>
      </c>
    </row>
    <row r="8" spans="1:9" ht="15.75">
      <c r="A8" s="29"/>
      <c r="B8" s="4"/>
      <c r="C8" s="30"/>
      <c r="D8" s="30"/>
      <c r="E8" s="30"/>
      <c r="F8" s="30"/>
      <c r="G8" s="30"/>
      <c r="H8" s="4"/>
      <c r="I8" s="31"/>
    </row>
    <row r="9" spans="1:9" ht="15.75">
      <c r="A9" s="8" t="s">
        <v>52</v>
      </c>
      <c r="B9" s="32" t="s">
        <v>53</v>
      </c>
      <c r="C9" s="30"/>
      <c r="D9" s="30"/>
      <c r="E9" s="30"/>
      <c r="F9" s="30"/>
      <c r="G9" s="33"/>
      <c r="H9" s="4"/>
      <c r="I9" s="45" t="s">
        <v>54</v>
      </c>
    </row>
    <row r="10" spans="1:9" ht="15.75">
      <c r="A10" s="29"/>
      <c r="B10" s="4"/>
      <c r="C10" s="30"/>
      <c r="D10" s="30"/>
      <c r="E10" s="30"/>
      <c r="F10" s="30"/>
      <c r="G10" s="30"/>
      <c r="H10" s="4"/>
      <c r="I10" s="31"/>
    </row>
    <row r="11" spans="1:9" ht="15.75">
      <c r="A11" s="4"/>
      <c r="B11" s="35" t="s">
        <v>40</v>
      </c>
      <c r="C11" s="50">
        <f>'13a-c'!C11/'13a-c'!C43</f>
        <v>1.1332651670074982</v>
      </c>
      <c r="D11" s="50">
        <f>'13a-c'!D11/'13a-c'!D43</f>
        <v>1.7371666811430555</v>
      </c>
      <c r="E11" s="50">
        <f>'13a-c'!E11/'13a-c'!E43</f>
        <v>0.15339497569455124</v>
      </c>
      <c r="F11" s="50">
        <f>'13a-c'!F11/'13a-c'!F43</f>
        <v>0.4290086253313093</v>
      </c>
      <c r="G11" s="50">
        <f>'13a-c'!G11/'13a-c'!G43</f>
        <v>0.07118343064997076</v>
      </c>
      <c r="H11" s="50">
        <f>'13a-c'!H11/'13a-c'!H43</f>
        <v>0.12321682690638991</v>
      </c>
      <c r="I11" s="50">
        <f>'13a-c'!I11/'13a-c'!I43</f>
        <v>0.16423749740723065</v>
      </c>
    </row>
    <row r="12" spans="1:9" ht="15">
      <c r="A12" s="4"/>
      <c r="B12" s="37">
        <v>1998</v>
      </c>
      <c r="C12" s="51">
        <f>'13a-c'!C12/'13a-c'!C44</f>
        <v>0.9744107448536189</v>
      </c>
      <c r="D12" s="51">
        <f>'13a-c'!D12/'13a-c'!D44</f>
        <v>1.7313625270525397</v>
      </c>
      <c r="E12" s="51">
        <f>'13a-c'!E12/'13a-c'!E44</f>
        <v>0.13802272496019008</v>
      </c>
      <c r="F12" s="51">
        <f>'13a-c'!F12/'13a-c'!F44</f>
        <v>0.3658191855534678</v>
      </c>
      <c r="G12" s="51">
        <f>'13a-c'!G12/'13a-c'!G44</f>
        <v>0.054424276738669106</v>
      </c>
      <c r="H12" s="51">
        <f>'13a-c'!H12/'13a-c'!H44</f>
        <v>0.10199850733891698</v>
      </c>
      <c r="I12" s="51">
        <f>'13a-c'!I12/'13a-c'!I44</f>
        <v>0.1457010282300529</v>
      </c>
    </row>
    <row r="13" spans="1:9" ht="15">
      <c r="A13" s="4"/>
      <c r="B13" s="37">
        <v>1999</v>
      </c>
      <c r="C13" s="51">
        <f>'13a-c'!C13/'13a-c'!C45</f>
        <v>0.8658008658008658</v>
      </c>
      <c r="D13" s="51">
        <f>'13a-c'!D13/'13a-c'!D45</f>
        <v>1.813589499399611</v>
      </c>
      <c r="E13" s="51">
        <f>'13a-c'!E13/'13a-c'!E45</f>
        <v>0.12602460281356812</v>
      </c>
      <c r="F13" s="51">
        <f>'13a-c'!F13/'13a-c'!F45</f>
        <v>0.36384402023168544</v>
      </c>
      <c r="G13" s="51">
        <f>'13a-c'!G13/'13a-c'!G45</f>
        <v>0.05024478227261015</v>
      </c>
      <c r="H13" s="51">
        <f>'13a-c'!H13/'13a-c'!H45</f>
        <v>0.10240844931398677</v>
      </c>
      <c r="I13" s="51">
        <f>'13a-c'!I13/'13a-c'!I45</f>
        <v>0.1363589960477767</v>
      </c>
    </row>
    <row r="14" spans="1:9" ht="15">
      <c r="A14" s="4"/>
      <c r="B14" s="37">
        <v>2000</v>
      </c>
      <c r="C14" s="51">
        <f>'13a-c'!C14/'13a-c'!C46</f>
        <v>0.7442629729170974</v>
      </c>
      <c r="D14" s="51">
        <f>'13a-c'!D14/'13a-c'!D46</f>
        <v>2.015143624053523</v>
      </c>
      <c r="E14" s="51">
        <f>'13a-c'!E14/'13a-c'!E46</f>
        <v>0.1184698843193261</v>
      </c>
      <c r="F14" s="51">
        <f>'13a-c'!F14/'13a-c'!F46</f>
        <v>0.3338675213675214</v>
      </c>
      <c r="G14" s="51">
        <f>'13a-c'!G14/'13a-c'!G46</f>
        <v>0.04464791309120371</v>
      </c>
      <c r="H14" s="51">
        <f>'13a-c'!H14/'13a-c'!H46</f>
        <v>0.09932728339879905</v>
      </c>
      <c r="I14" s="51">
        <f>'13a-c'!I14/'13a-c'!I46</f>
        <v>0.13048213934087055</v>
      </c>
    </row>
    <row r="15" spans="1:9" ht="15">
      <c r="A15" s="4"/>
      <c r="B15" s="37">
        <v>2001</v>
      </c>
      <c r="C15" s="51">
        <f>'13a-c'!C15/'13a-c'!C47</f>
        <v>0.7555819679089906</v>
      </c>
      <c r="D15" s="51">
        <f>'13a-c'!D15/'13a-c'!D47</f>
        <v>1.809625832121815</v>
      </c>
      <c r="E15" s="51">
        <f>'13a-c'!E15/'13a-c'!E47</f>
        <v>0.11152115736268449</v>
      </c>
      <c r="F15" s="51">
        <f>'13a-c'!F15/'13a-c'!F47</f>
        <v>0.3412686579527194</v>
      </c>
      <c r="G15" s="51">
        <f>'13a-c'!G15/'13a-c'!G47</f>
        <v>0.03903728060297584</v>
      </c>
      <c r="H15" s="51">
        <f>'13a-c'!H15/'13a-c'!H47</f>
        <v>0.11344961919300617</v>
      </c>
      <c r="I15" s="51">
        <f>'13a-c'!I15/'13a-c'!I47</f>
        <v>0.12394982103902198</v>
      </c>
    </row>
    <row r="16" spans="1:9" ht="15">
      <c r="A16" s="4"/>
      <c r="B16" s="37">
        <v>2002</v>
      </c>
      <c r="C16" s="51">
        <f>'13a-c'!C16/'13a-c'!C48</f>
        <v>0.6441545971033048</v>
      </c>
      <c r="D16" s="51">
        <f>'13a-c'!D16/'13a-c'!D48</f>
        <v>1.6402986096842682</v>
      </c>
      <c r="E16" s="51">
        <f>'13a-c'!E16/'13a-c'!E48</f>
        <v>0.10333026532302103</v>
      </c>
      <c r="F16" s="51">
        <f>'13a-c'!F16/'13a-c'!F48</f>
        <v>0.29383735705209657</v>
      </c>
      <c r="G16" s="51">
        <f>'13a-c'!G16/'13a-c'!G48</f>
        <v>0.040594586421939305</v>
      </c>
      <c r="H16" s="51">
        <f>'13a-c'!H16/'13a-c'!H48</f>
        <v>0.09550900068517326</v>
      </c>
      <c r="I16" s="51">
        <f>'13a-c'!I16/'13a-c'!I48</f>
        <v>0.11428989667201399</v>
      </c>
    </row>
    <row r="17" spans="1:9" ht="15">
      <c r="A17" s="4"/>
      <c r="B17" s="37">
        <v>2003</v>
      </c>
      <c r="C17" s="51">
        <f>'13a-c'!C17/'13a-c'!C49</f>
        <v>0.5982974622550594</v>
      </c>
      <c r="D17" s="51">
        <f>'13a-c'!D17/'13a-c'!D49</f>
        <v>1.3375679472301962</v>
      </c>
      <c r="E17" s="51">
        <f>'13a-c'!E17/'13a-c'!E49</f>
        <v>0.0956714895650664</v>
      </c>
      <c r="F17" s="51">
        <f>'13a-c'!F17/'13a-c'!F49</f>
        <v>0.29863679267179355</v>
      </c>
      <c r="G17" s="51">
        <f>'13a-c'!G17/'13a-c'!G49</f>
        <v>0.032901217542062336</v>
      </c>
      <c r="H17" s="51">
        <f>'13a-c'!H17/'13a-c'!H49</f>
        <v>0.09837541172300351</v>
      </c>
      <c r="I17" s="51">
        <f>'13a-c'!I17/'13a-c'!I49</f>
        <v>0.10585748727628685</v>
      </c>
    </row>
    <row r="18" spans="1:9" ht="15">
      <c r="A18" s="4"/>
      <c r="B18" s="37">
        <v>2004</v>
      </c>
      <c r="C18" s="51">
        <f>'13a-c'!C18/'13a-c'!C50</f>
        <v>0.5697513812154696</v>
      </c>
      <c r="D18" s="51">
        <f>'13a-c'!D18/'13a-c'!D50</f>
        <v>1.3258310697193119</v>
      </c>
      <c r="E18" s="51">
        <f>'13a-c'!E18/'13a-c'!E50</f>
        <v>0.08834840453175345</v>
      </c>
      <c r="F18" s="51">
        <f>'13a-c'!F18/'13a-c'!F50</f>
        <v>0.28181373293508155</v>
      </c>
      <c r="G18" s="51">
        <f>'13a-c'!G18/'13a-c'!G50</f>
        <v>0.03236840162561306</v>
      </c>
      <c r="H18" s="51">
        <f>'13a-c'!H18/'13a-c'!H50</f>
        <v>0.07379453002825605</v>
      </c>
      <c r="I18" s="51">
        <f>'13a-c'!I18/'13a-c'!I50</f>
        <v>0.0968029956007792</v>
      </c>
    </row>
    <row r="19" spans="1:9" ht="15">
      <c r="A19" s="4"/>
      <c r="B19" s="37">
        <v>2005</v>
      </c>
      <c r="C19" s="51">
        <f>'13a-c'!C19/'13a-c'!C51</f>
        <v>0.5675975815407396</v>
      </c>
      <c r="D19" s="51">
        <f>'13a-c'!D19/'13a-c'!D51</f>
        <v>1.3144428809006012</v>
      </c>
      <c r="E19" s="51">
        <f>'13a-c'!E19/'13a-c'!E51</f>
        <v>0.08276981061514607</v>
      </c>
      <c r="F19" s="51">
        <f>'13a-c'!F19/'13a-c'!F51</f>
        <v>0.2952772704773934</v>
      </c>
      <c r="G19" s="51">
        <f>'13a-c'!G19/'13a-c'!G51</f>
        <v>0.030583840011720754</v>
      </c>
      <c r="H19" s="51">
        <f>'13a-c'!H19/'13a-c'!H51</f>
        <v>0.07355784907749358</v>
      </c>
      <c r="I19" s="51">
        <f>'13a-c'!I19/'13a-c'!I51</f>
        <v>0.09267788524001092</v>
      </c>
    </row>
    <row r="20" spans="1:9" ht="15">
      <c r="A20" s="4"/>
      <c r="B20" s="37">
        <v>2006</v>
      </c>
      <c r="C20" s="51">
        <f>'13a-c'!C20/'13a-c'!C52</f>
        <v>0.568815096660133</v>
      </c>
      <c r="D20" s="51">
        <f>'13a-c'!D20/'13a-c'!D52</f>
        <v>1.4274831914682211</v>
      </c>
      <c r="E20" s="51">
        <f>'13a-c'!E20/'13a-c'!E52</f>
        <v>0.08268901184890019</v>
      </c>
      <c r="F20" s="51">
        <f>'13a-c'!F20/'13a-c'!F52</f>
        <v>0.27597535934291584</v>
      </c>
      <c r="G20" s="51">
        <f>'13a-c'!G20/'13a-c'!G52</f>
        <v>0.02811845855304495</v>
      </c>
      <c r="H20" s="51">
        <f>'13a-c'!H20/'13a-c'!H52</f>
        <v>0.0632192568796886</v>
      </c>
      <c r="I20" s="51">
        <f>'13a-c'!I20/'13a-c'!I52</f>
        <v>0.09129774715782497</v>
      </c>
    </row>
    <row r="21" spans="1:9" ht="15">
      <c r="A21" s="4"/>
      <c r="B21" s="37">
        <v>2007</v>
      </c>
      <c r="C21" s="51">
        <f>'13a-c'!C21/'13a-c'!C53</f>
        <v>0.6630525437864887</v>
      </c>
      <c r="D21" s="51">
        <f>'13a-c'!D21/'13a-c'!D53</f>
        <v>1.3514758730841294</v>
      </c>
      <c r="E21" s="51">
        <f>'13a-c'!E21/'13a-c'!E53</f>
        <v>0.07213850129079284</v>
      </c>
      <c r="F21" s="51">
        <f>'13a-c'!F21/'13a-c'!F53</f>
        <v>0.18300372158828776</v>
      </c>
      <c r="G21" s="51">
        <f>'13a-c'!G21/'13a-c'!G53</f>
        <v>0.026777521250575552</v>
      </c>
      <c r="H21" s="51">
        <f>'13a-c'!H21/'13a-c'!H53</f>
        <v>0.05645471576668741</v>
      </c>
      <c r="I21" s="51">
        <f>'13a-c'!I21/'13a-c'!I53</f>
        <v>0.08100153540223823</v>
      </c>
    </row>
    <row r="22" spans="1:9" ht="15">
      <c r="A22" s="4"/>
      <c r="B22" s="37">
        <v>2008</v>
      </c>
      <c r="C22" s="51">
        <f>'13a-c'!C22/'13a-c'!C54</f>
        <v>0.6492315592561347</v>
      </c>
      <c r="D22" s="51">
        <f>'13a-c'!D22/'13a-c'!D54</f>
        <v>1.4336575751796046</v>
      </c>
      <c r="E22" s="51">
        <f>'13a-c'!E22/'13a-c'!E54</f>
        <v>0.07759688331797986</v>
      </c>
      <c r="F22" s="51">
        <f>'13a-c'!F22/'13a-c'!F54</f>
        <v>0.2554744525547445</v>
      </c>
      <c r="G22" s="51">
        <f>'13a-c'!G22/'13a-c'!G54</f>
        <v>0.026039039029264625</v>
      </c>
      <c r="H22" s="51">
        <f>'13a-c'!H22/'13a-c'!H54</f>
        <v>0.05416724226935298</v>
      </c>
      <c r="I22" s="51">
        <f>'13a-c'!I22/'13a-c'!I54</f>
        <v>0.08716025546320078</v>
      </c>
    </row>
    <row r="23" spans="1:9" ht="15.75">
      <c r="A23" s="4"/>
      <c r="B23" s="35" t="s">
        <v>41</v>
      </c>
      <c r="C23" s="50">
        <f>'13a-c'!C23/'13a-c'!C55</f>
        <v>0.605244382450318</v>
      </c>
      <c r="D23" s="50">
        <f>'13a-c'!D23/'13a-c'!D55</f>
        <v>1.3714833759590792</v>
      </c>
      <c r="E23" s="50">
        <f>'13a-c'!E23/'13a-c'!E55</f>
        <v>0.08066498205578004</v>
      </c>
      <c r="F23" s="50">
        <f>'13a-c'!F23/'13a-c'!F55</f>
        <v>0.25752276142635017</v>
      </c>
      <c r="G23" s="50">
        <f>'13a-c'!G23/'13a-c'!G55</f>
        <v>0.028671886919468145</v>
      </c>
      <c r="H23" s="50">
        <f>'13a-c'!H23/'13a-c'!H55</f>
        <v>0.06404954547036432</v>
      </c>
      <c r="I23" s="50">
        <f>'13a-c'!I23/'13a-c'!I55</f>
        <v>0.08969803338833807</v>
      </c>
    </row>
    <row r="24" spans="1:9" ht="6" customHeight="1">
      <c r="A24" s="4"/>
      <c r="B24" s="35"/>
      <c r="C24" s="40"/>
      <c r="D24" s="40"/>
      <c r="E24" s="40"/>
      <c r="F24" s="40"/>
      <c r="G24" s="40"/>
      <c r="H24" s="40"/>
      <c r="I24" s="40"/>
    </row>
    <row r="25" spans="1:9" ht="15.75">
      <c r="A25" s="8" t="s">
        <v>55</v>
      </c>
      <c r="B25" s="32" t="s">
        <v>56</v>
      </c>
      <c r="C25" s="30"/>
      <c r="D25" s="30"/>
      <c r="E25" s="30"/>
      <c r="F25" s="30"/>
      <c r="G25" s="33"/>
      <c r="H25" s="4"/>
      <c r="I25" s="45" t="s">
        <v>54</v>
      </c>
    </row>
    <row r="26" spans="1:9" ht="3" customHeight="1">
      <c r="A26" s="29"/>
      <c r="B26" s="4"/>
      <c r="C26" s="30"/>
      <c r="D26" s="30"/>
      <c r="E26" s="30"/>
      <c r="F26" s="30"/>
      <c r="G26" s="30"/>
      <c r="H26" s="4"/>
      <c r="I26" s="31"/>
    </row>
    <row r="27" spans="1:9" ht="15.75">
      <c r="A27" s="4"/>
      <c r="B27" s="35" t="s">
        <v>40</v>
      </c>
      <c r="C27" s="50">
        <f>'13a-c'!C27/'13a-c'!C43</f>
        <v>5.623721881390593</v>
      </c>
      <c r="D27" s="50">
        <f>'13a-c'!D27/'13a-c'!D43</f>
        <v>4.535935222984645</v>
      </c>
      <c r="E27" s="50">
        <f>'13a-c'!E27/'13a-c'!E43</f>
        <v>0.7109934829455142</v>
      </c>
      <c r="F27" s="50">
        <f>'13a-c'!F27/'13a-c'!F43</f>
        <v>2.273572026553376</v>
      </c>
      <c r="G27" s="50">
        <f>'13a-c'!G27/'13a-c'!G43</f>
        <v>0.29378453680623673</v>
      </c>
      <c r="H27" s="50">
        <f>'13a-c'!H27/'13a-c'!H43</f>
        <v>0.3865711013154698</v>
      </c>
      <c r="I27" s="50">
        <f>'13a-c'!I27/'13a-c'!I43</f>
        <v>0.7308356166966644</v>
      </c>
    </row>
    <row r="28" spans="1:9" ht="15">
      <c r="A28" s="4"/>
      <c r="B28" s="37">
        <v>1998</v>
      </c>
      <c r="C28" s="51">
        <f>'13a-c'!C28/'13a-c'!C44</f>
        <v>5.122240266865645</v>
      </c>
      <c r="D28" s="51">
        <f>'13a-c'!D28/'13a-c'!D44</f>
        <v>4.4757563199336925</v>
      </c>
      <c r="E28" s="51">
        <f>'13a-c'!E28/'13a-c'!E44</f>
        <v>0.7036591108319271</v>
      </c>
      <c r="F28" s="51">
        <f>'13a-c'!F28/'13a-c'!F44</f>
        <v>2.204892000199538</v>
      </c>
      <c r="G28" s="51">
        <f>'13a-c'!G28/'13a-c'!G44</f>
        <v>0.26092929452531277</v>
      </c>
      <c r="H28" s="51">
        <f>'13a-c'!H28/'13a-c'!H44</f>
        <v>0.3511899825856207</v>
      </c>
      <c r="I28" s="51">
        <f>'13a-c'!I28/'13a-c'!I44</f>
        <v>0.7092553469877518</v>
      </c>
    </row>
    <row r="29" spans="1:9" ht="15">
      <c r="A29" s="4"/>
      <c r="B29" s="37">
        <v>1999</v>
      </c>
      <c r="C29" s="51">
        <f>'13a-c'!C29/'13a-c'!C45</f>
        <v>4.463497667381162</v>
      </c>
      <c r="D29" s="51">
        <f>'13a-c'!D29/'13a-c'!D45</f>
        <v>4.273114984886754</v>
      </c>
      <c r="E29" s="51">
        <f>'13a-c'!E29/'13a-c'!E45</f>
        <v>0.6386386177244218</v>
      </c>
      <c r="F29" s="51">
        <f>'13a-c'!F29/'13a-c'!F45</f>
        <v>1.900799477891989</v>
      </c>
      <c r="G29" s="51">
        <f>'13a-c'!G29/'13a-c'!G45</f>
        <v>0.23039594606201153</v>
      </c>
      <c r="H29" s="51">
        <f>'13a-c'!H29/'13a-c'!H45</f>
        <v>0.38824729378475303</v>
      </c>
      <c r="I29" s="51">
        <f>'13a-c'!I29/'13a-c'!I45</f>
        <v>0.6495847877370945</v>
      </c>
    </row>
    <row r="30" spans="1:9" ht="15">
      <c r="A30" s="4"/>
      <c r="B30" s="37">
        <v>2000</v>
      </c>
      <c r="C30" s="51">
        <f>'13a-c'!C30/'13a-c'!C46</f>
        <v>3.7213148645854868</v>
      </c>
      <c r="D30" s="51">
        <f>'13a-c'!D30/'13a-c'!D46</f>
        <v>4.627218460798846</v>
      </c>
      <c r="E30" s="51">
        <f>'13a-c'!E30/'13a-c'!E46</f>
        <v>0.6321044163346594</v>
      </c>
      <c r="F30" s="51">
        <f>'13a-c'!F30/'13a-c'!F46</f>
        <v>2.0749866452991452</v>
      </c>
      <c r="G30" s="51">
        <f>'13a-c'!G30/'13a-c'!G46</f>
        <v>0.21430998283777783</v>
      </c>
      <c r="H30" s="51">
        <f>'13a-c'!H30/'13a-c'!H46</f>
        <v>0.37924962752268726</v>
      </c>
      <c r="I30" s="51">
        <f>'13a-c'!I30/'13a-c'!I46</f>
        <v>0.6459649497977425</v>
      </c>
    </row>
    <row r="31" spans="1:9" ht="15">
      <c r="A31" s="4"/>
      <c r="B31" s="37">
        <v>2001</v>
      </c>
      <c r="C31" s="51">
        <f>'13a-c'!C31/'13a-c'!C47</f>
        <v>3.99864165039477</v>
      </c>
      <c r="D31" s="51">
        <f>'13a-c'!D31/'13a-c'!D47</f>
        <v>4.6177978422220525</v>
      </c>
      <c r="E31" s="51">
        <f>'13a-c'!E31/'13a-c'!E47</f>
        <v>0.6002646668501322</v>
      </c>
      <c r="F31" s="51">
        <f>'13a-c'!F31/'13a-c'!F47</f>
        <v>1.966436393154747</v>
      </c>
      <c r="G31" s="51">
        <f>'13a-c'!G31/'13a-c'!G47</f>
        <v>0.2003341762812057</v>
      </c>
      <c r="H31" s="51">
        <f>'13a-c'!H31/'13a-c'!H47</f>
        <v>0.4225164126563061</v>
      </c>
      <c r="I31" s="51">
        <f>'13a-c'!I31/'13a-c'!I47</f>
        <v>0.6206975734189285</v>
      </c>
    </row>
    <row r="32" spans="1:9" ht="15">
      <c r="A32" s="4"/>
      <c r="B32" s="37">
        <v>2002</v>
      </c>
      <c r="C32" s="51">
        <f>'13a-c'!C32/'13a-c'!C48</f>
        <v>3.4088181163479234</v>
      </c>
      <c r="D32" s="51">
        <f>'13a-c'!D32/'13a-c'!D48</f>
        <v>4.109307581672488</v>
      </c>
      <c r="E32" s="51">
        <f>'13a-c'!E32/'13a-c'!E48</f>
        <v>0.5644374236079016</v>
      </c>
      <c r="F32" s="51">
        <f>'13a-c'!F32/'13a-c'!F48</f>
        <v>1.863087674714104</v>
      </c>
      <c r="G32" s="51">
        <f>'13a-c'!G32/'13a-c'!G48</f>
        <v>0.17770487321440778</v>
      </c>
      <c r="H32" s="51">
        <f>'13a-c'!H32/'13a-c'!H48</f>
        <v>0.4148412681934265</v>
      </c>
      <c r="I32" s="51">
        <f>'13a-c'!I32/'13a-c'!I48</f>
        <v>0.5815374266306774</v>
      </c>
    </row>
    <row r="33" spans="1:9" ht="15">
      <c r="A33" s="4"/>
      <c r="B33" s="37">
        <v>2003</v>
      </c>
      <c r="C33" s="51">
        <f>'13a-c'!C33/'13a-c'!C49</f>
        <v>3.3729521362030197</v>
      </c>
      <c r="D33" s="51">
        <f>'13a-c'!D33/'13a-c'!D49</f>
        <v>3.521040737800037</v>
      </c>
      <c r="E33" s="51">
        <f>'13a-c'!E33/'13a-c'!E49</f>
        <v>0.5480570923150123</v>
      </c>
      <c r="F33" s="51">
        <f>'13a-c'!F33/'13a-c'!F49</f>
        <v>1.8258622557135562</v>
      </c>
      <c r="G33" s="51">
        <f>'13a-c'!G33/'13a-c'!G49</f>
        <v>0.1566255565625123</v>
      </c>
      <c r="H33" s="51">
        <f>'13a-c'!H33/'13a-c'!H49</f>
        <v>0.37040134778296874</v>
      </c>
      <c r="I33" s="51">
        <f>'13a-c'!I33/'13a-c'!I49</f>
        <v>0.5579997930426653</v>
      </c>
    </row>
    <row r="34" spans="1:9" ht="15">
      <c r="A34" s="4"/>
      <c r="B34" s="37">
        <v>2004</v>
      </c>
      <c r="C34" s="51">
        <f>'13a-c'!C34/'13a-c'!C50</f>
        <v>3.4271408839779003</v>
      </c>
      <c r="D34" s="51">
        <f>'13a-c'!D34/'13a-c'!D50</f>
        <v>3.340447548829388</v>
      </c>
      <c r="E34" s="51">
        <f>'13a-c'!E34/'13a-c'!E50</f>
        <v>0.5403061754792344</v>
      </c>
      <c r="F34" s="51">
        <f>'13a-c'!F34/'13a-c'!F50</f>
        <v>2.092509154727552</v>
      </c>
      <c r="G34" s="51">
        <f>'13a-c'!G34/'13a-c'!G50</f>
        <v>0.18474596483390845</v>
      </c>
      <c r="H34" s="51">
        <f>'13a-c'!H34/'13a-c'!H50</f>
        <v>0.3058840622932893</v>
      </c>
      <c r="I34" s="51">
        <f>'13a-c'!I34/'13a-c'!I50</f>
        <v>0.547988317138228</v>
      </c>
    </row>
    <row r="35" spans="1:9" ht="15">
      <c r="A35" s="4"/>
      <c r="B35" s="37">
        <v>2005</v>
      </c>
      <c r="C35" s="51">
        <f>'13a-c'!C35/'13a-c'!C51</f>
        <v>3.323324970180562</v>
      </c>
      <c r="D35" s="51">
        <f>'13a-c'!D35/'13a-c'!D51</f>
        <v>3.511577331457081</v>
      </c>
      <c r="E35" s="51">
        <f>'13a-c'!E35/'13a-c'!E51</f>
        <v>0.5148993126610927</v>
      </c>
      <c r="F35" s="51">
        <f>'13a-c'!F35/'13a-c'!F51</f>
        <v>1.9184488555872263</v>
      </c>
      <c r="G35" s="51">
        <f>'13a-c'!G35/'13a-c'!G51</f>
        <v>0.16702073108197202</v>
      </c>
      <c r="H35" s="51">
        <f>'13a-c'!H35/'13a-c'!H51</f>
        <v>0.2802023220013801</v>
      </c>
      <c r="I35" s="51">
        <f>'13a-c'!I35/'13a-c'!I51</f>
        <v>0.5261266660190062</v>
      </c>
    </row>
    <row r="36" spans="1:9" ht="15">
      <c r="A36" s="4"/>
      <c r="B36" s="37">
        <v>2006</v>
      </c>
      <c r="C36" s="51">
        <f>'13a-c'!C36/'13a-c'!C52</f>
        <v>3.0785195434105845</v>
      </c>
      <c r="D36" s="51">
        <f>'13a-c'!D36/'13a-c'!D52</f>
        <v>3.613420329215381</v>
      </c>
      <c r="E36" s="51">
        <f>'13a-c'!E36/'13a-c'!E52</f>
        <v>0.4894609227687531</v>
      </c>
      <c r="F36" s="51">
        <f>'13a-c'!F36/'13a-c'!F52</f>
        <v>1.751129363449692</v>
      </c>
      <c r="G36" s="51">
        <f>'13a-c'!G36/'13a-c'!G52</f>
        <v>0.16020578545963265</v>
      </c>
      <c r="H36" s="51">
        <f>'13a-c'!H36/'13a-c'!H52</f>
        <v>0.256185011890366</v>
      </c>
      <c r="I36" s="51">
        <f>'13a-c'!I36/'13a-c'!I52</f>
        <v>0.497672451426108</v>
      </c>
    </row>
    <row r="37" spans="1:9" ht="15">
      <c r="A37" s="4"/>
      <c r="B37" s="37">
        <v>2007</v>
      </c>
      <c r="C37" s="51">
        <f>'13a-c'!C37/'13a-c'!C53</f>
        <v>3.085904920767306</v>
      </c>
      <c r="D37" s="51">
        <f>'13a-c'!D37/'13a-c'!D53</f>
        <v>3.4063335073870444</v>
      </c>
      <c r="E37" s="51">
        <f>'13a-c'!E37/'13a-c'!E53</f>
        <v>0.4630527554765338</v>
      </c>
      <c r="F37" s="51">
        <f>'13a-c'!F37/'13a-c'!F53</f>
        <v>1.3994402239104358</v>
      </c>
      <c r="G37" s="51">
        <f>'13a-c'!G37/'13a-c'!G53</f>
        <v>0.1508684733873891</v>
      </c>
      <c r="H37" s="51">
        <f>'13a-c'!H37/'13a-c'!H53</f>
        <v>0.23121262571961784</v>
      </c>
      <c r="I37" s="51">
        <f>'13a-c'!I37/'13a-c'!I53</f>
        <v>0.46572524583674946</v>
      </c>
    </row>
    <row r="38" spans="1:9" ht="15">
      <c r="A38" s="4"/>
      <c r="B38" s="37">
        <v>2008</v>
      </c>
      <c r="C38" s="51">
        <f>'13a-c'!C38/'13a-c'!C54</f>
        <v>2.802332832043429</v>
      </c>
      <c r="D38" s="51">
        <f>'13a-c'!D38/'13a-c'!D54</f>
        <v>3.3346048699853776</v>
      </c>
      <c r="E38" s="51">
        <f>'13a-c'!E38/'13a-c'!E54</f>
        <v>0.4487288635083629</v>
      </c>
      <c r="F38" s="51">
        <f>'13a-c'!F38/'13a-c'!F54</f>
        <v>1.3646461440812439</v>
      </c>
      <c r="G38" s="51">
        <f>'13a-c'!G38/'13a-c'!G54</f>
        <v>0.14891075444860707</v>
      </c>
      <c r="H38" s="51">
        <f>'13a-c'!H38/'13a-c'!H54</f>
        <v>0.23775420432320032</v>
      </c>
      <c r="I38" s="51">
        <f>'13a-c'!I38/'13a-c'!I54</f>
        <v>0.4542407534459896</v>
      </c>
    </row>
    <row r="39" spans="1:9" ht="15.75">
      <c r="A39" s="4"/>
      <c r="B39" s="35" t="s">
        <v>41</v>
      </c>
      <c r="C39" s="50">
        <f>'13a-c'!C39/'13a-c'!C55</f>
        <v>3.130436176779459</v>
      </c>
      <c r="D39" s="50">
        <f>'13a-c'!D39/'13a-c'!D55</f>
        <v>3.4398976982097187</v>
      </c>
      <c r="E39" s="50">
        <f>'13a-c'!E39/'13a-c'!E55</f>
        <v>0.4909392201235643</v>
      </c>
      <c r="F39" s="50">
        <f>'13a-c'!F39/'13a-c'!F55</f>
        <v>1.6950865309076213</v>
      </c>
      <c r="G39" s="50">
        <f>'13a-c'!G39/'13a-c'!G55</f>
        <v>0.16160518081882044</v>
      </c>
      <c r="H39" s="50">
        <f>'13a-c'!H39/'13a-c'!H55</f>
        <v>0.26175161067946573</v>
      </c>
      <c r="I39" s="50">
        <f>'13a-c'!I39/'13a-c'!I55</f>
        <v>0.4976949000163025</v>
      </c>
    </row>
    <row r="40" spans="1:9" ht="6" customHeight="1" thickBot="1">
      <c r="A40" s="16"/>
      <c r="B40" s="47"/>
      <c r="C40" s="52"/>
      <c r="D40" s="52"/>
      <c r="E40" s="52"/>
      <c r="F40" s="52"/>
      <c r="G40" s="52"/>
      <c r="H40" s="52"/>
      <c r="I40" s="52"/>
    </row>
    <row r="41" spans="1:9" ht="6" customHeight="1">
      <c r="A41" s="4"/>
      <c r="B41" s="4"/>
      <c r="C41" s="4"/>
      <c r="D41" s="4"/>
      <c r="E41" s="4"/>
      <c r="F41" s="4"/>
      <c r="G41" s="4"/>
      <c r="H41" s="4"/>
      <c r="I41" s="4"/>
    </row>
    <row r="42" spans="1:9" ht="15">
      <c r="A42" s="53" t="s">
        <v>46</v>
      </c>
      <c r="C42" s="4"/>
      <c r="D42" s="4"/>
      <c r="E42" s="4"/>
      <c r="F42" s="4"/>
      <c r="G42" s="4"/>
      <c r="H42" s="4"/>
      <c r="I42" s="4"/>
    </row>
    <row r="43" spans="1:9" ht="15">
      <c r="A43" s="53" t="s">
        <v>47</v>
      </c>
      <c r="C43" s="4"/>
      <c r="D43" s="4"/>
      <c r="E43" s="4"/>
      <c r="F43" s="4"/>
      <c r="G43" s="4"/>
      <c r="H43" s="4"/>
      <c r="I43" s="4"/>
    </row>
    <row r="44" spans="1:9" ht="17.25" customHeight="1">
      <c r="A44" s="53" t="s">
        <v>48</v>
      </c>
      <c r="I44" s="44"/>
    </row>
    <row r="45" ht="145.5" customHeight="1"/>
  </sheetData>
  <printOptions/>
  <pageMargins left="0.75" right="0.75" top="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10"/>
  </sheetPr>
  <dimension ref="A1:L56"/>
  <sheetViews>
    <sheetView zoomScale="75" zoomScaleNormal="75" workbookViewId="0" topLeftCell="A1">
      <selection activeCell="A1" sqref="A1"/>
    </sheetView>
  </sheetViews>
  <sheetFormatPr defaultColWidth="9.140625" defaultRowHeight="12.75"/>
  <cols>
    <col min="1" max="1" width="31.28125" style="4" customWidth="1"/>
    <col min="2" max="2" width="9.28125" style="4" customWidth="1"/>
    <col min="3" max="3" width="9.421875" style="4" customWidth="1"/>
    <col min="4" max="4" width="9.7109375" style="4" customWidth="1"/>
    <col min="5" max="5" width="9.28125" style="4" customWidth="1"/>
    <col min="6" max="6" width="12.421875" style="4" customWidth="1"/>
    <col min="7" max="7" width="9.28125" style="4" customWidth="1"/>
    <col min="8" max="9" width="9.140625" style="4" customWidth="1"/>
    <col min="10" max="10" width="9.00390625" style="4" customWidth="1"/>
    <col min="11" max="11" width="9.7109375" style="4" customWidth="1"/>
    <col min="12" max="16384" width="9.140625" style="4" customWidth="1"/>
  </cols>
  <sheetData>
    <row r="1" spans="1:11" s="2" customFormat="1" ht="18">
      <c r="A1" s="1" t="s">
        <v>57</v>
      </c>
      <c r="K1" s="3" t="s">
        <v>27</v>
      </c>
    </row>
    <row r="2" s="2" customFormat="1" ht="18">
      <c r="A2" s="1"/>
    </row>
    <row r="3" spans="1:3" s="2" customFormat="1" ht="18">
      <c r="A3" s="1" t="s">
        <v>58</v>
      </c>
      <c r="B3" s="1"/>
      <c r="C3" s="1"/>
    </row>
    <row r="4" spans="1:3" s="2" customFormat="1" ht="18">
      <c r="A4" s="1" t="s">
        <v>59</v>
      </c>
      <c r="B4" s="1"/>
      <c r="C4" s="1"/>
    </row>
    <row r="5" s="2" customFormat="1" ht="18">
      <c r="A5" s="1" t="s">
        <v>60</v>
      </c>
    </row>
    <row r="6" spans="1:11" ht="15.75" thickBot="1">
      <c r="A6" s="16"/>
      <c r="B6" s="16"/>
      <c r="C6" s="16"/>
      <c r="D6" s="16"/>
      <c r="E6" s="16"/>
      <c r="F6" s="16"/>
      <c r="G6" s="16"/>
      <c r="H6" s="16"/>
      <c r="I6" s="16"/>
      <c r="J6" s="16"/>
      <c r="K6" s="16"/>
    </row>
    <row r="7" spans="1:12" s="8" customFormat="1" ht="19.5" customHeight="1">
      <c r="A7" s="29"/>
      <c r="B7" s="30" t="s">
        <v>5</v>
      </c>
      <c r="C7" s="30" t="s">
        <v>6</v>
      </c>
      <c r="D7" s="30" t="s">
        <v>7</v>
      </c>
      <c r="E7" s="30" t="s">
        <v>8</v>
      </c>
      <c r="F7" s="30" t="s">
        <v>61</v>
      </c>
      <c r="G7" s="30" t="s">
        <v>9</v>
      </c>
      <c r="H7" s="30" t="s">
        <v>10</v>
      </c>
      <c r="I7" s="30" t="s">
        <v>11</v>
      </c>
      <c r="J7" s="30" t="s">
        <v>62</v>
      </c>
      <c r="K7" s="30" t="s">
        <v>285</v>
      </c>
      <c r="L7" s="7"/>
    </row>
    <row r="8" spans="1:12" s="8" customFormat="1" ht="24.75" customHeight="1" thickBot="1">
      <c r="A8" s="54"/>
      <c r="B8" s="9" t="s">
        <v>13</v>
      </c>
      <c r="C8" s="9" t="s">
        <v>286</v>
      </c>
      <c r="D8" s="54"/>
      <c r="E8" s="54"/>
      <c r="F8" s="9"/>
      <c r="G8" s="9" t="s">
        <v>63</v>
      </c>
      <c r="H8" s="9" t="s">
        <v>15</v>
      </c>
      <c r="I8" s="9" t="s">
        <v>15</v>
      </c>
      <c r="J8" s="54"/>
      <c r="K8" s="54"/>
      <c r="L8" s="7"/>
    </row>
    <row r="10" ht="18">
      <c r="A10" s="1" t="s">
        <v>64</v>
      </c>
    </row>
    <row r="11" ht="9" customHeight="1">
      <c r="A11" s="1"/>
    </row>
    <row r="12" spans="1:11" ht="15">
      <c r="A12" s="4" t="s">
        <v>65</v>
      </c>
      <c r="B12" s="55">
        <v>3</v>
      </c>
      <c r="C12" s="55">
        <v>1</v>
      </c>
      <c r="D12" s="55">
        <v>222</v>
      </c>
      <c r="E12" s="55">
        <v>10</v>
      </c>
      <c r="F12" s="55">
        <v>2</v>
      </c>
      <c r="G12" s="55">
        <v>3</v>
      </c>
      <c r="H12" s="55">
        <v>29</v>
      </c>
      <c r="I12" s="55">
        <v>9</v>
      </c>
      <c r="J12" s="55">
        <v>10</v>
      </c>
      <c r="K12" s="55">
        <v>288</v>
      </c>
    </row>
    <row r="13" spans="1:11" ht="15">
      <c r="A13" s="4" t="s">
        <v>66</v>
      </c>
      <c r="B13" s="55">
        <v>1</v>
      </c>
      <c r="C13" s="55">
        <v>2</v>
      </c>
      <c r="D13" s="55">
        <v>529</v>
      </c>
      <c r="E13" s="55">
        <v>13</v>
      </c>
      <c r="F13" s="55">
        <v>3</v>
      </c>
      <c r="G13" s="55">
        <v>57</v>
      </c>
      <c r="H13" s="55">
        <v>34</v>
      </c>
      <c r="I13" s="55">
        <v>16</v>
      </c>
      <c r="J13" s="55">
        <v>16</v>
      </c>
      <c r="K13" s="55">
        <v>672</v>
      </c>
    </row>
    <row r="14" spans="1:11" ht="15">
      <c r="A14" s="4" t="s">
        <v>67</v>
      </c>
      <c r="B14" s="55">
        <v>11</v>
      </c>
      <c r="C14" s="55">
        <v>25</v>
      </c>
      <c r="D14" s="55">
        <v>567</v>
      </c>
      <c r="E14" s="55">
        <v>22</v>
      </c>
      <c r="F14" s="55">
        <v>4</v>
      </c>
      <c r="G14" s="55">
        <v>136</v>
      </c>
      <c r="H14" s="55">
        <v>29</v>
      </c>
      <c r="I14" s="55">
        <v>12</v>
      </c>
      <c r="J14" s="55">
        <v>15</v>
      </c>
      <c r="K14" s="55">
        <v>821</v>
      </c>
    </row>
    <row r="15" spans="1:11" ht="15">
      <c r="A15" s="4" t="s">
        <v>68</v>
      </c>
      <c r="B15" s="55">
        <v>18</v>
      </c>
      <c r="C15" s="55">
        <v>12</v>
      </c>
      <c r="D15" s="55">
        <v>357</v>
      </c>
      <c r="E15" s="55">
        <v>22</v>
      </c>
      <c r="F15" s="55">
        <v>2</v>
      </c>
      <c r="G15" s="55">
        <v>111</v>
      </c>
      <c r="H15" s="55">
        <v>21</v>
      </c>
      <c r="I15" s="55">
        <v>11</v>
      </c>
      <c r="J15" s="55">
        <v>13</v>
      </c>
      <c r="K15" s="55">
        <v>566</v>
      </c>
    </row>
    <row r="16" spans="1:11" ht="15">
      <c r="A16" s="4" t="s">
        <v>69</v>
      </c>
      <c r="B16" s="55">
        <v>1</v>
      </c>
      <c r="C16" s="55">
        <v>2</v>
      </c>
      <c r="D16" s="55">
        <v>100</v>
      </c>
      <c r="E16" s="55">
        <v>10</v>
      </c>
      <c r="F16" s="55">
        <v>0</v>
      </c>
      <c r="G16" s="55">
        <v>1</v>
      </c>
      <c r="H16" s="55">
        <v>8</v>
      </c>
      <c r="I16" s="55">
        <v>1</v>
      </c>
      <c r="J16" s="55">
        <v>3</v>
      </c>
      <c r="K16" s="55">
        <v>127</v>
      </c>
    </row>
    <row r="17" spans="1:11" ht="15">
      <c r="A17" s="4" t="s">
        <v>70</v>
      </c>
      <c r="B17" s="55">
        <v>19</v>
      </c>
      <c r="C17" s="55">
        <v>16</v>
      </c>
      <c r="D17" s="55">
        <v>357</v>
      </c>
      <c r="E17" s="55">
        <v>12</v>
      </c>
      <c r="F17" s="55">
        <v>1</v>
      </c>
      <c r="G17" s="55">
        <v>26</v>
      </c>
      <c r="H17" s="55">
        <v>20</v>
      </c>
      <c r="I17" s="55">
        <v>14</v>
      </c>
      <c r="J17" s="55">
        <v>10</v>
      </c>
      <c r="K17" s="55">
        <v>474</v>
      </c>
    </row>
    <row r="18" spans="1:11" ht="15">
      <c r="A18" s="4" t="s">
        <v>71</v>
      </c>
      <c r="B18" s="55">
        <v>39</v>
      </c>
      <c r="C18" s="55">
        <v>23</v>
      </c>
      <c r="D18" s="55">
        <v>1180</v>
      </c>
      <c r="E18" s="55">
        <v>33</v>
      </c>
      <c r="F18" s="55">
        <v>5</v>
      </c>
      <c r="G18" s="55">
        <v>40</v>
      </c>
      <c r="H18" s="55">
        <v>50</v>
      </c>
      <c r="I18" s="55">
        <v>25</v>
      </c>
      <c r="J18" s="55">
        <v>24</v>
      </c>
      <c r="K18" s="55">
        <v>1418</v>
      </c>
    </row>
    <row r="19" spans="1:11" ht="15">
      <c r="A19" s="4" t="s">
        <v>72</v>
      </c>
      <c r="B19" s="55">
        <v>7</v>
      </c>
      <c r="C19" s="55">
        <v>6</v>
      </c>
      <c r="D19" s="55">
        <v>99</v>
      </c>
      <c r="E19" s="55">
        <v>3</v>
      </c>
      <c r="F19" s="55">
        <v>1</v>
      </c>
      <c r="G19" s="55">
        <v>9</v>
      </c>
      <c r="H19" s="55">
        <v>6</v>
      </c>
      <c r="I19" s="55">
        <v>9</v>
      </c>
      <c r="J19" s="55">
        <v>4</v>
      </c>
      <c r="K19" s="55">
        <v>144</v>
      </c>
    </row>
    <row r="20" spans="1:11" ht="15">
      <c r="A20" s="4" t="s">
        <v>73</v>
      </c>
      <c r="B20" s="55">
        <v>25</v>
      </c>
      <c r="C20" s="55">
        <v>58</v>
      </c>
      <c r="D20" s="55">
        <v>231</v>
      </c>
      <c r="E20" s="55">
        <v>10</v>
      </c>
      <c r="F20" s="55">
        <v>1</v>
      </c>
      <c r="G20" s="55">
        <v>17</v>
      </c>
      <c r="H20" s="55">
        <v>13</v>
      </c>
      <c r="I20" s="55">
        <v>6</v>
      </c>
      <c r="J20" s="55">
        <v>12</v>
      </c>
      <c r="K20" s="55">
        <v>374</v>
      </c>
    </row>
    <row r="21" spans="1:11" ht="15">
      <c r="A21" s="4" t="s">
        <v>74</v>
      </c>
      <c r="B21" s="55">
        <v>18</v>
      </c>
      <c r="C21" s="55">
        <v>44</v>
      </c>
      <c r="D21" s="55">
        <v>486</v>
      </c>
      <c r="E21" s="55">
        <v>10</v>
      </c>
      <c r="F21" s="55">
        <v>2</v>
      </c>
      <c r="G21" s="55">
        <v>23</v>
      </c>
      <c r="H21" s="55">
        <v>15</v>
      </c>
      <c r="I21" s="55">
        <v>18</v>
      </c>
      <c r="J21" s="55">
        <v>10</v>
      </c>
      <c r="K21" s="55">
        <v>626</v>
      </c>
    </row>
    <row r="22" spans="1:11" ht="15">
      <c r="A22" s="4" t="s">
        <v>75</v>
      </c>
      <c r="B22" s="55">
        <v>548</v>
      </c>
      <c r="C22" s="55">
        <v>398</v>
      </c>
      <c r="D22" s="55">
        <v>5621</v>
      </c>
      <c r="E22" s="55">
        <v>244</v>
      </c>
      <c r="F22" s="55">
        <v>27</v>
      </c>
      <c r="G22" s="55">
        <v>447</v>
      </c>
      <c r="H22" s="55">
        <v>260</v>
      </c>
      <c r="I22" s="55">
        <v>139</v>
      </c>
      <c r="J22" s="55">
        <v>152</v>
      </c>
      <c r="K22" s="55">
        <v>7837</v>
      </c>
    </row>
    <row r="23" spans="1:12" s="8" customFormat="1" ht="18.75">
      <c r="A23" s="8" t="s">
        <v>287</v>
      </c>
      <c r="B23" s="56">
        <v>694</v>
      </c>
      <c r="C23" s="56">
        <v>589</v>
      </c>
      <c r="D23" s="56">
        <v>9781</v>
      </c>
      <c r="E23" s="56">
        <v>392</v>
      </c>
      <c r="F23" s="56">
        <v>49</v>
      </c>
      <c r="G23" s="56">
        <v>872</v>
      </c>
      <c r="H23" s="56">
        <v>488</v>
      </c>
      <c r="I23" s="56">
        <v>259</v>
      </c>
      <c r="J23" s="56">
        <v>271</v>
      </c>
      <c r="K23" s="56">
        <v>13394</v>
      </c>
      <c r="L23" s="57"/>
    </row>
    <row r="24" spans="2:11" ht="15">
      <c r="B24" s="55"/>
      <c r="C24" s="55"/>
      <c r="D24" s="55"/>
      <c r="E24" s="55"/>
      <c r="F24" s="55"/>
      <c r="G24" s="55"/>
      <c r="H24" s="55"/>
      <c r="I24" s="55"/>
      <c r="J24" s="55"/>
      <c r="K24" s="55"/>
    </row>
    <row r="25" spans="1:11" ht="18">
      <c r="A25" s="1" t="s">
        <v>76</v>
      </c>
      <c r="B25" s="55"/>
      <c r="C25" s="55"/>
      <c r="D25" s="55"/>
      <c r="E25" s="55"/>
      <c r="F25" s="55"/>
      <c r="G25" s="55"/>
      <c r="H25" s="55"/>
      <c r="I25" s="55"/>
      <c r="J25" s="55"/>
      <c r="K25" s="55"/>
    </row>
    <row r="26" spans="1:11" ht="9" customHeight="1">
      <c r="A26" s="1"/>
      <c r="B26" s="55"/>
      <c r="C26" s="55"/>
      <c r="D26" s="55"/>
      <c r="E26" s="55"/>
      <c r="F26" s="55"/>
      <c r="G26" s="55"/>
      <c r="H26" s="55"/>
      <c r="I26" s="55"/>
      <c r="J26" s="55"/>
      <c r="K26" s="55"/>
    </row>
    <row r="27" spans="1:11" ht="15">
      <c r="A27" s="4" t="s">
        <v>65</v>
      </c>
      <c r="B27" s="55">
        <v>0</v>
      </c>
      <c r="C27" s="55">
        <v>0</v>
      </c>
      <c r="D27" s="55">
        <v>17</v>
      </c>
      <c r="E27" s="55">
        <v>0</v>
      </c>
      <c r="F27" s="55">
        <v>1</v>
      </c>
      <c r="G27" s="55">
        <v>0</v>
      </c>
      <c r="H27" s="55">
        <v>1</v>
      </c>
      <c r="I27" s="55">
        <v>3</v>
      </c>
      <c r="J27" s="55">
        <v>2</v>
      </c>
      <c r="K27" s="55">
        <v>24</v>
      </c>
    </row>
    <row r="28" spans="1:11" ht="15">
      <c r="A28" s="4" t="s">
        <v>66</v>
      </c>
      <c r="B28" s="55">
        <v>0</v>
      </c>
      <c r="C28" s="55">
        <v>1</v>
      </c>
      <c r="D28" s="55">
        <v>65</v>
      </c>
      <c r="E28" s="55">
        <v>0</v>
      </c>
      <c r="F28" s="55">
        <v>1</v>
      </c>
      <c r="G28" s="55">
        <v>3</v>
      </c>
      <c r="H28" s="55">
        <v>9</v>
      </c>
      <c r="I28" s="55">
        <v>12</v>
      </c>
      <c r="J28" s="55">
        <v>5</v>
      </c>
      <c r="K28" s="55">
        <v>97</v>
      </c>
    </row>
    <row r="29" spans="1:11" ht="15">
      <c r="A29" s="4" t="s">
        <v>67</v>
      </c>
      <c r="B29" s="55">
        <v>1</v>
      </c>
      <c r="C29" s="55">
        <v>15</v>
      </c>
      <c r="D29" s="55">
        <v>354</v>
      </c>
      <c r="E29" s="55">
        <v>3</v>
      </c>
      <c r="F29" s="55">
        <v>1</v>
      </c>
      <c r="G29" s="55">
        <v>4</v>
      </c>
      <c r="H29" s="55">
        <v>25</v>
      </c>
      <c r="I29" s="55">
        <v>17</v>
      </c>
      <c r="J29" s="55">
        <v>11</v>
      </c>
      <c r="K29" s="55">
        <v>430</v>
      </c>
    </row>
    <row r="30" spans="1:11" ht="15">
      <c r="A30" s="4" t="s">
        <v>68</v>
      </c>
      <c r="B30" s="55">
        <v>1</v>
      </c>
      <c r="C30" s="55">
        <v>3</v>
      </c>
      <c r="D30" s="55">
        <v>58</v>
      </c>
      <c r="E30" s="55">
        <v>1</v>
      </c>
      <c r="F30" s="55">
        <v>0</v>
      </c>
      <c r="G30" s="55">
        <v>2</v>
      </c>
      <c r="H30" s="55">
        <v>5</v>
      </c>
      <c r="I30" s="55">
        <v>4</v>
      </c>
      <c r="J30" s="55">
        <v>4</v>
      </c>
      <c r="K30" s="55">
        <v>78</v>
      </c>
    </row>
    <row r="31" spans="1:11" ht="15">
      <c r="A31" s="4" t="s">
        <v>69</v>
      </c>
      <c r="B31" s="55">
        <v>0</v>
      </c>
      <c r="C31" s="55">
        <v>0</v>
      </c>
      <c r="D31" s="55">
        <v>17</v>
      </c>
      <c r="E31" s="55">
        <v>0</v>
      </c>
      <c r="F31" s="55">
        <v>0</v>
      </c>
      <c r="G31" s="55">
        <v>0</v>
      </c>
      <c r="H31" s="55">
        <v>1</v>
      </c>
      <c r="I31" s="55">
        <v>1</v>
      </c>
      <c r="J31" s="55">
        <v>2</v>
      </c>
      <c r="K31" s="55">
        <v>24</v>
      </c>
    </row>
    <row r="32" spans="1:11" ht="15">
      <c r="A32" s="4" t="s">
        <v>70</v>
      </c>
      <c r="B32" s="55">
        <v>1</v>
      </c>
      <c r="C32" s="55">
        <v>6</v>
      </c>
      <c r="D32" s="55">
        <v>79</v>
      </c>
      <c r="E32" s="55">
        <v>1</v>
      </c>
      <c r="F32" s="55">
        <v>0</v>
      </c>
      <c r="G32" s="55">
        <v>1</v>
      </c>
      <c r="H32" s="55">
        <v>4</v>
      </c>
      <c r="I32" s="55">
        <v>7</v>
      </c>
      <c r="J32" s="55">
        <v>5</v>
      </c>
      <c r="K32" s="55">
        <v>105</v>
      </c>
    </row>
    <row r="33" spans="1:11" ht="15">
      <c r="A33" s="4" t="s">
        <v>71</v>
      </c>
      <c r="B33" s="55">
        <v>6</v>
      </c>
      <c r="C33" s="55">
        <v>11</v>
      </c>
      <c r="D33" s="55">
        <v>398</v>
      </c>
      <c r="E33" s="55">
        <v>3</v>
      </c>
      <c r="F33" s="55">
        <v>3</v>
      </c>
      <c r="G33" s="55">
        <v>5</v>
      </c>
      <c r="H33" s="55">
        <v>25</v>
      </c>
      <c r="I33" s="55">
        <v>18</v>
      </c>
      <c r="J33" s="55">
        <v>28</v>
      </c>
      <c r="K33" s="55">
        <v>496</v>
      </c>
    </row>
    <row r="34" spans="1:11" ht="15">
      <c r="A34" s="4" t="s">
        <v>72</v>
      </c>
      <c r="B34" s="55">
        <v>2</v>
      </c>
      <c r="C34" s="55">
        <v>5</v>
      </c>
      <c r="D34" s="55">
        <v>101</v>
      </c>
      <c r="E34" s="55">
        <v>1</v>
      </c>
      <c r="F34" s="55">
        <v>1</v>
      </c>
      <c r="G34" s="55">
        <v>1</v>
      </c>
      <c r="H34" s="55">
        <v>7</v>
      </c>
      <c r="I34" s="55">
        <v>24</v>
      </c>
      <c r="J34" s="55">
        <v>4</v>
      </c>
      <c r="K34" s="55">
        <v>146</v>
      </c>
    </row>
    <row r="35" spans="1:11" ht="15">
      <c r="A35" s="4" t="s">
        <v>73</v>
      </c>
      <c r="B35" s="55">
        <v>2</v>
      </c>
      <c r="C35" s="55">
        <v>55</v>
      </c>
      <c r="D35" s="55">
        <v>283</v>
      </c>
      <c r="E35" s="55">
        <v>2</v>
      </c>
      <c r="F35" s="55">
        <v>2</v>
      </c>
      <c r="G35" s="55">
        <v>2</v>
      </c>
      <c r="H35" s="55">
        <v>21</v>
      </c>
      <c r="I35" s="55">
        <v>15</v>
      </c>
      <c r="J35" s="55">
        <v>8</v>
      </c>
      <c r="K35" s="55">
        <v>388</v>
      </c>
    </row>
    <row r="36" spans="1:11" ht="15">
      <c r="A36" s="4" t="s">
        <v>74</v>
      </c>
      <c r="B36" s="55">
        <v>13</v>
      </c>
      <c r="C36" s="55">
        <v>193</v>
      </c>
      <c r="D36" s="55">
        <v>1673</v>
      </c>
      <c r="E36" s="55">
        <v>9</v>
      </c>
      <c r="F36" s="55">
        <v>8</v>
      </c>
      <c r="G36" s="55">
        <v>19</v>
      </c>
      <c r="H36" s="55">
        <v>88</v>
      </c>
      <c r="I36" s="55">
        <v>92</v>
      </c>
      <c r="J36" s="55">
        <v>39</v>
      </c>
      <c r="K36" s="55">
        <v>2134</v>
      </c>
    </row>
    <row r="37" spans="1:11" ht="15">
      <c r="A37" s="4" t="s">
        <v>75</v>
      </c>
      <c r="B37" s="55">
        <v>63</v>
      </c>
      <c r="C37" s="55">
        <v>196</v>
      </c>
      <c r="D37" s="55">
        <v>3458</v>
      </c>
      <c r="E37" s="55">
        <v>27</v>
      </c>
      <c r="F37" s="55">
        <v>18</v>
      </c>
      <c r="G37" s="55">
        <v>47</v>
      </c>
      <c r="H37" s="55">
        <v>252</v>
      </c>
      <c r="I37" s="55">
        <v>252</v>
      </c>
      <c r="J37" s="55">
        <v>110</v>
      </c>
      <c r="K37" s="55">
        <v>4423</v>
      </c>
    </row>
    <row r="38" spans="1:11" s="8" customFormat="1" ht="18.75">
      <c r="A38" s="8" t="s">
        <v>287</v>
      </c>
      <c r="B38" s="56">
        <v>88</v>
      </c>
      <c r="C38" s="56">
        <v>487</v>
      </c>
      <c r="D38" s="56">
        <v>6522</v>
      </c>
      <c r="E38" s="56">
        <v>48</v>
      </c>
      <c r="F38" s="56">
        <v>35</v>
      </c>
      <c r="G38" s="56">
        <v>84</v>
      </c>
      <c r="H38" s="56">
        <v>442</v>
      </c>
      <c r="I38" s="56">
        <v>447</v>
      </c>
      <c r="J38" s="56">
        <v>220</v>
      </c>
      <c r="K38" s="56">
        <v>8373</v>
      </c>
    </row>
    <row r="39" spans="2:11" ht="15">
      <c r="B39" s="55"/>
      <c r="C39" s="55"/>
      <c r="D39" s="55"/>
      <c r="E39" s="55"/>
      <c r="F39" s="55"/>
      <c r="G39" s="55"/>
      <c r="H39" s="55"/>
      <c r="I39" s="55"/>
      <c r="J39" s="55"/>
      <c r="K39" s="55"/>
    </row>
    <row r="40" spans="1:11" ht="18">
      <c r="A40" s="1" t="s">
        <v>12</v>
      </c>
      <c r="B40" s="55"/>
      <c r="C40" s="55"/>
      <c r="D40" s="55"/>
      <c r="E40" s="55"/>
      <c r="F40" s="55"/>
      <c r="G40" s="55"/>
      <c r="H40" s="55"/>
      <c r="I40" s="55"/>
      <c r="J40" s="55"/>
      <c r="K40" s="55"/>
    </row>
    <row r="41" spans="1:11" ht="9" customHeight="1">
      <c r="A41" s="1"/>
      <c r="B41" s="55"/>
      <c r="C41" s="55"/>
      <c r="D41" s="55"/>
      <c r="E41" s="55"/>
      <c r="F41" s="55"/>
      <c r="G41" s="55"/>
      <c r="H41" s="55"/>
      <c r="I41" s="55"/>
      <c r="J41" s="55"/>
      <c r="K41" s="55"/>
    </row>
    <row r="42" spans="1:11" ht="15">
      <c r="A42" s="4" t="s">
        <v>65</v>
      </c>
      <c r="B42" s="55">
        <v>3</v>
      </c>
      <c r="C42" s="55">
        <v>1</v>
      </c>
      <c r="D42" s="55">
        <v>239</v>
      </c>
      <c r="E42" s="55">
        <v>11</v>
      </c>
      <c r="F42" s="55">
        <v>3</v>
      </c>
      <c r="G42" s="55">
        <v>3</v>
      </c>
      <c r="H42" s="55">
        <v>30</v>
      </c>
      <c r="I42" s="55">
        <v>12</v>
      </c>
      <c r="J42" s="55">
        <v>11</v>
      </c>
      <c r="K42" s="55">
        <v>312</v>
      </c>
    </row>
    <row r="43" spans="1:11" ht="15">
      <c r="A43" s="4" t="s">
        <v>66</v>
      </c>
      <c r="B43" s="55">
        <v>1</v>
      </c>
      <c r="C43" s="55">
        <v>4</v>
      </c>
      <c r="D43" s="55">
        <v>594</v>
      </c>
      <c r="E43" s="55">
        <v>13</v>
      </c>
      <c r="F43" s="55">
        <v>3</v>
      </c>
      <c r="G43" s="55">
        <v>60</v>
      </c>
      <c r="H43" s="55">
        <v>43</v>
      </c>
      <c r="I43" s="55">
        <v>28</v>
      </c>
      <c r="J43" s="55">
        <v>22</v>
      </c>
      <c r="K43" s="55">
        <v>769</v>
      </c>
    </row>
    <row r="44" spans="1:11" ht="15">
      <c r="A44" s="4" t="s">
        <v>67</v>
      </c>
      <c r="B44" s="55">
        <v>11</v>
      </c>
      <c r="C44" s="55">
        <v>39</v>
      </c>
      <c r="D44" s="55">
        <v>921</v>
      </c>
      <c r="E44" s="55">
        <v>26</v>
      </c>
      <c r="F44" s="55">
        <v>5</v>
      </c>
      <c r="G44" s="55">
        <v>140</v>
      </c>
      <c r="H44" s="55">
        <v>54</v>
      </c>
      <c r="I44" s="55">
        <v>30</v>
      </c>
      <c r="J44" s="55">
        <v>26</v>
      </c>
      <c r="K44" s="55">
        <v>1251</v>
      </c>
    </row>
    <row r="45" spans="1:11" ht="15">
      <c r="A45" s="4" t="s">
        <v>68</v>
      </c>
      <c r="B45" s="55">
        <v>19</v>
      </c>
      <c r="C45" s="55">
        <v>15</v>
      </c>
      <c r="D45" s="55">
        <v>414</v>
      </c>
      <c r="E45" s="55">
        <v>24</v>
      </c>
      <c r="F45" s="55">
        <v>2</v>
      </c>
      <c r="G45" s="55">
        <v>113</v>
      </c>
      <c r="H45" s="55">
        <v>26</v>
      </c>
      <c r="I45" s="55">
        <v>15</v>
      </c>
      <c r="J45" s="55">
        <v>16</v>
      </c>
      <c r="K45" s="55">
        <v>645</v>
      </c>
    </row>
    <row r="46" spans="1:11" ht="15">
      <c r="A46" s="4" t="s">
        <v>69</v>
      </c>
      <c r="B46" s="55">
        <v>1</v>
      </c>
      <c r="C46" s="55">
        <v>2</v>
      </c>
      <c r="D46" s="55">
        <v>118</v>
      </c>
      <c r="E46" s="55">
        <v>11</v>
      </c>
      <c r="F46" s="55">
        <v>1</v>
      </c>
      <c r="G46" s="55">
        <v>1</v>
      </c>
      <c r="H46" s="55">
        <v>9</v>
      </c>
      <c r="I46" s="55">
        <v>2</v>
      </c>
      <c r="J46" s="55">
        <v>6</v>
      </c>
      <c r="K46" s="55">
        <v>151</v>
      </c>
    </row>
    <row r="47" spans="1:11" ht="15">
      <c r="A47" s="4" t="s">
        <v>70</v>
      </c>
      <c r="B47" s="55">
        <v>20</v>
      </c>
      <c r="C47" s="55">
        <v>22</v>
      </c>
      <c r="D47" s="55">
        <v>435</v>
      </c>
      <c r="E47" s="55">
        <v>12</v>
      </c>
      <c r="F47" s="55">
        <v>2</v>
      </c>
      <c r="G47" s="55">
        <v>27</v>
      </c>
      <c r="H47" s="55">
        <v>24</v>
      </c>
      <c r="I47" s="55">
        <v>21</v>
      </c>
      <c r="J47" s="55">
        <v>15</v>
      </c>
      <c r="K47" s="55">
        <v>578</v>
      </c>
    </row>
    <row r="48" spans="1:11" ht="15">
      <c r="A48" s="4" t="s">
        <v>71</v>
      </c>
      <c r="B48" s="55">
        <v>45</v>
      </c>
      <c r="C48" s="55">
        <v>34</v>
      </c>
      <c r="D48" s="55">
        <v>1578</v>
      </c>
      <c r="E48" s="55">
        <v>36</v>
      </c>
      <c r="F48" s="55">
        <v>8</v>
      </c>
      <c r="G48" s="55">
        <v>44</v>
      </c>
      <c r="H48" s="55">
        <v>75</v>
      </c>
      <c r="I48" s="55">
        <v>43</v>
      </c>
      <c r="J48" s="55">
        <v>52</v>
      </c>
      <c r="K48" s="55">
        <v>1914</v>
      </c>
    </row>
    <row r="49" spans="1:11" ht="15">
      <c r="A49" s="4" t="s">
        <v>72</v>
      </c>
      <c r="B49" s="55">
        <v>9</v>
      </c>
      <c r="C49" s="55">
        <v>10</v>
      </c>
      <c r="D49" s="55">
        <v>200</v>
      </c>
      <c r="E49" s="55">
        <v>5</v>
      </c>
      <c r="F49" s="55">
        <v>1</v>
      </c>
      <c r="G49" s="55">
        <v>10</v>
      </c>
      <c r="H49" s="55">
        <v>14</v>
      </c>
      <c r="I49" s="55">
        <v>33</v>
      </c>
      <c r="J49" s="55">
        <v>8</v>
      </c>
      <c r="K49" s="55">
        <v>290</v>
      </c>
    </row>
    <row r="50" spans="1:11" ht="15">
      <c r="A50" s="4" t="s">
        <v>73</v>
      </c>
      <c r="B50" s="55">
        <v>27</v>
      </c>
      <c r="C50" s="55">
        <v>113</v>
      </c>
      <c r="D50" s="55">
        <v>514</v>
      </c>
      <c r="E50" s="55">
        <v>12</v>
      </c>
      <c r="F50" s="55">
        <v>3</v>
      </c>
      <c r="G50" s="55">
        <v>19</v>
      </c>
      <c r="H50" s="55">
        <v>34</v>
      </c>
      <c r="I50" s="55">
        <v>21</v>
      </c>
      <c r="J50" s="55">
        <v>20</v>
      </c>
      <c r="K50" s="55">
        <v>762</v>
      </c>
    </row>
    <row r="51" spans="1:11" ht="15">
      <c r="A51" s="4" t="s">
        <v>74</v>
      </c>
      <c r="B51" s="55">
        <v>30</v>
      </c>
      <c r="C51" s="55">
        <v>237</v>
      </c>
      <c r="D51" s="55">
        <v>2159</v>
      </c>
      <c r="E51" s="55">
        <v>19</v>
      </c>
      <c r="F51" s="55">
        <v>10</v>
      </c>
      <c r="G51" s="55">
        <v>42</v>
      </c>
      <c r="H51" s="55">
        <v>103</v>
      </c>
      <c r="I51" s="55">
        <v>110</v>
      </c>
      <c r="J51" s="55">
        <v>49</v>
      </c>
      <c r="K51" s="55">
        <v>2760</v>
      </c>
    </row>
    <row r="52" spans="1:11" ht="15">
      <c r="A52" s="4" t="s">
        <v>75</v>
      </c>
      <c r="B52" s="55">
        <v>611</v>
      </c>
      <c r="C52" s="55">
        <v>594</v>
      </c>
      <c r="D52" s="55">
        <v>9080</v>
      </c>
      <c r="E52" s="55">
        <v>271</v>
      </c>
      <c r="F52" s="55">
        <v>45</v>
      </c>
      <c r="G52" s="55">
        <v>493</v>
      </c>
      <c r="H52" s="55">
        <v>512</v>
      </c>
      <c r="I52" s="55">
        <v>391</v>
      </c>
      <c r="J52" s="55">
        <v>262</v>
      </c>
      <c r="K52" s="55">
        <v>12259</v>
      </c>
    </row>
    <row r="53" spans="1:12" s="8" customFormat="1" ht="19.5" thickBot="1">
      <c r="A53" s="54" t="s">
        <v>287</v>
      </c>
      <c r="B53" s="58">
        <v>781</v>
      </c>
      <c r="C53" s="58">
        <v>1076</v>
      </c>
      <c r="D53" s="58">
        <v>16303</v>
      </c>
      <c r="E53" s="58">
        <v>440</v>
      </c>
      <c r="F53" s="58">
        <v>84</v>
      </c>
      <c r="G53" s="58">
        <v>956</v>
      </c>
      <c r="H53" s="58">
        <v>930</v>
      </c>
      <c r="I53" s="58">
        <v>707</v>
      </c>
      <c r="J53" s="58">
        <v>490</v>
      </c>
      <c r="K53" s="58">
        <v>21767</v>
      </c>
      <c r="L53" s="57"/>
    </row>
    <row r="55" ht="15">
      <c r="A55" s="4" t="s">
        <v>77</v>
      </c>
    </row>
    <row r="56" ht="15">
      <c r="A56" s="4" t="s">
        <v>78</v>
      </c>
    </row>
  </sheetData>
  <printOptions/>
  <pageMargins left="0.7480314960629921" right="0.7480314960629921" top="0.3937007874015748" bottom="0.984251968503937" header="0.31496062992125984" footer="0.5118110236220472"/>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sheetPr>
    <tabColor indexed="10"/>
  </sheetPr>
  <dimension ref="A1:L53"/>
  <sheetViews>
    <sheetView zoomScale="75" zoomScaleNormal="75" workbookViewId="0" topLeftCell="A1">
      <selection activeCell="A1" sqref="A1"/>
    </sheetView>
  </sheetViews>
  <sheetFormatPr defaultColWidth="9.140625" defaultRowHeight="12.75"/>
  <cols>
    <col min="1" max="1" width="28.28125" style="4" customWidth="1"/>
    <col min="2" max="2" width="9.140625" style="4" customWidth="1"/>
    <col min="3" max="3" width="10.140625" style="4" customWidth="1"/>
    <col min="4" max="4" width="10.00390625" style="4" customWidth="1"/>
    <col min="5" max="5" width="9.140625" style="4" customWidth="1"/>
    <col min="6" max="6" width="12.140625" style="4" customWidth="1"/>
    <col min="7" max="7" width="9.140625" style="4" customWidth="1"/>
    <col min="8" max="8" width="9.8515625" style="4" customWidth="1"/>
    <col min="9" max="9" width="9.421875" style="4" customWidth="1"/>
    <col min="10" max="10" width="8.140625" style="4" customWidth="1"/>
    <col min="11" max="11" width="10.00390625" style="4" customWidth="1"/>
    <col min="12" max="16384" width="9.140625" style="4" customWidth="1"/>
  </cols>
  <sheetData>
    <row r="1" spans="1:11" s="1" customFormat="1" ht="18">
      <c r="A1" s="1" t="s">
        <v>79</v>
      </c>
      <c r="K1" s="3" t="s">
        <v>27</v>
      </c>
    </row>
    <row r="2" s="1" customFormat="1" ht="18"/>
    <row r="3" s="1" customFormat="1" ht="18">
      <c r="A3" s="1" t="s">
        <v>80</v>
      </c>
    </row>
    <row r="4" s="1" customFormat="1" ht="18">
      <c r="A4" s="1" t="s">
        <v>59</v>
      </c>
    </row>
    <row r="5" s="1" customFormat="1" ht="18">
      <c r="A5" s="1" t="s">
        <v>60</v>
      </c>
    </row>
    <row r="6" spans="1:11" s="8" customFormat="1" ht="16.5" thickBot="1">
      <c r="A6" s="54"/>
      <c r="B6" s="54"/>
      <c r="C6" s="54"/>
      <c r="D6" s="54"/>
      <c r="E6" s="54"/>
      <c r="F6" s="54"/>
      <c r="G6" s="54"/>
      <c r="H6" s="54"/>
      <c r="I6" s="54"/>
      <c r="J6" s="54"/>
      <c r="K6" s="54"/>
    </row>
    <row r="7" spans="1:11" s="8" customFormat="1" ht="15.75">
      <c r="A7" s="29"/>
      <c r="B7" s="30" t="s">
        <v>5</v>
      </c>
      <c r="C7" s="30" t="s">
        <v>6</v>
      </c>
      <c r="D7" s="30" t="s">
        <v>7</v>
      </c>
      <c r="E7" s="30" t="s">
        <v>8</v>
      </c>
      <c r="F7" s="30" t="s">
        <v>61</v>
      </c>
      <c r="G7" s="30" t="s">
        <v>9</v>
      </c>
      <c r="H7" s="30" t="s">
        <v>10</v>
      </c>
      <c r="I7" s="30" t="s">
        <v>11</v>
      </c>
      <c r="J7" s="30" t="s">
        <v>62</v>
      </c>
      <c r="K7" s="30" t="s">
        <v>12</v>
      </c>
    </row>
    <row r="8" spans="1:11" s="8" customFormat="1" ht="19.5" thickBot="1">
      <c r="A8" s="54"/>
      <c r="B8" s="9" t="s">
        <v>13</v>
      </c>
      <c r="C8" s="9" t="s">
        <v>288</v>
      </c>
      <c r="D8" s="9"/>
      <c r="E8" s="9"/>
      <c r="F8" s="9"/>
      <c r="G8" s="9" t="s">
        <v>63</v>
      </c>
      <c r="H8" s="9" t="s">
        <v>15</v>
      </c>
      <c r="I8" s="9" t="s">
        <v>15</v>
      </c>
      <c r="J8" s="9"/>
      <c r="K8" s="9"/>
    </row>
    <row r="9" s="8" customFormat="1" ht="15.75"/>
    <row r="10" s="1" customFormat="1" ht="18">
      <c r="A10" s="1" t="s">
        <v>64</v>
      </c>
    </row>
    <row r="11" s="1" customFormat="1" ht="9" customHeight="1"/>
    <row r="12" spans="1:12" ht="15">
      <c r="A12" s="22" t="s">
        <v>81</v>
      </c>
      <c r="B12" s="55">
        <v>202</v>
      </c>
      <c r="C12" s="55">
        <v>205</v>
      </c>
      <c r="D12" s="55">
        <v>3656</v>
      </c>
      <c r="E12" s="55">
        <v>152</v>
      </c>
      <c r="F12" s="55">
        <v>20</v>
      </c>
      <c r="G12" s="55">
        <v>394</v>
      </c>
      <c r="H12" s="55">
        <v>202</v>
      </c>
      <c r="I12" s="55">
        <v>109</v>
      </c>
      <c r="J12" s="55">
        <v>114</v>
      </c>
      <c r="K12" s="55">
        <v>5053</v>
      </c>
      <c r="L12" s="37"/>
    </row>
    <row r="13" spans="1:12" ht="15">
      <c r="A13" s="22" t="s">
        <v>82</v>
      </c>
      <c r="B13" s="55">
        <v>72</v>
      </c>
      <c r="C13" s="55">
        <v>58</v>
      </c>
      <c r="D13" s="55">
        <v>771</v>
      </c>
      <c r="E13" s="55">
        <v>21</v>
      </c>
      <c r="F13" s="55">
        <v>3</v>
      </c>
      <c r="G13" s="55">
        <v>44</v>
      </c>
      <c r="H13" s="55">
        <v>36</v>
      </c>
      <c r="I13" s="55">
        <v>28</v>
      </c>
      <c r="J13" s="55">
        <v>19</v>
      </c>
      <c r="K13" s="55">
        <v>1052</v>
      </c>
      <c r="L13" s="37"/>
    </row>
    <row r="14" spans="1:12" ht="15">
      <c r="A14" s="22" t="s">
        <v>83</v>
      </c>
      <c r="B14" s="55">
        <v>8</v>
      </c>
      <c r="C14" s="55">
        <v>3</v>
      </c>
      <c r="D14" s="55">
        <v>70</v>
      </c>
      <c r="E14" s="55">
        <v>3</v>
      </c>
      <c r="F14" s="55">
        <v>0</v>
      </c>
      <c r="G14" s="55">
        <v>5</v>
      </c>
      <c r="H14" s="55">
        <v>3</v>
      </c>
      <c r="I14" s="55">
        <v>2</v>
      </c>
      <c r="J14" s="55">
        <v>2</v>
      </c>
      <c r="K14" s="55">
        <v>96</v>
      </c>
      <c r="L14" s="37"/>
    </row>
    <row r="15" spans="1:12" ht="15">
      <c r="A15" s="22" t="s">
        <v>84</v>
      </c>
      <c r="B15" s="55">
        <v>281</v>
      </c>
      <c r="C15" s="55">
        <v>213</v>
      </c>
      <c r="D15" s="55">
        <v>3159</v>
      </c>
      <c r="E15" s="55">
        <v>111</v>
      </c>
      <c r="F15" s="55">
        <v>14</v>
      </c>
      <c r="G15" s="55">
        <v>263</v>
      </c>
      <c r="H15" s="55">
        <v>160</v>
      </c>
      <c r="I15" s="55">
        <v>71</v>
      </c>
      <c r="J15" s="55">
        <v>84</v>
      </c>
      <c r="K15" s="55">
        <v>4356</v>
      </c>
      <c r="L15" s="37"/>
    </row>
    <row r="16" spans="1:12" ht="15">
      <c r="A16" s="22" t="s">
        <v>85</v>
      </c>
      <c r="B16" s="55">
        <v>4</v>
      </c>
      <c r="C16" s="55">
        <v>6</v>
      </c>
      <c r="D16" s="55">
        <v>95</v>
      </c>
      <c r="E16" s="55">
        <v>3</v>
      </c>
      <c r="F16" s="55">
        <v>0</v>
      </c>
      <c r="G16" s="55">
        <v>3</v>
      </c>
      <c r="H16" s="55">
        <v>4</v>
      </c>
      <c r="I16" s="55">
        <v>5</v>
      </c>
      <c r="J16" s="55">
        <v>2</v>
      </c>
      <c r="K16" s="55">
        <v>122</v>
      </c>
      <c r="L16" s="37"/>
    </row>
    <row r="17" spans="1:12" ht="15">
      <c r="A17" s="22" t="s">
        <v>86</v>
      </c>
      <c r="B17" s="55">
        <v>67</v>
      </c>
      <c r="C17" s="55">
        <v>55</v>
      </c>
      <c r="D17" s="55">
        <v>1160</v>
      </c>
      <c r="E17" s="55">
        <v>67</v>
      </c>
      <c r="F17" s="55">
        <v>7</v>
      </c>
      <c r="G17" s="55">
        <v>96</v>
      </c>
      <c r="H17" s="55">
        <v>46</v>
      </c>
      <c r="I17" s="55">
        <v>24</v>
      </c>
      <c r="J17" s="55">
        <v>27</v>
      </c>
      <c r="K17" s="55">
        <v>1549</v>
      </c>
      <c r="L17" s="37"/>
    </row>
    <row r="18" spans="1:12" ht="15">
      <c r="A18" s="22" t="s">
        <v>87</v>
      </c>
      <c r="B18" s="55">
        <v>11</v>
      </c>
      <c r="C18" s="55">
        <v>8</v>
      </c>
      <c r="D18" s="55">
        <v>212</v>
      </c>
      <c r="E18" s="55">
        <v>12</v>
      </c>
      <c r="F18" s="55">
        <v>1</v>
      </c>
      <c r="G18" s="55">
        <v>23</v>
      </c>
      <c r="H18" s="55">
        <v>9</v>
      </c>
      <c r="I18" s="55">
        <v>6</v>
      </c>
      <c r="J18" s="55">
        <v>5</v>
      </c>
      <c r="K18" s="55">
        <v>288</v>
      </c>
      <c r="L18" s="37"/>
    </row>
    <row r="19" spans="1:12" ht="15">
      <c r="A19" s="22" t="s">
        <v>88</v>
      </c>
      <c r="B19" s="55">
        <v>13</v>
      </c>
      <c r="C19" s="55">
        <v>11</v>
      </c>
      <c r="D19" s="55">
        <v>121</v>
      </c>
      <c r="E19" s="55">
        <v>2</v>
      </c>
      <c r="F19" s="55">
        <v>1</v>
      </c>
      <c r="G19" s="55">
        <v>3</v>
      </c>
      <c r="H19" s="55">
        <v>5</v>
      </c>
      <c r="I19" s="55">
        <v>5</v>
      </c>
      <c r="J19" s="55">
        <v>5</v>
      </c>
      <c r="K19" s="55">
        <v>164</v>
      </c>
      <c r="L19" s="37"/>
    </row>
    <row r="20" spans="1:12" ht="15">
      <c r="A20" s="22" t="s">
        <v>89</v>
      </c>
      <c r="B20" s="55">
        <v>35</v>
      </c>
      <c r="C20" s="55">
        <v>30</v>
      </c>
      <c r="D20" s="55">
        <v>537</v>
      </c>
      <c r="E20" s="55">
        <v>22</v>
      </c>
      <c r="F20" s="55">
        <v>2</v>
      </c>
      <c r="G20" s="55">
        <v>42</v>
      </c>
      <c r="H20" s="55">
        <v>23</v>
      </c>
      <c r="I20" s="55">
        <v>10</v>
      </c>
      <c r="J20" s="55">
        <v>13</v>
      </c>
      <c r="K20" s="55">
        <v>713</v>
      </c>
      <c r="L20" s="37"/>
    </row>
    <row r="21" spans="1:12" s="8" customFormat="1" ht="15.75">
      <c r="A21" s="36" t="s">
        <v>12</v>
      </c>
      <c r="B21" s="56">
        <v>694</v>
      </c>
      <c r="C21" s="56">
        <v>589</v>
      </c>
      <c r="D21" s="56">
        <v>9781</v>
      </c>
      <c r="E21" s="56">
        <v>392</v>
      </c>
      <c r="F21" s="56">
        <v>49</v>
      </c>
      <c r="G21" s="56">
        <v>872</v>
      </c>
      <c r="H21" s="56">
        <v>488</v>
      </c>
      <c r="I21" s="56">
        <v>259</v>
      </c>
      <c r="J21" s="56">
        <v>271</v>
      </c>
      <c r="K21" s="56">
        <v>13394</v>
      </c>
      <c r="L21" s="35"/>
    </row>
    <row r="22" spans="1:12" ht="15">
      <c r="A22" s="22"/>
      <c r="B22" s="55"/>
      <c r="C22" s="55"/>
      <c r="D22" s="55"/>
      <c r="E22" s="55"/>
      <c r="F22" s="55"/>
      <c r="G22" s="55"/>
      <c r="H22" s="55"/>
      <c r="I22" s="55"/>
      <c r="J22" s="55"/>
      <c r="K22" s="55"/>
      <c r="L22" s="37"/>
    </row>
    <row r="23" spans="1:12" ht="18">
      <c r="A23" s="1" t="s">
        <v>76</v>
      </c>
      <c r="B23" s="55"/>
      <c r="C23" s="55"/>
      <c r="D23" s="55"/>
      <c r="E23" s="55"/>
      <c r="F23" s="55"/>
      <c r="G23" s="55"/>
      <c r="H23" s="55"/>
      <c r="I23" s="55"/>
      <c r="J23" s="55"/>
      <c r="K23" s="55"/>
      <c r="L23" s="37"/>
    </row>
    <row r="24" spans="1:12" ht="9" customHeight="1">
      <c r="A24" s="8"/>
      <c r="B24" s="55"/>
      <c r="C24" s="55"/>
      <c r="D24" s="55"/>
      <c r="E24" s="55"/>
      <c r="F24" s="55"/>
      <c r="G24" s="55"/>
      <c r="H24" s="55"/>
      <c r="I24" s="55"/>
      <c r="J24" s="55"/>
      <c r="K24" s="55"/>
      <c r="L24" s="37"/>
    </row>
    <row r="25" spans="1:12" ht="15">
      <c r="A25" s="22" t="s">
        <v>81</v>
      </c>
      <c r="B25" s="55">
        <v>53</v>
      </c>
      <c r="C25" s="55">
        <v>343</v>
      </c>
      <c r="D25" s="55">
        <v>4468</v>
      </c>
      <c r="E25" s="55">
        <v>32</v>
      </c>
      <c r="F25" s="55">
        <v>24</v>
      </c>
      <c r="G25" s="55">
        <v>57</v>
      </c>
      <c r="H25" s="55">
        <v>302</v>
      </c>
      <c r="I25" s="55">
        <v>325</v>
      </c>
      <c r="J25" s="55">
        <v>149</v>
      </c>
      <c r="K25" s="55">
        <v>5754</v>
      </c>
      <c r="L25" s="37"/>
    </row>
    <row r="26" spans="1:12" ht="15">
      <c r="A26" s="22" t="s">
        <v>82</v>
      </c>
      <c r="B26" s="55">
        <v>10</v>
      </c>
      <c r="C26" s="55">
        <v>23</v>
      </c>
      <c r="D26" s="55">
        <v>307</v>
      </c>
      <c r="E26" s="55">
        <v>2</v>
      </c>
      <c r="F26" s="55">
        <v>2</v>
      </c>
      <c r="G26" s="55">
        <v>5</v>
      </c>
      <c r="H26" s="55">
        <v>17</v>
      </c>
      <c r="I26" s="55">
        <v>21</v>
      </c>
      <c r="J26" s="55">
        <v>8</v>
      </c>
      <c r="K26" s="55">
        <v>395</v>
      </c>
      <c r="L26" s="37"/>
    </row>
    <row r="27" spans="1:12" ht="15">
      <c r="A27" s="22" t="s">
        <v>83</v>
      </c>
      <c r="B27" s="55">
        <v>0</v>
      </c>
      <c r="C27" s="55">
        <v>0</v>
      </c>
      <c r="D27" s="55">
        <v>4</v>
      </c>
      <c r="E27" s="55">
        <v>0</v>
      </c>
      <c r="F27" s="55">
        <v>0</v>
      </c>
      <c r="G27" s="55">
        <v>0</v>
      </c>
      <c r="H27" s="55">
        <v>1</v>
      </c>
      <c r="I27" s="55">
        <v>0</v>
      </c>
      <c r="J27" s="55">
        <v>0</v>
      </c>
      <c r="K27" s="55">
        <v>5</v>
      </c>
      <c r="L27" s="37"/>
    </row>
    <row r="28" spans="1:12" ht="15">
      <c r="A28" s="22" t="s">
        <v>84</v>
      </c>
      <c r="B28" s="55">
        <v>11</v>
      </c>
      <c r="C28" s="55">
        <v>65</v>
      </c>
      <c r="D28" s="55">
        <v>929</v>
      </c>
      <c r="E28" s="55">
        <v>7</v>
      </c>
      <c r="F28" s="55">
        <v>4</v>
      </c>
      <c r="G28" s="55">
        <v>11</v>
      </c>
      <c r="H28" s="55">
        <v>61</v>
      </c>
      <c r="I28" s="55">
        <v>47</v>
      </c>
      <c r="J28" s="55">
        <v>28</v>
      </c>
      <c r="K28" s="55">
        <v>1164</v>
      </c>
      <c r="L28" s="37"/>
    </row>
    <row r="29" spans="1:12" ht="15">
      <c r="A29" s="22" t="s">
        <v>85</v>
      </c>
      <c r="B29" s="55">
        <v>3</v>
      </c>
      <c r="C29" s="55">
        <v>11</v>
      </c>
      <c r="D29" s="55">
        <v>245</v>
      </c>
      <c r="E29" s="55">
        <v>3</v>
      </c>
      <c r="F29" s="55">
        <v>1</v>
      </c>
      <c r="G29" s="55">
        <v>4</v>
      </c>
      <c r="H29" s="55">
        <v>18</v>
      </c>
      <c r="I29" s="55">
        <v>19</v>
      </c>
      <c r="J29" s="55">
        <v>6</v>
      </c>
      <c r="K29" s="55">
        <v>311</v>
      </c>
      <c r="L29" s="37"/>
    </row>
    <row r="30" spans="1:12" ht="15">
      <c r="A30" s="22" t="s">
        <v>86</v>
      </c>
      <c r="B30" s="55">
        <v>3</v>
      </c>
      <c r="C30" s="55">
        <v>9</v>
      </c>
      <c r="D30" s="55">
        <v>169</v>
      </c>
      <c r="E30" s="55">
        <v>1</v>
      </c>
      <c r="F30" s="55">
        <v>0</v>
      </c>
      <c r="G30" s="55">
        <v>2</v>
      </c>
      <c r="H30" s="55">
        <v>12</v>
      </c>
      <c r="I30" s="55">
        <v>10</v>
      </c>
      <c r="J30" s="55">
        <v>5</v>
      </c>
      <c r="K30" s="55">
        <v>211</v>
      </c>
      <c r="L30" s="37"/>
    </row>
    <row r="31" spans="1:12" ht="15">
      <c r="A31" s="22" t="s">
        <v>87</v>
      </c>
      <c r="B31" s="55">
        <v>0</v>
      </c>
      <c r="C31" s="55">
        <v>1</v>
      </c>
      <c r="D31" s="55">
        <v>26</v>
      </c>
      <c r="E31" s="55">
        <v>0</v>
      </c>
      <c r="F31" s="55">
        <v>0</v>
      </c>
      <c r="G31" s="55">
        <v>0</v>
      </c>
      <c r="H31" s="55">
        <v>2</v>
      </c>
      <c r="I31" s="55">
        <v>1</v>
      </c>
      <c r="J31" s="55">
        <v>0</v>
      </c>
      <c r="K31" s="55">
        <v>31</v>
      </c>
      <c r="L31" s="37"/>
    </row>
    <row r="32" spans="1:12" ht="15">
      <c r="A32" s="22" t="s">
        <v>88</v>
      </c>
      <c r="B32" s="55">
        <v>4</v>
      </c>
      <c r="C32" s="55">
        <v>18</v>
      </c>
      <c r="D32" s="55">
        <v>179</v>
      </c>
      <c r="E32" s="55">
        <v>1</v>
      </c>
      <c r="F32" s="55">
        <v>2</v>
      </c>
      <c r="G32" s="55">
        <v>3</v>
      </c>
      <c r="H32" s="55">
        <v>17</v>
      </c>
      <c r="I32" s="55">
        <v>14</v>
      </c>
      <c r="J32" s="55">
        <v>12</v>
      </c>
      <c r="K32" s="55">
        <v>250</v>
      </c>
      <c r="L32" s="37"/>
    </row>
    <row r="33" spans="1:12" ht="15">
      <c r="A33" s="22" t="s">
        <v>89</v>
      </c>
      <c r="B33" s="55">
        <v>2</v>
      </c>
      <c r="C33" s="55">
        <v>16</v>
      </c>
      <c r="D33" s="55">
        <v>195</v>
      </c>
      <c r="E33" s="55">
        <v>2</v>
      </c>
      <c r="F33" s="55">
        <v>1</v>
      </c>
      <c r="G33" s="55">
        <v>2</v>
      </c>
      <c r="H33" s="55">
        <v>13</v>
      </c>
      <c r="I33" s="55">
        <v>10</v>
      </c>
      <c r="J33" s="55">
        <v>11</v>
      </c>
      <c r="K33" s="55">
        <v>252</v>
      </c>
      <c r="L33" s="37"/>
    </row>
    <row r="34" spans="1:12" s="8" customFormat="1" ht="15.75">
      <c r="A34" s="36" t="s">
        <v>12</v>
      </c>
      <c r="B34" s="56">
        <v>88</v>
      </c>
      <c r="C34" s="56">
        <v>487</v>
      </c>
      <c r="D34" s="56">
        <v>6522</v>
      </c>
      <c r="E34" s="56">
        <v>48</v>
      </c>
      <c r="F34" s="56">
        <v>35</v>
      </c>
      <c r="G34" s="56">
        <v>84</v>
      </c>
      <c r="H34" s="56">
        <v>442</v>
      </c>
      <c r="I34" s="56">
        <v>447</v>
      </c>
      <c r="J34" s="56">
        <v>220</v>
      </c>
      <c r="K34" s="56">
        <v>8373</v>
      </c>
      <c r="L34" s="35"/>
    </row>
    <row r="35" spans="1:12" ht="15">
      <c r="A35" s="22"/>
      <c r="B35" s="55"/>
      <c r="C35" s="55"/>
      <c r="D35" s="55"/>
      <c r="E35" s="55"/>
      <c r="F35" s="55"/>
      <c r="G35" s="55"/>
      <c r="H35" s="55"/>
      <c r="I35" s="55"/>
      <c r="J35" s="55"/>
      <c r="K35" s="55"/>
      <c r="L35" s="37"/>
    </row>
    <row r="36" spans="1:12" ht="18">
      <c r="A36" s="1" t="s">
        <v>12</v>
      </c>
      <c r="B36" s="55"/>
      <c r="C36" s="55"/>
      <c r="D36" s="55"/>
      <c r="E36" s="55"/>
      <c r="F36" s="55"/>
      <c r="G36" s="55"/>
      <c r="H36" s="55"/>
      <c r="I36" s="55"/>
      <c r="J36" s="55"/>
      <c r="K36" s="55"/>
      <c r="L36" s="37"/>
    </row>
    <row r="37" spans="1:12" ht="9" customHeight="1">
      <c r="A37" s="1"/>
      <c r="B37" s="55"/>
      <c r="C37" s="55"/>
      <c r="D37" s="55"/>
      <c r="E37" s="55"/>
      <c r="F37" s="55"/>
      <c r="G37" s="55"/>
      <c r="H37" s="55"/>
      <c r="I37" s="55"/>
      <c r="J37" s="55"/>
      <c r="K37" s="55"/>
      <c r="L37" s="37"/>
    </row>
    <row r="38" spans="1:12" ht="15">
      <c r="A38" s="22" t="s">
        <v>81</v>
      </c>
      <c r="B38" s="55">
        <v>255</v>
      </c>
      <c r="C38" s="55">
        <v>548</v>
      </c>
      <c r="D38" s="55">
        <v>8124</v>
      </c>
      <c r="E38" s="55">
        <v>184</v>
      </c>
      <c r="F38" s="55">
        <v>44</v>
      </c>
      <c r="G38" s="55">
        <v>451</v>
      </c>
      <c r="H38" s="55">
        <v>503</v>
      </c>
      <c r="I38" s="55">
        <v>434</v>
      </c>
      <c r="J38" s="55">
        <v>263</v>
      </c>
      <c r="K38" s="55">
        <v>10807</v>
      </c>
      <c r="L38" s="37"/>
    </row>
    <row r="39" spans="1:12" ht="15">
      <c r="A39" s="22" t="s">
        <v>82</v>
      </c>
      <c r="B39" s="55">
        <v>83</v>
      </c>
      <c r="C39" s="55">
        <v>81</v>
      </c>
      <c r="D39" s="55">
        <v>1078</v>
      </c>
      <c r="E39" s="55">
        <v>23</v>
      </c>
      <c r="F39" s="55">
        <v>5</v>
      </c>
      <c r="G39" s="55">
        <v>48</v>
      </c>
      <c r="H39" s="55">
        <v>53</v>
      </c>
      <c r="I39" s="55">
        <v>49</v>
      </c>
      <c r="J39" s="55">
        <v>26</v>
      </c>
      <c r="K39" s="55">
        <v>1447</v>
      </c>
      <c r="L39" s="37"/>
    </row>
    <row r="40" spans="1:12" ht="15">
      <c r="A40" s="22" t="s">
        <v>83</v>
      </c>
      <c r="B40" s="55">
        <v>8</v>
      </c>
      <c r="C40" s="55">
        <v>3</v>
      </c>
      <c r="D40" s="55">
        <v>74</v>
      </c>
      <c r="E40" s="55">
        <v>3</v>
      </c>
      <c r="F40" s="55">
        <v>0</v>
      </c>
      <c r="G40" s="55">
        <v>5</v>
      </c>
      <c r="H40" s="55">
        <v>4</v>
      </c>
      <c r="I40" s="55">
        <v>2</v>
      </c>
      <c r="J40" s="55">
        <v>2</v>
      </c>
      <c r="K40" s="55">
        <v>102</v>
      </c>
      <c r="L40" s="37"/>
    </row>
    <row r="41" spans="1:12" ht="15">
      <c r="A41" s="22" t="s">
        <v>84</v>
      </c>
      <c r="B41" s="55">
        <v>292</v>
      </c>
      <c r="C41" s="55">
        <v>278</v>
      </c>
      <c r="D41" s="55">
        <v>4088</v>
      </c>
      <c r="E41" s="55">
        <v>117</v>
      </c>
      <c r="F41" s="55">
        <v>19</v>
      </c>
      <c r="G41" s="55">
        <v>274</v>
      </c>
      <c r="H41" s="55">
        <v>222</v>
      </c>
      <c r="I41" s="55">
        <v>119</v>
      </c>
      <c r="J41" s="55">
        <v>113</v>
      </c>
      <c r="K41" s="55">
        <v>5521</v>
      </c>
      <c r="L41" s="37"/>
    </row>
    <row r="42" spans="1:12" ht="15">
      <c r="A42" s="22" t="s">
        <v>85</v>
      </c>
      <c r="B42" s="55">
        <v>7</v>
      </c>
      <c r="C42" s="55">
        <v>17</v>
      </c>
      <c r="D42" s="55">
        <v>340</v>
      </c>
      <c r="E42" s="55">
        <v>6</v>
      </c>
      <c r="F42" s="55">
        <v>1</v>
      </c>
      <c r="G42" s="55">
        <v>7</v>
      </c>
      <c r="H42" s="55">
        <v>22</v>
      </c>
      <c r="I42" s="55">
        <v>24</v>
      </c>
      <c r="J42" s="55">
        <v>8</v>
      </c>
      <c r="K42" s="55">
        <v>433</v>
      </c>
      <c r="L42" s="37"/>
    </row>
    <row r="43" spans="1:12" ht="15">
      <c r="A43" s="22" t="s">
        <v>86</v>
      </c>
      <c r="B43" s="55">
        <v>70</v>
      </c>
      <c r="C43" s="55">
        <v>64</v>
      </c>
      <c r="D43" s="55">
        <v>1329</v>
      </c>
      <c r="E43" s="55">
        <v>68</v>
      </c>
      <c r="F43" s="55">
        <v>7</v>
      </c>
      <c r="G43" s="55">
        <v>98</v>
      </c>
      <c r="H43" s="55">
        <v>58</v>
      </c>
      <c r="I43" s="55">
        <v>34</v>
      </c>
      <c r="J43" s="55">
        <v>32</v>
      </c>
      <c r="K43" s="55">
        <v>1760</v>
      </c>
      <c r="L43" s="37"/>
    </row>
    <row r="44" spans="1:12" ht="15">
      <c r="A44" s="22" t="s">
        <v>87</v>
      </c>
      <c r="B44" s="55">
        <v>11</v>
      </c>
      <c r="C44" s="55">
        <v>10</v>
      </c>
      <c r="D44" s="55">
        <v>238</v>
      </c>
      <c r="E44" s="55">
        <v>12</v>
      </c>
      <c r="F44" s="55">
        <v>1</v>
      </c>
      <c r="G44" s="55">
        <v>23</v>
      </c>
      <c r="H44" s="55">
        <v>11</v>
      </c>
      <c r="I44" s="55">
        <v>7</v>
      </c>
      <c r="J44" s="55">
        <v>6</v>
      </c>
      <c r="K44" s="55">
        <v>319</v>
      </c>
      <c r="L44" s="37"/>
    </row>
    <row r="45" spans="1:12" ht="15">
      <c r="A45" s="22" t="s">
        <v>88</v>
      </c>
      <c r="B45" s="55">
        <v>17</v>
      </c>
      <c r="C45" s="55">
        <v>28</v>
      </c>
      <c r="D45" s="55">
        <v>300</v>
      </c>
      <c r="E45" s="55">
        <v>3</v>
      </c>
      <c r="F45" s="55">
        <v>3</v>
      </c>
      <c r="G45" s="55">
        <v>6</v>
      </c>
      <c r="H45" s="55">
        <v>22</v>
      </c>
      <c r="I45" s="55">
        <v>18</v>
      </c>
      <c r="J45" s="55">
        <v>16</v>
      </c>
      <c r="K45" s="55">
        <v>414</v>
      </c>
      <c r="L45" s="37"/>
    </row>
    <row r="46" spans="1:12" ht="15">
      <c r="A46" s="22" t="s">
        <v>89</v>
      </c>
      <c r="B46" s="55">
        <v>37</v>
      </c>
      <c r="C46" s="55">
        <v>46</v>
      </c>
      <c r="D46" s="55">
        <v>732</v>
      </c>
      <c r="E46" s="55">
        <v>24</v>
      </c>
      <c r="F46" s="55">
        <v>3</v>
      </c>
      <c r="G46" s="55">
        <v>43</v>
      </c>
      <c r="H46" s="55">
        <v>36</v>
      </c>
      <c r="I46" s="55">
        <v>19</v>
      </c>
      <c r="J46" s="55">
        <v>24</v>
      </c>
      <c r="K46" s="55">
        <v>965</v>
      </c>
      <c r="L46" s="37"/>
    </row>
    <row r="47" spans="1:12" s="8" customFormat="1" ht="16.5" thickBot="1">
      <c r="A47" s="59" t="s">
        <v>12</v>
      </c>
      <c r="B47" s="58">
        <v>781</v>
      </c>
      <c r="C47" s="58">
        <v>1076</v>
      </c>
      <c r="D47" s="58">
        <v>16303</v>
      </c>
      <c r="E47" s="58">
        <v>440</v>
      </c>
      <c r="F47" s="58">
        <v>84</v>
      </c>
      <c r="G47" s="58">
        <v>956</v>
      </c>
      <c r="H47" s="58">
        <v>930</v>
      </c>
      <c r="I47" s="58">
        <v>707</v>
      </c>
      <c r="J47" s="58">
        <v>490</v>
      </c>
      <c r="K47" s="58">
        <v>21767</v>
      </c>
      <c r="L47" s="35"/>
    </row>
    <row r="48" spans="2:12" ht="15">
      <c r="B48" s="37"/>
      <c r="C48" s="37"/>
      <c r="D48" s="37"/>
      <c r="E48" s="37"/>
      <c r="F48" s="37"/>
      <c r="G48" s="37"/>
      <c r="H48" s="37"/>
      <c r="I48" s="37"/>
      <c r="J48" s="37"/>
      <c r="K48" s="37"/>
      <c r="L48" s="37"/>
    </row>
    <row r="49" spans="1:12" ht="15">
      <c r="A49" s="4" t="s">
        <v>77</v>
      </c>
      <c r="B49" s="37"/>
      <c r="C49" s="37"/>
      <c r="D49" s="37"/>
      <c r="E49" s="37"/>
      <c r="F49" s="37"/>
      <c r="G49" s="37"/>
      <c r="H49" s="37"/>
      <c r="I49" s="37"/>
      <c r="J49" s="37"/>
      <c r="K49" s="37"/>
      <c r="L49" s="37"/>
    </row>
    <row r="50" spans="2:12" ht="15">
      <c r="B50" s="37"/>
      <c r="C50" s="37"/>
      <c r="D50" s="37"/>
      <c r="E50" s="37"/>
      <c r="F50" s="37"/>
      <c r="G50" s="37"/>
      <c r="H50" s="37"/>
      <c r="I50" s="37"/>
      <c r="J50" s="37"/>
      <c r="K50" s="37"/>
      <c r="L50" s="37"/>
    </row>
    <row r="51" spans="2:12" ht="15">
      <c r="B51" s="37"/>
      <c r="C51" s="37"/>
      <c r="D51" s="37"/>
      <c r="E51" s="37"/>
      <c r="F51" s="37"/>
      <c r="G51" s="37"/>
      <c r="H51" s="37"/>
      <c r="I51" s="37"/>
      <c r="J51" s="37"/>
      <c r="K51" s="37"/>
      <c r="L51" s="37"/>
    </row>
    <row r="52" spans="2:12" ht="15">
      <c r="B52" s="37"/>
      <c r="C52" s="37"/>
      <c r="D52" s="37"/>
      <c r="E52" s="37"/>
      <c r="F52" s="37"/>
      <c r="G52" s="37"/>
      <c r="H52" s="37"/>
      <c r="I52" s="37"/>
      <c r="J52" s="37"/>
      <c r="K52" s="37"/>
      <c r="L52" s="37"/>
    </row>
    <row r="53" spans="2:12" ht="15">
      <c r="B53" s="37"/>
      <c r="C53" s="37"/>
      <c r="D53" s="37"/>
      <c r="E53" s="37"/>
      <c r="F53" s="37"/>
      <c r="G53" s="37"/>
      <c r="H53" s="37"/>
      <c r="I53" s="37"/>
      <c r="J53" s="37"/>
      <c r="K53" s="37"/>
      <c r="L53" s="37"/>
    </row>
  </sheetData>
  <printOptions/>
  <pageMargins left="0.7480314960629921" right="0.7480314960629921" top="0.3937007874015748" bottom="0.984251968503937" header="0.31496062992125984"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sheetPr>
    <tabColor indexed="10"/>
  </sheetPr>
  <dimension ref="A1:O57"/>
  <sheetViews>
    <sheetView zoomScale="75" zoomScaleNormal="75" workbookViewId="0" topLeftCell="A1">
      <selection activeCell="A1" sqref="A1"/>
    </sheetView>
  </sheetViews>
  <sheetFormatPr defaultColWidth="9.140625" defaultRowHeight="12.75"/>
  <cols>
    <col min="1" max="1" width="27.140625" style="4" customWidth="1"/>
    <col min="2" max="2" width="9.28125" style="4" customWidth="1"/>
    <col min="3" max="3" width="10.8515625" style="4" customWidth="1"/>
    <col min="4" max="4" width="9.8515625" style="4" customWidth="1"/>
    <col min="5" max="5" width="10.28125" style="4" customWidth="1"/>
    <col min="6" max="6" width="9.8515625" style="4" customWidth="1"/>
    <col min="7" max="7" width="3.00390625" style="4" customWidth="1"/>
    <col min="8" max="8" width="9.00390625" style="4" customWidth="1"/>
    <col min="9" max="9" width="11.421875" style="4" customWidth="1"/>
    <col min="10" max="10" width="10.00390625" style="4" customWidth="1"/>
    <col min="11" max="11" width="10.28125" style="4" customWidth="1"/>
    <col min="12" max="12" width="8.7109375" style="4" customWidth="1"/>
    <col min="13" max="16384" width="9.140625" style="4" customWidth="1"/>
  </cols>
  <sheetData>
    <row r="1" spans="1:12" s="1" customFormat="1" ht="18">
      <c r="A1" s="1" t="s">
        <v>90</v>
      </c>
      <c r="L1" s="3" t="s">
        <v>91</v>
      </c>
    </row>
    <row r="2" s="1" customFormat="1" ht="18"/>
    <row r="3" s="1" customFormat="1" ht="21">
      <c r="A3" s="1" t="s">
        <v>289</v>
      </c>
    </row>
    <row r="4" s="1" customFormat="1" ht="18">
      <c r="A4" s="1" t="s">
        <v>59</v>
      </c>
    </row>
    <row r="5" s="1" customFormat="1" ht="18">
      <c r="A5" s="1" t="s">
        <v>60</v>
      </c>
    </row>
    <row r="6" spans="1:12" s="8" customFormat="1" ht="16.5" thickBot="1">
      <c r="A6" s="54"/>
      <c r="B6" s="54"/>
      <c r="C6" s="54"/>
      <c r="D6" s="54"/>
      <c r="E6" s="54"/>
      <c r="F6" s="54"/>
      <c r="G6" s="54"/>
      <c r="H6" s="54"/>
      <c r="I6" s="54"/>
      <c r="J6" s="54"/>
      <c r="K6" s="54"/>
      <c r="L6" s="54"/>
    </row>
    <row r="7" spans="1:12" s="8" customFormat="1" ht="15.75">
      <c r="A7" s="29"/>
      <c r="B7" s="60" t="s">
        <v>92</v>
      </c>
      <c r="C7" s="60"/>
      <c r="D7" s="60"/>
      <c r="E7" s="60"/>
      <c r="F7" s="61"/>
      <c r="H7" s="60" t="s">
        <v>92</v>
      </c>
      <c r="I7" s="60"/>
      <c r="J7" s="60"/>
      <c r="K7" s="60"/>
      <c r="L7" s="61"/>
    </row>
    <row r="8" spans="1:12" s="8" customFormat="1" ht="15.75">
      <c r="A8" s="29"/>
      <c r="B8" s="30" t="s">
        <v>93</v>
      </c>
      <c r="C8" s="30" t="s">
        <v>93</v>
      </c>
      <c r="D8" s="30" t="s">
        <v>94</v>
      </c>
      <c r="E8" s="30" t="s">
        <v>95</v>
      </c>
      <c r="F8" s="30" t="s">
        <v>12</v>
      </c>
      <c r="G8" s="29"/>
      <c r="H8" s="30" t="s">
        <v>93</v>
      </c>
      <c r="I8" s="30" t="s">
        <v>93</v>
      </c>
      <c r="J8" s="30" t="s">
        <v>94</v>
      </c>
      <c r="K8" s="30" t="s">
        <v>95</v>
      </c>
      <c r="L8" s="30" t="s">
        <v>12</v>
      </c>
    </row>
    <row r="9" spans="1:12" s="8" customFormat="1" ht="15.75">
      <c r="A9" s="29"/>
      <c r="B9" s="30" t="s">
        <v>96</v>
      </c>
      <c r="C9" s="30" t="s">
        <v>97</v>
      </c>
      <c r="D9" s="30" t="s">
        <v>98</v>
      </c>
      <c r="E9" s="7" t="s">
        <v>99</v>
      </c>
      <c r="F9" s="30"/>
      <c r="G9" s="29"/>
      <c r="H9" s="30" t="s">
        <v>96</v>
      </c>
      <c r="I9" s="30" t="s">
        <v>97</v>
      </c>
      <c r="J9" s="30" t="s">
        <v>98</v>
      </c>
      <c r="K9" s="7" t="s">
        <v>99</v>
      </c>
      <c r="L9" s="30"/>
    </row>
    <row r="10" spans="1:12" s="8" customFormat="1" ht="16.5" thickBot="1">
      <c r="A10" s="54"/>
      <c r="B10" s="9"/>
      <c r="C10" s="9" t="s">
        <v>100</v>
      </c>
      <c r="D10" s="9"/>
      <c r="E10" s="9" t="s">
        <v>98</v>
      </c>
      <c r="F10" s="54"/>
      <c r="G10" s="54"/>
      <c r="H10" s="9"/>
      <c r="I10" s="9" t="s">
        <v>100</v>
      </c>
      <c r="J10" s="9"/>
      <c r="K10" s="9" t="s">
        <v>98</v>
      </c>
      <c r="L10" s="54"/>
    </row>
    <row r="11" spans="6:12" s="8" customFormat="1" ht="14.25" customHeight="1">
      <c r="F11" s="62" t="s">
        <v>16</v>
      </c>
      <c r="K11" s="63"/>
      <c r="L11" s="62" t="s">
        <v>101</v>
      </c>
    </row>
    <row r="12" ht="18">
      <c r="A12" s="1" t="s">
        <v>64</v>
      </c>
    </row>
    <row r="13" ht="9.75" customHeight="1"/>
    <row r="14" spans="1:12" ht="15">
      <c r="A14" s="4" t="s">
        <v>65</v>
      </c>
      <c r="B14" s="55">
        <v>6</v>
      </c>
      <c r="C14" s="55">
        <v>141</v>
      </c>
      <c r="D14" s="55">
        <v>64</v>
      </c>
      <c r="E14" s="55">
        <v>11</v>
      </c>
      <c r="F14" s="55">
        <v>222</v>
      </c>
      <c r="G14" s="55"/>
      <c r="H14" s="55">
        <v>1.2</v>
      </c>
      <c r="I14" s="55">
        <v>7.3</v>
      </c>
      <c r="J14" s="55">
        <v>1.1</v>
      </c>
      <c r="K14" s="55">
        <v>0.7</v>
      </c>
      <c r="L14" s="55">
        <v>2.3</v>
      </c>
    </row>
    <row r="15" spans="1:12" ht="15">
      <c r="A15" s="4" t="s">
        <v>66</v>
      </c>
      <c r="B15" s="55">
        <v>2</v>
      </c>
      <c r="C15" s="55">
        <v>6</v>
      </c>
      <c r="D15" s="55">
        <v>244</v>
      </c>
      <c r="E15" s="55">
        <v>277</v>
      </c>
      <c r="F15" s="55">
        <v>529</v>
      </c>
      <c r="G15" s="55"/>
      <c r="H15" s="55">
        <v>0.4</v>
      </c>
      <c r="I15" s="55">
        <v>0.3</v>
      </c>
      <c r="J15" s="55">
        <v>4.3</v>
      </c>
      <c r="K15" s="55">
        <v>17.4</v>
      </c>
      <c r="L15" s="55">
        <v>5.4</v>
      </c>
    </row>
    <row r="16" spans="1:12" ht="15">
      <c r="A16" s="4" t="s">
        <v>67</v>
      </c>
      <c r="B16" s="55">
        <v>11</v>
      </c>
      <c r="C16" s="55">
        <v>78</v>
      </c>
      <c r="D16" s="55">
        <v>333</v>
      </c>
      <c r="E16" s="55">
        <v>145</v>
      </c>
      <c r="F16" s="55">
        <v>567</v>
      </c>
      <c r="G16" s="55"/>
      <c r="H16" s="55">
        <v>2.2</v>
      </c>
      <c r="I16" s="55">
        <v>4</v>
      </c>
      <c r="J16" s="55">
        <v>5.8</v>
      </c>
      <c r="K16" s="55">
        <v>9.1</v>
      </c>
      <c r="L16" s="55">
        <v>5.8</v>
      </c>
    </row>
    <row r="17" spans="1:12" ht="15">
      <c r="A17" s="4" t="s">
        <v>68</v>
      </c>
      <c r="B17" s="55">
        <v>7</v>
      </c>
      <c r="C17" s="55">
        <v>87</v>
      </c>
      <c r="D17" s="55">
        <v>240</v>
      </c>
      <c r="E17" s="55">
        <v>23</v>
      </c>
      <c r="F17" s="55">
        <v>357</v>
      </c>
      <c r="G17" s="55"/>
      <c r="H17" s="55">
        <v>1.3</v>
      </c>
      <c r="I17" s="55">
        <v>4.5</v>
      </c>
      <c r="J17" s="55">
        <v>4.2</v>
      </c>
      <c r="K17" s="55">
        <v>1.4</v>
      </c>
      <c r="L17" s="55">
        <v>3.6</v>
      </c>
    </row>
    <row r="18" spans="1:12" ht="15">
      <c r="A18" s="4" t="s">
        <v>102</v>
      </c>
      <c r="B18" s="55">
        <v>2</v>
      </c>
      <c r="C18" s="55">
        <v>7</v>
      </c>
      <c r="D18" s="55">
        <v>84</v>
      </c>
      <c r="E18" s="55">
        <v>8</v>
      </c>
      <c r="F18" s="55">
        <v>100</v>
      </c>
      <c r="G18" s="55"/>
      <c r="H18" s="55">
        <v>0.3</v>
      </c>
      <c r="I18" s="55">
        <v>0.3</v>
      </c>
      <c r="J18" s="55">
        <v>1.5</v>
      </c>
      <c r="K18" s="55">
        <v>0.5</v>
      </c>
      <c r="L18" s="55">
        <v>1</v>
      </c>
    </row>
    <row r="19" spans="1:12" ht="15">
      <c r="A19" s="4" t="s">
        <v>103</v>
      </c>
      <c r="B19" s="55">
        <v>19</v>
      </c>
      <c r="C19" s="55">
        <v>52</v>
      </c>
      <c r="D19" s="55">
        <v>259</v>
      </c>
      <c r="E19" s="55">
        <v>25</v>
      </c>
      <c r="F19" s="55">
        <v>357</v>
      </c>
      <c r="G19" s="55"/>
      <c r="H19" s="55">
        <v>3.8</v>
      </c>
      <c r="I19" s="55">
        <v>2.7</v>
      </c>
      <c r="J19" s="55">
        <v>4.5</v>
      </c>
      <c r="K19" s="55">
        <v>1.6</v>
      </c>
      <c r="L19" s="55">
        <v>3.6</v>
      </c>
    </row>
    <row r="20" spans="1:12" ht="15">
      <c r="A20" s="4" t="s">
        <v>104</v>
      </c>
      <c r="B20" s="55">
        <v>24</v>
      </c>
      <c r="C20" s="55">
        <v>98</v>
      </c>
      <c r="D20" s="55">
        <v>942</v>
      </c>
      <c r="E20" s="55">
        <v>116</v>
      </c>
      <c r="F20" s="55">
        <v>1180</v>
      </c>
      <c r="G20" s="55"/>
      <c r="H20" s="55">
        <v>4.6</v>
      </c>
      <c r="I20" s="55">
        <v>5.1</v>
      </c>
      <c r="J20" s="55">
        <v>16.4</v>
      </c>
      <c r="K20" s="55">
        <v>7.3</v>
      </c>
      <c r="L20" s="55">
        <v>12.1</v>
      </c>
    </row>
    <row r="21" spans="1:12" ht="15">
      <c r="A21" s="4" t="s">
        <v>72</v>
      </c>
      <c r="B21" s="55">
        <v>4</v>
      </c>
      <c r="C21" s="55">
        <v>6</v>
      </c>
      <c r="D21" s="55">
        <v>76</v>
      </c>
      <c r="E21" s="55">
        <v>12</v>
      </c>
      <c r="F21" s="55">
        <v>99</v>
      </c>
      <c r="G21" s="55"/>
      <c r="H21" s="55">
        <v>0.8</v>
      </c>
      <c r="I21" s="55">
        <v>0.3</v>
      </c>
      <c r="J21" s="55">
        <v>1.3</v>
      </c>
      <c r="K21" s="55">
        <v>0.8</v>
      </c>
      <c r="L21" s="55">
        <v>1</v>
      </c>
    </row>
    <row r="22" spans="1:12" ht="15">
      <c r="A22" s="4" t="s">
        <v>73</v>
      </c>
      <c r="B22" s="55">
        <v>6</v>
      </c>
      <c r="C22" s="55">
        <v>72</v>
      </c>
      <c r="D22" s="55">
        <v>129</v>
      </c>
      <c r="E22" s="55">
        <v>24</v>
      </c>
      <c r="F22" s="55">
        <v>231</v>
      </c>
      <c r="G22" s="55"/>
      <c r="H22" s="55">
        <v>1.1</v>
      </c>
      <c r="I22" s="55">
        <v>3.7</v>
      </c>
      <c r="J22" s="55">
        <v>2.2</v>
      </c>
      <c r="K22" s="55">
        <v>1.5</v>
      </c>
      <c r="L22" s="55">
        <v>2.4</v>
      </c>
    </row>
    <row r="23" spans="1:12" ht="15">
      <c r="A23" s="4" t="s">
        <v>74</v>
      </c>
      <c r="B23" s="55">
        <v>158</v>
      </c>
      <c r="C23" s="55">
        <v>44</v>
      </c>
      <c r="D23" s="55">
        <v>244</v>
      </c>
      <c r="E23" s="55">
        <v>40</v>
      </c>
      <c r="F23" s="55">
        <v>486</v>
      </c>
      <c r="G23" s="55"/>
      <c r="H23" s="55">
        <v>31</v>
      </c>
      <c r="I23" s="55">
        <v>2.3</v>
      </c>
      <c r="J23" s="55">
        <v>4.2</v>
      </c>
      <c r="K23" s="55">
        <v>2.5</v>
      </c>
      <c r="L23" s="55">
        <v>5</v>
      </c>
    </row>
    <row r="24" spans="1:12" ht="15">
      <c r="A24" s="4" t="s">
        <v>105</v>
      </c>
      <c r="B24" s="55">
        <v>270</v>
      </c>
      <c r="C24" s="55">
        <v>1332</v>
      </c>
      <c r="D24" s="55">
        <v>3116</v>
      </c>
      <c r="E24" s="55">
        <v>903</v>
      </c>
      <c r="F24" s="55">
        <v>5621</v>
      </c>
      <c r="G24" s="55"/>
      <c r="H24" s="55">
        <v>52.9</v>
      </c>
      <c r="I24" s="55">
        <v>69</v>
      </c>
      <c r="J24" s="55">
        <v>54.2</v>
      </c>
      <c r="K24" s="55">
        <v>56.8</v>
      </c>
      <c r="L24" s="55">
        <v>57.5</v>
      </c>
    </row>
    <row r="25" spans="1:12" s="8" customFormat="1" ht="15.75">
      <c r="A25" s="8" t="s">
        <v>12</v>
      </c>
      <c r="B25" s="56">
        <v>510</v>
      </c>
      <c r="C25" s="56">
        <v>1930</v>
      </c>
      <c r="D25" s="56">
        <v>5750</v>
      </c>
      <c r="E25" s="56">
        <v>1590</v>
      </c>
      <c r="F25" s="56">
        <v>9781</v>
      </c>
      <c r="G25" s="56"/>
      <c r="H25" s="56">
        <v>100</v>
      </c>
      <c r="I25" s="56">
        <v>100</v>
      </c>
      <c r="J25" s="56">
        <v>100</v>
      </c>
      <c r="K25" s="56">
        <v>100</v>
      </c>
      <c r="L25" s="56">
        <v>100</v>
      </c>
    </row>
    <row r="26" spans="2:12" ht="15">
      <c r="B26" s="22"/>
      <c r="C26" s="22"/>
      <c r="D26" s="22"/>
      <c r="E26" s="22"/>
      <c r="F26" s="22"/>
      <c r="G26" s="64"/>
      <c r="H26" s="64"/>
      <c r="I26" s="64"/>
      <c r="J26" s="64"/>
      <c r="K26" s="64"/>
      <c r="L26" s="64"/>
    </row>
    <row r="27" spans="1:12" ht="18">
      <c r="A27" s="1" t="s">
        <v>76</v>
      </c>
      <c r="B27" s="22"/>
      <c r="C27" s="22"/>
      <c r="D27" s="22"/>
      <c r="E27" s="22"/>
      <c r="F27" s="22"/>
      <c r="G27" s="64"/>
      <c r="H27" s="64"/>
      <c r="I27" s="64"/>
      <c r="J27" s="64"/>
      <c r="K27" s="64"/>
      <c r="L27" s="64"/>
    </row>
    <row r="28" spans="2:12" ht="9.75" customHeight="1">
      <c r="B28" s="22"/>
      <c r="C28" s="22"/>
      <c r="D28" s="22"/>
      <c r="E28" s="22"/>
      <c r="F28" s="22"/>
      <c r="G28" s="64"/>
      <c r="H28" s="64"/>
      <c r="I28" s="64"/>
      <c r="J28" s="64"/>
      <c r="K28" s="64"/>
      <c r="L28" s="64"/>
    </row>
    <row r="29" spans="1:12" ht="15">
      <c r="A29" s="4" t="s">
        <v>65</v>
      </c>
      <c r="B29" s="55">
        <v>3</v>
      </c>
      <c r="C29" s="55">
        <v>1</v>
      </c>
      <c r="D29" s="55">
        <v>8</v>
      </c>
      <c r="E29" s="55">
        <v>5</v>
      </c>
      <c r="F29" s="55">
        <v>17</v>
      </c>
      <c r="G29" s="55"/>
      <c r="H29" s="55">
        <v>0.2</v>
      </c>
      <c r="I29" s="55">
        <v>1</v>
      </c>
      <c r="J29" s="55">
        <v>0.3</v>
      </c>
      <c r="K29" s="55">
        <v>0.3</v>
      </c>
      <c r="L29" s="55">
        <v>0.3</v>
      </c>
    </row>
    <row r="30" spans="1:12" ht="15">
      <c r="A30" s="4" t="s">
        <v>66</v>
      </c>
      <c r="B30" s="55">
        <v>0</v>
      </c>
      <c r="C30" s="55">
        <v>0</v>
      </c>
      <c r="D30" s="55">
        <v>34</v>
      </c>
      <c r="E30" s="55">
        <v>31</v>
      </c>
      <c r="F30" s="55">
        <v>65</v>
      </c>
      <c r="G30" s="55"/>
      <c r="H30" s="55">
        <v>0</v>
      </c>
      <c r="I30" s="55">
        <v>0.2</v>
      </c>
      <c r="J30" s="55">
        <v>1.1</v>
      </c>
      <c r="K30" s="55">
        <v>2.1</v>
      </c>
      <c r="L30" s="55">
        <v>1</v>
      </c>
    </row>
    <row r="31" spans="1:12" ht="15">
      <c r="A31" s="4" t="s">
        <v>67</v>
      </c>
      <c r="B31" s="55">
        <v>10</v>
      </c>
      <c r="C31" s="55">
        <v>2</v>
      </c>
      <c r="D31" s="55">
        <v>170</v>
      </c>
      <c r="E31" s="55">
        <v>171</v>
      </c>
      <c r="F31" s="55">
        <v>354</v>
      </c>
      <c r="G31" s="55"/>
      <c r="H31" s="55">
        <v>0.6</v>
      </c>
      <c r="I31" s="55">
        <v>2.5</v>
      </c>
      <c r="J31" s="55">
        <v>5.3</v>
      </c>
      <c r="K31" s="55">
        <v>11.5</v>
      </c>
      <c r="L31" s="55">
        <v>5.4</v>
      </c>
    </row>
    <row r="32" spans="1:12" ht="15">
      <c r="A32" s="4" t="s">
        <v>68</v>
      </c>
      <c r="B32" s="55">
        <v>1</v>
      </c>
      <c r="C32" s="55">
        <v>1</v>
      </c>
      <c r="D32" s="55">
        <v>51</v>
      </c>
      <c r="E32" s="55">
        <v>5</v>
      </c>
      <c r="F32" s="55">
        <v>58</v>
      </c>
      <c r="G32" s="55"/>
      <c r="H32" s="55">
        <v>0</v>
      </c>
      <c r="I32" s="55">
        <v>1.7</v>
      </c>
      <c r="J32" s="55">
        <v>1.6</v>
      </c>
      <c r="K32" s="55">
        <v>0.3</v>
      </c>
      <c r="L32" s="55">
        <v>0.9</v>
      </c>
    </row>
    <row r="33" spans="1:12" ht="15">
      <c r="A33" s="4" t="s">
        <v>102</v>
      </c>
      <c r="B33" s="55">
        <v>0</v>
      </c>
      <c r="C33" s="55">
        <v>0</v>
      </c>
      <c r="D33" s="55">
        <v>16</v>
      </c>
      <c r="E33" s="55">
        <v>1</v>
      </c>
      <c r="F33" s="55">
        <v>17</v>
      </c>
      <c r="G33" s="55"/>
      <c r="H33" s="55">
        <v>0</v>
      </c>
      <c r="I33" s="55">
        <v>0.2</v>
      </c>
      <c r="J33" s="55">
        <v>0.5</v>
      </c>
      <c r="K33" s="55">
        <v>0.1</v>
      </c>
      <c r="L33" s="55">
        <v>0.3</v>
      </c>
    </row>
    <row r="34" spans="1:12" ht="15">
      <c r="A34" s="4" t="s">
        <v>103</v>
      </c>
      <c r="B34" s="55">
        <v>13</v>
      </c>
      <c r="C34" s="55">
        <v>1</v>
      </c>
      <c r="D34" s="55">
        <v>54</v>
      </c>
      <c r="E34" s="55">
        <v>11</v>
      </c>
      <c r="F34" s="55">
        <v>79</v>
      </c>
      <c r="G34" s="55"/>
      <c r="H34" s="55">
        <v>0.8</v>
      </c>
      <c r="I34" s="55">
        <v>0.7</v>
      </c>
      <c r="J34" s="55">
        <v>1.7</v>
      </c>
      <c r="K34" s="55">
        <v>0.8</v>
      </c>
      <c r="L34" s="55">
        <v>1.2</v>
      </c>
    </row>
    <row r="35" spans="1:12" ht="15">
      <c r="A35" s="4" t="s">
        <v>104</v>
      </c>
      <c r="B35" s="55">
        <v>10</v>
      </c>
      <c r="C35" s="55">
        <v>1</v>
      </c>
      <c r="D35" s="55">
        <v>314</v>
      </c>
      <c r="E35" s="55">
        <v>74</v>
      </c>
      <c r="F35" s="55">
        <v>398</v>
      </c>
      <c r="G35" s="55"/>
      <c r="H35" s="55">
        <v>0.6</v>
      </c>
      <c r="I35" s="55">
        <v>0.7</v>
      </c>
      <c r="J35" s="55">
        <v>9.8</v>
      </c>
      <c r="K35" s="55">
        <v>5</v>
      </c>
      <c r="L35" s="55">
        <v>6.1</v>
      </c>
    </row>
    <row r="36" spans="1:12" ht="15">
      <c r="A36" s="4" t="s">
        <v>72</v>
      </c>
      <c r="B36" s="55">
        <v>19</v>
      </c>
      <c r="C36" s="55">
        <v>0</v>
      </c>
      <c r="D36" s="55">
        <v>63</v>
      </c>
      <c r="E36" s="55">
        <v>19</v>
      </c>
      <c r="F36" s="55">
        <v>101</v>
      </c>
      <c r="G36" s="55"/>
      <c r="H36" s="55">
        <v>1.1</v>
      </c>
      <c r="I36" s="55">
        <v>0.2</v>
      </c>
      <c r="J36" s="55">
        <v>2</v>
      </c>
      <c r="K36" s="55">
        <v>1.3</v>
      </c>
      <c r="L36" s="55">
        <v>1.6</v>
      </c>
    </row>
    <row r="37" spans="1:12" ht="15">
      <c r="A37" s="4" t="s">
        <v>73</v>
      </c>
      <c r="B37" s="55">
        <v>38</v>
      </c>
      <c r="C37" s="55">
        <v>4</v>
      </c>
      <c r="D37" s="55">
        <v>170</v>
      </c>
      <c r="E37" s="55">
        <v>71</v>
      </c>
      <c r="F37" s="55">
        <v>283</v>
      </c>
      <c r="G37" s="55"/>
      <c r="H37" s="55">
        <v>2.2</v>
      </c>
      <c r="I37" s="55">
        <v>4.7</v>
      </c>
      <c r="J37" s="55">
        <v>5.3</v>
      </c>
      <c r="K37" s="55">
        <v>4.8</v>
      </c>
      <c r="L37" s="55">
        <v>4.3</v>
      </c>
    </row>
    <row r="38" spans="1:12" ht="15">
      <c r="A38" s="4" t="s">
        <v>74</v>
      </c>
      <c r="B38" s="55">
        <v>922</v>
      </c>
      <c r="C38" s="55">
        <v>10</v>
      </c>
      <c r="D38" s="55">
        <v>624</v>
      </c>
      <c r="E38" s="55">
        <v>117</v>
      </c>
      <c r="F38" s="55">
        <v>1673</v>
      </c>
      <c r="G38" s="55"/>
      <c r="H38" s="55">
        <v>53.3</v>
      </c>
      <c r="I38" s="55">
        <v>12.8</v>
      </c>
      <c r="J38" s="55">
        <v>19.4</v>
      </c>
      <c r="K38" s="55">
        <v>7.8</v>
      </c>
      <c r="L38" s="55">
        <v>25.6</v>
      </c>
    </row>
    <row r="39" spans="1:12" ht="15.75" customHeight="1">
      <c r="A39" s="4" t="s">
        <v>105</v>
      </c>
      <c r="B39" s="55">
        <v>711</v>
      </c>
      <c r="C39" s="55">
        <v>61</v>
      </c>
      <c r="D39" s="55">
        <v>1710</v>
      </c>
      <c r="E39" s="55">
        <v>976</v>
      </c>
      <c r="F39" s="55">
        <v>3458</v>
      </c>
      <c r="G39" s="55"/>
      <c r="H39" s="55">
        <v>41.1</v>
      </c>
      <c r="I39" s="55">
        <v>74.9</v>
      </c>
      <c r="J39" s="55">
        <v>53.1</v>
      </c>
      <c r="K39" s="55">
        <v>65.6</v>
      </c>
      <c r="L39" s="55">
        <v>53</v>
      </c>
    </row>
    <row r="40" spans="1:12" s="8" customFormat="1" ht="15.75">
      <c r="A40" s="8" t="s">
        <v>12</v>
      </c>
      <c r="B40" s="56">
        <v>1730</v>
      </c>
      <c r="C40" s="56">
        <v>81</v>
      </c>
      <c r="D40" s="56">
        <v>3221</v>
      </c>
      <c r="E40" s="56">
        <v>1489</v>
      </c>
      <c r="F40" s="56">
        <v>6522</v>
      </c>
      <c r="G40" s="56"/>
      <c r="H40" s="56">
        <v>100</v>
      </c>
      <c r="I40" s="56">
        <v>100</v>
      </c>
      <c r="J40" s="56">
        <v>100</v>
      </c>
      <c r="K40" s="56">
        <v>100</v>
      </c>
      <c r="L40" s="56">
        <v>100</v>
      </c>
    </row>
    <row r="41" spans="2:12" ht="15">
      <c r="B41" s="22"/>
      <c r="C41" s="22"/>
      <c r="D41" s="22"/>
      <c r="E41" s="22"/>
      <c r="F41" s="22"/>
      <c r="G41" s="64"/>
      <c r="H41" s="64"/>
      <c r="I41" s="64"/>
      <c r="J41" s="64"/>
      <c r="K41" s="64"/>
      <c r="L41" s="64"/>
    </row>
    <row r="42" spans="1:12" ht="18">
      <c r="A42" s="1" t="s">
        <v>12</v>
      </c>
      <c r="B42" s="22"/>
      <c r="C42" s="22"/>
      <c r="D42" s="22"/>
      <c r="E42" s="22"/>
      <c r="F42" s="22"/>
      <c r="G42" s="64"/>
      <c r="H42" s="64"/>
      <c r="I42" s="64"/>
      <c r="J42" s="64"/>
      <c r="K42" s="64"/>
      <c r="L42" s="64"/>
    </row>
    <row r="43" spans="2:12" ht="9.75" customHeight="1">
      <c r="B43" s="22"/>
      <c r="C43" s="22"/>
      <c r="D43" s="22"/>
      <c r="E43" s="22"/>
      <c r="F43" s="22"/>
      <c r="G43" s="64"/>
      <c r="H43" s="64"/>
      <c r="I43" s="64"/>
      <c r="J43" s="64"/>
      <c r="K43" s="64"/>
      <c r="L43" s="64"/>
    </row>
    <row r="44" spans="1:12" ht="15">
      <c r="A44" s="4" t="s">
        <v>65</v>
      </c>
      <c r="B44" s="55">
        <v>9</v>
      </c>
      <c r="C44" s="55">
        <v>142</v>
      </c>
      <c r="D44" s="55">
        <v>72</v>
      </c>
      <c r="E44" s="55">
        <v>16</v>
      </c>
      <c r="F44" s="55">
        <v>239</v>
      </c>
      <c r="G44" s="55"/>
      <c r="H44" s="55">
        <v>0.4</v>
      </c>
      <c r="I44" s="55">
        <v>7.1</v>
      </c>
      <c r="J44" s="55">
        <v>0.8</v>
      </c>
      <c r="K44" s="55">
        <v>0.5</v>
      </c>
      <c r="L44" s="55">
        <v>1.5</v>
      </c>
    </row>
    <row r="45" spans="1:15" ht="15">
      <c r="A45" s="4" t="s">
        <v>66</v>
      </c>
      <c r="B45" s="55">
        <v>2</v>
      </c>
      <c r="C45" s="55">
        <v>6</v>
      </c>
      <c r="D45" s="55">
        <v>278</v>
      </c>
      <c r="E45" s="55">
        <v>308</v>
      </c>
      <c r="F45" s="55">
        <v>594</v>
      </c>
      <c r="G45" s="55"/>
      <c r="H45" s="55">
        <v>0.1</v>
      </c>
      <c r="I45" s="55">
        <v>0.3</v>
      </c>
      <c r="J45" s="55">
        <v>3.1</v>
      </c>
      <c r="K45" s="55">
        <v>10</v>
      </c>
      <c r="L45" s="55">
        <v>3.6</v>
      </c>
      <c r="O45" s="65"/>
    </row>
    <row r="46" spans="1:12" ht="15">
      <c r="A46" s="4" t="s">
        <v>67</v>
      </c>
      <c r="B46" s="55">
        <v>21</v>
      </c>
      <c r="C46" s="55">
        <v>80</v>
      </c>
      <c r="D46" s="55">
        <v>503</v>
      </c>
      <c r="E46" s="55">
        <v>317</v>
      </c>
      <c r="F46" s="55">
        <v>921</v>
      </c>
      <c r="G46" s="55"/>
      <c r="H46" s="55">
        <v>1</v>
      </c>
      <c r="I46" s="55">
        <v>4</v>
      </c>
      <c r="J46" s="55">
        <v>5.6</v>
      </c>
      <c r="K46" s="55">
        <v>10.3</v>
      </c>
      <c r="L46" s="55">
        <v>5.6</v>
      </c>
    </row>
    <row r="47" spans="1:12" ht="15">
      <c r="A47" s="4" t="s">
        <v>68</v>
      </c>
      <c r="B47" s="55">
        <v>7</v>
      </c>
      <c r="C47" s="55">
        <v>88</v>
      </c>
      <c r="D47" s="55">
        <v>291</v>
      </c>
      <c r="E47" s="55">
        <v>28</v>
      </c>
      <c r="F47" s="55">
        <v>414</v>
      </c>
      <c r="G47" s="55"/>
      <c r="H47" s="55">
        <v>0.3</v>
      </c>
      <c r="I47" s="55">
        <v>4.4</v>
      </c>
      <c r="J47" s="55">
        <v>3.2</v>
      </c>
      <c r="K47" s="55">
        <v>0.9</v>
      </c>
      <c r="L47" s="55">
        <v>2.5</v>
      </c>
    </row>
    <row r="48" spans="1:12" ht="15">
      <c r="A48" s="4" t="s">
        <v>102</v>
      </c>
      <c r="B48" s="55">
        <v>2</v>
      </c>
      <c r="C48" s="55">
        <v>7</v>
      </c>
      <c r="D48" s="55">
        <v>100</v>
      </c>
      <c r="E48" s="55">
        <v>9</v>
      </c>
      <c r="F48" s="55">
        <v>118</v>
      </c>
      <c r="G48" s="55"/>
      <c r="H48" s="55">
        <v>0.1</v>
      </c>
      <c r="I48" s="55">
        <v>0.3</v>
      </c>
      <c r="J48" s="55">
        <v>1.1</v>
      </c>
      <c r="K48" s="55">
        <v>0.3</v>
      </c>
      <c r="L48" s="55">
        <v>0.7</v>
      </c>
    </row>
    <row r="49" spans="1:12" ht="15">
      <c r="A49" s="4" t="s">
        <v>103</v>
      </c>
      <c r="B49" s="55">
        <v>33</v>
      </c>
      <c r="C49" s="55">
        <v>53</v>
      </c>
      <c r="D49" s="55">
        <v>313</v>
      </c>
      <c r="E49" s="55">
        <v>37</v>
      </c>
      <c r="F49" s="55">
        <v>435</v>
      </c>
      <c r="G49" s="55"/>
      <c r="H49" s="55">
        <v>1.5</v>
      </c>
      <c r="I49" s="55">
        <v>2.6</v>
      </c>
      <c r="J49" s="55">
        <v>3.5</v>
      </c>
      <c r="K49" s="55">
        <v>1.2</v>
      </c>
      <c r="L49" s="55">
        <v>2.7</v>
      </c>
    </row>
    <row r="50" spans="1:12" ht="15">
      <c r="A50" s="4" t="s">
        <v>104</v>
      </c>
      <c r="B50" s="55">
        <v>33</v>
      </c>
      <c r="C50" s="55">
        <v>99</v>
      </c>
      <c r="D50" s="55">
        <v>1256</v>
      </c>
      <c r="E50" s="55">
        <v>190</v>
      </c>
      <c r="F50" s="55">
        <v>1578</v>
      </c>
      <c r="G50" s="55"/>
      <c r="H50" s="55">
        <v>1.5</v>
      </c>
      <c r="I50" s="55">
        <v>4.9</v>
      </c>
      <c r="J50" s="55">
        <v>14</v>
      </c>
      <c r="K50" s="55">
        <v>6.2</v>
      </c>
      <c r="L50" s="55">
        <v>9.7</v>
      </c>
    </row>
    <row r="51" spans="1:12" ht="15">
      <c r="A51" s="4" t="s">
        <v>72</v>
      </c>
      <c r="B51" s="55">
        <v>23</v>
      </c>
      <c r="C51" s="55">
        <v>6</v>
      </c>
      <c r="D51" s="55">
        <v>139</v>
      </c>
      <c r="E51" s="55">
        <v>31</v>
      </c>
      <c r="F51" s="55">
        <v>200</v>
      </c>
      <c r="G51" s="55"/>
      <c r="H51" s="55">
        <v>1</v>
      </c>
      <c r="I51" s="55">
        <v>0.3</v>
      </c>
      <c r="J51" s="55">
        <v>1.6</v>
      </c>
      <c r="K51" s="55">
        <v>1</v>
      </c>
      <c r="L51" s="55">
        <v>1.2</v>
      </c>
    </row>
    <row r="52" spans="1:12" ht="15">
      <c r="A52" s="4" t="s">
        <v>73</v>
      </c>
      <c r="B52" s="55">
        <v>44</v>
      </c>
      <c r="C52" s="55">
        <v>76</v>
      </c>
      <c r="D52" s="55">
        <v>299</v>
      </c>
      <c r="E52" s="55">
        <v>95</v>
      </c>
      <c r="F52" s="55">
        <v>514</v>
      </c>
      <c r="G52" s="55"/>
      <c r="H52" s="55">
        <v>2</v>
      </c>
      <c r="I52" s="55">
        <v>3.8</v>
      </c>
      <c r="J52" s="55">
        <v>3.3</v>
      </c>
      <c r="K52" s="55">
        <v>3.1</v>
      </c>
      <c r="L52" s="55">
        <v>3.2</v>
      </c>
    </row>
    <row r="53" spans="1:12" ht="15">
      <c r="A53" s="4" t="s">
        <v>74</v>
      </c>
      <c r="B53" s="55">
        <v>1080</v>
      </c>
      <c r="C53" s="55">
        <v>55</v>
      </c>
      <c r="D53" s="55">
        <v>867</v>
      </c>
      <c r="E53" s="55">
        <v>157</v>
      </c>
      <c r="F53" s="55">
        <v>2159</v>
      </c>
      <c r="G53" s="55"/>
      <c r="H53" s="55">
        <v>48.2</v>
      </c>
      <c r="I53" s="55">
        <v>2.7</v>
      </c>
      <c r="J53" s="55">
        <v>9.7</v>
      </c>
      <c r="K53" s="55">
        <v>5.1</v>
      </c>
      <c r="L53" s="55">
        <v>13.2</v>
      </c>
    </row>
    <row r="54" spans="1:12" ht="15">
      <c r="A54" s="4" t="s">
        <v>105</v>
      </c>
      <c r="B54" s="55">
        <v>981</v>
      </c>
      <c r="C54" s="55">
        <v>1393</v>
      </c>
      <c r="D54" s="55">
        <v>4826</v>
      </c>
      <c r="E54" s="55">
        <v>1879</v>
      </c>
      <c r="F54" s="55">
        <v>9080</v>
      </c>
      <c r="G54" s="55"/>
      <c r="H54" s="55">
        <v>43.8</v>
      </c>
      <c r="I54" s="55">
        <v>69.3</v>
      </c>
      <c r="J54" s="55">
        <v>53.8</v>
      </c>
      <c r="K54" s="55">
        <v>61</v>
      </c>
      <c r="L54" s="55">
        <v>55.7</v>
      </c>
    </row>
    <row r="55" spans="1:12" s="8" customFormat="1" ht="16.5" thickBot="1">
      <c r="A55" s="54" t="s">
        <v>12</v>
      </c>
      <c r="B55" s="58">
        <v>2241</v>
      </c>
      <c r="C55" s="58">
        <v>2012</v>
      </c>
      <c r="D55" s="58">
        <v>8971</v>
      </c>
      <c r="E55" s="58">
        <v>3079</v>
      </c>
      <c r="F55" s="58">
        <v>16303</v>
      </c>
      <c r="G55" s="58"/>
      <c r="H55" s="58">
        <v>100</v>
      </c>
      <c r="I55" s="58">
        <v>100</v>
      </c>
      <c r="J55" s="58">
        <v>100</v>
      </c>
      <c r="K55" s="58">
        <v>100</v>
      </c>
      <c r="L55" s="58">
        <v>100</v>
      </c>
    </row>
    <row r="57" ht="15">
      <c r="A57" s="4" t="s">
        <v>106</v>
      </c>
    </row>
  </sheetData>
  <printOptions/>
  <pageMargins left="0.7480314960629921" right="0.7480314960629921" top="0.3937007874015748" bottom="0.984251968503937" header="0.31496062992125984" footer="0.5118110236220472"/>
  <pageSetup horizontalDpi="300" verticalDpi="300" orientation="portrait" paperSize="9" scale="67"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L167"/>
  <sheetViews>
    <sheetView zoomScale="75" zoomScaleNormal="75" workbookViewId="0" topLeftCell="A1">
      <selection activeCell="A1" sqref="A1"/>
    </sheetView>
  </sheetViews>
  <sheetFormatPr defaultColWidth="9.140625" defaultRowHeight="12.75"/>
  <cols>
    <col min="1" max="1" width="2.7109375" style="23" customWidth="1"/>
    <col min="2" max="2" width="37.7109375" style="23" customWidth="1"/>
    <col min="3" max="8" width="10.7109375" style="23" customWidth="1"/>
    <col min="9" max="9" width="12.28125" style="23" customWidth="1"/>
    <col min="10" max="11" width="10.7109375" style="23" customWidth="1"/>
    <col min="12" max="12" width="4.00390625" style="23" customWidth="1"/>
    <col min="13" max="16384" width="9.140625" style="23" customWidth="1"/>
  </cols>
  <sheetData>
    <row r="1" spans="1:11" ht="20.25">
      <c r="A1" s="66" t="s">
        <v>107</v>
      </c>
      <c r="B1" s="66"/>
      <c r="C1" s="67"/>
      <c r="D1" s="67"/>
      <c r="E1" s="67"/>
      <c r="F1" s="67"/>
      <c r="G1" s="67"/>
      <c r="H1" s="67"/>
      <c r="I1" s="68"/>
      <c r="J1" s="67"/>
      <c r="K1" s="3" t="s">
        <v>108</v>
      </c>
    </row>
    <row r="2" spans="1:10" ht="4.5" customHeight="1">
      <c r="A2" s="66"/>
      <c r="B2" s="66"/>
      <c r="C2" s="67"/>
      <c r="D2" s="67"/>
      <c r="E2" s="67"/>
      <c r="F2" s="67"/>
      <c r="G2" s="67"/>
      <c r="H2" s="67"/>
      <c r="I2" s="68"/>
      <c r="J2" s="67"/>
    </row>
    <row r="3" spans="1:10" ht="20.25">
      <c r="A3" s="66" t="s">
        <v>109</v>
      </c>
      <c r="B3" s="66"/>
      <c r="C3" s="67"/>
      <c r="D3" s="67"/>
      <c r="E3" s="67"/>
      <c r="F3" s="67"/>
      <c r="G3" s="67"/>
      <c r="H3" s="67"/>
      <c r="I3" s="67"/>
      <c r="J3" s="67"/>
    </row>
    <row r="4" spans="1:10" ht="23.25">
      <c r="A4" s="66" t="s">
        <v>290</v>
      </c>
      <c r="B4" s="66"/>
      <c r="C4" s="67"/>
      <c r="D4" s="67"/>
      <c r="E4" s="67"/>
      <c r="F4" s="67"/>
      <c r="G4" s="67"/>
      <c r="H4" s="67"/>
      <c r="I4" s="67"/>
      <c r="J4" s="67"/>
    </row>
    <row r="5" spans="1:10" ht="20.25">
      <c r="A5" s="66" t="s">
        <v>110</v>
      </c>
      <c r="B5" s="66"/>
      <c r="C5" s="67"/>
      <c r="D5" s="67"/>
      <c r="E5" s="67"/>
      <c r="F5" s="67"/>
      <c r="G5" s="67"/>
      <c r="H5" s="67"/>
      <c r="I5" s="67"/>
      <c r="J5" s="67"/>
    </row>
    <row r="6" spans="1:12" ht="3" customHeight="1" thickBot="1">
      <c r="A6" s="24"/>
      <c r="B6" s="24"/>
      <c r="C6" s="24"/>
      <c r="D6" s="24"/>
      <c r="E6" s="24"/>
      <c r="F6" s="24"/>
      <c r="G6" s="24"/>
      <c r="H6" s="24"/>
      <c r="I6" s="24"/>
      <c r="J6" s="24"/>
      <c r="K6" s="24"/>
      <c r="L6" s="44"/>
    </row>
    <row r="7" spans="1:11" ht="15.75">
      <c r="A7" s="4"/>
      <c r="B7" s="4"/>
      <c r="C7" s="35"/>
      <c r="D7" s="35"/>
      <c r="E7" s="35"/>
      <c r="F7" s="35"/>
      <c r="G7" s="35" t="s">
        <v>111</v>
      </c>
      <c r="H7" s="35"/>
      <c r="I7" s="35"/>
      <c r="J7" s="35" t="s">
        <v>112</v>
      </c>
      <c r="K7" s="35"/>
    </row>
    <row r="8" spans="1:11" ht="16.5" thickBot="1">
      <c r="A8" s="16"/>
      <c r="B8" s="16"/>
      <c r="C8" s="47" t="s">
        <v>113</v>
      </c>
      <c r="D8" s="47" t="s">
        <v>114</v>
      </c>
      <c r="E8" s="47" t="s">
        <v>115</v>
      </c>
      <c r="F8" s="47" t="s">
        <v>116</v>
      </c>
      <c r="G8" s="47" t="s">
        <v>117</v>
      </c>
      <c r="H8" s="47" t="s">
        <v>118</v>
      </c>
      <c r="I8" s="47" t="s">
        <v>119</v>
      </c>
      <c r="J8" s="47" t="s">
        <v>120</v>
      </c>
      <c r="K8" s="47" t="s">
        <v>12</v>
      </c>
    </row>
    <row r="9" spans="1:12" ht="15.75">
      <c r="A9" s="8" t="s">
        <v>121</v>
      </c>
      <c r="B9" s="4"/>
      <c r="C9" s="18"/>
      <c r="D9" s="69"/>
      <c r="E9" s="69"/>
      <c r="F9" s="69"/>
      <c r="G9" s="69"/>
      <c r="H9" s="69"/>
      <c r="I9" s="69"/>
      <c r="J9" s="69"/>
      <c r="K9" s="69"/>
      <c r="L9" s="70"/>
    </row>
    <row r="10" spans="1:11" ht="15">
      <c r="A10" s="4"/>
      <c r="B10" s="4" t="s">
        <v>122</v>
      </c>
      <c r="C10" s="55">
        <v>4</v>
      </c>
      <c r="D10" s="55">
        <v>5</v>
      </c>
      <c r="E10" s="55">
        <v>0</v>
      </c>
      <c r="F10" s="55">
        <v>2</v>
      </c>
      <c r="G10" s="55">
        <v>10</v>
      </c>
      <c r="H10" s="55">
        <v>9</v>
      </c>
      <c r="I10" s="55">
        <v>21</v>
      </c>
      <c r="J10" s="55">
        <v>0</v>
      </c>
      <c r="K10" s="55">
        <v>51</v>
      </c>
    </row>
    <row r="11" spans="1:11" ht="15">
      <c r="A11" s="4"/>
      <c r="B11" s="4" t="s">
        <v>123</v>
      </c>
      <c r="C11" s="55">
        <v>3</v>
      </c>
      <c r="D11" s="55">
        <v>0</v>
      </c>
      <c r="E11" s="55">
        <v>2</v>
      </c>
      <c r="F11" s="55">
        <v>0</v>
      </c>
      <c r="G11" s="55">
        <v>0</v>
      </c>
      <c r="H11" s="55">
        <v>0</v>
      </c>
      <c r="I11" s="55">
        <v>3</v>
      </c>
      <c r="J11" s="55">
        <v>0</v>
      </c>
      <c r="K11" s="55">
        <v>8</v>
      </c>
    </row>
    <row r="12" spans="1:11" ht="15">
      <c r="A12" s="4"/>
      <c r="B12" s="4" t="s">
        <v>124</v>
      </c>
      <c r="C12" s="55">
        <v>0</v>
      </c>
      <c r="D12" s="55">
        <v>0</v>
      </c>
      <c r="E12" s="55">
        <v>0</v>
      </c>
      <c r="F12" s="55">
        <v>0</v>
      </c>
      <c r="G12" s="55">
        <v>1</v>
      </c>
      <c r="H12" s="55">
        <v>0</v>
      </c>
      <c r="I12" s="55">
        <v>8</v>
      </c>
      <c r="J12" s="55">
        <v>0</v>
      </c>
      <c r="K12" s="55">
        <v>9</v>
      </c>
    </row>
    <row r="13" spans="1:11" ht="15">
      <c r="A13" s="4"/>
      <c r="B13" s="4" t="s">
        <v>125</v>
      </c>
      <c r="C13" s="55">
        <v>0</v>
      </c>
      <c r="D13" s="55">
        <v>0</v>
      </c>
      <c r="E13" s="55">
        <v>0</v>
      </c>
      <c r="F13" s="55">
        <v>0</v>
      </c>
      <c r="G13" s="55">
        <v>0</v>
      </c>
      <c r="H13" s="55">
        <v>0</v>
      </c>
      <c r="I13" s="55">
        <v>0</v>
      </c>
      <c r="J13" s="55">
        <v>0</v>
      </c>
      <c r="K13" s="55">
        <v>0</v>
      </c>
    </row>
    <row r="14" spans="1:11" ht="15">
      <c r="A14" s="4"/>
      <c r="B14" s="4" t="s">
        <v>126</v>
      </c>
      <c r="C14" s="55">
        <v>1</v>
      </c>
      <c r="D14" s="55">
        <v>0</v>
      </c>
      <c r="E14" s="55">
        <v>0</v>
      </c>
      <c r="F14" s="55">
        <v>0</v>
      </c>
      <c r="G14" s="55">
        <v>0</v>
      </c>
      <c r="H14" s="55">
        <v>0</v>
      </c>
      <c r="I14" s="55">
        <v>0</v>
      </c>
      <c r="J14" s="55">
        <v>0</v>
      </c>
      <c r="K14" s="55">
        <v>1</v>
      </c>
    </row>
    <row r="15" spans="1:11" ht="15">
      <c r="A15" s="4"/>
      <c r="B15" s="4" t="s">
        <v>127</v>
      </c>
      <c r="C15" s="55">
        <v>21</v>
      </c>
      <c r="D15" s="55">
        <v>48</v>
      </c>
      <c r="E15" s="55">
        <v>37</v>
      </c>
      <c r="F15" s="55">
        <v>20</v>
      </c>
      <c r="G15" s="55">
        <v>122</v>
      </c>
      <c r="H15" s="55">
        <v>20</v>
      </c>
      <c r="I15" s="55">
        <v>120</v>
      </c>
      <c r="J15" s="55">
        <v>10</v>
      </c>
      <c r="K15" s="55">
        <v>398</v>
      </c>
    </row>
    <row r="16" spans="1:11" ht="15">
      <c r="A16" s="4"/>
      <c r="B16" s="4" t="s">
        <v>128</v>
      </c>
      <c r="C16" s="55">
        <v>6</v>
      </c>
      <c r="D16" s="55">
        <v>21</v>
      </c>
      <c r="E16" s="55">
        <v>10</v>
      </c>
      <c r="F16" s="55">
        <v>3</v>
      </c>
      <c r="G16" s="55">
        <v>62</v>
      </c>
      <c r="H16" s="55">
        <v>9</v>
      </c>
      <c r="I16" s="55">
        <v>49</v>
      </c>
      <c r="J16" s="55">
        <v>3</v>
      </c>
      <c r="K16" s="55">
        <v>163</v>
      </c>
    </row>
    <row r="17" spans="1:11" ht="15">
      <c r="A17" s="4"/>
      <c r="B17" s="4" t="s">
        <v>129</v>
      </c>
      <c r="C17" s="55">
        <v>1</v>
      </c>
      <c r="D17" s="55">
        <v>5</v>
      </c>
      <c r="E17" s="55">
        <v>4</v>
      </c>
      <c r="F17" s="55">
        <v>1</v>
      </c>
      <c r="G17" s="55">
        <v>20</v>
      </c>
      <c r="H17" s="55">
        <v>6</v>
      </c>
      <c r="I17" s="55">
        <v>26</v>
      </c>
      <c r="J17" s="55">
        <v>0</v>
      </c>
      <c r="K17" s="55">
        <v>63</v>
      </c>
    </row>
    <row r="18" spans="1:11" ht="15">
      <c r="A18" s="4"/>
      <c r="B18" s="4" t="s">
        <v>130</v>
      </c>
      <c r="C18" s="55">
        <v>1</v>
      </c>
      <c r="D18" s="55">
        <v>4</v>
      </c>
      <c r="E18" s="55">
        <v>2</v>
      </c>
      <c r="F18" s="55">
        <v>1</v>
      </c>
      <c r="G18" s="55">
        <v>12</v>
      </c>
      <c r="H18" s="55">
        <v>3</v>
      </c>
      <c r="I18" s="55">
        <v>9</v>
      </c>
      <c r="J18" s="55">
        <v>0</v>
      </c>
      <c r="K18" s="55">
        <v>32</v>
      </c>
    </row>
    <row r="19" spans="1:11" ht="15">
      <c r="A19" s="4"/>
      <c r="B19" s="4" t="s">
        <v>131</v>
      </c>
      <c r="C19" s="55">
        <v>1</v>
      </c>
      <c r="D19" s="55">
        <v>4</v>
      </c>
      <c r="E19" s="55">
        <v>1</v>
      </c>
      <c r="F19" s="55">
        <v>1</v>
      </c>
      <c r="G19" s="55">
        <v>7</v>
      </c>
      <c r="H19" s="55">
        <v>1</v>
      </c>
      <c r="I19" s="55">
        <v>8</v>
      </c>
      <c r="J19" s="55">
        <v>0</v>
      </c>
      <c r="K19" s="55">
        <v>23</v>
      </c>
    </row>
    <row r="20" spans="1:11" ht="15">
      <c r="A20" s="4"/>
      <c r="B20" s="4" t="s">
        <v>132</v>
      </c>
      <c r="C20" s="55">
        <v>2</v>
      </c>
      <c r="D20" s="55">
        <v>1</v>
      </c>
      <c r="E20" s="55">
        <v>1</v>
      </c>
      <c r="F20" s="55">
        <v>1</v>
      </c>
      <c r="G20" s="55">
        <v>1</v>
      </c>
      <c r="H20" s="55">
        <v>1</v>
      </c>
      <c r="I20" s="55">
        <v>9</v>
      </c>
      <c r="J20" s="55">
        <v>0</v>
      </c>
      <c r="K20" s="55">
        <v>16</v>
      </c>
    </row>
    <row r="21" spans="1:11" s="63" customFormat="1" ht="15.75">
      <c r="A21" s="8"/>
      <c r="B21" s="8" t="s">
        <v>12</v>
      </c>
      <c r="C21" s="56">
        <v>40</v>
      </c>
      <c r="D21" s="56">
        <v>88</v>
      </c>
      <c r="E21" s="56">
        <v>57</v>
      </c>
      <c r="F21" s="56">
        <v>29</v>
      </c>
      <c r="G21" s="56">
        <v>235</v>
      </c>
      <c r="H21" s="56">
        <v>49</v>
      </c>
      <c r="I21" s="56">
        <v>253</v>
      </c>
      <c r="J21" s="56">
        <v>13</v>
      </c>
      <c r="K21" s="56">
        <v>764</v>
      </c>
    </row>
    <row r="22" spans="1:12" ht="6" customHeight="1">
      <c r="A22" s="4"/>
      <c r="B22" s="4"/>
      <c r="C22" s="55"/>
      <c r="D22" s="55"/>
      <c r="E22" s="55"/>
      <c r="F22" s="55"/>
      <c r="G22" s="55"/>
      <c r="H22" s="55"/>
      <c r="I22" s="55"/>
      <c r="J22" s="55"/>
      <c r="K22" s="55"/>
      <c r="L22" s="71"/>
    </row>
    <row r="23" spans="1:11" ht="15.75">
      <c r="A23" s="8" t="s">
        <v>133</v>
      </c>
      <c r="B23" s="4"/>
      <c r="C23" s="55"/>
      <c r="D23" s="55"/>
      <c r="E23" s="55"/>
      <c r="F23" s="55"/>
      <c r="G23" s="55"/>
      <c r="H23" s="55"/>
      <c r="I23" s="55"/>
      <c r="J23" s="55"/>
      <c r="K23" s="55"/>
    </row>
    <row r="24" spans="1:11" ht="15">
      <c r="A24" s="4"/>
      <c r="B24" s="4" t="s">
        <v>122</v>
      </c>
      <c r="C24" s="55">
        <v>6</v>
      </c>
      <c r="D24" s="55">
        <v>11</v>
      </c>
      <c r="E24" s="55">
        <v>6</v>
      </c>
      <c r="F24" s="55">
        <v>5</v>
      </c>
      <c r="G24" s="55">
        <v>12</v>
      </c>
      <c r="H24" s="55">
        <v>7</v>
      </c>
      <c r="I24" s="55">
        <v>15</v>
      </c>
      <c r="J24" s="55">
        <v>1</v>
      </c>
      <c r="K24" s="55">
        <v>63</v>
      </c>
    </row>
    <row r="25" spans="1:11" ht="15">
      <c r="A25" s="4"/>
      <c r="B25" s="4" t="s">
        <v>123</v>
      </c>
      <c r="C25" s="55">
        <v>16</v>
      </c>
      <c r="D25" s="55">
        <v>2</v>
      </c>
      <c r="E25" s="55">
        <v>5</v>
      </c>
      <c r="F25" s="55">
        <v>0</v>
      </c>
      <c r="G25" s="55">
        <v>9</v>
      </c>
      <c r="H25" s="55">
        <v>3</v>
      </c>
      <c r="I25" s="55">
        <v>14</v>
      </c>
      <c r="J25" s="55">
        <v>7</v>
      </c>
      <c r="K25" s="55">
        <v>56</v>
      </c>
    </row>
    <row r="26" spans="1:11" ht="15">
      <c r="A26" s="4"/>
      <c r="B26" s="4" t="s">
        <v>124</v>
      </c>
      <c r="C26" s="55">
        <v>0</v>
      </c>
      <c r="D26" s="55">
        <v>0</v>
      </c>
      <c r="E26" s="55">
        <v>0</v>
      </c>
      <c r="F26" s="55">
        <v>0</v>
      </c>
      <c r="G26" s="55">
        <v>2</v>
      </c>
      <c r="H26" s="55">
        <v>0</v>
      </c>
      <c r="I26" s="55">
        <v>7</v>
      </c>
      <c r="J26" s="55">
        <v>0</v>
      </c>
      <c r="K26" s="55">
        <v>9</v>
      </c>
    </row>
    <row r="27" spans="1:11" ht="15">
      <c r="A27" s="4"/>
      <c r="B27" s="4" t="s">
        <v>125</v>
      </c>
      <c r="C27" s="55">
        <v>0</v>
      </c>
      <c r="D27" s="55">
        <v>0</v>
      </c>
      <c r="E27" s="55">
        <v>0</v>
      </c>
      <c r="F27" s="55">
        <v>0</v>
      </c>
      <c r="G27" s="55">
        <v>0</v>
      </c>
      <c r="H27" s="55">
        <v>0</v>
      </c>
      <c r="I27" s="55">
        <v>0</v>
      </c>
      <c r="J27" s="55">
        <v>0</v>
      </c>
      <c r="K27" s="55">
        <v>0</v>
      </c>
    </row>
    <row r="28" spans="1:11" ht="15">
      <c r="A28" s="4"/>
      <c r="B28" s="4" t="s">
        <v>126</v>
      </c>
      <c r="C28" s="55">
        <v>10</v>
      </c>
      <c r="D28" s="55">
        <v>0</v>
      </c>
      <c r="E28" s="55">
        <v>0</v>
      </c>
      <c r="F28" s="55">
        <v>0</v>
      </c>
      <c r="G28" s="55">
        <v>0</v>
      </c>
      <c r="H28" s="55">
        <v>0</v>
      </c>
      <c r="I28" s="55">
        <v>2</v>
      </c>
      <c r="J28" s="55">
        <v>0</v>
      </c>
      <c r="K28" s="55">
        <v>12</v>
      </c>
    </row>
    <row r="29" spans="1:11" ht="15">
      <c r="A29" s="4"/>
      <c r="B29" s="4" t="s">
        <v>127</v>
      </c>
      <c r="C29" s="55">
        <v>14</v>
      </c>
      <c r="D29" s="55">
        <v>44</v>
      </c>
      <c r="E29" s="55">
        <v>18</v>
      </c>
      <c r="F29" s="55">
        <v>20</v>
      </c>
      <c r="G29" s="55">
        <v>40</v>
      </c>
      <c r="H29" s="55">
        <v>21</v>
      </c>
      <c r="I29" s="55">
        <v>58</v>
      </c>
      <c r="J29" s="55">
        <v>6</v>
      </c>
      <c r="K29" s="55">
        <v>221</v>
      </c>
    </row>
    <row r="30" spans="1:11" ht="15">
      <c r="A30" s="4"/>
      <c r="B30" s="4" t="s">
        <v>128</v>
      </c>
      <c r="C30" s="55">
        <v>10</v>
      </c>
      <c r="D30" s="55">
        <v>27</v>
      </c>
      <c r="E30" s="55">
        <v>18</v>
      </c>
      <c r="F30" s="55">
        <v>8</v>
      </c>
      <c r="G30" s="55">
        <v>38</v>
      </c>
      <c r="H30" s="55">
        <v>9</v>
      </c>
      <c r="I30" s="55">
        <v>45</v>
      </c>
      <c r="J30" s="55">
        <v>5</v>
      </c>
      <c r="K30" s="55">
        <v>160</v>
      </c>
    </row>
    <row r="31" spans="1:11" ht="15">
      <c r="A31" s="4"/>
      <c r="B31" s="4" t="s">
        <v>129</v>
      </c>
      <c r="C31" s="55">
        <v>7</v>
      </c>
      <c r="D31" s="55">
        <v>30</v>
      </c>
      <c r="E31" s="55">
        <v>14</v>
      </c>
      <c r="F31" s="55">
        <v>13</v>
      </c>
      <c r="G31" s="55">
        <v>50</v>
      </c>
      <c r="H31" s="55">
        <v>10</v>
      </c>
      <c r="I31" s="55">
        <v>34</v>
      </c>
      <c r="J31" s="55">
        <v>5</v>
      </c>
      <c r="K31" s="55">
        <v>163</v>
      </c>
    </row>
    <row r="32" spans="1:11" ht="15">
      <c r="A32" s="4"/>
      <c r="B32" s="4" t="s">
        <v>130</v>
      </c>
      <c r="C32" s="55">
        <v>5</v>
      </c>
      <c r="D32" s="55">
        <v>24</v>
      </c>
      <c r="E32" s="55">
        <v>11</v>
      </c>
      <c r="F32" s="55">
        <v>10</v>
      </c>
      <c r="G32" s="55">
        <v>35</v>
      </c>
      <c r="H32" s="55">
        <v>7</v>
      </c>
      <c r="I32" s="55">
        <v>41</v>
      </c>
      <c r="J32" s="55">
        <v>5</v>
      </c>
      <c r="K32" s="55">
        <v>138</v>
      </c>
    </row>
    <row r="33" spans="1:11" ht="15">
      <c r="A33" s="4"/>
      <c r="B33" s="4" t="s">
        <v>131</v>
      </c>
      <c r="C33" s="55">
        <v>12</v>
      </c>
      <c r="D33" s="55">
        <v>24</v>
      </c>
      <c r="E33" s="55">
        <v>16</v>
      </c>
      <c r="F33" s="55">
        <v>12</v>
      </c>
      <c r="G33" s="55">
        <v>18</v>
      </c>
      <c r="H33" s="55">
        <v>12</v>
      </c>
      <c r="I33" s="55">
        <v>37</v>
      </c>
      <c r="J33" s="55">
        <v>4</v>
      </c>
      <c r="K33" s="55">
        <v>135</v>
      </c>
    </row>
    <row r="34" spans="1:11" ht="15">
      <c r="A34" s="4"/>
      <c r="B34" s="4" t="s">
        <v>132</v>
      </c>
      <c r="C34" s="55">
        <v>29</v>
      </c>
      <c r="D34" s="55">
        <v>16</v>
      </c>
      <c r="E34" s="55">
        <v>10</v>
      </c>
      <c r="F34" s="55">
        <v>4</v>
      </c>
      <c r="G34" s="55">
        <v>6</v>
      </c>
      <c r="H34" s="55">
        <v>4</v>
      </c>
      <c r="I34" s="55">
        <v>18</v>
      </c>
      <c r="J34" s="55">
        <v>5</v>
      </c>
      <c r="K34" s="55">
        <v>92</v>
      </c>
    </row>
    <row r="35" spans="1:12" s="63" customFormat="1" ht="15.75">
      <c r="A35" s="8"/>
      <c r="B35" s="8" t="s">
        <v>12</v>
      </c>
      <c r="C35" s="56">
        <v>109</v>
      </c>
      <c r="D35" s="56">
        <v>178</v>
      </c>
      <c r="E35" s="56">
        <v>98</v>
      </c>
      <c r="F35" s="56">
        <v>72</v>
      </c>
      <c r="G35" s="56">
        <v>210</v>
      </c>
      <c r="H35" s="56">
        <v>73</v>
      </c>
      <c r="I35" s="56">
        <v>271</v>
      </c>
      <c r="J35" s="56">
        <v>38</v>
      </c>
      <c r="K35" s="56">
        <v>1049</v>
      </c>
      <c r="L35" s="72"/>
    </row>
    <row r="36" spans="1:12" ht="5.25" customHeight="1">
      <c r="A36" s="4"/>
      <c r="B36" s="4"/>
      <c r="C36" s="55"/>
      <c r="D36" s="55"/>
      <c r="E36" s="55"/>
      <c r="F36" s="55"/>
      <c r="G36" s="55"/>
      <c r="H36" s="55"/>
      <c r="I36" s="55"/>
      <c r="J36" s="55"/>
      <c r="K36" s="55"/>
      <c r="L36" s="71"/>
    </row>
    <row r="37" spans="1:11" ht="15.75">
      <c r="A37" s="8" t="s">
        <v>134</v>
      </c>
      <c r="B37" s="4"/>
      <c r="C37" s="55"/>
      <c r="D37" s="55"/>
      <c r="E37" s="55"/>
      <c r="F37" s="55"/>
      <c r="G37" s="55"/>
      <c r="H37" s="55"/>
      <c r="I37" s="55"/>
      <c r="J37" s="55"/>
      <c r="K37" s="55"/>
    </row>
    <row r="38" spans="1:11" ht="15">
      <c r="A38" s="4"/>
      <c r="B38" s="4" t="s">
        <v>122</v>
      </c>
      <c r="C38" s="55">
        <v>51</v>
      </c>
      <c r="D38" s="55">
        <v>108</v>
      </c>
      <c r="E38" s="55">
        <v>92</v>
      </c>
      <c r="F38" s="55">
        <v>58</v>
      </c>
      <c r="G38" s="55">
        <v>282</v>
      </c>
      <c r="H38" s="55">
        <v>82</v>
      </c>
      <c r="I38" s="55">
        <v>624</v>
      </c>
      <c r="J38" s="55">
        <v>20</v>
      </c>
      <c r="K38" s="55">
        <v>1317</v>
      </c>
    </row>
    <row r="39" spans="1:11" ht="15">
      <c r="A39" s="4"/>
      <c r="B39" s="4" t="s">
        <v>123</v>
      </c>
      <c r="C39" s="55">
        <v>47</v>
      </c>
      <c r="D39" s="55">
        <v>22</v>
      </c>
      <c r="E39" s="55">
        <v>21</v>
      </c>
      <c r="F39" s="55">
        <v>11</v>
      </c>
      <c r="G39" s="55">
        <v>90</v>
      </c>
      <c r="H39" s="55">
        <v>15</v>
      </c>
      <c r="I39" s="55">
        <v>135</v>
      </c>
      <c r="J39" s="55">
        <v>47</v>
      </c>
      <c r="K39" s="55">
        <v>388</v>
      </c>
    </row>
    <row r="40" spans="1:11" ht="15">
      <c r="A40" s="4"/>
      <c r="B40" s="4" t="s">
        <v>124</v>
      </c>
      <c r="C40" s="55">
        <v>2</v>
      </c>
      <c r="D40" s="55">
        <v>3</v>
      </c>
      <c r="E40" s="55">
        <v>2</v>
      </c>
      <c r="F40" s="55">
        <v>4</v>
      </c>
      <c r="G40" s="55">
        <v>4</v>
      </c>
      <c r="H40" s="55">
        <v>10</v>
      </c>
      <c r="I40" s="55">
        <v>245</v>
      </c>
      <c r="J40" s="55">
        <v>1</v>
      </c>
      <c r="K40" s="55">
        <v>271</v>
      </c>
    </row>
    <row r="41" spans="1:11" ht="15">
      <c r="A41" s="4"/>
      <c r="B41" s="4" t="s">
        <v>125</v>
      </c>
      <c r="C41" s="55">
        <v>3</v>
      </c>
      <c r="D41" s="55">
        <v>3</v>
      </c>
      <c r="E41" s="55">
        <v>0</v>
      </c>
      <c r="F41" s="55">
        <v>1</v>
      </c>
      <c r="G41" s="55">
        <v>0</v>
      </c>
      <c r="H41" s="55">
        <v>4</v>
      </c>
      <c r="I41" s="55">
        <v>84</v>
      </c>
      <c r="J41" s="55">
        <v>10</v>
      </c>
      <c r="K41" s="55">
        <v>105</v>
      </c>
    </row>
    <row r="42" spans="1:11" ht="15">
      <c r="A42" s="4"/>
      <c r="B42" s="4" t="s">
        <v>126</v>
      </c>
      <c r="C42" s="55">
        <v>27</v>
      </c>
      <c r="D42" s="55">
        <v>9</v>
      </c>
      <c r="E42" s="55">
        <v>0</v>
      </c>
      <c r="F42" s="55">
        <v>0</v>
      </c>
      <c r="G42" s="55">
        <v>0</v>
      </c>
      <c r="H42" s="55">
        <v>6</v>
      </c>
      <c r="I42" s="55">
        <v>22</v>
      </c>
      <c r="J42" s="55">
        <v>3</v>
      </c>
      <c r="K42" s="55">
        <v>67</v>
      </c>
    </row>
    <row r="43" spans="1:11" ht="15">
      <c r="A43" s="4"/>
      <c r="B43" s="4" t="s">
        <v>127</v>
      </c>
      <c r="C43" s="55">
        <v>111</v>
      </c>
      <c r="D43" s="55">
        <v>385</v>
      </c>
      <c r="E43" s="55">
        <v>274</v>
      </c>
      <c r="F43" s="55">
        <v>196</v>
      </c>
      <c r="G43" s="55">
        <v>741</v>
      </c>
      <c r="H43" s="55">
        <v>223</v>
      </c>
      <c r="I43" s="55">
        <v>1713</v>
      </c>
      <c r="J43" s="55">
        <v>76</v>
      </c>
      <c r="K43" s="55">
        <v>3719</v>
      </c>
    </row>
    <row r="44" spans="1:11" ht="15">
      <c r="A44" s="4"/>
      <c r="B44" s="4" t="s">
        <v>128</v>
      </c>
      <c r="C44" s="55">
        <v>69</v>
      </c>
      <c r="D44" s="55">
        <v>287</v>
      </c>
      <c r="E44" s="55">
        <v>206</v>
      </c>
      <c r="F44" s="55">
        <v>142</v>
      </c>
      <c r="G44" s="55">
        <v>571</v>
      </c>
      <c r="H44" s="55">
        <v>166</v>
      </c>
      <c r="I44" s="55">
        <v>1274</v>
      </c>
      <c r="J44" s="55">
        <v>72</v>
      </c>
      <c r="K44" s="55">
        <v>2787</v>
      </c>
    </row>
    <row r="45" spans="1:11" ht="15">
      <c r="A45" s="4"/>
      <c r="B45" s="4" t="s">
        <v>129</v>
      </c>
      <c r="C45" s="55">
        <v>80</v>
      </c>
      <c r="D45" s="55">
        <v>272</v>
      </c>
      <c r="E45" s="55">
        <v>182</v>
      </c>
      <c r="F45" s="55">
        <v>133</v>
      </c>
      <c r="G45" s="55">
        <v>459</v>
      </c>
      <c r="H45" s="55">
        <v>114</v>
      </c>
      <c r="I45" s="55">
        <v>923</v>
      </c>
      <c r="J45" s="55">
        <v>80</v>
      </c>
      <c r="K45" s="55">
        <v>2243</v>
      </c>
    </row>
    <row r="46" spans="1:11" ht="15">
      <c r="A46" s="4"/>
      <c r="B46" s="4" t="s">
        <v>130</v>
      </c>
      <c r="C46" s="55">
        <v>101</v>
      </c>
      <c r="D46" s="55">
        <v>232</v>
      </c>
      <c r="E46" s="55">
        <v>153</v>
      </c>
      <c r="F46" s="55">
        <v>123</v>
      </c>
      <c r="G46" s="55">
        <v>353</v>
      </c>
      <c r="H46" s="55">
        <v>76</v>
      </c>
      <c r="I46" s="55">
        <v>742</v>
      </c>
      <c r="J46" s="55">
        <v>66</v>
      </c>
      <c r="K46" s="55">
        <v>1846</v>
      </c>
    </row>
    <row r="47" spans="1:11" ht="15">
      <c r="A47" s="4"/>
      <c r="B47" s="4" t="s">
        <v>131</v>
      </c>
      <c r="C47" s="55">
        <v>105</v>
      </c>
      <c r="D47" s="55">
        <v>217</v>
      </c>
      <c r="E47" s="55">
        <v>147</v>
      </c>
      <c r="F47" s="55">
        <v>69</v>
      </c>
      <c r="G47" s="55">
        <v>316</v>
      </c>
      <c r="H47" s="55">
        <v>95</v>
      </c>
      <c r="I47" s="55">
        <v>493</v>
      </c>
      <c r="J47" s="55">
        <v>49</v>
      </c>
      <c r="K47" s="55">
        <v>1491</v>
      </c>
    </row>
    <row r="48" spans="1:11" ht="15">
      <c r="A48" s="4"/>
      <c r="B48" s="4" t="s">
        <v>132</v>
      </c>
      <c r="C48" s="55">
        <v>188</v>
      </c>
      <c r="D48" s="55">
        <v>101</v>
      </c>
      <c r="E48" s="55">
        <v>91</v>
      </c>
      <c r="F48" s="55">
        <v>32</v>
      </c>
      <c r="G48" s="55">
        <v>138</v>
      </c>
      <c r="H48" s="55">
        <v>45</v>
      </c>
      <c r="I48" s="55">
        <v>178</v>
      </c>
      <c r="J48" s="55">
        <v>43</v>
      </c>
      <c r="K48" s="55">
        <v>816</v>
      </c>
    </row>
    <row r="49" spans="1:12" s="63" customFormat="1" ht="15.75">
      <c r="A49" s="8"/>
      <c r="B49" s="8" t="s">
        <v>12</v>
      </c>
      <c r="C49" s="56">
        <v>784</v>
      </c>
      <c r="D49" s="56">
        <v>1639</v>
      </c>
      <c r="E49" s="56">
        <v>1168</v>
      </c>
      <c r="F49" s="56">
        <v>769</v>
      </c>
      <c r="G49" s="56">
        <v>2954</v>
      </c>
      <c r="H49" s="56">
        <v>836</v>
      </c>
      <c r="I49" s="56">
        <v>6433</v>
      </c>
      <c r="J49" s="56">
        <v>467</v>
      </c>
      <c r="K49" s="56">
        <v>15050</v>
      </c>
      <c r="L49" s="72"/>
    </row>
    <row r="50" spans="1:12" ht="5.25" customHeight="1">
      <c r="A50" s="4"/>
      <c r="B50" s="4"/>
      <c r="C50" s="55"/>
      <c r="D50" s="55"/>
      <c r="E50" s="55"/>
      <c r="F50" s="55"/>
      <c r="G50" s="55"/>
      <c r="H50" s="55"/>
      <c r="I50" s="55"/>
      <c r="J50" s="55"/>
      <c r="K50" s="55"/>
      <c r="L50" s="71"/>
    </row>
    <row r="51" spans="1:11" ht="18.75">
      <c r="A51" s="8" t="s">
        <v>291</v>
      </c>
      <c r="B51" s="4"/>
      <c r="C51" s="55"/>
      <c r="D51" s="55"/>
      <c r="E51" s="55"/>
      <c r="F51" s="55"/>
      <c r="G51" s="55"/>
      <c r="H51" s="55"/>
      <c r="I51" s="55"/>
      <c r="J51" s="55"/>
      <c r="K51" s="55"/>
    </row>
    <row r="52" spans="1:11" ht="15">
      <c r="A52" s="4"/>
      <c r="B52" s="4" t="s">
        <v>122</v>
      </c>
      <c r="C52" s="55">
        <v>17</v>
      </c>
      <c r="D52" s="55">
        <v>32</v>
      </c>
      <c r="E52" s="55">
        <v>67</v>
      </c>
      <c r="F52" s="55">
        <v>20</v>
      </c>
      <c r="G52" s="55">
        <v>142</v>
      </c>
      <c r="H52" s="55">
        <v>35</v>
      </c>
      <c r="I52" s="55">
        <v>203</v>
      </c>
      <c r="J52" s="55">
        <v>11</v>
      </c>
      <c r="K52" s="55">
        <v>527</v>
      </c>
    </row>
    <row r="53" spans="1:11" ht="15">
      <c r="A53" s="4"/>
      <c r="B53" s="4" t="s">
        <v>123</v>
      </c>
      <c r="C53" s="55">
        <v>7</v>
      </c>
      <c r="D53" s="55">
        <v>6</v>
      </c>
      <c r="E53" s="55">
        <v>4</v>
      </c>
      <c r="F53" s="55">
        <v>1</v>
      </c>
      <c r="G53" s="55">
        <v>28</v>
      </c>
      <c r="H53" s="55">
        <v>4</v>
      </c>
      <c r="I53" s="55">
        <v>54</v>
      </c>
      <c r="J53" s="55">
        <v>27</v>
      </c>
      <c r="K53" s="55">
        <v>131</v>
      </c>
    </row>
    <row r="54" spans="1:11" ht="15">
      <c r="A54" s="4"/>
      <c r="B54" s="4" t="s">
        <v>124</v>
      </c>
      <c r="C54" s="55">
        <v>0</v>
      </c>
      <c r="D54" s="55">
        <v>0</v>
      </c>
      <c r="E54" s="55">
        <v>0</v>
      </c>
      <c r="F54" s="55">
        <v>2</v>
      </c>
      <c r="G54" s="55">
        <v>3</v>
      </c>
      <c r="H54" s="55">
        <v>2</v>
      </c>
      <c r="I54" s="55">
        <v>46</v>
      </c>
      <c r="J54" s="55">
        <v>1</v>
      </c>
      <c r="K54" s="55">
        <v>54</v>
      </c>
    </row>
    <row r="55" spans="1:11" ht="15">
      <c r="A55" s="4"/>
      <c r="B55" s="4" t="s">
        <v>125</v>
      </c>
      <c r="C55" s="55">
        <v>1</v>
      </c>
      <c r="D55" s="55">
        <v>2</v>
      </c>
      <c r="E55" s="55">
        <v>0</v>
      </c>
      <c r="F55" s="55">
        <v>0</v>
      </c>
      <c r="G55" s="55">
        <v>0</v>
      </c>
      <c r="H55" s="55">
        <v>0</v>
      </c>
      <c r="I55" s="55">
        <v>13</v>
      </c>
      <c r="J55" s="55">
        <v>1</v>
      </c>
      <c r="K55" s="55">
        <v>17</v>
      </c>
    </row>
    <row r="56" spans="1:11" ht="15">
      <c r="A56" s="4"/>
      <c r="B56" s="4" t="s">
        <v>126</v>
      </c>
      <c r="C56" s="55">
        <v>8</v>
      </c>
      <c r="D56" s="55">
        <v>2</v>
      </c>
      <c r="E56" s="55">
        <v>0</v>
      </c>
      <c r="F56" s="55">
        <v>0</v>
      </c>
      <c r="G56" s="55">
        <v>0</v>
      </c>
      <c r="H56" s="55">
        <v>2</v>
      </c>
      <c r="I56" s="55">
        <v>7</v>
      </c>
      <c r="J56" s="55">
        <v>3</v>
      </c>
      <c r="K56" s="55">
        <v>22</v>
      </c>
    </row>
    <row r="57" spans="1:11" ht="15">
      <c r="A57" s="4"/>
      <c r="B57" s="4" t="s">
        <v>127</v>
      </c>
      <c r="C57" s="55">
        <v>11</v>
      </c>
      <c r="D57" s="55">
        <v>43</v>
      </c>
      <c r="E57" s="55">
        <v>19</v>
      </c>
      <c r="F57" s="55">
        <v>14</v>
      </c>
      <c r="G57" s="55">
        <v>79</v>
      </c>
      <c r="H57" s="55">
        <v>17</v>
      </c>
      <c r="I57" s="55">
        <v>156</v>
      </c>
      <c r="J57" s="55">
        <v>9</v>
      </c>
      <c r="K57" s="55">
        <v>348</v>
      </c>
    </row>
    <row r="58" spans="1:11" ht="15">
      <c r="A58" s="4"/>
      <c r="B58" s="4" t="s">
        <v>128</v>
      </c>
      <c r="C58" s="55">
        <v>12</v>
      </c>
      <c r="D58" s="55">
        <v>45</v>
      </c>
      <c r="E58" s="55">
        <v>28</v>
      </c>
      <c r="F58" s="55">
        <v>15</v>
      </c>
      <c r="G58" s="55">
        <v>141</v>
      </c>
      <c r="H58" s="55">
        <v>21</v>
      </c>
      <c r="I58" s="55">
        <v>215</v>
      </c>
      <c r="J58" s="55">
        <v>14</v>
      </c>
      <c r="K58" s="55">
        <v>491</v>
      </c>
    </row>
    <row r="59" spans="1:11" ht="15">
      <c r="A59" s="4"/>
      <c r="B59" s="4" t="s">
        <v>129</v>
      </c>
      <c r="C59" s="55">
        <v>8</v>
      </c>
      <c r="D59" s="55">
        <v>27</v>
      </c>
      <c r="E59" s="55">
        <v>21</v>
      </c>
      <c r="F59" s="55">
        <v>20</v>
      </c>
      <c r="G59" s="55">
        <v>153</v>
      </c>
      <c r="H59" s="55">
        <v>39</v>
      </c>
      <c r="I59" s="55">
        <v>226</v>
      </c>
      <c r="J59" s="55">
        <v>14</v>
      </c>
      <c r="K59" s="55">
        <v>508</v>
      </c>
    </row>
    <row r="60" spans="1:11" ht="15">
      <c r="A60" s="4"/>
      <c r="B60" s="4" t="s">
        <v>130</v>
      </c>
      <c r="C60" s="55">
        <v>18</v>
      </c>
      <c r="D60" s="55">
        <v>35</v>
      </c>
      <c r="E60" s="55">
        <v>26</v>
      </c>
      <c r="F60" s="55">
        <v>22</v>
      </c>
      <c r="G60" s="55">
        <v>163</v>
      </c>
      <c r="H60" s="55">
        <v>24</v>
      </c>
      <c r="I60" s="55">
        <v>191</v>
      </c>
      <c r="J60" s="55">
        <v>7</v>
      </c>
      <c r="K60" s="55">
        <v>486</v>
      </c>
    </row>
    <row r="61" spans="1:11" ht="15">
      <c r="A61" s="4"/>
      <c r="B61" s="4" t="s">
        <v>131</v>
      </c>
      <c r="C61" s="55">
        <v>23</v>
      </c>
      <c r="D61" s="55">
        <v>53</v>
      </c>
      <c r="E61" s="55">
        <v>43</v>
      </c>
      <c r="F61" s="55">
        <v>18</v>
      </c>
      <c r="G61" s="55">
        <v>135</v>
      </c>
      <c r="H61" s="55">
        <v>22</v>
      </c>
      <c r="I61" s="55">
        <v>163</v>
      </c>
      <c r="J61" s="55">
        <v>23</v>
      </c>
      <c r="K61" s="55">
        <v>480</v>
      </c>
    </row>
    <row r="62" spans="1:11" ht="15">
      <c r="A62" s="4"/>
      <c r="B62" s="4" t="s">
        <v>132</v>
      </c>
      <c r="C62" s="55">
        <v>58</v>
      </c>
      <c r="D62" s="55">
        <v>40</v>
      </c>
      <c r="E62" s="55">
        <v>23</v>
      </c>
      <c r="F62" s="55">
        <v>4</v>
      </c>
      <c r="G62" s="55">
        <v>53</v>
      </c>
      <c r="H62" s="55">
        <v>10</v>
      </c>
      <c r="I62" s="55">
        <v>56</v>
      </c>
      <c r="J62" s="55">
        <v>27</v>
      </c>
      <c r="K62" s="55">
        <v>271</v>
      </c>
    </row>
    <row r="63" spans="1:11" s="63" customFormat="1" ht="15.75">
      <c r="A63" s="8"/>
      <c r="B63" s="8" t="s">
        <v>12</v>
      </c>
      <c r="C63" s="56">
        <v>163</v>
      </c>
      <c r="D63" s="56">
        <v>285</v>
      </c>
      <c r="E63" s="56">
        <v>231</v>
      </c>
      <c r="F63" s="56">
        <v>116</v>
      </c>
      <c r="G63" s="56">
        <v>897</v>
      </c>
      <c r="H63" s="56">
        <v>176</v>
      </c>
      <c r="I63" s="56">
        <v>1330</v>
      </c>
      <c r="J63" s="56">
        <v>137</v>
      </c>
      <c r="K63" s="56">
        <v>3335</v>
      </c>
    </row>
    <row r="64" spans="1:11" ht="6" customHeight="1">
      <c r="A64" s="4"/>
      <c r="B64" s="4"/>
      <c r="C64" s="55"/>
      <c r="D64" s="55"/>
      <c r="E64" s="55"/>
      <c r="F64" s="55"/>
      <c r="G64" s="55"/>
      <c r="H64" s="55"/>
      <c r="I64" s="55"/>
      <c r="J64" s="55"/>
      <c r="K64" s="55"/>
    </row>
    <row r="65" spans="1:11" ht="15.75">
      <c r="A65" s="8" t="s">
        <v>135</v>
      </c>
      <c r="B65" s="4"/>
      <c r="C65" s="55"/>
      <c r="D65" s="55"/>
      <c r="E65" s="55"/>
      <c r="F65" s="55"/>
      <c r="G65" s="55"/>
      <c r="H65" s="55"/>
      <c r="I65" s="55"/>
      <c r="J65" s="55"/>
      <c r="K65" s="55"/>
    </row>
    <row r="66" spans="1:11" ht="15">
      <c r="A66" s="4"/>
      <c r="B66" s="4" t="s">
        <v>122</v>
      </c>
      <c r="C66" s="55">
        <v>78</v>
      </c>
      <c r="D66" s="55">
        <v>156</v>
      </c>
      <c r="E66" s="55">
        <v>165</v>
      </c>
      <c r="F66" s="55">
        <v>85</v>
      </c>
      <c r="G66" s="55">
        <v>446</v>
      </c>
      <c r="H66" s="55">
        <v>133</v>
      </c>
      <c r="I66" s="55">
        <v>863</v>
      </c>
      <c r="J66" s="55">
        <v>32</v>
      </c>
      <c r="K66" s="55">
        <v>1958</v>
      </c>
    </row>
    <row r="67" spans="1:11" ht="15">
      <c r="A67" s="4"/>
      <c r="B67" s="4" t="s">
        <v>123</v>
      </c>
      <c r="C67" s="55">
        <v>73</v>
      </c>
      <c r="D67" s="55">
        <v>30</v>
      </c>
      <c r="E67" s="55">
        <v>32</v>
      </c>
      <c r="F67" s="55">
        <v>12</v>
      </c>
      <c r="G67" s="55">
        <v>127</v>
      </c>
      <c r="H67" s="55">
        <v>22</v>
      </c>
      <c r="I67" s="55">
        <v>206</v>
      </c>
      <c r="J67" s="55">
        <v>81</v>
      </c>
      <c r="K67" s="55">
        <v>583</v>
      </c>
    </row>
    <row r="68" spans="1:11" ht="15">
      <c r="A68" s="4"/>
      <c r="B68" s="4" t="s">
        <v>124</v>
      </c>
      <c r="C68" s="55">
        <v>2</v>
      </c>
      <c r="D68" s="55">
        <v>3</v>
      </c>
      <c r="E68" s="55">
        <v>2</v>
      </c>
      <c r="F68" s="55">
        <v>6</v>
      </c>
      <c r="G68" s="55">
        <v>10</v>
      </c>
      <c r="H68" s="55">
        <v>12</v>
      </c>
      <c r="I68" s="55">
        <v>306</v>
      </c>
      <c r="J68" s="55">
        <v>2</v>
      </c>
      <c r="K68" s="55">
        <v>343</v>
      </c>
    </row>
    <row r="69" spans="1:11" ht="15">
      <c r="A69" s="4"/>
      <c r="B69" s="4" t="s">
        <v>125</v>
      </c>
      <c r="C69" s="55">
        <v>4</v>
      </c>
      <c r="D69" s="55">
        <v>5</v>
      </c>
      <c r="E69" s="55">
        <v>0</v>
      </c>
      <c r="F69" s="55">
        <v>1</v>
      </c>
      <c r="G69" s="55">
        <v>0</v>
      </c>
      <c r="H69" s="55">
        <v>4</v>
      </c>
      <c r="I69" s="55">
        <v>97</v>
      </c>
      <c r="J69" s="55">
        <v>11</v>
      </c>
      <c r="K69" s="55">
        <v>122</v>
      </c>
    </row>
    <row r="70" spans="1:11" ht="15">
      <c r="A70" s="4"/>
      <c r="B70" s="4" t="s">
        <v>126</v>
      </c>
      <c r="C70" s="55">
        <v>46</v>
      </c>
      <c r="D70" s="55">
        <v>11</v>
      </c>
      <c r="E70" s="55">
        <v>0</v>
      </c>
      <c r="F70" s="55">
        <v>0</v>
      </c>
      <c r="G70" s="55">
        <v>0</v>
      </c>
      <c r="H70" s="55">
        <v>8</v>
      </c>
      <c r="I70" s="55">
        <v>31</v>
      </c>
      <c r="J70" s="55">
        <v>6</v>
      </c>
      <c r="K70" s="55">
        <v>102</v>
      </c>
    </row>
    <row r="71" spans="1:11" ht="15">
      <c r="A71" s="4"/>
      <c r="B71" s="4" t="s">
        <v>127</v>
      </c>
      <c r="C71" s="55">
        <v>157</v>
      </c>
      <c r="D71" s="55">
        <v>520</v>
      </c>
      <c r="E71" s="55">
        <v>348</v>
      </c>
      <c r="F71" s="55">
        <v>250</v>
      </c>
      <c r="G71" s="55">
        <v>982</v>
      </c>
      <c r="H71" s="55">
        <v>281</v>
      </c>
      <c r="I71" s="55">
        <v>2047</v>
      </c>
      <c r="J71" s="55">
        <v>101</v>
      </c>
      <c r="K71" s="55">
        <v>4686</v>
      </c>
    </row>
    <row r="72" spans="1:11" ht="15">
      <c r="A72" s="4"/>
      <c r="B72" s="4" t="s">
        <v>128</v>
      </c>
      <c r="C72" s="55">
        <v>97</v>
      </c>
      <c r="D72" s="55">
        <v>380</v>
      </c>
      <c r="E72" s="55">
        <v>262</v>
      </c>
      <c r="F72" s="55">
        <v>168</v>
      </c>
      <c r="G72" s="55">
        <v>812</v>
      </c>
      <c r="H72" s="55">
        <v>205</v>
      </c>
      <c r="I72" s="55">
        <v>1583</v>
      </c>
      <c r="J72" s="55">
        <v>94</v>
      </c>
      <c r="K72" s="55">
        <v>3601</v>
      </c>
    </row>
    <row r="73" spans="1:11" ht="15">
      <c r="A73" s="4"/>
      <c r="B73" s="4" t="s">
        <v>129</v>
      </c>
      <c r="C73" s="55">
        <v>96</v>
      </c>
      <c r="D73" s="55">
        <v>334</v>
      </c>
      <c r="E73" s="55">
        <v>221</v>
      </c>
      <c r="F73" s="55">
        <v>167</v>
      </c>
      <c r="G73" s="55">
        <v>682</v>
      </c>
      <c r="H73" s="55">
        <v>169</v>
      </c>
      <c r="I73" s="55">
        <v>1209</v>
      </c>
      <c r="J73" s="55">
        <v>99</v>
      </c>
      <c r="K73" s="55">
        <v>2977</v>
      </c>
    </row>
    <row r="74" spans="1:11" ht="15">
      <c r="A74" s="4"/>
      <c r="B74" s="4" t="s">
        <v>130</v>
      </c>
      <c r="C74" s="55">
        <v>125</v>
      </c>
      <c r="D74" s="55">
        <v>295</v>
      </c>
      <c r="E74" s="55">
        <v>192</v>
      </c>
      <c r="F74" s="55">
        <v>156</v>
      </c>
      <c r="G74" s="55">
        <v>563</v>
      </c>
      <c r="H74" s="55">
        <v>110</v>
      </c>
      <c r="I74" s="55">
        <v>983</v>
      </c>
      <c r="J74" s="55">
        <v>78</v>
      </c>
      <c r="K74" s="55">
        <v>2502</v>
      </c>
    </row>
    <row r="75" spans="1:11" ht="15">
      <c r="A75" s="4"/>
      <c r="B75" s="4" t="s">
        <v>131</v>
      </c>
      <c r="C75" s="55">
        <v>141</v>
      </c>
      <c r="D75" s="55">
        <v>298</v>
      </c>
      <c r="E75" s="55">
        <v>207</v>
      </c>
      <c r="F75" s="55">
        <v>100</v>
      </c>
      <c r="G75" s="55">
        <v>476</v>
      </c>
      <c r="H75" s="55">
        <v>130</v>
      </c>
      <c r="I75" s="55">
        <v>701</v>
      </c>
      <c r="J75" s="55">
        <v>76</v>
      </c>
      <c r="K75" s="55">
        <v>2129</v>
      </c>
    </row>
    <row r="76" spans="1:11" ht="15">
      <c r="A76" s="4"/>
      <c r="B76" s="4" t="s">
        <v>132</v>
      </c>
      <c r="C76" s="55">
        <v>277</v>
      </c>
      <c r="D76" s="55">
        <v>158</v>
      </c>
      <c r="E76" s="55">
        <v>125</v>
      </c>
      <c r="F76" s="55">
        <v>41</v>
      </c>
      <c r="G76" s="55">
        <v>198</v>
      </c>
      <c r="H76" s="55">
        <v>60</v>
      </c>
      <c r="I76" s="55">
        <v>261</v>
      </c>
      <c r="J76" s="55">
        <v>75</v>
      </c>
      <c r="K76" s="55">
        <v>1195</v>
      </c>
    </row>
    <row r="77" spans="1:11" s="63" customFormat="1" ht="16.5" thickBot="1">
      <c r="A77" s="54"/>
      <c r="B77" s="54" t="s">
        <v>12</v>
      </c>
      <c r="C77" s="58">
        <v>1096</v>
      </c>
      <c r="D77" s="58">
        <v>2190</v>
      </c>
      <c r="E77" s="58">
        <v>1554</v>
      </c>
      <c r="F77" s="58">
        <v>986</v>
      </c>
      <c r="G77" s="58">
        <v>4296</v>
      </c>
      <c r="H77" s="58">
        <v>1134</v>
      </c>
      <c r="I77" s="58">
        <v>8287</v>
      </c>
      <c r="J77" s="58">
        <v>655</v>
      </c>
      <c r="K77" s="58">
        <v>20198</v>
      </c>
    </row>
    <row r="78" spans="3:11" ht="2.25" customHeight="1">
      <c r="C78" s="71"/>
      <c r="D78" s="71"/>
      <c r="E78" s="71"/>
      <c r="F78" s="71"/>
      <c r="G78" s="71"/>
      <c r="H78" s="71"/>
      <c r="I78" s="71"/>
      <c r="J78" s="71"/>
      <c r="K78" s="71"/>
    </row>
    <row r="79" spans="1:11" ht="13.5">
      <c r="A79" s="73" t="s">
        <v>292</v>
      </c>
      <c r="C79" s="71"/>
      <c r="D79" s="71"/>
      <c r="E79" s="71"/>
      <c r="F79" s="71"/>
      <c r="G79" s="71"/>
      <c r="H79" s="71"/>
      <c r="I79" s="71"/>
      <c r="J79" s="71"/>
      <c r="K79" s="71"/>
    </row>
    <row r="80" ht="12.75">
      <c r="A80" s="73" t="s">
        <v>136</v>
      </c>
    </row>
    <row r="81" ht="12.75">
      <c r="A81" s="73" t="s">
        <v>137</v>
      </c>
    </row>
    <row r="83" ht="15">
      <c r="B83" s="4"/>
    </row>
    <row r="85" ht="15">
      <c r="B85" s="4"/>
    </row>
    <row r="95" spans="2:11" ht="25.5">
      <c r="B95" s="74"/>
      <c r="C95" s="74" t="s">
        <v>113</v>
      </c>
      <c r="D95" s="74" t="s">
        <v>114</v>
      </c>
      <c r="E95" s="74" t="s">
        <v>115</v>
      </c>
      <c r="F95" s="74" t="s">
        <v>116</v>
      </c>
      <c r="G95" s="74" t="s">
        <v>138</v>
      </c>
      <c r="H95" s="74" t="s">
        <v>118</v>
      </c>
      <c r="I95" s="74" t="s">
        <v>119</v>
      </c>
      <c r="J95" s="74" t="s">
        <v>139</v>
      </c>
      <c r="K95" s="74" t="s">
        <v>140</v>
      </c>
    </row>
    <row r="96" spans="2:11" ht="12.75">
      <c r="B96" s="75" t="s">
        <v>141</v>
      </c>
      <c r="C96" s="43">
        <v>6</v>
      </c>
      <c r="D96" s="43">
        <v>3</v>
      </c>
      <c r="E96" s="43">
        <v>1</v>
      </c>
      <c r="F96" s="43">
        <v>9</v>
      </c>
      <c r="G96" s="43">
        <v>11</v>
      </c>
      <c r="H96" s="43">
        <v>1</v>
      </c>
      <c r="I96" s="43">
        <v>24</v>
      </c>
      <c r="J96" s="43">
        <v>1</v>
      </c>
      <c r="K96" s="43">
        <v>56</v>
      </c>
    </row>
    <row r="97" spans="2:11" ht="12.75">
      <c r="B97" s="75" t="s">
        <v>142</v>
      </c>
      <c r="C97" s="43">
        <v>1</v>
      </c>
      <c r="D97" s="43">
        <v>1</v>
      </c>
      <c r="E97" s="43">
        <v>0</v>
      </c>
      <c r="F97" s="43">
        <v>0</v>
      </c>
      <c r="G97" s="43">
        <v>0</v>
      </c>
      <c r="H97" s="43">
        <v>0</v>
      </c>
      <c r="I97" s="43">
        <v>2</v>
      </c>
      <c r="J97" s="43">
        <v>0</v>
      </c>
      <c r="K97" s="43">
        <v>4</v>
      </c>
    </row>
    <row r="98" spans="2:11" ht="12.75">
      <c r="B98" s="75" t="s">
        <v>143</v>
      </c>
      <c r="C98" s="43">
        <v>1</v>
      </c>
      <c r="D98" s="43">
        <v>0</v>
      </c>
      <c r="E98" s="43">
        <v>0</v>
      </c>
      <c r="F98" s="43">
        <v>1</v>
      </c>
      <c r="G98" s="43">
        <v>1</v>
      </c>
      <c r="H98" s="43">
        <v>2</v>
      </c>
      <c r="I98" s="43">
        <v>10</v>
      </c>
      <c r="J98" s="43">
        <v>0</v>
      </c>
      <c r="K98" s="43">
        <v>15</v>
      </c>
    </row>
    <row r="99" spans="2:11" ht="12.75">
      <c r="B99" s="75" t="s">
        <v>144</v>
      </c>
      <c r="C99" s="43">
        <v>1</v>
      </c>
      <c r="D99" s="43">
        <v>0</v>
      </c>
      <c r="E99" s="43">
        <v>0</v>
      </c>
      <c r="F99" s="43">
        <v>0</v>
      </c>
      <c r="G99" s="43">
        <v>0</v>
      </c>
      <c r="H99" s="43">
        <v>0</v>
      </c>
      <c r="I99" s="43">
        <v>0</v>
      </c>
      <c r="J99" s="43">
        <v>0</v>
      </c>
      <c r="K99" s="43">
        <v>1</v>
      </c>
    </row>
    <row r="100" spans="2:11" ht="12.75">
      <c r="B100" s="75" t="s">
        <v>145</v>
      </c>
      <c r="C100" s="43">
        <v>0</v>
      </c>
      <c r="D100" s="43">
        <v>0</v>
      </c>
      <c r="E100" s="43">
        <v>0</v>
      </c>
      <c r="F100" s="43">
        <v>0</v>
      </c>
      <c r="G100" s="43">
        <v>0</v>
      </c>
      <c r="H100" s="43">
        <v>0</v>
      </c>
      <c r="I100" s="43">
        <v>0</v>
      </c>
      <c r="J100" s="43">
        <v>0</v>
      </c>
      <c r="K100" s="43">
        <v>0</v>
      </c>
    </row>
    <row r="101" spans="2:11" ht="12.75">
      <c r="B101" s="75" t="s">
        <v>146</v>
      </c>
      <c r="C101" s="43">
        <v>19</v>
      </c>
      <c r="D101" s="43">
        <v>37</v>
      </c>
      <c r="E101" s="43">
        <v>43</v>
      </c>
      <c r="F101" s="43">
        <v>17</v>
      </c>
      <c r="G101" s="43">
        <v>132</v>
      </c>
      <c r="H101" s="43">
        <v>25</v>
      </c>
      <c r="I101" s="43">
        <v>141</v>
      </c>
      <c r="J101" s="43">
        <v>6</v>
      </c>
      <c r="K101" s="43">
        <v>420</v>
      </c>
    </row>
    <row r="102" spans="2:11" ht="12.75">
      <c r="B102" s="75" t="s">
        <v>147</v>
      </c>
      <c r="C102" s="43">
        <v>4</v>
      </c>
      <c r="D102" s="43">
        <v>8</v>
      </c>
      <c r="E102" s="43">
        <v>14</v>
      </c>
      <c r="F102" s="43">
        <v>6</v>
      </c>
      <c r="G102" s="43">
        <v>75</v>
      </c>
      <c r="H102" s="43">
        <v>6</v>
      </c>
      <c r="I102" s="43">
        <v>51</v>
      </c>
      <c r="J102" s="43">
        <v>1</v>
      </c>
      <c r="K102" s="43">
        <v>165</v>
      </c>
    </row>
    <row r="103" spans="2:11" ht="12.75">
      <c r="B103" s="75" t="s">
        <v>148</v>
      </c>
      <c r="C103" s="43">
        <v>4</v>
      </c>
      <c r="D103" s="43">
        <v>6</v>
      </c>
      <c r="E103" s="43">
        <v>5</v>
      </c>
      <c r="F103" s="43">
        <v>4</v>
      </c>
      <c r="G103" s="43">
        <v>34</v>
      </c>
      <c r="H103" s="43">
        <v>2</v>
      </c>
      <c r="I103" s="43">
        <v>26</v>
      </c>
      <c r="J103" s="43">
        <v>1</v>
      </c>
      <c r="K103" s="43">
        <v>82</v>
      </c>
    </row>
    <row r="104" spans="2:11" ht="12.75">
      <c r="B104" s="75" t="s">
        <v>149</v>
      </c>
      <c r="C104" s="43">
        <v>3</v>
      </c>
      <c r="D104" s="43">
        <v>4</v>
      </c>
      <c r="E104" s="43">
        <v>1</v>
      </c>
      <c r="F104" s="43">
        <v>3</v>
      </c>
      <c r="G104" s="43">
        <v>13</v>
      </c>
      <c r="H104" s="43">
        <v>3</v>
      </c>
      <c r="I104" s="43">
        <v>12</v>
      </c>
      <c r="J104" s="43">
        <v>0</v>
      </c>
      <c r="K104" s="43">
        <v>39</v>
      </c>
    </row>
    <row r="105" spans="2:11" ht="12.75">
      <c r="B105" s="75" t="s">
        <v>150</v>
      </c>
      <c r="C105" s="43">
        <v>1</v>
      </c>
      <c r="D105" s="43">
        <v>0</v>
      </c>
      <c r="E105" s="43">
        <v>1</v>
      </c>
      <c r="F105" s="43">
        <v>1</v>
      </c>
      <c r="G105" s="43">
        <v>4</v>
      </c>
      <c r="H105" s="43">
        <v>1</v>
      </c>
      <c r="I105" s="43">
        <v>5</v>
      </c>
      <c r="J105" s="43">
        <v>0</v>
      </c>
      <c r="K105" s="43">
        <v>13</v>
      </c>
    </row>
    <row r="106" spans="2:11" ht="12.75">
      <c r="B106" s="75" t="s">
        <v>151</v>
      </c>
      <c r="C106" s="43">
        <v>6</v>
      </c>
      <c r="D106" s="43">
        <v>0</v>
      </c>
      <c r="E106" s="43">
        <v>2</v>
      </c>
      <c r="F106" s="43">
        <v>0</v>
      </c>
      <c r="G106" s="43">
        <v>1</v>
      </c>
      <c r="H106" s="43">
        <v>0</v>
      </c>
      <c r="I106" s="43">
        <v>3</v>
      </c>
      <c r="J106" s="43">
        <v>0</v>
      </c>
      <c r="K106" s="43">
        <v>12</v>
      </c>
    </row>
    <row r="107" spans="2:11" ht="12.75">
      <c r="B107" s="75" t="s">
        <v>140</v>
      </c>
      <c r="C107" s="43">
        <v>46</v>
      </c>
      <c r="D107" s="43">
        <v>59</v>
      </c>
      <c r="E107" s="43">
        <v>67</v>
      </c>
      <c r="F107" s="43">
        <v>41</v>
      </c>
      <c r="G107" s="43">
        <v>271</v>
      </c>
      <c r="H107" s="43">
        <v>40</v>
      </c>
      <c r="I107" s="43">
        <v>274</v>
      </c>
      <c r="J107" s="43">
        <v>9</v>
      </c>
      <c r="K107" s="43">
        <v>807</v>
      </c>
    </row>
    <row r="108" spans="2:11" ht="12.75">
      <c r="B108" s="75" t="s">
        <v>141</v>
      </c>
      <c r="C108" s="43">
        <v>7</v>
      </c>
      <c r="D108" s="43">
        <v>13</v>
      </c>
      <c r="E108" s="43">
        <v>4</v>
      </c>
      <c r="F108" s="43">
        <v>8</v>
      </c>
      <c r="G108" s="43">
        <v>17</v>
      </c>
      <c r="H108" s="43">
        <v>13</v>
      </c>
      <c r="I108" s="43">
        <v>21</v>
      </c>
      <c r="J108" s="43">
        <v>2</v>
      </c>
      <c r="K108" s="43">
        <v>85</v>
      </c>
    </row>
    <row r="109" spans="2:11" ht="12.75">
      <c r="B109" s="75" t="s">
        <v>142</v>
      </c>
      <c r="C109" s="43">
        <v>12</v>
      </c>
      <c r="D109" s="43">
        <v>0</v>
      </c>
      <c r="E109" s="43">
        <v>3</v>
      </c>
      <c r="F109" s="43">
        <v>3</v>
      </c>
      <c r="G109" s="43">
        <v>11</v>
      </c>
      <c r="H109" s="43">
        <v>3</v>
      </c>
      <c r="I109" s="43">
        <v>13</v>
      </c>
      <c r="J109" s="43">
        <v>9</v>
      </c>
      <c r="K109" s="43">
        <v>54</v>
      </c>
    </row>
    <row r="110" spans="2:11" ht="12.75">
      <c r="B110" s="75" t="s">
        <v>143</v>
      </c>
      <c r="C110" s="43">
        <v>7</v>
      </c>
      <c r="D110" s="43">
        <v>1</v>
      </c>
      <c r="E110" s="43">
        <v>0</v>
      </c>
      <c r="F110" s="43">
        <v>0</v>
      </c>
      <c r="G110" s="43">
        <v>1</v>
      </c>
      <c r="H110" s="43">
        <v>3</v>
      </c>
      <c r="I110" s="43">
        <v>13</v>
      </c>
      <c r="J110" s="43">
        <v>1</v>
      </c>
      <c r="K110" s="43">
        <v>26</v>
      </c>
    </row>
    <row r="111" spans="2:11" ht="12.75">
      <c r="B111" s="75" t="s">
        <v>144</v>
      </c>
      <c r="C111" s="43">
        <v>0</v>
      </c>
      <c r="D111" s="43">
        <v>0</v>
      </c>
      <c r="E111" s="43">
        <v>0</v>
      </c>
      <c r="F111" s="43">
        <v>0</v>
      </c>
      <c r="G111" s="43">
        <v>0</v>
      </c>
      <c r="H111" s="43">
        <v>0</v>
      </c>
      <c r="I111" s="43">
        <v>0</v>
      </c>
      <c r="J111" s="43">
        <v>0</v>
      </c>
      <c r="K111" s="43">
        <v>0</v>
      </c>
    </row>
    <row r="112" spans="2:11" ht="12.75">
      <c r="B112" s="75" t="s">
        <v>145</v>
      </c>
      <c r="C112" s="43">
        <v>14</v>
      </c>
      <c r="D112" s="43">
        <v>1</v>
      </c>
      <c r="E112" s="43">
        <v>0</v>
      </c>
      <c r="F112" s="43">
        <v>1</v>
      </c>
      <c r="G112" s="43">
        <v>0</v>
      </c>
      <c r="H112" s="43">
        <v>0</v>
      </c>
      <c r="I112" s="43">
        <v>7</v>
      </c>
      <c r="J112" s="43">
        <v>0</v>
      </c>
      <c r="K112" s="43">
        <v>23</v>
      </c>
    </row>
    <row r="113" spans="2:11" ht="12.75">
      <c r="B113" s="75" t="s">
        <v>146</v>
      </c>
      <c r="C113" s="43">
        <v>13</v>
      </c>
      <c r="D113" s="43">
        <v>28</v>
      </c>
      <c r="E113" s="43">
        <v>19</v>
      </c>
      <c r="F113" s="43">
        <v>22</v>
      </c>
      <c r="G113" s="43">
        <v>38</v>
      </c>
      <c r="H113" s="43">
        <v>19</v>
      </c>
      <c r="I113" s="43">
        <v>85</v>
      </c>
      <c r="J113" s="43">
        <v>10</v>
      </c>
      <c r="K113" s="43">
        <v>234</v>
      </c>
    </row>
    <row r="114" spans="2:11" ht="12.75">
      <c r="B114" s="75" t="s">
        <v>147</v>
      </c>
      <c r="C114" s="43">
        <v>6</v>
      </c>
      <c r="D114" s="43">
        <v>24</v>
      </c>
      <c r="E114" s="43">
        <v>13</v>
      </c>
      <c r="F114" s="43">
        <v>10</v>
      </c>
      <c r="G114" s="43">
        <v>65</v>
      </c>
      <c r="H114" s="43">
        <v>12</v>
      </c>
      <c r="I114" s="43">
        <v>59</v>
      </c>
      <c r="J114" s="43">
        <v>3</v>
      </c>
      <c r="K114" s="43">
        <v>192</v>
      </c>
    </row>
    <row r="115" spans="2:11" ht="12.75">
      <c r="B115" s="75" t="s">
        <v>148</v>
      </c>
      <c r="C115" s="43">
        <v>7</v>
      </c>
      <c r="D115" s="43">
        <v>20</v>
      </c>
      <c r="E115" s="43">
        <v>9</v>
      </c>
      <c r="F115" s="43">
        <v>16</v>
      </c>
      <c r="G115" s="43">
        <v>43</v>
      </c>
      <c r="H115" s="43">
        <v>6</v>
      </c>
      <c r="I115" s="43">
        <v>58</v>
      </c>
      <c r="J115" s="43">
        <v>8</v>
      </c>
      <c r="K115" s="43">
        <v>167</v>
      </c>
    </row>
    <row r="116" spans="2:11" ht="12.75">
      <c r="B116" s="75" t="s">
        <v>149</v>
      </c>
      <c r="C116" s="43">
        <v>11</v>
      </c>
      <c r="D116" s="43">
        <v>16</v>
      </c>
      <c r="E116" s="43">
        <v>16</v>
      </c>
      <c r="F116" s="43">
        <v>12</v>
      </c>
      <c r="G116" s="43">
        <v>27</v>
      </c>
      <c r="H116" s="43">
        <v>6</v>
      </c>
      <c r="I116" s="43">
        <v>24</v>
      </c>
      <c r="J116" s="43">
        <v>5</v>
      </c>
      <c r="K116" s="43">
        <v>117</v>
      </c>
    </row>
    <row r="117" spans="2:11" ht="12.75">
      <c r="B117" s="75" t="s">
        <v>150</v>
      </c>
      <c r="C117" s="43">
        <v>9</v>
      </c>
      <c r="D117" s="43">
        <v>17</v>
      </c>
      <c r="E117" s="43">
        <v>20</v>
      </c>
      <c r="F117" s="43">
        <v>7</v>
      </c>
      <c r="G117" s="43">
        <v>17</v>
      </c>
      <c r="H117" s="43">
        <v>13</v>
      </c>
      <c r="I117" s="43">
        <v>25</v>
      </c>
      <c r="J117" s="43">
        <v>3</v>
      </c>
      <c r="K117" s="43">
        <v>111</v>
      </c>
    </row>
    <row r="118" spans="2:11" ht="12.75">
      <c r="B118" s="75" t="s">
        <v>151</v>
      </c>
      <c r="C118" s="43">
        <v>12</v>
      </c>
      <c r="D118" s="43">
        <v>6</v>
      </c>
      <c r="E118" s="43">
        <v>15</v>
      </c>
      <c r="F118" s="43">
        <v>1</v>
      </c>
      <c r="G118" s="43">
        <v>8</v>
      </c>
      <c r="H118" s="43">
        <v>11</v>
      </c>
      <c r="I118" s="43">
        <v>23</v>
      </c>
      <c r="J118" s="43">
        <v>6</v>
      </c>
      <c r="K118" s="43">
        <v>82</v>
      </c>
    </row>
    <row r="119" spans="2:11" ht="12.75">
      <c r="B119" s="75" t="s">
        <v>140</v>
      </c>
      <c r="C119" s="43">
        <v>98</v>
      </c>
      <c r="D119" s="43">
        <v>126</v>
      </c>
      <c r="E119" s="43">
        <v>99</v>
      </c>
      <c r="F119" s="43">
        <v>80</v>
      </c>
      <c r="G119" s="43">
        <v>227</v>
      </c>
      <c r="H119" s="43">
        <v>86</v>
      </c>
      <c r="I119" s="43">
        <v>328</v>
      </c>
      <c r="J119" s="43">
        <v>47</v>
      </c>
      <c r="K119" s="43">
        <v>1091</v>
      </c>
    </row>
    <row r="120" spans="2:11" ht="12.75">
      <c r="B120" s="75" t="s">
        <v>141</v>
      </c>
      <c r="C120" s="43">
        <v>50</v>
      </c>
      <c r="D120" s="43">
        <v>98</v>
      </c>
      <c r="E120" s="43">
        <v>89</v>
      </c>
      <c r="F120" s="43">
        <v>111</v>
      </c>
      <c r="G120" s="43">
        <v>364</v>
      </c>
      <c r="H120" s="43">
        <v>82</v>
      </c>
      <c r="I120" s="43">
        <v>785</v>
      </c>
      <c r="J120" s="43">
        <v>21</v>
      </c>
      <c r="K120" s="43">
        <v>1600</v>
      </c>
    </row>
    <row r="121" spans="2:11" ht="12.75">
      <c r="B121" s="75" t="s">
        <v>142</v>
      </c>
      <c r="C121" s="43">
        <v>48</v>
      </c>
      <c r="D121" s="43">
        <v>15</v>
      </c>
      <c r="E121" s="43">
        <v>35</v>
      </c>
      <c r="F121" s="43">
        <v>12</v>
      </c>
      <c r="G121" s="43">
        <v>80</v>
      </c>
      <c r="H121" s="43">
        <v>17</v>
      </c>
      <c r="I121" s="43">
        <v>142</v>
      </c>
      <c r="J121" s="43">
        <v>44</v>
      </c>
      <c r="K121" s="43">
        <v>393</v>
      </c>
    </row>
    <row r="122" spans="2:11" ht="12.75">
      <c r="B122" s="75" t="s">
        <v>143</v>
      </c>
      <c r="C122" s="43">
        <v>26</v>
      </c>
      <c r="D122" s="43">
        <v>9</v>
      </c>
      <c r="E122" s="43">
        <v>0</v>
      </c>
      <c r="F122" s="43">
        <v>11</v>
      </c>
      <c r="G122" s="43">
        <v>7</v>
      </c>
      <c r="H122" s="43">
        <v>17</v>
      </c>
      <c r="I122" s="43">
        <v>213</v>
      </c>
      <c r="J122" s="43">
        <v>1</v>
      </c>
      <c r="K122" s="43">
        <v>284</v>
      </c>
    </row>
    <row r="123" spans="2:11" ht="12.75">
      <c r="B123" s="75" t="s">
        <v>144</v>
      </c>
      <c r="C123" s="43">
        <v>8</v>
      </c>
      <c r="D123" s="43">
        <v>2</v>
      </c>
      <c r="E123" s="43">
        <v>0</v>
      </c>
      <c r="F123" s="43">
        <v>0</v>
      </c>
      <c r="G123" s="43">
        <v>0</v>
      </c>
      <c r="H123" s="43">
        <v>0</v>
      </c>
      <c r="I123" s="43">
        <v>124</v>
      </c>
      <c r="J123" s="43">
        <v>12</v>
      </c>
      <c r="K123" s="43">
        <v>146</v>
      </c>
    </row>
    <row r="124" spans="2:11" ht="12.75">
      <c r="B124" s="75" t="s">
        <v>145</v>
      </c>
      <c r="C124" s="43">
        <v>35</v>
      </c>
      <c r="D124" s="43">
        <v>6</v>
      </c>
      <c r="E124" s="43">
        <v>0</v>
      </c>
      <c r="F124" s="43">
        <v>1</v>
      </c>
      <c r="G124" s="43">
        <v>0</v>
      </c>
      <c r="H124" s="43">
        <v>0</v>
      </c>
      <c r="I124" s="43">
        <v>20</v>
      </c>
      <c r="J124" s="43">
        <v>1</v>
      </c>
      <c r="K124" s="43">
        <v>63</v>
      </c>
    </row>
    <row r="125" spans="2:11" ht="12.75">
      <c r="B125" s="75" t="s">
        <v>146</v>
      </c>
      <c r="C125" s="43">
        <v>115</v>
      </c>
      <c r="D125" s="43">
        <v>315</v>
      </c>
      <c r="E125" s="43">
        <v>341</v>
      </c>
      <c r="F125" s="43">
        <v>207</v>
      </c>
      <c r="G125" s="43">
        <v>771</v>
      </c>
      <c r="H125" s="43">
        <v>210</v>
      </c>
      <c r="I125" s="43">
        <v>2024</v>
      </c>
      <c r="J125" s="43">
        <v>104</v>
      </c>
      <c r="K125" s="43">
        <v>4087</v>
      </c>
    </row>
    <row r="126" spans="2:11" ht="12.75">
      <c r="B126" s="75" t="s">
        <v>147</v>
      </c>
      <c r="C126" s="43">
        <v>87</v>
      </c>
      <c r="D126" s="43">
        <v>249</v>
      </c>
      <c r="E126" s="43">
        <v>240</v>
      </c>
      <c r="F126" s="43">
        <v>150</v>
      </c>
      <c r="G126" s="43">
        <v>595</v>
      </c>
      <c r="H126" s="43">
        <v>189</v>
      </c>
      <c r="I126" s="43">
        <v>1490</v>
      </c>
      <c r="J126" s="43">
        <v>78</v>
      </c>
      <c r="K126" s="43">
        <v>3078</v>
      </c>
    </row>
    <row r="127" spans="2:11" ht="12.75">
      <c r="B127" s="75" t="s">
        <v>148</v>
      </c>
      <c r="C127" s="43">
        <v>89</v>
      </c>
      <c r="D127" s="43">
        <v>192</v>
      </c>
      <c r="E127" s="43">
        <v>172</v>
      </c>
      <c r="F127" s="43">
        <v>164</v>
      </c>
      <c r="G127" s="43">
        <v>500</v>
      </c>
      <c r="H127" s="43">
        <v>127</v>
      </c>
      <c r="I127" s="43">
        <v>1034</v>
      </c>
      <c r="J127" s="43">
        <v>89</v>
      </c>
      <c r="K127" s="43">
        <v>2367</v>
      </c>
    </row>
    <row r="128" spans="2:11" ht="12.75">
      <c r="B128" s="75" t="s">
        <v>149</v>
      </c>
      <c r="C128" s="43">
        <v>113</v>
      </c>
      <c r="D128" s="43">
        <v>205</v>
      </c>
      <c r="E128" s="43">
        <v>171</v>
      </c>
      <c r="F128" s="43">
        <v>141</v>
      </c>
      <c r="G128" s="43">
        <v>386</v>
      </c>
      <c r="H128" s="43">
        <v>132</v>
      </c>
      <c r="I128" s="43">
        <v>841</v>
      </c>
      <c r="J128" s="43">
        <v>73</v>
      </c>
      <c r="K128" s="43">
        <v>2062</v>
      </c>
    </row>
    <row r="129" spans="2:11" ht="12.75">
      <c r="B129" s="75" t="s">
        <v>150</v>
      </c>
      <c r="C129" s="43">
        <v>90</v>
      </c>
      <c r="D129" s="43">
        <v>166</v>
      </c>
      <c r="E129" s="43">
        <v>141</v>
      </c>
      <c r="F129" s="43">
        <v>63</v>
      </c>
      <c r="G129" s="43">
        <v>307</v>
      </c>
      <c r="H129" s="43">
        <v>91</v>
      </c>
      <c r="I129" s="43">
        <v>496</v>
      </c>
      <c r="J129" s="43">
        <v>64</v>
      </c>
      <c r="K129" s="43">
        <v>1418</v>
      </c>
    </row>
    <row r="130" spans="2:11" ht="12.75">
      <c r="B130" s="75" t="s">
        <v>151</v>
      </c>
      <c r="C130" s="43">
        <v>220</v>
      </c>
      <c r="D130" s="43">
        <v>95</v>
      </c>
      <c r="E130" s="43">
        <v>127</v>
      </c>
      <c r="F130" s="43">
        <v>19</v>
      </c>
      <c r="G130" s="43">
        <v>128</v>
      </c>
      <c r="H130" s="43">
        <v>44</v>
      </c>
      <c r="I130" s="43">
        <v>209</v>
      </c>
      <c r="J130" s="43">
        <v>51</v>
      </c>
      <c r="K130" s="43">
        <v>893</v>
      </c>
    </row>
    <row r="131" spans="2:11" ht="12.75">
      <c r="B131" s="75" t="s">
        <v>140</v>
      </c>
      <c r="C131" s="43">
        <v>881</v>
      </c>
      <c r="D131" s="43">
        <v>1352</v>
      </c>
      <c r="E131" s="43">
        <v>1316</v>
      </c>
      <c r="F131" s="43">
        <v>879</v>
      </c>
      <c r="G131" s="43">
        <v>3138</v>
      </c>
      <c r="H131" s="43">
        <v>909</v>
      </c>
      <c r="I131" s="43">
        <v>7378</v>
      </c>
      <c r="J131" s="43">
        <v>538</v>
      </c>
      <c r="K131" s="43">
        <v>16391</v>
      </c>
    </row>
    <row r="132" spans="2:11" ht="12.75">
      <c r="B132" s="75" t="s">
        <v>141</v>
      </c>
      <c r="C132" s="43">
        <v>14</v>
      </c>
      <c r="D132" s="43">
        <v>28</v>
      </c>
      <c r="E132" s="43">
        <v>64</v>
      </c>
      <c r="F132" s="43">
        <v>21</v>
      </c>
      <c r="G132" s="43">
        <v>151</v>
      </c>
      <c r="H132" s="43">
        <v>28</v>
      </c>
      <c r="I132" s="43">
        <v>230</v>
      </c>
      <c r="J132" s="43">
        <v>13</v>
      </c>
      <c r="K132" s="43">
        <v>549</v>
      </c>
    </row>
    <row r="133" spans="2:11" ht="12.75">
      <c r="B133" s="75" t="s">
        <v>142</v>
      </c>
      <c r="C133" s="43">
        <v>8</v>
      </c>
      <c r="D133" s="43">
        <v>3</v>
      </c>
      <c r="E133" s="43">
        <v>3</v>
      </c>
      <c r="F133" s="43">
        <v>2</v>
      </c>
      <c r="G133" s="43">
        <v>29</v>
      </c>
      <c r="H133" s="43">
        <v>4</v>
      </c>
      <c r="I133" s="43">
        <v>46</v>
      </c>
      <c r="J133" s="43">
        <v>20</v>
      </c>
      <c r="K133" s="43">
        <v>115</v>
      </c>
    </row>
    <row r="134" spans="2:11" ht="12.75">
      <c r="B134" s="75" t="s">
        <v>143</v>
      </c>
      <c r="C134" s="43">
        <v>7</v>
      </c>
      <c r="D134" s="43">
        <v>3</v>
      </c>
      <c r="E134" s="43">
        <v>0</v>
      </c>
      <c r="F134" s="43">
        <v>0</v>
      </c>
      <c r="G134" s="43">
        <v>5</v>
      </c>
      <c r="H134" s="43">
        <v>3</v>
      </c>
      <c r="I134" s="43">
        <v>32</v>
      </c>
      <c r="J134" s="43">
        <v>1</v>
      </c>
      <c r="K134" s="43">
        <v>51</v>
      </c>
    </row>
    <row r="135" spans="2:11" ht="12.75">
      <c r="B135" s="75" t="s">
        <v>144</v>
      </c>
      <c r="C135" s="43">
        <v>2</v>
      </c>
      <c r="D135" s="43">
        <v>0</v>
      </c>
      <c r="E135" s="43">
        <v>0</v>
      </c>
      <c r="F135" s="43">
        <v>0</v>
      </c>
      <c r="G135" s="43">
        <v>0</v>
      </c>
      <c r="H135" s="43">
        <v>0</v>
      </c>
      <c r="I135" s="43">
        <v>8</v>
      </c>
      <c r="J135" s="43">
        <v>2</v>
      </c>
      <c r="K135" s="43">
        <v>12</v>
      </c>
    </row>
    <row r="136" spans="2:11" ht="12.75">
      <c r="B136" s="75" t="s">
        <v>145</v>
      </c>
      <c r="C136" s="43">
        <v>3</v>
      </c>
      <c r="D136" s="43">
        <v>2</v>
      </c>
      <c r="E136" s="43">
        <v>0</v>
      </c>
      <c r="F136" s="43">
        <v>0</v>
      </c>
      <c r="G136" s="43">
        <v>0</v>
      </c>
      <c r="H136" s="43">
        <v>1</v>
      </c>
      <c r="I136" s="43">
        <v>12</v>
      </c>
      <c r="J136" s="43">
        <v>4</v>
      </c>
      <c r="K136" s="43">
        <v>22</v>
      </c>
    </row>
    <row r="137" spans="2:11" ht="12.75">
      <c r="B137" s="75" t="s">
        <v>146</v>
      </c>
      <c r="C137" s="43">
        <v>11</v>
      </c>
      <c r="D137" s="43">
        <v>26</v>
      </c>
      <c r="E137" s="43">
        <v>32</v>
      </c>
      <c r="F137" s="43">
        <v>14</v>
      </c>
      <c r="G137" s="43">
        <v>77</v>
      </c>
      <c r="H137" s="43">
        <v>24</v>
      </c>
      <c r="I137" s="43">
        <v>178</v>
      </c>
      <c r="J137" s="43">
        <v>21</v>
      </c>
      <c r="K137" s="43">
        <v>383</v>
      </c>
    </row>
    <row r="138" spans="2:11" ht="12.75">
      <c r="B138" s="75" t="s">
        <v>147</v>
      </c>
      <c r="C138" s="43">
        <v>13</v>
      </c>
      <c r="D138" s="43">
        <v>52</v>
      </c>
      <c r="E138" s="43">
        <v>34</v>
      </c>
      <c r="F138" s="43">
        <v>21</v>
      </c>
      <c r="G138" s="43">
        <v>158</v>
      </c>
      <c r="H138" s="43">
        <v>27</v>
      </c>
      <c r="I138" s="43">
        <v>245</v>
      </c>
      <c r="J138" s="43">
        <v>6</v>
      </c>
      <c r="K138" s="43">
        <v>556</v>
      </c>
    </row>
    <row r="139" spans="2:11" ht="12.75">
      <c r="B139" s="75" t="s">
        <v>148</v>
      </c>
      <c r="C139" s="43">
        <v>14</v>
      </c>
      <c r="D139" s="43">
        <v>24</v>
      </c>
      <c r="E139" s="43">
        <v>14</v>
      </c>
      <c r="F139" s="43">
        <v>19</v>
      </c>
      <c r="G139" s="43">
        <v>176</v>
      </c>
      <c r="H139" s="43">
        <v>22</v>
      </c>
      <c r="I139" s="43">
        <v>316</v>
      </c>
      <c r="J139" s="43">
        <v>13</v>
      </c>
      <c r="K139" s="43">
        <v>598</v>
      </c>
    </row>
    <row r="140" spans="2:11" ht="12.75">
      <c r="B140" s="75" t="s">
        <v>149</v>
      </c>
      <c r="C140" s="43">
        <v>17</v>
      </c>
      <c r="D140" s="43">
        <v>33</v>
      </c>
      <c r="E140" s="43">
        <v>28</v>
      </c>
      <c r="F140" s="43">
        <v>34</v>
      </c>
      <c r="G140" s="43">
        <v>183</v>
      </c>
      <c r="H140" s="43">
        <v>29</v>
      </c>
      <c r="I140" s="43">
        <v>246</v>
      </c>
      <c r="J140" s="43">
        <v>12</v>
      </c>
      <c r="K140" s="43">
        <v>582</v>
      </c>
    </row>
    <row r="141" spans="2:11" ht="12.75">
      <c r="B141" s="75" t="s">
        <v>150</v>
      </c>
      <c r="C141" s="43">
        <v>17</v>
      </c>
      <c r="D141" s="43">
        <v>45</v>
      </c>
      <c r="E141" s="43">
        <v>32</v>
      </c>
      <c r="F141" s="43">
        <v>26</v>
      </c>
      <c r="G141" s="43">
        <v>165</v>
      </c>
      <c r="H141" s="43">
        <v>23</v>
      </c>
      <c r="I141" s="43">
        <v>147</v>
      </c>
      <c r="J141" s="43">
        <v>17</v>
      </c>
      <c r="K141" s="43">
        <v>472</v>
      </c>
    </row>
    <row r="142" spans="2:11" ht="12.75">
      <c r="B142" s="75" t="s">
        <v>151</v>
      </c>
      <c r="C142" s="43">
        <v>59</v>
      </c>
      <c r="D142" s="43">
        <v>35</v>
      </c>
      <c r="E142" s="43">
        <v>40</v>
      </c>
      <c r="F142" s="43">
        <v>12</v>
      </c>
      <c r="G142" s="43">
        <v>70</v>
      </c>
      <c r="H142" s="43">
        <v>16</v>
      </c>
      <c r="I142" s="43">
        <v>82</v>
      </c>
      <c r="J142" s="43">
        <v>18</v>
      </c>
      <c r="K142" s="43">
        <v>332</v>
      </c>
    </row>
    <row r="143" spans="2:11" ht="12.75">
      <c r="B143" s="75" t="s">
        <v>140</v>
      </c>
      <c r="C143" s="43">
        <v>165</v>
      </c>
      <c r="D143" s="43">
        <v>251</v>
      </c>
      <c r="E143" s="43">
        <v>247</v>
      </c>
      <c r="F143" s="43">
        <v>149</v>
      </c>
      <c r="G143" s="43">
        <v>1014</v>
      </c>
      <c r="H143" s="43">
        <v>177</v>
      </c>
      <c r="I143" s="43">
        <v>1542</v>
      </c>
      <c r="J143" s="43">
        <v>127</v>
      </c>
      <c r="K143" s="43">
        <v>3672</v>
      </c>
    </row>
    <row r="144" spans="2:11" ht="12.75">
      <c r="B144" s="75" t="s">
        <v>141</v>
      </c>
      <c r="C144" s="43">
        <v>1</v>
      </c>
      <c r="D144" s="43">
        <v>0</v>
      </c>
      <c r="E144" s="43">
        <v>0</v>
      </c>
      <c r="F144" s="43">
        <v>0</v>
      </c>
      <c r="G144" s="43">
        <v>0</v>
      </c>
      <c r="H144" s="43">
        <v>0</v>
      </c>
      <c r="I144" s="43">
        <v>0</v>
      </c>
      <c r="J144" s="43">
        <v>0</v>
      </c>
      <c r="K144" s="43">
        <v>1</v>
      </c>
    </row>
    <row r="145" spans="2:11" ht="12.75">
      <c r="B145" s="75" t="s">
        <v>142</v>
      </c>
      <c r="C145" s="43">
        <v>0</v>
      </c>
      <c r="D145" s="43">
        <v>0</v>
      </c>
      <c r="E145" s="43">
        <v>0</v>
      </c>
      <c r="F145" s="43">
        <v>0</v>
      </c>
      <c r="G145" s="43">
        <v>0</v>
      </c>
      <c r="H145" s="43">
        <v>0</v>
      </c>
      <c r="I145" s="43">
        <v>0</v>
      </c>
      <c r="J145" s="43">
        <v>0</v>
      </c>
      <c r="K145" s="43">
        <v>0</v>
      </c>
    </row>
    <row r="146" spans="2:11" ht="12.75">
      <c r="B146" s="75" t="s">
        <v>143</v>
      </c>
      <c r="C146" s="43">
        <v>0</v>
      </c>
      <c r="D146" s="43">
        <v>0</v>
      </c>
      <c r="E146" s="43">
        <v>0</v>
      </c>
      <c r="F146" s="43">
        <v>0</v>
      </c>
      <c r="G146" s="43">
        <v>0</v>
      </c>
      <c r="H146" s="43">
        <v>0</v>
      </c>
      <c r="I146" s="43">
        <v>0</v>
      </c>
      <c r="J146" s="43">
        <v>0</v>
      </c>
      <c r="K146" s="43">
        <v>0</v>
      </c>
    </row>
    <row r="147" spans="2:11" ht="12.75">
      <c r="B147" s="75" t="s">
        <v>144</v>
      </c>
      <c r="C147" s="43">
        <v>0</v>
      </c>
      <c r="D147" s="43">
        <v>0</v>
      </c>
      <c r="E147" s="43">
        <v>0</v>
      </c>
      <c r="F147" s="43">
        <v>0</v>
      </c>
      <c r="G147" s="43">
        <v>0</v>
      </c>
      <c r="H147" s="43">
        <v>0</v>
      </c>
      <c r="I147" s="43">
        <v>0</v>
      </c>
      <c r="J147" s="43">
        <v>0</v>
      </c>
      <c r="K147" s="43">
        <v>0</v>
      </c>
    </row>
    <row r="148" spans="2:11" ht="12.75">
      <c r="B148" s="75" t="s">
        <v>145</v>
      </c>
      <c r="C148" s="43">
        <v>0</v>
      </c>
      <c r="D148" s="43">
        <v>0</v>
      </c>
      <c r="E148" s="43">
        <v>0</v>
      </c>
      <c r="F148" s="43">
        <v>0</v>
      </c>
      <c r="G148" s="43">
        <v>0</v>
      </c>
      <c r="H148" s="43">
        <v>0</v>
      </c>
      <c r="I148" s="43">
        <v>0</v>
      </c>
      <c r="J148" s="43">
        <v>0</v>
      </c>
      <c r="K148" s="43">
        <v>0</v>
      </c>
    </row>
    <row r="149" spans="2:11" ht="12.75">
      <c r="B149" s="75" t="s">
        <v>146</v>
      </c>
      <c r="C149" s="43">
        <v>0</v>
      </c>
      <c r="D149" s="43">
        <v>0</v>
      </c>
      <c r="E149" s="43">
        <v>0</v>
      </c>
      <c r="F149" s="43">
        <v>0</v>
      </c>
      <c r="G149" s="43">
        <v>0</v>
      </c>
      <c r="H149" s="43">
        <v>0</v>
      </c>
      <c r="I149" s="43">
        <v>0</v>
      </c>
      <c r="J149" s="43">
        <v>0</v>
      </c>
      <c r="K149" s="43">
        <v>0</v>
      </c>
    </row>
    <row r="150" spans="2:11" ht="12.75">
      <c r="B150" s="75" t="s">
        <v>147</v>
      </c>
      <c r="C150" s="43">
        <v>0</v>
      </c>
      <c r="D150" s="43">
        <v>0</v>
      </c>
      <c r="E150" s="43">
        <v>0</v>
      </c>
      <c r="F150" s="43">
        <v>0</v>
      </c>
      <c r="G150" s="43">
        <v>0</v>
      </c>
      <c r="H150" s="43">
        <v>0</v>
      </c>
      <c r="I150" s="43">
        <v>0</v>
      </c>
      <c r="J150" s="43">
        <v>0</v>
      </c>
      <c r="K150" s="43">
        <v>0</v>
      </c>
    </row>
    <row r="151" spans="2:11" ht="12.75">
      <c r="B151" s="75" t="s">
        <v>148</v>
      </c>
      <c r="C151" s="43">
        <v>0</v>
      </c>
      <c r="D151" s="43">
        <v>0</v>
      </c>
      <c r="E151" s="43">
        <v>0</v>
      </c>
      <c r="F151" s="43">
        <v>0</v>
      </c>
      <c r="G151" s="43">
        <v>0</v>
      </c>
      <c r="H151" s="43">
        <v>0</v>
      </c>
      <c r="I151" s="43">
        <v>0</v>
      </c>
      <c r="J151" s="43">
        <v>0</v>
      </c>
      <c r="K151" s="43">
        <v>0</v>
      </c>
    </row>
    <row r="152" spans="2:11" ht="12.75">
      <c r="B152" s="75" t="s">
        <v>149</v>
      </c>
      <c r="C152" s="43">
        <v>0</v>
      </c>
      <c r="D152" s="43">
        <v>0</v>
      </c>
      <c r="E152" s="43">
        <v>0</v>
      </c>
      <c r="F152" s="43">
        <v>0</v>
      </c>
      <c r="G152" s="43">
        <v>0</v>
      </c>
      <c r="H152" s="43">
        <v>0</v>
      </c>
      <c r="I152" s="43">
        <v>0</v>
      </c>
      <c r="J152" s="43">
        <v>0</v>
      </c>
      <c r="K152" s="43">
        <v>0</v>
      </c>
    </row>
    <row r="153" spans="2:11" ht="12.75">
      <c r="B153" s="75" t="s">
        <v>150</v>
      </c>
      <c r="C153" s="43">
        <v>0</v>
      </c>
      <c r="D153" s="43">
        <v>0</v>
      </c>
      <c r="E153" s="43">
        <v>0</v>
      </c>
      <c r="F153" s="43">
        <v>0</v>
      </c>
      <c r="G153" s="43">
        <v>0</v>
      </c>
      <c r="H153" s="43">
        <v>0</v>
      </c>
      <c r="I153" s="43">
        <v>0</v>
      </c>
      <c r="J153" s="43">
        <v>0</v>
      </c>
      <c r="K153" s="43">
        <v>0</v>
      </c>
    </row>
    <row r="154" spans="2:11" ht="12.75">
      <c r="B154" s="75" t="s">
        <v>151</v>
      </c>
      <c r="C154" s="43">
        <v>0</v>
      </c>
      <c r="D154" s="43">
        <v>0</v>
      </c>
      <c r="E154" s="43">
        <v>0</v>
      </c>
      <c r="F154" s="43">
        <v>0</v>
      </c>
      <c r="G154" s="43">
        <v>0</v>
      </c>
      <c r="H154" s="43">
        <v>0</v>
      </c>
      <c r="I154" s="43">
        <v>0</v>
      </c>
      <c r="J154" s="43">
        <v>0</v>
      </c>
      <c r="K154" s="43">
        <v>0</v>
      </c>
    </row>
    <row r="155" spans="2:11" ht="12.75">
      <c r="B155" s="75" t="s">
        <v>140</v>
      </c>
      <c r="C155" s="43">
        <v>1</v>
      </c>
      <c r="D155" s="43">
        <v>0</v>
      </c>
      <c r="E155" s="43">
        <v>0</v>
      </c>
      <c r="F155" s="43">
        <v>0</v>
      </c>
      <c r="G155" s="43">
        <v>0</v>
      </c>
      <c r="H155" s="43">
        <v>0</v>
      </c>
      <c r="I155" s="43">
        <v>0</v>
      </c>
      <c r="J155" s="43">
        <v>0</v>
      </c>
      <c r="K155" s="43">
        <v>1</v>
      </c>
    </row>
    <row r="156" spans="2:11" ht="12.75">
      <c r="B156" s="75" t="s">
        <v>141</v>
      </c>
      <c r="C156" s="43">
        <v>78</v>
      </c>
      <c r="D156" s="43">
        <v>142</v>
      </c>
      <c r="E156" s="43">
        <v>158</v>
      </c>
      <c r="F156" s="43">
        <v>149</v>
      </c>
      <c r="G156" s="43">
        <v>543</v>
      </c>
      <c r="H156" s="43">
        <v>124</v>
      </c>
      <c r="I156" s="43">
        <v>1060</v>
      </c>
      <c r="J156" s="43">
        <v>37</v>
      </c>
      <c r="K156" s="43">
        <v>2291</v>
      </c>
    </row>
    <row r="157" spans="2:11" ht="12.75">
      <c r="B157" s="75" t="s">
        <v>142</v>
      </c>
      <c r="C157" s="43">
        <v>69</v>
      </c>
      <c r="D157" s="43">
        <v>19</v>
      </c>
      <c r="E157" s="43">
        <v>41</v>
      </c>
      <c r="F157" s="43">
        <v>17</v>
      </c>
      <c r="G157" s="43">
        <v>120</v>
      </c>
      <c r="H157" s="43">
        <v>24</v>
      </c>
      <c r="I157" s="43">
        <v>203</v>
      </c>
      <c r="J157" s="43">
        <v>73</v>
      </c>
      <c r="K157" s="43">
        <v>566</v>
      </c>
    </row>
    <row r="158" spans="2:11" ht="12.75">
      <c r="B158" s="75" t="s">
        <v>143</v>
      </c>
      <c r="C158" s="43">
        <v>41</v>
      </c>
      <c r="D158" s="43">
        <v>13</v>
      </c>
      <c r="E158" s="43">
        <v>0</v>
      </c>
      <c r="F158" s="43">
        <v>12</v>
      </c>
      <c r="G158" s="43">
        <v>14</v>
      </c>
      <c r="H158" s="43">
        <v>25</v>
      </c>
      <c r="I158" s="43">
        <v>268</v>
      </c>
      <c r="J158" s="43">
        <v>3</v>
      </c>
      <c r="K158" s="43">
        <v>376</v>
      </c>
    </row>
    <row r="159" spans="2:11" ht="12.75">
      <c r="B159" s="75" t="s">
        <v>144</v>
      </c>
      <c r="C159" s="43">
        <v>11</v>
      </c>
      <c r="D159" s="43">
        <v>2</v>
      </c>
      <c r="E159" s="43">
        <v>0</v>
      </c>
      <c r="F159" s="43">
        <v>0</v>
      </c>
      <c r="G159" s="43">
        <v>0</v>
      </c>
      <c r="H159" s="43">
        <v>0</v>
      </c>
      <c r="I159" s="43">
        <v>132</v>
      </c>
      <c r="J159" s="43">
        <v>14</v>
      </c>
      <c r="K159" s="43">
        <v>159</v>
      </c>
    </row>
    <row r="160" spans="2:11" ht="12.75">
      <c r="B160" s="75" t="s">
        <v>145</v>
      </c>
      <c r="C160" s="43">
        <v>52</v>
      </c>
      <c r="D160" s="43">
        <v>9</v>
      </c>
      <c r="E160" s="43">
        <v>0</v>
      </c>
      <c r="F160" s="43">
        <v>2</v>
      </c>
      <c r="G160" s="43">
        <v>0</v>
      </c>
      <c r="H160" s="43">
        <v>1</v>
      </c>
      <c r="I160" s="43">
        <v>39</v>
      </c>
      <c r="J160" s="43">
        <v>5</v>
      </c>
      <c r="K160" s="43">
        <v>108</v>
      </c>
    </row>
    <row r="161" spans="2:11" ht="12.75">
      <c r="B161" s="75" t="s">
        <v>146</v>
      </c>
      <c r="C161" s="43">
        <v>158</v>
      </c>
      <c r="D161" s="43">
        <v>406</v>
      </c>
      <c r="E161" s="43">
        <v>435</v>
      </c>
      <c r="F161" s="43">
        <v>260</v>
      </c>
      <c r="G161" s="43">
        <v>1018</v>
      </c>
      <c r="H161" s="43">
        <v>278</v>
      </c>
      <c r="I161" s="43">
        <v>2428</v>
      </c>
      <c r="J161" s="43">
        <v>141</v>
      </c>
      <c r="K161" s="43">
        <v>5124</v>
      </c>
    </row>
    <row r="162" spans="2:11" ht="12.75">
      <c r="B162" s="75" t="s">
        <v>147</v>
      </c>
      <c r="C162" s="43">
        <v>110</v>
      </c>
      <c r="D162" s="43">
        <v>333</v>
      </c>
      <c r="E162" s="43">
        <v>301</v>
      </c>
      <c r="F162" s="43">
        <v>187</v>
      </c>
      <c r="G162" s="43">
        <v>893</v>
      </c>
      <c r="H162" s="43">
        <v>234</v>
      </c>
      <c r="I162" s="43">
        <v>1845</v>
      </c>
      <c r="J162" s="43">
        <v>88</v>
      </c>
      <c r="K162" s="43">
        <v>3991</v>
      </c>
    </row>
    <row r="163" spans="2:11" ht="12.75">
      <c r="B163" s="75" t="s">
        <v>148</v>
      </c>
      <c r="C163" s="43">
        <v>114</v>
      </c>
      <c r="D163" s="43">
        <v>242</v>
      </c>
      <c r="E163" s="43">
        <v>200</v>
      </c>
      <c r="F163" s="43">
        <v>203</v>
      </c>
      <c r="G163" s="43">
        <v>753</v>
      </c>
      <c r="H163" s="43">
        <v>157</v>
      </c>
      <c r="I163" s="43">
        <v>1434</v>
      </c>
      <c r="J163" s="43">
        <v>111</v>
      </c>
      <c r="K163" s="43">
        <v>3214</v>
      </c>
    </row>
    <row r="164" spans="2:11" ht="12.75">
      <c r="B164" s="75" t="s">
        <v>149</v>
      </c>
      <c r="C164" s="43">
        <v>144</v>
      </c>
      <c r="D164" s="43">
        <v>258</v>
      </c>
      <c r="E164" s="43">
        <v>216</v>
      </c>
      <c r="F164" s="43">
        <v>190</v>
      </c>
      <c r="G164" s="43">
        <v>609</v>
      </c>
      <c r="H164" s="43">
        <v>170</v>
      </c>
      <c r="I164" s="43">
        <v>1123</v>
      </c>
      <c r="J164" s="43">
        <v>90</v>
      </c>
      <c r="K164" s="43">
        <v>2800</v>
      </c>
    </row>
    <row r="165" spans="2:11" ht="12.75">
      <c r="B165" s="75" t="s">
        <v>150</v>
      </c>
      <c r="C165" s="43">
        <v>117</v>
      </c>
      <c r="D165" s="43">
        <v>228</v>
      </c>
      <c r="E165" s="43">
        <v>194</v>
      </c>
      <c r="F165" s="43">
        <v>97</v>
      </c>
      <c r="G165" s="43">
        <v>493</v>
      </c>
      <c r="H165" s="43">
        <v>128</v>
      </c>
      <c r="I165" s="43">
        <v>673</v>
      </c>
      <c r="J165" s="43">
        <v>84</v>
      </c>
      <c r="K165" s="43">
        <v>2014</v>
      </c>
    </row>
    <row r="166" spans="2:11" ht="12.75">
      <c r="B166" s="75" t="s">
        <v>151</v>
      </c>
      <c r="C166" s="43">
        <v>297</v>
      </c>
      <c r="D166" s="43">
        <v>136</v>
      </c>
      <c r="E166" s="43">
        <v>184</v>
      </c>
      <c r="F166" s="43">
        <v>32</v>
      </c>
      <c r="G166" s="43">
        <v>207</v>
      </c>
      <c r="H166" s="43">
        <v>71</v>
      </c>
      <c r="I166" s="43">
        <v>317</v>
      </c>
      <c r="J166" s="43">
        <v>75</v>
      </c>
      <c r="K166" s="43">
        <v>1319</v>
      </c>
    </row>
    <row r="167" spans="2:11" ht="12.75">
      <c r="B167" s="75" t="s">
        <v>140</v>
      </c>
      <c r="C167" s="43">
        <v>1191</v>
      </c>
      <c r="D167" s="43">
        <v>1788</v>
      </c>
      <c r="E167" s="43">
        <v>1729</v>
      </c>
      <c r="F167" s="43">
        <v>1149</v>
      </c>
      <c r="G167" s="43">
        <v>4650</v>
      </c>
      <c r="H167" s="43">
        <v>1212</v>
      </c>
      <c r="I167" s="43">
        <v>9522</v>
      </c>
      <c r="J167" s="43">
        <v>721</v>
      </c>
      <c r="K167" s="43">
        <v>21962</v>
      </c>
    </row>
  </sheetData>
  <printOptions/>
  <pageMargins left="0.7480314960629921" right="0.35433070866141736" top="0.3937007874015748" bottom="0.1968503937007874" header="0.11811023622047245" footer="0.11811023622047245"/>
  <pageSetup fitToHeight="1" fitToWidth="1"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N19"/>
  <sheetViews>
    <sheetView zoomScale="75" zoomScaleNormal="75" workbookViewId="0" topLeftCell="A1">
      <selection activeCell="A1" sqref="A1"/>
    </sheetView>
  </sheetViews>
  <sheetFormatPr defaultColWidth="9.140625" defaultRowHeight="12.75"/>
  <cols>
    <col min="1" max="1" width="4.7109375" style="23" customWidth="1"/>
    <col min="2" max="2" width="9.140625" style="23" customWidth="1"/>
    <col min="3" max="3" width="39.28125" style="23" customWidth="1"/>
    <col min="4" max="4" width="9.140625" style="23" customWidth="1"/>
    <col min="5" max="5" width="10.00390625" style="23" customWidth="1"/>
    <col min="6" max="7" width="9.140625" style="23" customWidth="1"/>
    <col min="8" max="8" width="9.7109375" style="23" customWidth="1"/>
    <col min="9" max="9" width="9.140625" style="23" customWidth="1"/>
    <col min="10" max="10" width="11.421875" style="23" customWidth="1"/>
    <col min="11" max="11" width="10.8515625" style="23" customWidth="1"/>
    <col min="12" max="16384" width="9.140625" style="23" customWidth="1"/>
  </cols>
  <sheetData>
    <row r="1" spans="1:11" ht="26.25">
      <c r="A1" s="76" t="s">
        <v>107</v>
      </c>
      <c r="B1" s="77"/>
      <c r="C1" s="77"/>
      <c r="D1" s="77"/>
      <c r="E1" s="77"/>
      <c r="F1" s="77"/>
      <c r="G1" s="77"/>
      <c r="H1" s="77"/>
      <c r="I1" s="78"/>
      <c r="J1" s="77"/>
      <c r="K1" s="79" t="s">
        <v>108</v>
      </c>
    </row>
    <row r="2" spans="1:11" ht="26.25">
      <c r="A2" s="76"/>
      <c r="B2" s="77"/>
      <c r="C2" s="77"/>
      <c r="D2" s="77"/>
      <c r="E2" s="77"/>
      <c r="F2" s="77"/>
      <c r="G2" s="77"/>
      <c r="H2" s="77"/>
      <c r="I2" s="77"/>
      <c r="J2" s="77"/>
      <c r="K2" s="77"/>
    </row>
    <row r="3" spans="1:11" ht="26.25">
      <c r="A3" s="76" t="s">
        <v>152</v>
      </c>
      <c r="B3" s="77"/>
      <c r="C3" s="77"/>
      <c r="D3" s="77"/>
      <c r="E3" s="77"/>
      <c r="F3" s="77"/>
      <c r="G3" s="77"/>
      <c r="H3" s="77"/>
      <c r="I3" s="77"/>
      <c r="J3" s="77"/>
      <c r="K3" s="77"/>
    </row>
    <row r="4" spans="1:11" ht="26.25">
      <c r="A4" s="76" t="s">
        <v>153</v>
      </c>
      <c r="B4" s="77"/>
      <c r="C4" s="77"/>
      <c r="D4" s="77"/>
      <c r="E4" s="77"/>
      <c r="F4" s="77"/>
      <c r="G4" s="77"/>
      <c r="H4" s="77"/>
      <c r="I4" s="77"/>
      <c r="J4" s="77"/>
      <c r="K4" s="77"/>
    </row>
    <row r="5" spans="1:11" ht="25.5">
      <c r="A5" s="80" t="s">
        <v>154</v>
      </c>
      <c r="B5" s="77"/>
      <c r="C5" s="77"/>
      <c r="D5" s="77"/>
      <c r="E5" s="77"/>
      <c r="F5" s="77"/>
      <c r="G5" s="77"/>
      <c r="H5" s="77"/>
      <c r="I5" s="77"/>
      <c r="J5" s="77"/>
      <c r="K5" s="77"/>
    </row>
    <row r="6" spans="1:11" ht="26.25">
      <c r="A6" s="76" t="s">
        <v>110</v>
      </c>
      <c r="B6" s="77"/>
      <c r="C6" s="77"/>
      <c r="D6" s="77"/>
      <c r="E6" s="77"/>
      <c r="F6" s="77"/>
      <c r="G6" s="77"/>
      <c r="H6" s="77"/>
      <c r="I6" s="77"/>
      <c r="J6" s="77"/>
      <c r="K6" s="77"/>
    </row>
    <row r="14" ht="12.75">
      <c r="N14" s="23" t="s">
        <v>155</v>
      </c>
    </row>
    <row r="15" ht="12.75">
      <c r="N15" s="23" t="s">
        <v>156</v>
      </c>
    </row>
    <row r="16" ht="12.75">
      <c r="N16" s="23" t="s">
        <v>157</v>
      </c>
    </row>
    <row r="17" ht="12.75">
      <c r="N17" s="23" t="s">
        <v>158</v>
      </c>
    </row>
    <row r="18" ht="12.75">
      <c r="N18" s="23" t="s">
        <v>159</v>
      </c>
    </row>
    <row r="19" ht="12.75">
      <c r="N19" s="23" t="s">
        <v>160</v>
      </c>
    </row>
  </sheetData>
  <printOptions/>
  <pageMargins left="0.75" right="0.75" top="1" bottom="1" header="0.5" footer="0.5"/>
  <pageSetup fitToHeight="1" fitToWidth="1" horizontalDpi="300" verticalDpi="300" orientation="portrait" paperSize="9" scale="56" r:id="rId2"/>
  <headerFooter alignWithMargins="0">
    <oddFooter xml:space="preserve">&amp;C&amp;"Times New Roman,Regular"&amp;14 </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A1:AY60"/>
  <sheetViews>
    <sheetView zoomScale="75" zoomScaleNormal="75" workbookViewId="0" topLeftCell="A1">
      <selection activeCell="A1" sqref="A1"/>
    </sheetView>
  </sheetViews>
  <sheetFormatPr defaultColWidth="9.140625" defaultRowHeight="12.75"/>
  <cols>
    <col min="1" max="1" width="23.28125" style="4" customWidth="1"/>
    <col min="2" max="2" width="8.00390625" style="4" customWidth="1"/>
    <col min="3" max="3" width="8.140625" style="4" customWidth="1"/>
    <col min="4" max="4" width="9.57421875" style="4" customWidth="1"/>
    <col min="5" max="5" width="8.140625" style="4" customWidth="1"/>
    <col min="6" max="6" width="10.7109375" style="4" customWidth="1"/>
    <col min="7" max="7" width="9.57421875" style="4" customWidth="1"/>
    <col min="8" max="8" width="1.1484375" style="4" customWidth="1"/>
    <col min="9" max="10" width="8.00390625" style="4" customWidth="1"/>
    <col min="11" max="11" width="7.8515625" style="4" customWidth="1"/>
    <col min="12" max="12" width="8.140625" style="4" customWidth="1"/>
    <col min="13" max="13" width="10.421875" style="4" customWidth="1"/>
    <col min="14" max="14" width="7.8515625" style="4" customWidth="1"/>
    <col min="15" max="16384" width="9.140625" style="4" customWidth="1"/>
  </cols>
  <sheetData>
    <row r="1" spans="1:14" s="2" customFormat="1" ht="18">
      <c r="A1" s="1" t="s">
        <v>161</v>
      </c>
      <c r="N1" s="3" t="s">
        <v>162</v>
      </c>
    </row>
    <row r="2" s="2" customFormat="1" ht="18">
      <c r="A2" s="1"/>
    </row>
    <row r="3" spans="1:3" s="2" customFormat="1" ht="18">
      <c r="A3" s="1" t="s">
        <v>163</v>
      </c>
      <c r="B3" s="1"/>
      <c r="C3" s="1"/>
    </row>
    <row r="4" spans="1:3" s="2" customFormat="1" ht="18">
      <c r="A4" s="1" t="s">
        <v>59</v>
      </c>
      <c r="B4" s="1"/>
      <c r="C4" s="1"/>
    </row>
    <row r="5" spans="1:3" s="2" customFormat="1" ht="18">
      <c r="A5" s="1" t="s">
        <v>60</v>
      </c>
      <c r="B5" s="1"/>
      <c r="C5" s="1"/>
    </row>
    <row r="6" spans="1:51" ht="15.75" thickBot="1">
      <c r="A6" s="16"/>
      <c r="B6" s="16"/>
      <c r="C6" s="16"/>
      <c r="D6" s="16"/>
      <c r="E6" s="16"/>
      <c r="F6" s="16"/>
      <c r="G6" s="16"/>
      <c r="H6" s="16"/>
      <c r="I6" s="16"/>
      <c r="J6" s="16"/>
      <c r="K6" s="16"/>
      <c r="L6" s="16"/>
      <c r="M6" s="16"/>
      <c r="N6" s="16"/>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5.75">
      <c r="A7" s="18"/>
      <c r="B7" s="195" t="s">
        <v>164</v>
      </c>
      <c r="C7" s="195"/>
      <c r="D7" s="195"/>
      <c r="E7" s="195"/>
      <c r="F7" s="195"/>
      <c r="H7" s="18"/>
      <c r="I7" s="195" t="s">
        <v>164</v>
      </c>
      <c r="J7" s="195"/>
      <c r="K7" s="195"/>
      <c r="L7" s="195"/>
      <c r="M7" s="195"/>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5.75">
      <c r="A8" s="18"/>
      <c r="B8" s="30"/>
      <c r="C8" s="30"/>
      <c r="D8" s="30"/>
      <c r="E8" s="30"/>
      <c r="F8" s="30" t="s">
        <v>165</v>
      </c>
      <c r="H8" s="18"/>
      <c r="I8" s="30"/>
      <c r="J8" s="30"/>
      <c r="K8" s="30"/>
      <c r="L8" s="30"/>
      <c r="M8" s="30" t="s">
        <v>165</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15.75">
      <c r="A9" s="18"/>
      <c r="B9" s="30"/>
      <c r="C9" s="30"/>
      <c r="D9" s="30"/>
      <c r="E9" s="30"/>
      <c r="F9" s="30" t="s">
        <v>166</v>
      </c>
      <c r="H9" s="18"/>
      <c r="I9" s="30"/>
      <c r="J9" s="30"/>
      <c r="K9" s="30"/>
      <c r="L9" s="30"/>
      <c r="M9" s="30" t="s">
        <v>166</v>
      </c>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row>
    <row r="10" spans="1:51" ht="15.75">
      <c r="A10" s="18"/>
      <c r="B10" s="30"/>
      <c r="C10" s="30"/>
      <c r="D10" s="30"/>
      <c r="E10" s="30"/>
      <c r="F10" s="30" t="s">
        <v>167</v>
      </c>
      <c r="H10" s="18"/>
      <c r="I10" s="30"/>
      <c r="J10" s="30"/>
      <c r="K10" s="30"/>
      <c r="L10" s="30"/>
      <c r="M10" s="30" t="s">
        <v>167</v>
      </c>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5.75">
      <c r="A11" s="18"/>
      <c r="B11" s="30"/>
      <c r="C11" s="30"/>
      <c r="D11" s="30"/>
      <c r="E11" s="30"/>
      <c r="F11" s="30" t="s">
        <v>168</v>
      </c>
      <c r="H11" s="18"/>
      <c r="I11" s="30"/>
      <c r="J11" s="30"/>
      <c r="K11" s="30"/>
      <c r="L11" s="30"/>
      <c r="M11" s="30" t="s">
        <v>168</v>
      </c>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34.5" customHeight="1" thickBot="1">
      <c r="A12" s="16"/>
      <c r="B12" s="81" t="s">
        <v>169</v>
      </c>
      <c r="C12" s="81" t="s">
        <v>170</v>
      </c>
      <c r="D12" s="81" t="s">
        <v>171</v>
      </c>
      <c r="E12" s="82" t="s">
        <v>172</v>
      </c>
      <c r="F12" s="83">
        <v>17</v>
      </c>
      <c r="G12" s="84" t="s">
        <v>12</v>
      </c>
      <c r="H12" s="85"/>
      <c r="I12" s="81" t="s">
        <v>169</v>
      </c>
      <c r="J12" s="81" t="s">
        <v>170</v>
      </c>
      <c r="K12" s="81" t="s">
        <v>171</v>
      </c>
      <c r="L12" s="82" t="s">
        <v>172</v>
      </c>
      <c r="M12" s="83">
        <v>17</v>
      </c>
      <c r="N12" s="84" t="s">
        <v>12</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7:14" ht="15">
      <c r="G13" s="62" t="s">
        <v>16</v>
      </c>
      <c r="N13" s="62" t="s">
        <v>101</v>
      </c>
    </row>
    <row r="14" ht="18">
      <c r="A14" s="1" t="s">
        <v>64</v>
      </c>
    </row>
    <row r="16" spans="1:14" ht="15">
      <c r="A16" s="4" t="s">
        <v>65</v>
      </c>
      <c r="B16" s="20">
        <v>20</v>
      </c>
      <c r="C16" s="20">
        <v>26</v>
      </c>
      <c r="D16" s="20">
        <v>133</v>
      </c>
      <c r="E16" s="20">
        <v>34</v>
      </c>
      <c r="F16" s="20">
        <v>10</v>
      </c>
      <c r="G16" s="20">
        <v>222</v>
      </c>
      <c r="H16" s="20"/>
      <c r="I16" s="20">
        <v>1.4</v>
      </c>
      <c r="J16" s="20">
        <v>1.8</v>
      </c>
      <c r="K16" s="20">
        <v>2.5</v>
      </c>
      <c r="L16" s="20">
        <v>3.1</v>
      </c>
      <c r="M16" s="20">
        <v>2.8</v>
      </c>
      <c r="N16" s="20">
        <v>2.3</v>
      </c>
    </row>
    <row r="17" spans="1:14" ht="15">
      <c r="A17" s="4" t="s">
        <v>66</v>
      </c>
      <c r="B17" s="20">
        <v>30</v>
      </c>
      <c r="C17" s="20">
        <v>51</v>
      </c>
      <c r="D17" s="20">
        <v>277</v>
      </c>
      <c r="E17" s="20">
        <v>31</v>
      </c>
      <c r="F17" s="20">
        <v>141</v>
      </c>
      <c r="G17" s="20">
        <v>529</v>
      </c>
      <c r="H17" s="20"/>
      <c r="I17" s="20">
        <v>2</v>
      </c>
      <c r="J17" s="20">
        <v>3.5</v>
      </c>
      <c r="K17" s="20">
        <v>5.1</v>
      </c>
      <c r="L17" s="20">
        <v>2.8</v>
      </c>
      <c r="M17" s="20">
        <v>40</v>
      </c>
      <c r="N17" s="20">
        <v>5.4</v>
      </c>
    </row>
    <row r="18" spans="1:14" ht="15">
      <c r="A18" s="4" t="s">
        <v>67</v>
      </c>
      <c r="B18" s="20">
        <v>78</v>
      </c>
      <c r="C18" s="20">
        <v>87</v>
      </c>
      <c r="D18" s="20">
        <v>337</v>
      </c>
      <c r="E18" s="20">
        <v>58</v>
      </c>
      <c r="F18" s="20">
        <v>7</v>
      </c>
      <c r="G18" s="20">
        <v>567</v>
      </c>
      <c r="H18" s="20"/>
      <c r="I18" s="20">
        <v>5.2</v>
      </c>
      <c r="J18" s="20">
        <v>6</v>
      </c>
      <c r="K18" s="20">
        <v>6.3</v>
      </c>
      <c r="L18" s="20">
        <v>5.3</v>
      </c>
      <c r="M18" s="20">
        <v>2</v>
      </c>
      <c r="N18" s="20">
        <v>5.8</v>
      </c>
    </row>
    <row r="19" spans="1:14" ht="15">
      <c r="A19" s="4" t="s">
        <v>68</v>
      </c>
      <c r="B19" s="20">
        <v>48</v>
      </c>
      <c r="C19" s="20">
        <v>47</v>
      </c>
      <c r="D19" s="20">
        <v>196</v>
      </c>
      <c r="E19" s="20">
        <v>58</v>
      </c>
      <c r="F19" s="20">
        <v>7</v>
      </c>
      <c r="G19" s="20">
        <v>357</v>
      </c>
      <c r="H19" s="20"/>
      <c r="I19" s="20">
        <v>3.2</v>
      </c>
      <c r="J19" s="20">
        <v>3.3</v>
      </c>
      <c r="K19" s="20">
        <v>3.6</v>
      </c>
      <c r="L19" s="20">
        <v>5.3</v>
      </c>
      <c r="M19" s="20">
        <v>2.1</v>
      </c>
      <c r="N19" s="20">
        <v>3.6</v>
      </c>
    </row>
    <row r="20" spans="1:14" ht="15">
      <c r="A20" s="4" t="s">
        <v>102</v>
      </c>
      <c r="B20" s="20">
        <v>19</v>
      </c>
      <c r="C20" s="20">
        <v>15</v>
      </c>
      <c r="D20" s="20">
        <v>51</v>
      </c>
      <c r="E20" s="20">
        <v>13</v>
      </c>
      <c r="F20" s="20">
        <v>3</v>
      </c>
      <c r="G20" s="20">
        <v>100</v>
      </c>
      <c r="H20" s="20"/>
      <c r="I20" s="20">
        <v>1.3</v>
      </c>
      <c r="J20" s="20">
        <v>1</v>
      </c>
      <c r="K20" s="20">
        <v>1</v>
      </c>
      <c r="L20" s="20">
        <v>1.2</v>
      </c>
      <c r="M20" s="20">
        <v>0.7</v>
      </c>
      <c r="N20" s="20">
        <v>1</v>
      </c>
    </row>
    <row r="21" spans="1:14" ht="15">
      <c r="A21" s="4" t="s">
        <v>103</v>
      </c>
      <c r="B21" s="20">
        <v>48</v>
      </c>
      <c r="C21" s="20">
        <v>54</v>
      </c>
      <c r="D21" s="20">
        <v>204</v>
      </c>
      <c r="E21" s="20">
        <v>39</v>
      </c>
      <c r="F21" s="20">
        <v>13</v>
      </c>
      <c r="G21" s="20">
        <v>357</v>
      </c>
      <c r="H21" s="20"/>
      <c r="I21" s="20">
        <v>3.2</v>
      </c>
      <c r="J21" s="20">
        <v>3.7</v>
      </c>
      <c r="K21" s="20">
        <v>3.8</v>
      </c>
      <c r="L21" s="20">
        <v>3.5</v>
      </c>
      <c r="M21" s="20">
        <v>3.6</v>
      </c>
      <c r="N21" s="20">
        <v>3.6</v>
      </c>
    </row>
    <row r="22" spans="1:14" ht="15">
      <c r="A22" s="4" t="s">
        <v>104</v>
      </c>
      <c r="B22" s="20">
        <v>187</v>
      </c>
      <c r="C22" s="20">
        <v>185</v>
      </c>
      <c r="D22" s="20">
        <v>639</v>
      </c>
      <c r="E22" s="20">
        <v>149</v>
      </c>
      <c r="F22" s="20">
        <v>19</v>
      </c>
      <c r="G22" s="20">
        <v>1180</v>
      </c>
      <c r="H22" s="20"/>
      <c r="I22" s="20">
        <v>12.5</v>
      </c>
      <c r="J22" s="20">
        <v>12.7</v>
      </c>
      <c r="K22" s="20">
        <v>11.9</v>
      </c>
      <c r="L22" s="20">
        <v>13.6</v>
      </c>
      <c r="M22" s="20">
        <v>5.4</v>
      </c>
      <c r="N22" s="20">
        <v>12.1</v>
      </c>
    </row>
    <row r="23" spans="1:14" ht="15">
      <c r="A23" s="4" t="s">
        <v>72</v>
      </c>
      <c r="B23" s="20">
        <v>13</v>
      </c>
      <c r="C23" s="20">
        <v>18</v>
      </c>
      <c r="D23" s="20">
        <v>52</v>
      </c>
      <c r="E23" s="20">
        <v>11</v>
      </c>
      <c r="F23" s="20">
        <v>6</v>
      </c>
      <c r="G23" s="20">
        <v>99</v>
      </c>
      <c r="H23" s="20"/>
      <c r="I23" s="20">
        <v>0.8</v>
      </c>
      <c r="J23" s="20">
        <v>1.2</v>
      </c>
      <c r="K23" s="20">
        <v>1</v>
      </c>
      <c r="L23" s="20">
        <v>1</v>
      </c>
      <c r="M23" s="20">
        <v>1.6</v>
      </c>
      <c r="N23" s="20">
        <v>1</v>
      </c>
    </row>
    <row r="24" spans="1:14" ht="15">
      <c r="A24" s="4" t="s">
        <v>73</v>
      </c>
      <c r="B24" s="20">
        <v>38</v>
      </c>
      <c r="C24" s="20">
        <v>37</v>
      </c>
      <c r="D24" s="20">
        <v>125</v>
      </c>
      <c r="E24" s="20">
        <v>23</v>
      </c>
      <c r="F24" s="20">
        <v>8</v>
      </c>
      <c r="G24" s="20">
        <v>231</v>
      </c>
      <c r="H24" s="20"/>
      <c r="I24" s="20">
        <v>2.6</v>
      </c>
      <c r="J24" s="20">
        <v>2.5</v>
      </c>
      <c r="K24" s="20">
        <v>2.3</v>
      </c>
      <c r="L24" s="20">
        <v>2.1</v>
      </c>
      <c r="M24" s="20">
        <v>2.3</v>
      </c>
      <c r="N24" s="20">
        <v>2.4</v>
      </c>
    </row>
    <row r="25" spans="1:14" ht="15">
      <c r="A25" s="4" t="s">
        <v>74</v>
      </c>
      <c r="B25" s="20">
        <v>140</v>
      </c>
      <c r="C25" s="20">
        <v>79</v>
      </c>
      <c r="D25" s="20">
        <v>220</v>
      </c>
      <c r="E25" s="20">
        <v>39</v>
      </c>
      <c r="F25" s="20">
        <v>8</v>
      </c>
      <c r="G25" s="20">
        <v>486</v>
      </c>
      <c r="H25" s="20"/>
      <c r="I25" s="20">
        <v>9.4</v>
      </c>
      <c r="J25" s="20">
        <v>5.4</v>
      </c>
      <c r="K25" s="20">
        <v>4.1</v>
      </c>
      <c r="L25" s="20">
        <v>3.6</v>
      </c>
      <c r="M25" s="20">
        <v>2.2</v>
      </c>
      <c r="N25" s="20">
        <v>5</v>
      </c>
    </row>
    <row r="26" spans="1:14" ht="15">
      <c r="A26" s="4" t="s">
        <v>173</v>
      </c>
      <c r="B26" s="20">
        <v>867</v>
      </c>
      <c r="C26" s="20">
        <v>855</v>
      </c>
      <c r="D26" s="20">
        <v>3134</v>
      </c>
      <c r="E26" s="20">
        <v>640</v>
      </c>
      <c r="F26" s="20">
        <v>125</v>
      </c>
      <c r="G26" s="20">
        <v>5621</v>
      </c>
      <c r="H26" s="20"/>
      <c r="I26" s="20">
        <v>58.1</v>
      </c>
      <c r="J26" s="20">
        <v>58.7</v>
      </c>
      <c r="K26" s="20">
        <v>58.2</v>
      </c>
      <c r="L26" s="20">
        <v>58.3</v>
      </c>
      <c r="M26" s="20">
        <v>35.6</v>
      </c>
      <c r="N26" s="20">
        <v>57.5</v>
      </c>
    </row>
    <row r="27" spans="1:14" s="8" customFormat="1" ht="18.75">
      <c r="A27" s="8" t="s">
        <v>293</v>
      </c>
      <c r="B27" s="21">
        <v>1492</v>
      </c>
      <c r="C27" s="21">
        <v>1457</v>
      </c>
      <c r="D27" s="21">
        <v>5383</v>
      </c>
      <c r="E27" s="21">
        <v>1097</v>
      </c>
      <c r="F27" s="21">
        <v>352</v>
      </c>
      <c r="G27" s="21">
        <v>9781</v>
      </c>
      <c r="H27" s="21"/>
      <c r="I27" s="21">
        <v>100</v>
      </c>
      <c r="J27" s="21">
        <v>100</v>
      </c>
      <c r="K27" s="21">
        <v>100</v>
      </c>
      <c r="L27" s="21">
        <v>100</v>
      </c>
      <c r="M27" s="21">
        <v>100</v>
      </c>
      <c r="N27" s="21">
        <v>100</v>
      </c>
    </row>
    <row r="28" spans="2:14" ht="15">
      <c r="B28" s="20"/>
      <c r="C28" s="20"/>
      <c r="D28" s="20"/>
      <c r="E28" s="20"/>
      <c r="F28" s="20"/>
      <c r="G28" s="20"/>
      <c r="H28" s="64"/>
      <c r="I28" s="20"/>
      <c r="J28" s="20"/>
      <c r="K28" s="20"/>
      <c r="L28" s="20"/>
      <c r="M28" s="20"/>
      <c r="N28" s="20"/>
    </row>
    <row r="29" spans="1:14" ht="18">
      <c r="A29" s="1" t="s">
        <v>76</v>
      </c>
      <c r="B29" s="20"/>
      <c r="C29" s="20"/>
      <c r="D29" s="20"/>
      <c r="E29" s="20"/>
      <c r="F29" s="20"/>
      <c r="G29" s="20"/>
      <c r="H29" s="64"/>
      <c r="I29" s="20"/>
      <c r="J29" s="20"/>
      <c r="K29" s="20"/>
      <c r="L29" s="20"/>
      <c r="M29" s="20"/>
      <c r="N29" s="20"/>
    </row>
    <row r="30" spans="2:14" ht="15">
      <c r="B30" s="20"/>
      <c r="C30" s="20"/>
      <c r="D30" s="20"/>
      <c r="E30" s="20"/>
      <c r="F30" s="20"/>
      <c r="G30" s="20"/>
      <c r="H30" s="64"/>
      <c r="I30" s="20"/>
      <c r="J30" s="20"/>
      <c r="K30" s="20"/>
      <c r="L30" s="20"/>
      <c r="M30" s="20"/>
      <c r="N30" s="20"/>
    </row>
    <row r="31" spans="1:14" ht="15">
      <c r="A31" s="4" t="s">
        <v>65</v>
      </c>
      <c r="B31" s="20">
        <v>3</v>
      </c>
      <c r="C31" s="20">
        <v>2</v>
      </c>
      <c r="D31" s="20">
        <v>9</v>
      </c>
      <c r="E31" s="20">
        <v>2</v>
      </c>
      <c r="F31" s="20">
        <v>0</v>
      </c>
      <c r="G31" s="20">
        <v>17</v>
      </c>
      <c r="H31" s="20"/>
      <c r="I31" s="20">
        <v>0.2</v>
      </c>
      <c r="J31" s="20">
        <v>0.2</v>
      </c>
      <c r="K31" s="20">
        <v>0.3</v>
      </c>
      <c r="L31" s="20">
        <v>0.2</v>
      </c>
      <c r="M31" s="20">
        <v>0.6</v>
      </c>
      <c r="N31" s="20">
        <v>0.3</v>
      </c>
    </row>
    <row r="32" spans="1:14" ht="15">
      <c r="A32" s="4" t="s">
        <v>66</v>
      </c>
      <c r="B32" s="20">
        <v>4</v>
      </c>
      <c r="C32" s="20">
        <v>9</v>
      </c>
      <c r="D32" s="20">
        <v>37</v>
      </c>
      <c r="E32" s="20">
        <v>6</v>
      </c>
      <c r="F32" s="20">
        <v>10</v>
      </c>
      <c r="G32" s="20">
        <v>65</v>
      </c>
      <c r="H32" s="20"/>
      <c r="I32" s="20">
        <v>0.3</v>
      </c>
      <c r="J32" s="20">
        <v>0.8</v>
      </c>
      <c r="K32" s="20">
        <v>1.1</v>
      </c>
      <c r="L32" s="20">
        <v>0.8</v>
      </c>
      <c r="M32" s="20">
        <v>13.6</v>
      </c>
      <c r="N32" s="20">
        <v>1</v>
      </c>
    </row>
    <row r="33" spans="1:14" ht="15">
      <c r="A33" s="4" t="s">
        <v>67</v>
      </c>
      <c r="B33" s="20">
        <v>48</v>
      </c>
      <c r="C33" s="20">
        <v>51</v>
      </c>
      <c r="D33" s="20">
        <v>215</v>
      </c>
      <c r="E33" s="20">
        <v>37</v>
      </c>
      <c r="F33" s="20">
        <v>3</v>
      </c>
      <c r="G33" s="20">
        <v>354</v>
      </c>
      <c r="H33" s="20"/>
      <c r="I33" s="20">
        <v>3.6</v>
      </c>
      <c r="J33" s="20">
        <v>5</v>
      </c>
      <c r="K33" s="20">
        <v>6.3</v>
      </c>
      <c r="L33" s="20">
        <v>5.1</v>
      </c>
      <c r="M33" s="20">
        <v>3.9</v>
      </c>
      <c r="N33" s="20">
        <v>5.4</v>
      </c>
    </row>
    <row r="34" spans="1:14" ht="15">
      <c r="A34" s="4" t="s">
        <v>68</v>
      </c>
      <c r="B34" s="20">
        <v>6</v>
      </c>
      <c r="C34" s="20">
        <v>6</v>
      </c>
      <c r="D34" s="20">
        <v>31</v>
      </c>
      <c r="E34" s="20">
        <v>14</v>
      </c>
      <c r="F34" s="20">
        <v>1</v>
      </c>
      <c r="G34" s="20">
        <v>58</v>
      </c>
      <c r="H34" s="20"/>
      <c r="I34" s="20">
        <v>0.5</v>
      </c>
      <c r="J34" s="20">
        <v>0.6</v>
      </c>
      <c r="K34" s="20">
        <v>0.9</v>
      </c>
      <c r="L34" s="20">
        <v>1.9</v>
      </c>
      <c r="M34" s="20">
        <v>0.8</v>
      </c>
      <c r="N34" s="20">
        <v>0.9</v>
      </c>
    </row>
    <row r="35" spans="1:14" ht="15">
      <c r="A35" s="4" t="s">
        <v>102</v>
      </c>
      <c r="B35" s="20">
        <v>2</v>
      </c>
      <c r="C35" s="20">
        <v>3</v>
      </c>
      <c r="D35" s="20">
        <v>8</v>
      </c>
      <c r="E35" s="20">
        <v>3</v>
      </c>
      <c r="F35" s="20">
        <v>0</v>
      </c>
      <c r="G35" s="20">
        <v>17</v>
      </c>
      <c r="H35" s="20"/>
      <c r="I35" s="20">
        <v>0.2</v>
      </c>
      <c r="J35" s="20">
        <v>0.3</v>
      </c>
      <c r="K35" s="20">
        <v>0.2</v>
      </c>
      <c r="L35" s="20">
        <v>0.5</v>
      </c>
      <c r="M35" s="20">
        <v>0.3</v>
      </c>
      <c r="N35" s="20">
        <v>0.3</v>
      </c>
    </row>
    <row r="36" spans="1:14" ht="15">
      <c r="A36" s="4" t="s">
        <v>103</v>
      </c>
      <c r="B36" s="20">
        <v>15</v>
      </c>
      <c r="C36" s="20">
        <v>10</v>
      </c>
      <c r="D36" s="20">
        <v>42</v>
      </c>
      <c r="E36" s="20">
        <v>11</v>
      </c>
      <c r="F36" s="20">
        <v>1</v>
      </c>
      <c r="G36" s="20">
        <v>79</v>
      </c>
      <c r="H36" s="20"/>
      <c r="I36" s="20">
        <v>1.2</v>
      </c>
      <c r="J36" s="20">
        <v>0.9</v>
      </c>
      <c r="K36" s="20">
        <v>1.3</v>
      </c>
      <c r="L36" s="20">
        <v>1.5</v>
      </c>
      <c r="M36" s="20">
        <v>1.4</v>
      </c>
      <c r="N36" s="20">
        <v>1.2</v>
      </c>
    </row>
    <row r="37" spans="1:14" ht="15">
      <c r="A37" s="4" t="s">
        <v>104</v>
      </c>
      <c r="B37" s="20">
        <v>49</v>
      </c>
      <c r="C37" s="20">
        <v>49</v>
      </c>
      <c r="D37" s="20">
        <v>210</v>
      </c>
      <c r="E37" s="20">
        <v>87</v>
      </c>
      <c r="F37" s="20">
        <v>2</v>
      </c>
      <c r="G37" s="20">
        <v>398</v>
      </c>
      <c r="H37" s="20"/>
      <c r="I37" s="20">
        <v>3.8</v>
      </c>
      <c r="J37" s="20">
        <v>4.8</v>
      </c>
      <c r="K37" s="20">
        <v>6.2</v>
      </c>
      <c r="L37" s="20">
        <v>11.9</v>
      </c>
      <c r="M37" s="20">
        <v>3.3</v>
      </c>
      <c r="N37" s="20">
        <v>6.1</v>
      </c>
    </row>
    <row r="38" spans="1:14" ht="15">
      <c r="A38" s="4" t="s">
        <v>72</v>
      </c>
      <c r="B38" s="20">
        <v>17</v>
      </c>
      <c r="C38" s="20">
        <v>19</v>
      </c>
      <c r="D38" s="20">
        <v>55</v>
      </c>
      <c r="E38" s="20">
        <v>9</v>
      </c>
      <c r="F38" s="20">
        <v>1</v>
      </c>
      <c r="G38" s="20">
        <v>101</v>
      </c>
      <c r="H38" s="20"/>
      <c r="I38" s="20">
        <v>1.3</v>
      </c>
      <c r="J38" s="20">
        <v>1.8</v>
      </c>
      <c r="K38" s="20">
        <v>1.6</v>
      </c>
      <c r="L38" s="20">
        <v>1.3</v>
      </c>
      <c r="M38" s="20">
        <v>1.9</v>
      </c>
      <c r="N38" s="20">
        <v>1.6</v>
      </c>
    </row>
    <row r="39" spans="1:14" ht="15">
      <c r="A39" s="4" t="s">
        <v>73</v>
      </c>
      <c r="B39" s="20">
        <v>63</v>
      </c>
      <c r="C39" s="20">
        <v>50</v>
      </c>
      <c r="D39" s="20">
        <v>135</v>
      </c>
      <c r="E39" s="20">
        <v>27</v>
      </c>
      <c r="F39" s="20">
        <v>8</v>
      </c>
      <c r="G39" s="20">
        <v>283</v>
      </c>
      <c r="H39" s="20"/>
      <c r="I39" s="20">
        <v>4.8</v>
      </c>
      <c r="J39" s="20">
        <v>4.9</v>
      </c>
      <c r="K39" s="20">
        <v>4</v>
      </c>
      <c r="L39" s="20">
        <v>3.7</v>
      </c>
      <c r="M39" s="20">
        <v>10.6</v>
      </c>
      <c r="N39" s="20">
        <v>4.3</v>
      </c>
    </row>
    <row r="40" spans="1:14" ht="15">
      <c r="A40" s="4" t="s">
        <v>74</v>
      </c>
      <c r="B40" s="20">
        <v>497</v>
      </c>
      <c r="C40" s="20">
        <v>291</v>
      </c>
      <c r="D40" s="20">
        <v>731</v>
      </c>
      <c r="E40" s="20">
        <v>140</v>
      </c>
      <c r="F40" s="20">
        <v>13</v>
      </c>
      <c r="G40" s="20">
        <v>1673</v>
      </c>
      <c r="H40" s="20"/>
      <c r="I40" s="20">
        <v>37.9</v>
      </c>
      <c r="J40" s="20">
        <v>28.5</v>
      </c>
      <c r="K40" s="20">
        <v>21.6</v>
      </c>
      <c r="L40" s="20">
        <v>19.2</v>
      </c>
      <c r="M40" s="20">
        <v>18.4</v>
      </c>
      <c r="N40" s="20">
        <v>25.6</v>
      </c>
    </row>
    <row r="41" spans="1:14" ht="15">
      <c r="A41" s="4" t="s">
        <v>173</v>
      </c>
      <c r="B41" s="20">
        <v>602</v>
      </c>
      <c r="C41" s="20">
        <v>530</v>
      </c>
      <c r="D41" s="20">
        <v>1902</v>
      </c>
      <c r="E41" s="20">
        <v>393</v>
      </c>
      <c r="F41" s="20">
        <v>32</v>
      </c>
      <c r="G41" s="20">
        <v>3458</v>
      </c>
      <c r="H41" s="20"/>
      <c r="I41" s="20">
        <v>45.9</v>
      </c>
      <c r="J41" s="20">
        <v>51.9</v>
      </c>
      <c r="K41" s="20">
        <v>56.1</v>
      </c>
      <c r="L41" s="20">
        <v>53.7</v>
      </c>
      <c r="M41" s="20">
        <v>44.6</v>
      </c>
      <c r="N41" s="20">
        <v>53</v>
      </c>
    </row>
    <row r="42" spans="1:14" s="8" customFormat="1" ht="18.75">
      <c r="A42" s="8" t="s">
        <v>293</v>
      </c>
      <c r="B42" s="21">
        <v>1311</v>
      </c>
      <c r="C42" s="21">
        <v>1021</v>
      </c>
      <c r="D42" s="21">
        <v>3387</v>
      </c>
      <c r="E42" s="21">
        <v>731</v>
      </c>
      <c r="F42" s="21">
        <v>72</v>
      </c>
      <c r="G42" s="21">
        <v>6522</v>
      </c>
      <c r="H42" s="21"/>
      <c r="I42" s="21">
        <v>100</v>
      </c>
      <c r="J42" s="21">
        <v>100</v>
      </c>
      <c r="K42" s="21">
        <v>100</v>
      </c>
      <c r="L42" s="21">
        <v>100</v>
      </c>
      <c r="M42" s="21">
        <v>100</v>
      </c>
      <c r="N42" s="21">
        <v>100</v>
      </c>
    </row>
    <row r="43" spans="2:14" ht="15">
      <c r="B43" s="20"/>
      <c r="C43" s="20"/>
      <c r="D43" s="20"/>
      <c r="E43" s="20"/>
      <c r="F43" s="20"/>
      <c r="G43" s="20"/>
      <c r="H43" s="64"/>
      <c r="I43" s="20"/>
      <c r="J43" s="20"/>
      <c r="K43" s="20"/>
      <c r="L43" s="20"/>
      <c r="M43" s="20"/>
      <c r="N43" s="20"/>
    </row>
    <row r="44" spans="1:14" ht="18">
      <c r="A44" s="1" t="s">
        <v>12</v>
      </c>
      <c r="B44" s="20"/>
      <c r="C44" s="20"/>
      <c r="D44" s="20"/>
      <c r="E44" s="20"/>
      <c r="F44" s="20"/>
      <c r="G44" s="20"/>
      <c r="H44" s="64"/>
      <c r="I44" s="20"/>
      <c r="J44" s="20"/>
      <c r="K44" s="20"/>
      <c r="L44" s="20"/>
      <c r="M44" s="20"/>
      <c r="N44" s="20"/>
    </row>
    <row r="45" spans="2:14" ht="15">
      <c r="B45" s="20"/>
      <c r="C45" s="20"/>
      <c r="D45" s="20"/>
      <c r="E45" s="20"/>
      <c r="F45" s="20"/>
      <c r="G45" s="20"/>
      <c r="H45" s="64"/>
      <c r="I45" s="20"/>
      <c r="J45" s="20"/>
      <c r="K45" s="20"/>
      <c r="L45" s="20"/>
      <c r="M45" s="20"/>
      <c r="N45" s="20"/>
    </row>
    <row r="46" spans="1:14" ht="15">
      <c r="A46" s="4" t="s">
        <v>65</v>
      </c>
      <c r="B46" s="20">
        <v>23</v>
      </c>
      <c r="C46" s="20">
        <v>28</v>
      </c>
      <c r="D46" s="20">
        <v>142</v>
      </c>
      <c r="E46" s="20">
        <v>36</v>
      </c>
      <c r="F46" s="20">
        <v>10</v>
      </c>
      <c r="G46" s="20">
        <v>239</v>
      </c>
      <c r="H46" s="20"/>
      <c r="I46" s="20">
        <v>0.8</v>
      </c>
      <c r="J46" s="20">
        <v>1.1</v>
      </c>
      <c r="K46" s="20">
        <v>1.6</v>
      </c>
      <c r="L46" s="20">
        <v>2</v>
      </c>
      <c r="M46" s="20">
        <v>2.4</v>
      </c>
      <c r="N46" s="20">
        <v>1.5</v>
      </c>
    </row>
    <row r="47" spans="1:14" ht="15">
      <c r="A47" s="4" t="s">
        <v>66</v>
      </c>
      <c r="B47" s="20">
        <v>34</v>
      </c>
      <c r="C47" s="20">
        <v>60</v>
      </c>
      <c r="D47" s="20">
        <v>314</v>
      </c>
      <c r="E47" s="20">
        <v>36</v>
      </c>
      <c r="F47" s="20">
        <v>151</v>
      </c>
      <c r="G47" s="20">
        <v>594</v>
      </c>
      <c r="H47" s="20"/>
      <c r="I47" s="20">
        <v>1.2</v>
      </c>
      <c r="J47" s="20">
        <v>2.4</v>
      </c>
      <c r="K47" s="20">
        <v>3.6</v>
      </c>
      <c r="L47" s="20">
        <v>2</v>
      </c>
      <c r="M47" s="20">
        <v>35.6</v>
      </c>
      <c r="N47" s="20">
        <v>3.6</v>
      </c>
    </row>
    <row r="48" spans="1:14" ht="15">
      <c r="A48" s="4" t="s">
        <v>67</v>
      </c>
      <c r="B48" s="20">
        <v>126</v>
      </c>
      <c r="C48" s="20">
        <v>138</v>
      </c>
      <c r="D48" s="20">
        <v>551</v>
      </c>
      <c r="E48" s="20">
        <v>96</v>
      </c>
      <c r="F48" s="20">
        <v>10</v>
      </c>
      <c r="G48" s="20">
        <v>921</v>
      </c>
      <c r="H48" s="20"/>
      <c r="I48" s="20">
        <v>4.5</v>
      </c>
      <c r="J48" s="20">
        <v>5.6</v>
      </c>
      <c r="K48" s="20">
        <v>6.3</v>
      </c>
      <c r="L48" s="20">
        <v>5.2</v>
      </c>
      <c r="M48" s="20">
        <v>2.4</v>
      </c>
      <c r="N48" s="20">
        <v>5.6</v>
      </c>
    </row>
    <row r="49" spans="1:14" ht="15">
      <c r="A49" s="4" t="s">
        <v>68</v>
      </c>
      <c r="B49" s="20">
        <v>54</v>
      </c>
      <c r="C49" s="20">
        <v>53</v>
      </c>
      <c r="D49" s="20">
        <v>227</v>
      </c>
      <c r="E49" s="20">
        <v>72</v>
      </c>
      <c r="F49" s="20">
        <v>8</v>
      </c>
      <c r="G49" s="20">
        <v>414</v>
      </c>
      <c r="H49" s="20"/>
      <c r="I49" s="20">
        <v>1.9</v>
      </c>
      <c r="J49" s="20">
        <v>2.1</v>
      </c>
      <c r="K49" s="20">
        <v>2.6</v>
      </c>
      <c r="L49" s="20">
        <v>3.9</v>
      </c>
      <c r="M49" s="20">
        <v>1.9</v>
      </c>
      <c r="N49" s="20">
        <v>2.5</v>
      </c>
    </row>
    <row r="50" spans="1:14" ht="15">
      <c r="A50" s="4" t="s">
        <v>102</v>
      </c>
      <c r="B50" s="20">
        <v>22</v>
      </c>
      <c r="C50" s="20">
        <v>18</v>
      </c>
      <c r="D50" s="20">
        <v>59</v>
      </c>
      <c r="E50" s="20">
        <v>16</v>
      </c>
      <c r="F50" s="20">
        <v>3</v>
      </c>
      <c r="G50" s="20">
        <v>118</v>
      </c>
      <c r="H50" s="20"/>
      <c r="I50" s="20">
        <v>0.8</v>
      </c>
      <c r="J50" s="20">
        <v>0.7</v>
      </c>
      <c r="K50" s="20">
        <v>0.7</v>
      </c>
      <c r="L50" s="20">
        <v>0.9</v>
      </c>
      <c r="M50" s="20">
        <v>0.7</v>
      </c>
      <c r="N50" s="20">
        <v>0.7</v>
      </c>
    </row>
    <row r="51" spans="1:14" ht="15">
      <c r="A51" s="4" t="s">
        <v>103</v>
      </c>
      <c r="B51" s="20">
        <v>63</v>
      </c>
      <c r="C51" s="20">
        <v>63</v>
      </c>
      <c r="D51" s="20">
        <v>246</v>
      </c>
      <c r="E51" s="20">
        <v>49</v>
      </c>
      <c r="F51" s="20">
        <v>14</v>
      </c>
      <c r="G51" s="20">
        <v>435</v>
      </c>
      <c r="H51" s="20"/>
      <c r="I51" s="20">
        <v>2.2</v>
      </c>
      <c r="J51" s="20">
        <v>2.6</v>
      </c>
      <c r="K51" s="20">
        <v>2.8</v>
      </c>
      <c r="L51" s="20">
        <v>2.7</v>
      </c>
      <c r="M51" s="20">
        <v>3.2</v>
      </c>
      <c r="N51" s="20">
        <v>2.7</v>
      </c>
    </row>
    <row r="52" spans="1:14" ht="15">
      <c r="A52" s="4" t="s">
        <v>104</v>
      </c>
      <c r="B52" s="20">
        <v>236</v>
      </c>
      <c r="C52" s="20">
        <v>234</v>
      </c>
      <c r="D52" s="20">
        <v>850</v>
      </c>
      <c r="E52" s="20">
        <v>236</v>
      </c>
      <c r="F52" s="20">
        <v>21</v>
      </c>
      <c r="G52" s="20">
        <v>1578</v>
      </c>
      <c r="H52" s="20"/>
      <c r="I52" s="20">
        <v>8.4</v>
      </c>
      <c r="J52" s="20">
        <v>9.4</v>
      </c>
      <c r="K52" s="20">
        <v>9.7</v>
      </c>
      <c r="L52" s="20">
        <v>12.9</v>
      </c>
      <c r="M52" s="20">
        <v>5.1</v>
      </c>
      <c r="N52" s="20">
        <v>9.7</v>
      </c>
    </row>
    <row r="53" spans="1:14" ht="15">
      <c r="A53" s="4" t="s">
        <v>72</v>
      </c>
      <c r="B53" s="20">
        <v>30</v>
      </c>
      <c r="C53" s="20">
        <v>37</v>
      </c>
      <c r="D53" s="20">
        <v>107</v>
      </c>
      <c r="E53" s="20">
        <v>20</v>
      </c>
      <c r="F53" s="20">
        <v>7</v>
      </c>
      <c r="G53" s="20">
        <v>200</v>
      </c>
      <c r="H53" s="20"/>
      <c r="I53" s="20">
        <v>1.1</v>
      </c>
      <c r="J53" s="20">
        <v>1.5</v>
      </c>
      <c r="K53" s="20">
        <v>1.2</v>
      </c>
      <c r="L53" s="20">
        <v>1.1</v>
      </c>
      <c r="M53" s="20">
        <v>1.7</v>
      </c>
      <c r="N53" s="20">
        <v>1.2</v>
      </c>
    </row>
    <row r="54" spans="1:14" ht="15">
      <c r="A54" s="4" t="s">
        <v>73</v>
      </c>
      <c r="B54" s="20">
        <v>101</v>
      </c>
      <c r="C54" s="20">
        <v>87</v>
      </c>
      <c r="D54" s="20">
        <v>260</v>
      </c>
      <c r="E54" s="20">
        <v>50</v>
      </c>
      <c r="F54" s="20">
        <v>16</v>
      </c>
      <c r="G54" s="20">
        <v>514</v>
      </c>
      <c r="H54" s="20"/>
      <c r="I54" s="20">
        <v>3.6</v>
      </c>
      <c r="J54" s="20">
        <v>3.5</v>
      </c>
      <c r="K54" s="20">
        <v>3</v>
      </c>
      <c r="L54" s="20">
        <v>2.8</v>
      </c>
      <c r="M54" s="20">
        <v>3.7</v>
      </c>
      <c r="N54" s="20">
        <v>3.2</v>
      </c>
    </row>
    <row r="55" spans="1:14" ht="15">
      <c r="A55" s="4" t="s">
        <v>74</v>
      </c>
      <c r="B55" s="20">
        <v>637</v>
      </c>
      <c r="C55" s="20">
        <v>370</v>
      </c>
      <c r="D55" s="20">
        <v>952</v>
      </c>
      <c r="E55" s="20">
        <v>179</v>
      </c>
      <c r="F55" s="20">
        <v>21</v>
      </c>
      <c r="G55" s="20">
        <v>2159</v>
      </c>
      <c r="H55" s="20"/>
      <c r="I55" s="20">
        <v>22.7</v>
      </c>
      <c r="J55" s="20">
        <v>14.9</v>
      </c>
      <c r="K55" s="20">
        <v>10.9</v>
      </c>
      <c r="L55" s="20">
        <v>9.8</v>
      </c>
      <c r="M55" s="20">
        <v>4.9</v>
      </c>
      <c r="N55" s="20">
        <v>13.2</v>
      </c>
    </row>
    <row r="56" spans="1:14" ht="15">
      <c r="A56" s="4" t="s">
        <v>173</v>
      </c>
      <c r="B56" s="20">
        <v>1469</v>
      </c>
      <c r="C56" s="20">
        <v>1385</v>
      </c>
      <c r="D56" s="20">
        <v>5036</v>
      </c>
      <c r="E56" s="20">
        <v>1033</v>
      </c>
      <c r="F56" s="20">
        <v>157</v>
      </c>
      <c r="G56" s="20">
        <v>9080</v>
      </c>
      <c r="H56" s="20"/>
      <c r="I56" s="20">
        <v>52.4</v>
      </c>
      <c r="J56" s="20">
        <v>55.9</v>
      </c>
      <c r="K56" s="20">
        <v>57.4</v>
      </c>
      <c r="L56" s="20">
        <v>56.5</v>
      </c>
      <c r="M56" s="20">
        <v>37.2</v>
      </c>
      <c r="N56" s="20">
        <v>55.7</v>
      </c>
    </row>
    <row r="57" spans="1:14" s="8" customFormat="1" ht="19.5" thickBot="1">
      <c r="A57" s="54" t="s">
        <v>293</v>
      </c>
      <c r="B57" s="86">
        <v>2803</v>
      </c>
      <c r="C57" s="86">
        <v>2478</v>
      </c>
      <c r="D57" s="86">
        <v>8770</v>
      </c>
      <c r="E57" s="86">
        <v>1828</v>
      </c>
      <c r="F57" s="86">
        <v>424</v>
      </c>
      <c r="G57" s="86">
        <v>16303</v>
      </c>
      <c r="H57" s="86"/>
      <c r="I57" s="86">
        <v>100</v>
      </c>
      <c r="J57" s="86">
        <v>100</v>
      </c>
      <c r="K57" s="86">
        <v>100</v>
      </c>
      <c r="L57" s="86">
        <v>100</v>
      </c>
      <c r="M57" s="86">
        <v>100</v>
      </c>
      <c r="N57" s="86">
        <v>100</v>
      </c>
    </row>
    <row r="58" spans="2:14" ht="15">
      <c r="B58" s="64"/>
      <c r="C58" s="64"/>
      <c r="D58" s="64"/>
      <c r="E58" s="64"/>
      <c r="F58" s="64"/>
      <c r="G58" s="64"/>
      <c r="H58" s="64"/>
      <c r="I58" s="64"/>
      <c r="J58" s="64"/>
      <c r="K58" s="64"/>
      <c r="L58" s="64"/>
      <c r="M58" s="64"/>
      <c r="N58" s="64"/>
    </row>
    <row r="59" spans="1:14" ht="15">
      <c r="A59" s="4" t="s">
        <v>174</v>
      </c>
      <c r="B59" s="64"/>
      <c r="C59" s="64"/>
      <c r="D59" s="64"/>
      <c r="E59" s="64"/>
      <c r="F59" s="64"/>
      <c r="G59" s="64"/>
      <c r="H59" s="64"/>
      <c r="I59" s="64"/>
      <c r="J59" s="64"/>
      <c r="K59" s="64"/>
      <c r="L59" s="64"/>
      <c r="M59" s="64"/>
      <c r="N59" s="64"/>
    </row>
    <row r="60" spans="2:14" ht="15">
      <c r="B60" s="64"/>
      <c r="C60" s="64"/>
      <c r="D60" s="64"/>
      <c r="E60" s="64"/>
      <c r="F60" s="64"/>
      <c r="G60" s="64"/>
      <c r="H60" s="64"/>
      <c r="I60" s="64"/>
      <c r="J60" s="64"/>
      <c r="K60" s="64"/>
      <c r="L60" s="64"/>
      <c r="M60" s="64"/>
      <c r="N60" s="64"/>
    </row>
  </sheetData>
  <mergeCells count="2">
    <mergeCell ref="I7:M7"/>
    <mergeCell ref="B7:F7"/>
  </mergeCells>
  <printOptions/>
  <pageMargins left="0.7480314960629921" right="0.7480314960629921" top="0.3937007874015748" bottom="0.984251968503937" header="0.31496062992125984"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dcterms:created xsi:type="dcterms:W3CDTF">2009-11-19T08:57:24Z</dcterms:created>
  <dcterms:modified xsi:type="dcterms:W3CDTF">2009-11-19T10:56:45Z</dcterms:modified>
  <cp:category/>
  <cp:version/>
  <cp:contentType/>
  <cp:contentStatus/>
</cp:coreProperties>
</file>