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42" sheetId="1" r:id="rId1"/>
    <sheet name="Table43a" sheetId="2" r:id="rId2"/>
    <sheet name="Table43b" sheetId="3" r:id="rId3"/>
    <sheet name="Tables44_45" sheetId="4" r:id="rId4"/>
  </sheets>
  <externalReferences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'[1]Table18b'!$I$33:$L$33</definedName>
    <definedName name="_Fill" hidden="1">#REF!</definedName>
    <definedName name="_Order1" hidden="1">255</definedName>
    <definedName name="compnum">#REF!</definedName>
    <definedName name="IDX" localSheetId="0">'Table 42'!$A$1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42'!$A$1:$H$138</definedName>
    <definedName name="_xlnm.Print_Area" localSheetId="2">'Table43b'!$A$1:$L$71</definedName>
    <definedName name="_xlnm.Print_Area" localSheetId="3">'Tables44_45'!$A$1:$O$80</definedName>
    <definedName name="_xlnm.Print_Titles" localSheetId="0">'Table 42'!$1:$8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<sst xmlns="http://schemas.openxmlformats.org/spreadsheetml/2006/main" count="301" uniqueCount="134">
  <si>
    <t>Table 42</t>
  </si>
  <si>
    <t>KILLED AND SERIOUS</t>
  </si>
  <si>
    <t>Killed/seriously injured casualties, estimated total volume of traffic, and slight casualty rate, by force</t>
  </si>
  <si>
    <t>Years: 1994-98 and 2005-2009 averages and 2000 to 2009</t>
  </si>
  <si>
    <t>Killed</t>
  </si>
  <si>
    <t>All Killed &amp; Serious</t>
  </si>
  <si>
    <t>Slight casualties</t>
  </si>
  <si>
    <t>Slight casualty</t>
  </si>
  <si>
    <t>Child Killed &amp;</t>
  </si>
  <si>
    <t>Traffic estimates</t>
  </si>
  <si>
    <t>rate (per 100 million</t>
  </si>
  <si>
    <t>Serious</t>
  </si>
  <si>
    <t>(million veh-km)</t>
  </si>
  <si>
    <t>veh-km)</t>
  </si>
  <si>
    <t>Northern</t>
  </si>
  <si>
    <t>1994-98 average</t>
  </si>
  <si>
    <t>2005-09 average</t>
  </si>
  <si>
    <t>% ch 94-98 av: 2009</t>
  </si>
  <si>
    <t>% ch 94-98 av: 0509</t>
  </si>
  <si>
    <t>Tayside</t>
  </si>
  <si>
    <t>1. Grampian police force data underwent a quality review from 2007 onwards. Data prior to that may not be comparable.</t>
  </si>
  <si>
    <t>Tables for serious casualties are available at http://www.scotland.gov.uk/Topics/Statistics/Browse/Transport-Travel/RoadAccidentTables</t>
  </si>
  <si>
    <t>Fife</t>
  </si>
  <si>
    <t>Lothian &amp; Borders</t>
  </si>
  <si>
    <t>Central</t>
  </si>
  <si>
    <t>Strathclyde</t>
  </si>
  <si>
    <t>Dumfries &amp; Galloway</t>
  </si>
  <si>
    <t>Scotland</t>
  </si>
  <si>
    <t xml:space="preserve">Table 43  </t>
  </si>
  <si>
    <t>QUARTERLY TIME SERIES</t>
  </si>
  <si>
    <t>Reported casualties by severity and quarter</t>
  </si>
  <si>
    <t>Years: 1981 to 2009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</si>
  <si>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</si>
  <si>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</si>
  <si>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</si>
  <si>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</si>
  <si>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</si>
  <si>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</si>
  <si>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</si>
  <si>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</si>
  <si>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</si>
  <si>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</si>
  <si>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</si>
  <si>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</si>
  <si>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</si>
  <si>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</si>
  <si>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</si>
  <si>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</si>
  <si>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</si>
  <si>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</si>
  <si>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t>Table 43 (Continued)</t>
  </si>
  <si>
    <t xml:space="preserve"> </t>
  </si>
  <si>
    <t>(c) All severities</t>
  </si>
  <si>
    <t>Chart data</t>
  </si>
  <si>
    <t>1981 Q1</t>
  </si>
  <si>
    <t>Q2</t>
  </si>
  <si>
    <t>Q3</t>
  </si>
  <si>
    <t>Q4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</si>
  <si>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</si>
  <si>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</si>
  <si>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</si>
  <si>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</si>
  <si>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</si>
  <si>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</si>
  <si>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</si>
  <si>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</si>
  <si>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</si>
  <si>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</si>
  <si>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</si>
  <si>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</si>
  <si>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</si>
  <si>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</si>
  <si>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</si>
  <si>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</si>
  <si>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</si>
  <si>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</si>
  <si>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</si>
  <si>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</si>
  <si>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</si>
  <si>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</si>
  <si>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</si>
  <si>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</si>
  <si>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2006 Q1</t>
  </si>
  <si>
    <t>2007 Q1</t>
  </si>
  <si>
    <t>2008 Q1</t>
  </si>
  <si>
    <t>2009 Q1</t>
  </si>
  <si>
    <t>Table 44</t>
  </si>
  <si>
    <t>TIME SERIES</t>
  </si>
  <si>
    <t>Years: 1994-98 and 2005-2009 averages and 1981 to 2009</t>
  </si>
  <si>
    <t>Casualties who were described as pupils</t>
  </si>
  <si>
    <t xml:space="preserve">Casualties described </t>
  </si>
  <si>
    <t>as pupils … as a %</t>
  </si>
  <si>
    <t>Seriously</t>
  </si>
  <si>
    <t>Killed &amp;</t>
  </si>
  <si>
    <t>Slight</t>
  </si>
  <si>
    <t>All</t>
  </si>
  <si>
    <t>of all child casualties</t>
  </si>
  <si>
    <t>check keying</t>
  </si>
  <si>
    <t>injured</t>
  </si>
  <si>
    <t>injury</t>
  </si>
  <si>
    <t>Severities</t>
  </si>
  <si>
    <t>KSI</t>
  </si>
  <si>
    <t>"pupil" numbers</t>
  </si>
  <si>
    <t>number</t>
  </si>
  <si>
    <t>1994-98 ave.</t>
  </si>
  <si>
    <t>2005-09 ave.</t>
  </si>
  <si>
    <t>1.</t>
  </si>
  <si>
    <t>This is the definition of "school pupil" casualty used in the road accident statistics returns.</t>
  </si>
  <si>
    <t>2.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</si>
  <si>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</si>
  <si>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</si>
  <si>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</si>
  <si>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</si>
  <si>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t>by mode of transport</t>
  </si>
  <si>
    <t>Years: 1994-98 and 2004-2008 averages and 1994 to 2009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</si>
  <si>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</si>
  <si>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</si>
  <si>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</si>
  <si>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</si>
  <si>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</si>
  <si>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</si>
  <si>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</si>
  <si>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</si>
  <si>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</si>
  <si>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</si>
  <si>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</si>
  <si>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</si>
  <si>
    <t>`</t>
  </si>
  <si>
    <r>
      <t xml:space="preserve">Grampian </t>
    </r>
    <r>
      <rPr>
        <b/>
        <vertAlign val="superscript"/>
        <sz val="11"/>
        <color indexed="8"/>
        <rFont val="Arial"/>
        <family val="2"/>
      </rPr>
      <t>1</t>
    </r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</si>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</sst>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2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5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55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5.75"/>
      <name val="Arial"/>
      <family val="0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ashed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right" indent="1"/>
    </xf>
    <xf numFmtId="0" fontId="6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vertical="top" wrapText="1" indent="1"/>
    </xf>
    <xf numFmtId="0" fontId="7" fillId="2" borderId="3" xfId="0" applyFont="1" applyFill="1" applyBorder="1" applyAlignment="1">
      <alignment horizontal="left" vertical="top" wrapText="1" indent="1"/>
    </xf>
    <xf numFmtId="0" fontId="7" fillId="2" borderId="3" xfId="0" applyFont="1" applyFill="1" applyBorder="1" applyAlignment="1">
      <alignment horizontal="center" vertical="top" wrapText="1" indent="1"/>
    </xf>
    <xf numFmtId="3" fontId="7" fillId="2" borderId="3" xfId="0" applyNumberFormat="1" applyFont="1" applyFill="1" applyBorder="1" applyAlignment="1">
      <alignment horizontal="center" vertical="top" wrapText="1" indent="1"/>
    </xf>
    <xf numFmtId="0" fontId="7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 indent="1"/>
    </xf>
    <xf numFmtId="3" fontId="8" fillId="2" borderId="2" xfId="0" applyNumberFormat="1" applyFont="1" applyFill="1" applyBorder="1" applyAlignment="1">
      <alignment horizontal="center" vertical="top" wrapText="1" indent="1"/>
    </xf>
    <xf numFmtId="0" fontId="7" fillId="2" borderId="2" xfId="0" applyFont="1" applyFill="1" applyBorder="1" applyAlignment="1">
      <alignment horizontal="left" vertical="top" wrapText="1" indent="1"/>
    </xf>
    <xf numFmtId="0" fontId="7" fillId="2" borderId="2" xfId="0" applyFont="1" applyFill="1" applyBorder="1" applyAlignment="1">
      <alignment horizontal="center" vertical="top" wrapText="1" indent="1"/>
    </xf>
    <xf numFmtId="3" fontId="7" fillId="2" borderId="2" xfId="0" applyNumberFormat="1" applyFont="1" applyFill="1" applyBorder="1" applyAlignment="1">
      <alignment horizontal="center" vertical="top" wrapText="1" indent="1"/>
    </xf>
    <xf numFmtId="0" fontId="9" fillId="2" borderId="2" xfId="0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horizontal="center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center" vertical="top"/>
    </xf>
    <xf numFmtId="3" fontId="8" fillId="2" borderId="5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 indent="1"/>
    </xf>
    <xf numFmtId="0" fontId="8" fillId="2" borderId="3" xfId="0" applyFont="1" applyFill="1" applyBorder="1" applyAlignment="1">
      <alignment horizontal="center" vertical="top" wrapText="1" indent="1"/>
    </xf>
    <xf numFmtId="3" fontId="8" fillId="2" borderId="3" xfId="0" applyNumberFormat="1" applyFont="1" applyFill="1" applyBorder="1" applyAlignment="1">
      <alignment horizontal="center" vertical="top" wrapText="1" indent="1"/>
    </xf>
    <xf numFmtId="0" fontId="7" fillId="2" borderId="6" xfId="0" applyFont="1" applyFill="1" applyBorder="1" applyAlignment="1">
      <alignment horizontal="left" vertical="top" wrapText="1" indent="1"/>
    </xf>
    <xf numFmtId="0" fontId="9" fillId="2" borderId="6" xfId="0" applyFont="1" applyFill="1" applyBorder="1" applyAlignment="1">
      <alignment horizontal="left" vertical="top" wrapText="1" indent="1"/>
    </xf>
    <xf numFmtId="0" fontId="9" fillId="2" borderId="6" xfId="0" applyFont="1" applyFill="1" applyBorder="1" applyAlignment="1">
      <alignment horizontal="center" vertical="top" wrapText="1" indent="1"/>
    </xf>
    <xf numFmtId="0" fontId="11" fillId="2" borderId="7" xfId="0" applyFont="1" applyFill="1" applyBorder="1" applyAlignment="1">
      <alignment horizontal="left" vertical="top" indent="1"/>
    </xf>
    <xf numFmtId="0" fontId="9" fillId="2" borderId="8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center" vertical="top" wrapText="1" indent="1"/>
    </xf>
    <xf numFmtId="0" fontId="11" fillId="2" borderId="0" xfId="0" applyFont="1" applyFill="1" applyAlignment="1">
      <alignment horizontal="left" vertical="top"/>
    </xf>
    <xf numFmtId="0" fontId="11" fillId="2" borderId="7" xfId="0" applyFont="1" applyFill="1" applyBorder="1" applyAlignment="1">
      <alignment horizontal="left" indent="1"/>
    </xf>
    <xf numFmtId="0" fontId="7" fillId="2" borderId="9" xfId="0" applyFont="1" applyFill="1" applyBorder="1" applyAlignment="1">
      <alignment horizontal="left" vertical="top" wrapText="1" indent="1"/>
    </xf>
    <xf numFmtId="0" fontId="9" fillId="2" borderId="9" xfId="0" applyFont="1" applyFill="1" applyBorder="1" applyAlignment="1">
      <alignment horizontal="left" vertical="top" wrapText="1" indent="1"/>
    </xf>
    <xf numFmtId="0" fontId="9" fillId="2" borderId="9" xfId="0" applyFont="1" applyFill="1" applyBorder="1" applyAlignment="1">
      <alignment horizontal="center" vertical="top" wrapText="1" indent="1"/>
    </xf>
    <xf numFmtId="0" fontId="6" fillId="2" borderId="10" xfId="0" applyFont="1" applyFill="1" applyBorder="1" applyAlignment="1">
      <alignment horizontal="left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173" fontId="17" fillId="0" borderId="0" xfId="15" applyNumberFormat="1" applyFont="1" applyAlignment="1">
      <alignment/>
    </xf>
    <xf numFmtId="1" fontId="17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17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15" applyNumberFormat="1" applyFont="1" applyBorder="1" applyAlignment="1">
      <alignment/>
    </xf>
    <xf numFmtId="3" fontId="17" fillId="0" borderId="0" xfId="15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15" applyNumberFormat="1" applyFont="1" applyBorder="1" applyAlignment="1">
      <alignment/>
    </xf>
    <xf numFmtId="3" fontId="17" fillId="0" borderId="11" xfId="15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173" fontId="15" fillId="0" borderId="0" xfId="15" applyNumberFormat="1" applyFont="1" applyAlignment="1">
      <alignment/>
    </xf>
    <xf numFmtId="173" fontId="17" fillId="0" borderId="0" xfId="15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173" fontId="0" fillId="0" borderId="11" xfId="15" applyNumberFormat="1" applyFont="1" applyBorder="1" applyAlignment="1">
      <alignment/>
    </xf>
    <xf numFmtId="173" fontId="17" fillId="0" borderId="11" xfId="15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8" xfId="0" applyFont="1" applyBorder="1" applyAlignment="1">
      <alignment/>
    </xf>
    <xf numFmtId="0" fontId="25" fillId="0" borderId="8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6" fontId="28" fillId="0" borderId="0" xfId="21" applyNumberFormat="1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3" fontId="23" fillId="0" borderId="0" xfId="15" applyNumberFormat="1" applyFont="1" applyAlignment="1">
      <alignment/>
    </xf>
    <xf numFmtId="166" fontId="29" fillId="0" borderId="0" xfId="21" applyNumberFormat="1" applyFont="1" applyAlignment="1">
      <alignment/>
    </xf>
    <xf numFmtId="3" fontId="23" fillId="0" borderId="0" xfId="15" applyNumberFormat="1" applyFont="1" applyFill="1" applyAlignment="1">
      <alignment/>
    </xf>
    <xf numFmtId="0" fontId="23" fillId="0" borderId="0" xfId="0" applyFont="1" applyFill="1" applyAlignment="1">
      <alignment/>
    </xf>
    <xf numFmtId="166" fontId="29" fillId="0" borderId="0" xfId="21" applyNumberFormat="1" applyFont="1" applyFill="1" applyAlignment="1">
      <alignment/>
    </xf>
    <xf numFmtId="0" fontId="23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166" fontId="28" fillId="0" borderId="11" xfId="21" applyNumberFormat="1" applyFont="1" applyFill="1" applyBorder="1" applyAlignment="1">
      <alignment/>
    </xf>
    <xf numFmtId="0" fontId="23" fillId="0" borderId="0" xfId="0" applyFont="1" applyAlignment="1" quotePrefix="1">
      <alignment/>
    </xf>
    <xf numFmtId="0" fontId="25" fillId="0" borderId="8" xfId="0" applyFont="1" applyBorder="1" applyAlignment="1">
      <alignment horizontal="center"/>
    </xf>
    <xf numFmtId="1" fontId="2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3" fillId="0" borderId="0" xfId="0" applyFont="1" applyFill="1" applyAlignment="1">
      <alignment horizontal="right"/>
    </xf>
    <xf numFmtId="1" fontId="25" fillId="0" borderId="11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865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Table43b!$N$12:$N$127</c:f>
              <c:strCache>
                <c:ptCount val="116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  <c:pt idx="96">
                  <c:v>2005 Q1</c:v>
                </c:pt>
                <c:pt idx="97">
                  <c:v>Q2</c:v>
                </c:pt>
                <c:pt idx="98">
                  <c:v>Q3</c:v>
                </c:pt>
                <c:pt idx="99">
                  <c:v>Q4</c:v>
                </c:pt>
                <c:pt idx="100">
                  <c:v>2006 Q1</c:v>
                </c:pt>
                <c:pt idx="101">
                  <c:v>Q2</c:v>
                </c:pt>
                <c:pt idx="102">
                  <c:v>Q3</c:v>
                </c:pt>
                <c:pt idx="103">
                  <c:v>Q4</c:v>
                </c:pt>
                <c:pt idx="104">
                  <c:v>2007 Q1</c:v>
                </c:pt>
                <c:pt idx="105">
                  <c:v>Q2</c:v>
                </c:pt>
                <c:pt idx="106">
                  <c:v>Q3</c:v>
                </c:pt>
                <c:pt idx="107">
                  <c:v>Q4</c:v>
                </c:pt>
                <c:pt idx="108">
                  <c:v>2008 Q1</c:v>
                </c:pt>
                <c:pt idx="109">
                  <c:v>Q2</c:v>
                </c:pt>
                <c:pt idx="110">
                  <c:v>Q3</c:v>
                </c:pt>
                <c:pt idx="111">
                  <c:v>Q4</c:v>
                </c:pt>
                <c:pt idx="112">
                  <c:v>2009 Q1</c:v>
                </c:pt>
                <c:pt idx="113">
                  <c:v>Q2</c:v>
                </c:pt>
                <c:pt idx="114">
                  <c:v>Q3</c:v>
                </c:pt>
                <c:pt idx="115">
                  <c:v>Q4</c:v>
                </c:pt>
              </c:strCache>
            </c:strRef>
          </c:cat>
          <c:val>
            <c:numRef>
              <c:f>Table43b!$O$12:$O$127</c:f>
              <c:numCache>
                <c:ptCount val="116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70</c:v>
                </c:pt>
                <c:pt idx="89">
                  <c:v>81</c:v>
                </c:pt>
                <c:pt idx="90">
                  <c:v>83</c:v>
                </c:pt>
                <c:pt idx="91">
                  <c:v>102</c:v>
                </c:pt>
                <c:pt idx="92">
                  <c:v>70</c:v>
                </c:pt>
                <c:pt idx="93">
                  <c:v>71</c:v>
                </c:pt>
                <c:pt idx="94">
                  <c:v>80</c:v>
                </c:pt>
                <c:pt idx="95">
                  <c:v>87</c:v>
                </c:pt>
                <c:pt idx="96">
                  <c:v>56</c:v>
                </c:pt>
                <c:pt idx="97">
                  <c:v>64</c:v>
                </c:pt>
                <c:pt idx="98">
                  <c:v>72</c:v>
                </c:pt>
                <c:pt idx="99">
                  <c:v>94</c:v>
                </c:pt>
                <c:pt idx="100">
                  <c:v>64</c:v>
                </c:pt>
                <c:pt idx="101">
                  <c:v>62</c:v>
                </c:pt>
                <c:pt idx="102">
                  <c:v>94</c:v>
                </c:pt>
                <c:pt idx="103">
                  <c:v>94</c:v>
                </c:pt>
                <c:pt idx="104">
                  <c:v>70</c:v>
                </c:pt>
                <c:pt idx="105">
                  <c:v>66</c:v>
                </c:pt>
                <c:pt idx="106">
                  <c:v>75</c:v>
                </c:pt>
                <c:pt idx="107">
                  <c:v>70</c:v>
                </c:pt>
                <c:pt idx="108">
                  <c:v>61</c:v>
                </c:pt>
                <c:pt idx="109">
                  <c:v>57</c:v>
                </c:pt>
                <c:pt idx="110">
                  <c:v>76</c:v>
                </c:pt>
                <c:pt idx="111">
                  <c:v>76</c:v>
                </c:pt>
                <c:pt idx="112">
                  <c:v>61</c:v>
                </c:pt>
                <c:pt idx="113">
                  <c:v>42</c:v>
                </c:pt>
                <c:pt idx="114">
                  <c:v>64</c:v>
                </c:pt>
                <c:pt idx="115">
                  <c:v>49</c:v>
                </c:pt>
              </c:numCache>
            </c:numRef>
          </c:val>
          <c:smooth val="0"/>
        </c:ser>
        <c:axId val="45824463"/>
        <c:axId val="9766984"/>
      </c:line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66984"/>
        <c:crosses val="autoZero"/>
        <c:auto val="1"/>
        <c:lblOffset val="100"/>
        <c:tickLblSkip val="4"/>
        <c:tickMarkSkip val="2"/>
        <c:noMultiLvlLbl val="0"/>
      </c:catAx>
      <c:valAx>
        <c:axId val="9766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5824463"/>
        <c:crossesAt val="1"/>
        <c:crossBetween val="between"/>
        <c:dispUnits/>
      </c:valAx>
      <c:spPr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41</xdr:row>
      <xdr:rowOff>9525</xdr:rowOff>
    </xdr:from>
    <xdr:to>
      <xdr:col>12</xdr:col>
      <xdr:colOff>47625</xdr:colOff>
      <xdr:row>71</xdr:row>
      <xdr:rowOff>47625</xdr:rowOff>
    </xdr:to>
    <xdr:graphicFrame>
      <xdr:nvGraphicFramePr>
        <xdr:cNvPr id="1" name="Chart 1"/>
        <xdr:cNvGraphicFramePr/>
      </xdr:nvGraphicFramePr>
      <xdr:xfrm>
        <a:off x="228600" y="6638925"/>
        <a:ext cx="71247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 t="str">
            <v>2005-2009 average</v>
          </cell>
          <cell r="C24">
            <v>2511</v>
          </cell>
          <cell r="D24">
            <v>1639</v>
          </cell>
          <cell r="E24">
            <v>3893</v>
          </cell>
          <cell r="F24">
            <v>1262</v>
          </cell>
          <cell r="G24">
            <v>9342</v>
          </cell>
          <cell r="I24">
            <v>8.05977872524</v>
          </cell>
          <cell r="J24">
            <v>5.843200907881</v>
          </cell>
          <cell r="K24">
            <v>4.373084515076</v>
          </cell>
          <cell r="L24">
            <v>2.526514387118</v>
          </cell>
          <cell r="M24">
            <v>4.695292870003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1999</v>
          </cell>
          <cell r="C27">
            <v>1536</v>
          </cell>
          <cell r="D27">
            <v>1781</v>
          </cell>
          <cell r="E27">
            <v>2848</v>
          </cell>
          <cell r="F27">
            <v>472</v>
          </cell>
          <cell r="G27">
            <v>6652</v>
          </cell>
          <cell r="I27">
            <v>5.438111389232</v>
          </cell>
          <cell r="J27">
            <v>5.095442997414</v>
          </cell>
          <cell r="K27">
            <v>3.263353049425</v>
          </cell>
          <cell r="L27">
            <v>0.768220414155</v>
          </cell>
          <cell r="M27">
            <v>3.131978171948</v>
          </cell>
        </row>
        <row r="28">
          <cell r="B28">
            <v>2000</v>
          </cell>
          <cell r="C28">
            <v>1315</v>
          </cell>
          <cell r="D28">
            <v>1701</v>
          </cell>
          <cell r="E28">
            <v>2954</v>
          </cell>
          <cell r="F28">
            <v>510</v>
          </cell>
          <cell r="G28">
            <v>6503</v>
          </cell>
          <cell r="I28">
            <v>4.676004451983</v>
          </cell>
          <cell r="J28">
            <v>5.028750498884</v>
          </cell>
          <cell r="K28">
            <v>3.336601410544</v>
          </cell>
          <cell r="L28">
            <v>0.828511181652</v>
          </cell>
          <cell r="M28">
            <v>3.056067520228</v>
          </cell>
        </row>
        <row r="29">
          <cell r="B29">
            <v>2001</v>
          </cell>
          <cell r="C29">
            <v>1343</v>
          </cell>
          <cell r="D29">
            <v>1668</v>
          </cell>
          <cell r="E29">
            <v>2902</v>
          </cell>
          <cell r="F29">
            <v>504</v>
          </cell>
          <cell r="G29">
            <v>6438</v>
          </cell>
          <cell r="I29">
            <v>4.792902364689</v>
          </cell>
          <cell r="J29">
            <v>5.074752195104</v>
          </cell>
          <cell r="K29">
            <v>3.22817837076</v>
          </cell>
          <cell r="L29">
            <v>0.816326530612</v>
          </cell>
          <cell r="M29">
            <v>3.019408060507</v>
          </cell>
        </row>
        <row r="30">
          <cell r="B30">
            <v>2002</v>
          </cell>
          <cell r="C30">
            <v>1284</v>
          </cell>
          <cell r="D30">
            <v>1508</v>
          </cell>
          <cell r="E30">
            <v>2956</v>
          </cell>
          <cell r="F30">
            <v>510</v>
          </cell>
          <cell r="G30">
            <v>6275</v>
          </cell>
          <cell r="I30">
            <v>4.594641016833</v>
          </cell>
          <cell r="J30">
            <v>4.761679218175</v>
          </cell>
          <cell r="K30">
            <v>3.247580794009</v>
          </cell>
          <cell r="L30">
            <v>0.824059965713</v>
          </cell>
          <cell r="M30">
            <v>2.944589211454</v>
          </cell>
        </row>
        <row r="31">
          <cell r="B31">
            <v>2003</v>
          </cell>
          <cell r="C31">
            <v>1293</v>
          </cell>
          <cell r="D31">
            <v>1389</v>
          </cell>
          <cell r="E31">
            <v>2961</v>
          </cell>
          <cell r="F31">
            <v>541</v>
          </cell>
          <cell r="G31">
            <v>6202</v>
          </cell>
          <cell r="I31">
            <v>4.566242296894</v>
          </cell>
          <cell r="J31">
            <v>4.566840594577</v>
          </cell>
          <cell r="K31">
            <v>3.21404497492</v>
          </cell>
          <cell r="L31">
            <v>0.869411500016</v>
          </cell>
          <cell r="M31">
            <v>2.902137792414</v>
          </cell>
        </row>
        <row r="32">
          <cell r="B32">
            <v>2004</v>
          </cell>
          <cell r="C32">
            <v>1389</v>
          </cell>
          <cell r="D32">
            <v>1367</v>
          </cell>
          <cell r="E32">
            <v>2859</v>
          </cell>
          <cell r="F32">
            <v>524</v>
          </cell>
          <cell r="G32">
            <v>6151</v>
          </cell>
          <cell r="I32">
            <v>4.81467487946</v>
          </cell>
          <cell r="J32">
            <v>4.637608391798</v>
          </cell>
          <cell r="K32">
            <v>3.063008626564</v>
          </cell>
          <cell r="L32">
            <v>0.835890989606</v>
          </cell>
          <cell r="M32">
            <v>2.863968717008</v>
          </cell>
        </row>
        <row r="33">
          <cell r="B33">
            <v>2005</v>
          </cell>
          <cell r="C33">
            <v>1269</v>
          </cell>
          <cell r="D33">
            <v>1211</v>
          </cell>
          <cell r="E33">
            <v>2784</v>
          </cell>
          <cell r="F33">
            <v>542</v>
          </cell>
          <cell r="G33">
            <v>5823</v>
          </cell>
          <cell r="I33">
            <v>4.315357776826</v>
          </cell>
          <cell r="J33">
            <v>4.204904912204</v>
          </cell>
          <cell r="K33">
            <v>2.953874360604</v>
          </cell>
          <cell r="L33">
            <v>0.860782009338</v>
          </cell>
          <cell r="M33">
            <v>2.695182558464</v>
          </cell>
        </row>
        <row r="34">
          <cell r="B34">
            <v>2006</v>
          </cell>
          <cell r="C34">
            <v>1405</v>
          </cell>
          <cell r="D34">
            <v>1170</v>
          </cell>
          <cell r="E34">
            <v>2778</v>
          </cell>
          <cell r="F34">
            <v>549</v>
          </cell>
          <cell r="G34">
            <v>5913</v>
          </cell>
          <cell r="I34">
            <v>4.71573040119</v>
          </cell>
          <cell r="J34">
            <v>4.118021800878</v>
          </cell>
          <cell r="K34">
            <v>2.922429382513</v>
          </cell>
          <cell r="L34">
            <v>0.866497786406</v>
          </cell>
          <cell r="M34">
            <v>2.724561678869</v>
          </cell>
        </row>
        <row r="35">
          <cell r="B35">
            <v>2007</v>
          </cell>
          <cell r="C35">
            <v>1422</v>
          </cell>
          <cell r="D35">
            <v>1075</v>
          </cell>
          <cell r="E35">
            <v>2538</v>
          </cell>
          <cell r="F35">
            <v>524</v>
          </cell>
          <cell r="G35">
            <v>5569</v>
          </cell>
          <cell r="I35">
            <v>4.73283763904</v>
          </cell>
          <cell r="J35">
            <v>3.795220493485</v>
          </cell>
          <cell r="K35">
            <v>2.675372343734</v>
          </cell>
          <cell r="L35">
            <v>0.810539488277</v>
          </cell>
          <cell r="M35">
            <v>2.551356432158</v>
          </cell>
        </row>
        <row r="36">
          <cell r="B36">
            <v>2008</v>
          </cell>
          <cell r="C36">
            <v>1350</v>
          </cell>
          <cell r="D36">
            <v>1047</v>
          </cell>
          <cell r="E36">
            <v>2636</v>
          </cell>
          <cell r="F36">
            <v>520</v>
          </cell>
          <cell r="G36">
            <v>5563</v>
          </cell>
          <cell r="I36">
            <v>4.445688505425</v>
          </cell>
          <cell r="J36">
            <v>3.688463950285</v>
          </cell>
          <cell r="K36">
            <v>2.784876724833</v>
          </cell>
          <cell r="L36">
            <v>0.792579021653</v>
          </cell>
          <cell r="M36">
            <v>2.535442777892</v>
          </cell>
        </row>
        <row r="37">
          <cell r="B37">
            <v>2009</v>
          </cell>
          <cell r="C37">
            <v>1298</v>
          </cell>
          <cell r="D37">
            <v>1078</v>
          </cell>
          <cell r="E37">
            <v>2494</v>
          </cell>
          <cell r="F37">
            <v>557</v>
          </cell>
          <cell r="G37">
            <v>5442</v>
          </cell>
          <cell r="I37">
            <v>4.219340703635</v>
          </cell>
          <cell r="J37">
            <v>3.757105564908</v>
          </cell>
          <cell r="K37">
            <v>2.643979751398</v>
          </cell>
          <cell r="L37">
            <v>0.8382696429</v>
          </cell>
          <cell r="M37">
            <v>2.464249761499</v>
          </cell>
        </row>
        <row r="38">
          <cell r="B38" t="str">
            <v>2005-2009 average</v>
          </cell>
          <cell r="C38">
            <v>1349</v>
          </cell>
          <cell r="D38">
            <v>1116</v>
          </cell>
          <cell r="E38">
            <v>2646</v>
          </cell>
          <cell r="F38">
            <v>538</v>
          </cell>
          <cell r="G38">
            <v>5662</v>
          </cell>
          <cell r="I38">
            <v>4.484773117961</v>
          </cell>
          <cell r="J38">
            <v>3.913344075572</v>
          </cell>
          <cell r="K38">
            <v>2.796130392247</v>
          </cell>
          <cell r="L38">
            <v>0.833364806373</v>
          </cell>
          <cell r="M38">
            <v>2.593438427253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1999</v>
          </cell>
          <cell r="C41">
            <v>4642</v>
          </cell>
          <cell r="D41">
            <v>4714</v>
          </cell>
          <cell r="E41">
            <v>7791</v>
          </cell>
          <cell r="F41">
            <v>1819</v>
          </cell>
          <cell r="G41">
            <v>19622</v>
          </cell>
          <cell r="I41">
            <v>8.241075423061</v>
          </cell>
          <cell r="J41">
            <v>6.925915913445</v>
          </cell>
          <cell r="K41">
            <v>4.546743747133</v>
          </cell>
          <cell r="L41">
            <v>1.720188908706</v>
          </cell>
          <cell r="M41">
            <v>4.723922285177</v>
          </cell>
        </row>
        <row r="42">
          <cell r="B42">
            <v>2000</v>
          </cell>
          <cell r="C42">
            <v>4280</v>
          </cell>
          <cell r="D42">
            <v>4506</v>
          </cell>
          <cell r="E42">
            <v>7742</v>
          </cell>
          <cell r="F42">
            <v>1902</v>
          </cell>
          <cell r="G42">
            <v>19285</v>
          </cell>
          <cell r="I42">
            <v>7.634023487108</v>
          </cell>
          <cell r="J42">
            <v>6.864768927247</v>
          </cell>
          <cell r="K42">
            <v>4.458203335994</v>
          </cell>
          <cell r="L42">
            <v>1.78974538002</v>
          </cell>
          <cell r="M42">
            <v>4.58875722113</v>
          </cell>
        </row>
        <row r="43">
          <cell r="B43">
            <v>2001</v>
          </cell>
          <cell r="C43">
            <v>4172</v>
          </cell>
          <cell r="D43">
            <v>4309</v>
          </cell>
          <cell r="E43">
            <v>7503</v>
          </cell>
          <cell r="F43">
            <v>1837</v>
          </cell>
          <cell r="G43">
            <v>18605</v>
          </cell>
          <cell r="I43">
            <v>7.427849092884</v>
          </cell>
          <cell r="J43">
            <v>6.767899830685</v>
          </cell>
          <cell r="K43">
            <v>4.259803139525</v>
          </cell>
          <cell r="L43">
            <v>1.718859358567</v>
          </cell>
          <cell r="M43">
            <v>4.423804491722</v>
          </cell>
        </row>
        <row r="44">
          <cell r="B44">
            <v>2002</v>
          </cell>
          <cell r="C44">
            <v>4072</v>
          </cell>
          <cell r="D44">
            <v>3941</v>
          </cell>
          <cell r="E44">
            <v>7624</v>
          </cell>
          <cell r="F44">
            <v>1882</v>
          </cell>
          <cell r="G44">
            <v>18194</v>
          </cell>
          <cell r="I44">
            <v>7.217810550199</v>
          </cell>
          <cell r="J44">
            <v>6.419622771824</v>
          </cell>
          <cell r="K44">
            <v>4.279609378991</v>
          </cell>
          <cell r="L44">
            <v>1.751176600856</v>
          </cell>
          <cell r="M44">
            <v>4.342581842014</v>
          </cell>
        </row>
        <row r="45">
          <cell r="B45">
            <v>2003</v>
          </cell>
          <cell r="C45">
            <v>4035</v>
          </cell>
          <cell r="D45">
            <v>3641</v>
          </cell>
          <cell r="E45">
            <v>7597</v>
          </cell>
          <cell r="F45">
            <v>1963</v>
          </cell>
          <cell r="G45">
            <v>17726</v>
          </cell>
          <cell r="I45">
            <v>7.034935822556</v>
          </cell>
          <cell r="J45">
            <v>6.159337545569</v>
          </cell>
          <cell r="K45">
            <v>4.21999054571</v>
          </cell>
          <cell r="L45">
            <v>1.810524840069</v>
          </cell>
          <cell r="M45">
            <v>4.25668743971</v>
          </cell>
        </row>
        <row r="46">
          <cell r="B46">
            <v>2004</v>
          </cell>
          <cell r="C46">
            <v>4153</v>
          </cell>
          <cell r="D46">
            <v>3459</v>
          </cell>
          <cell r="E46">
            <v>7645</v>
          </cell>
          <cell r="F46">
            <v>1950</v>
          </cell>
          <cell r="G46">
            <v>17718</v>
          </cell>
          <cell r="I46">
            <v>7.094209669512</v>
          </cell>
          <cell r="J46">
            <v>6.030156010021</v>
          </cell>
          <cell r="K46">
            <v>4.198113621986</v>
          </cell>
          <cell r="L46">
            <v>1.777533075789</v>
          </cell>
          <cell r="M46">
            <v>4.220395545272</v>
          </cell>
        </row>
        <row r="47">
          <cell r="B47">
            <v>2005</v>
          </cell>
          <cell r="C47">
            <v>3997</v>
          </cell>
          <cell r="D47">
            <v>3111</v>
          </cell>
          <cell r="E47">
            <v>7348</v>
          </cell>
          <cell r="F47">
            <v>1875</v>
          </cell>
          <cell r="G47">
            <v>16770</v>
          </cell>
          <cell r="I47">
            <v>6.696275249247</v>
          </cell>
          <cell r="J47">
            <v>5.520979188517</v>
          </cell>
          <cell r="K47">
            <v>4.00322742505</v>
          </cell>
          <cell r="L47">
            <v>1.695272314983</v>
          </cell>
          <cell r="M47">
            <v>3.981304373901</v>
          </cell>
        </row>
        <row r="48">
          <cell r="B48">
            <v>2006</v>
          </cell>
          <cell r="C48">
            <v>4097</v>
          </cell>
          <cell r="D48">
            <v>2916</v>
          </cell>
          <cell r="E48">
            <v>7213</v>
          </cell>
          <cell r="F48">
            <v>1741</v>
          </cell>
          <cell r="G48">
            <v>16398</v>
          </cell>
          <cell r="I48">
            <v>6.764577193287</v>
          </cell>
          <cell r="J48">
            <v>5.209859426701</v>
          </cell>
          <cell r="K48">
            <v>3.903113183248</v>
          </cell>
          <cell r="L48">
            <v>1.55788885926</v>
          </cell>
          <cell r="M48">
            <v>3.865247222587</v>
          </cell>
        </row>
        <row r="49">
          <cell r="B49">
            <v>2007</v>
          </cell>
          <cell r="C49">
            <v>4120</v>
          </cell>
          <cell r="D49">
            <v>2710</v>
          </cell>
          <cell r="E49">
            <v>6545</v>
          </cell>
          <cell r="F49">
            <v>1823</v>
          </cell>
          <cell r="G49">
            <v>15584</v>
          </cell>
          <cell r="I49">
            <v>6.739271962339</v>
          </cell>
          <cell r="J49">
            <v>4.815885669808</v>
          </cell>
          <cell r="K49">
            <v>3.555926934259</v>
          </cell>
          <cell r="L49">
            <v>1.589909698711</v>
          </cell>
          <cell r="M49">
            <v>3.652260926864</v>
          </cell>
        </row>
        <row r="50">
          <cell r="B50">
            <v>2008</v>
          </cell>
          <cell r="C50">
            <v>3792</v>
          </cell>
          <cell r="D50">
            <v>2658</v>
          </cell>
          <cell r="E50">
            <v>6510</v>
          </cell>
          <cell r="F50">
            <v>1752</v>
          </cell>
          <cell r="G50">
            <v>15058</v>
          </cell>
          <cell r="I50">
            <v>6.122004181432</v>
          </cell>
          <cell r="J50">
            <v>4.687624002469</v>
          </cell>
          <cell r="K50">
            <v>3.550048042893</v>
          </cell>
          <cell r="L50">
            <v>1.498813011955</v>
          </cell>
          <cell r="M50">
            <v>3.511943879557</v>
          </cell>
        </row>
        <row r="51">
          <cell r="B51">
            <v>2009</v>
          </cell>
          <cell r="C51">
            <v>3629</v>
          </cell>
          <cell r="D51">
            <v>2726</v>
          </cell>
          <cell r="E51">
            <v>6049</v>
          </cell>
          <cell r="F51">
            <v>1847</v>
          </cell>
          <cell r="G51">
            <v>14561</v>
          </cell>
          <cell r="I51">
            <v>5.778064372318</v>
          </cell>
          <cell r="J51">
            <v>4.732375979112</v>
          </cell>
          <cell r="K51">
            <v>3.314175510495</v>
          </cell>
          <cell r="L51">
            <v>1.553793038469</v>
          </cell>
          <cell r="M51">
            <v>3.378622666573</v>
          </cell>
        </row>
        <row r="52">
          <cell r="B52" t="str">
            <v>2005-2009 average</v>
          </cell>
          <cell r="C52">
            <v>3927</v>
          </cell>
          <cell r="D52">
            <v>2824</v>
          </cell>
          <cell r="E52">
            <v>6733</v>
          </cell>
          <cell r="F52">
            <v>1808</v>
          </cell>
          <cell r="G52">
            <v>15674</v>
          </cell>
          <cell r="I52">
            <v>6.413803511243</v>
          </cell>
          <cell r="J52">
            <v>4.991564076433</v>
          </cell>
          <cell r="K52">
            <v>3.665978154625</v>
          </cell>
          <cell r="L52">
            <v>1.577920978248</v>
          </cell>
          <cell r="M52">
            <v>3.675698397839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1999</v>
          </cell>
          <cell r="C55">
            <v>2.0091145833333335</v>
          </cell>
          <cell r="D55">
            <v>1.6058394160583942</v>
          </cell>
          <cell r="E55">
            <v>1.7173455056179776</v>
          </cell>
          <cell r="F55">
            <v>2.843220338983051</v>
          </cell>
          <cell r="G55">
            <v>1.8469633193024655</v>
          </cell>
          <cell r="I55">
            <v>2.020747523109109</v>
          </cell>
          <cell r="J55">
            <v>1.6951949822896213</v>
          </cell>
          <cell r="K55">
            <v>1.7825211870833129</v>
          </cell>
          <cell r="L55">
            <v>3.943016869580131</v>
          </cell>
          <cell r="M55">
            <v>2.0511899639713267</v>
          </cell>
        </row>
        <row r="56">
          <cell r="B56">
            <v>2000</v>
          </cell>
          <cell r="C56">
            <v>2.23574144486692</v>
          </cell>
          <cell r="D56">
            <v>1.6096413874191653</v>
          </cell>
          <cell r="E56">
            <v>1.600880162491537</v>
          </cell>
          <cell r="F56">
            <v>2.7176470588235295</v>
          </cell>
          <cell r="G56">
            <v>1.8265415961863756</v>
          </cell>
          <cell r="I56">
            <v>2.2501276419424703</v>
          </cell>
          <cell r="J56">
            <v>1.711413992272223</v>
          </cell>
          <cell r="K56">
            <v>1.6649911964154103</v>
          </cell>
          <cell r="L56">
            <v>3.741130691371784</v>
          </cell>
          <cell r="M56">
            <v>2.0353111338802976</v>
          </cell>
        </row>
        <row r="57">
          <cell r="B57">
            <v>2001</v>
          </cell>
          <cell r="C57">
            <v>2.087862993298585</v>
          </cell>
          <cell r="D57">
            <v>1.5425659472422062</v>
          </cell>
          <cell r="E57">
            <v>1.5592694693314955</v>
          </cell>
          <cell r="F57">
            <v>2.640873015873016</v>
          </cell>
          <cell r="G57">
            <v>1.7556694625660143</v>
          </cell>
          <cell r="I57">
            <v>2.0785313144849393</v>
          </cell>
          <cell r="J57">
            <v>1.646189661343808</v>
          </cell>
          <cell r="K57">
            <v>1.625389119633654</v>
          </cell>
          <cell r="L57">
            <v>3.612584527577584</v>
          </cell>
          <cell r="M57">
            <v>1.9547608268234322</v>
          </cell>
        </row>
        <row r="58">
          <cell r="B58">
            <v>2002</v>
          </cell>
          <cell r="C58">
            <v>2.147196261682243</v>
          </cell>
          <cell r="D58">
            <v>1.5623342175066313</v>
          </cell>
          <cell r="E58">
            <v>1.5466847090663058</v>
          </cell>
          <cell r="F58">
            <v>2.684313725490196</v>
          </cell>
          <cell r="G58">
            <v>1.774980079681275</v>
          </cell>
          <cell r="I58">
            <v>2.107616607088887</v>
          </cell>
          <cell r="J58">
            <v>1.6647939967607162</v>
          </cell>
          <cell r="K58">
            <v>1.6158497445038336</v>
          </cell>
          <cell r="L58">
            <v>3.6446196157392334</v>
          </cell>
          <cell r="M58">
            <v>1.9664952887457994</v>
          </cell>
        </row>
        <row r="59">
          <cell r="B59">
            <v>2003</v>
          </cell>
          <cell r="C59">
            <v>2.0819798917246715</v>
          </cell>
          <cell r="D59">
            <v>1.5557955363570914</v>
          </cell>
          <cell r="E59">
            <v>1.5292131036811887</v>
          </cell>
          <cell r="F59">
            <v>2.6044362292051755</v>
          </cell>
          <cell r="G59">
            <v>1.7513705256368912</v>
          </cell>
          <cell r="I59">
            <v>2.0301026375261557</v>
          </cell>
          <cell r="J59">
            <v>1.6488388164839063</v>
          </cell>
          <cell r="K59">
            <v>1.6028003472413213</v>
          </cell>
          <cell r="L59">
            <v>3.508205300906267</v>
          </cell>
          <cell r="M59">
            <v>1.9381326296965204</v>
          </cell>
        </row>
        <row r="60">
          <cell r="B60">
            <v>2004</v>
          </cell>
          <cell r="C60">
            <v>1.97264218862491</v>
          </cell>
          <cell r="D60">
            <v>1.4820775420629115</v>
          </cell>
          <cell r="E60">
            <v>1.6117523609653726</v>
          </cell>
          <cell r="F60">
            <v>2.6259541984732824</v>
          </cell>
          <cell r="G60">
            <v>1.7574378149894325</v>
          </cell>
          <cell r="I60">
            <v>1.916694608280386</v>
          </cell>
          <cell r="J60">
            <v>1.5666430148094446</v>
          </cell>
          <cell r="K60">
            <v>1.6947966639429028</v>
          </cell>
          <cell r="L60">
            <v>3.501324394600212</v>
          </cell>
          <cell r="M60">
            <v>1.9412377264103582</v>
          </cell>
        </row>
        <row r="61">
          <cell r="B61">
            <v>2005</v>
          </cell>
          <cell r="C61">
            <v>2.118991331757289</v>
          </cell>
          <cell r="D61">
            <v>1.5194054500412881</v>
          </cell>
          <cell r="E61">
            <v>1.555316091954023</v>
          </cell>
          <cell r="F61">
            <v>2.4354243542435423</v>
          </cell>
          <cell r="G61">
            <v>1.754078653614975</v>
          </cell>
          <cell r="I61">
            <v>2.057646640110098</v>
          </cell>
          <cell r="J61">
            <v>1.5883851007132996</v>
          </cell>
          <cell r="K61">
            <v>1.641461878935351</v>
          </cell>
          <cell r="L61">
            <v>3.219201772817152</v>
          </cell>
          <cell r="M61">
            <v>1.93906817604905</v>
          </cell>
        </row>
        <row r="62">
          <cell r="B62">
            <v>2006</v>
          </cell>
          <cell r="C62">
            <v>1.8911032028469752</v>
          </cell>
          <cell r="D62">
            <v>1.4427350427350427</v>
          </cell>
          <cell r="E62">
            <v>1.506119510439165</v>
          </cell>
          <cell r="F62">
            <v>2.1602914389799635</v>
          </cell>
          <cell r="G62">
            <v>1.6494165398274987</v>
          </cell>
          <cell r="I62">
            <v>1.831017552395508</v>
          </cell>
          <cell r="J62">
            <v>1.4873691526091704</v>
          </cell>
          <cell r="K62">
            <v>1.5953119376195093</v>
          </cell>
          <cell r="L62">
            <v>2.828225574314094</v>
          </cell>
          <cell r="M62">
            <v>1.8148948287119144</v>
          </cell>
        </row>
        <row r="63">
          <cell r="B63">
            <v>2007</v>
          </cell>
          <cell r="C63">
            <v>1.8227848101265822</v>
          </cell>
          <cell r="D63">
            <v>1.4734883720930232</v>
          </cell>
          <cell r="E63">
            <v>1.5066981875492513</v>
          </cell>
          <cell r="F63">
            <v>2.4656488549618323</v>
          </cell>
          <cell r="G63">
            <v>1.6764230562039864</v>
          </cell>
          <cell r="I63">
            <v>1.7616086415098624</v>
          </cell>
          <cell r="J63">
            <v>1.49342346185173</v>
          </cell>
          <cell r="K63">
            <v>1.6025070809038262</v>
          </cell>
          <cell r="L63">
            <v>3.1872160822498277</v>
          </cell>
          <cell r="M63">
            <v>1.8371433824020602</v>
          </cell>
        </row>
        <row r="64">
          <cell r="B64">
            <v>2008</v>
          </cell>
          <cell r="C64">
            <v>1.7503703703703704</v>
          </cell>
          <cell r="D64">
            <v>1.4794651384909265</v>
          </cell>
          <cell r="E64">
            <v>1.405918057663126</v>
          </cell>
          <cell r="F64">
            <v>2.3634615384615385</v>
          </cell>
          <cell r="G64">
            <v>1.597339564982923</v>
          </cell>
          <cell r="I64">
            <v>1.6834300960239097</v>
          </cell>
          <cell r="J64">
            <v>1.4830754123247762</v>
          </cell>
          <cell r="K64">
            <v>1.4998913302966694</v>
          </cell>
          <cell r="L64">
            <v>3.0236273507327307</v>
          </cell>
          <cell r="M64">
            <v>1.7455532945632584</v>
          </cell>
        </row>
        <row r="65">
          <cell r="B65">
            <v>2009</v>
          </cell>
          <cell r="C65">
            <v>1.7357473035439137</v>
          </cell>
          <cell r="D65">
            <v>1.424860853432282</v>
          </cell>
          <cell r="E65">
            <v>1.3724939855653568</v>
          </cell>
          <cell r="F65">
            <v>2.3034111310592458</v>
          </cell>
          <cell r="G65">
            <v>1.565784638000735</v>
          </cell>
          <cell r="I65">
            <v>1.6663951975650257</v>
          </cell>
          <cell r="J65">
            <v>1.4140872496163401</v>
          </cell>
          <cell r="K65">
            <v>1.4679864434036436</v>
          </cell>
          <cell r="L65">
            <v>2.919528791752934</v>
          </cell>
          <cell r="M65">
            <v>1.7102247813275118</v>
          </cell>
        </row>
        <row r="66">
          <cell r="B66" t="str">
            <v>2005-2009 average</v>
          </cell>
          <cell r="C66">
            <v>1.8613787991104522</v>
          </cell>
          <cell r="D66">
            <v>1.4686379928315412</v>
          </cell>
          <cell r="E66">
            <v>1.4712773998488284</v>
          </cell>
          <cell r="F66">
            <v>2.345724907063197</v>
          </cell>
          <cell r="G66">
            <v>1.6499470151889792</v>
          </cell>
          <cell r="I66">
            <v>1.7971430244623778</v>
          </cell>
          <cell r="J66">
            <v>1.4931477516519984</v>
          </cell>
          <cell r="K66">
            <v>1.563977319227142</v>
          </cell>
          <cell r="L66">
            <v>3.0317027642599714</v>
          </cell>
          <cell r="M66">
            <v>1.8104508750478832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showGridLines="0" tabSelected="1" zoomScale="7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16.57421875" style="4" customWidth="1"/>
    <col min="2" max="2" width="23.7109375" style="4" customWidth="1"/>
    <col min="3" max="3" width="8.7109375" style="4" customWidth="1"/>
    <col min="4" max="4" width="14.8515625" style="4" customWidth="1"/>
    <col min="5" max="5" width="13.57421875" style="4" customWidth="1"/>
    <col min="6" max="6" width="13.8515625" style="4" customWidth="1"/>
    <col min="7" max="7" width="17.421875" style="4" customWidth="1"/>
    <col min="8" max="8" width="20.28125" style="4" bestFit="1" customWidth="1"/>
    <col min="9" max="16384" width="9.140625" style="4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15.75">
      <c r="A3" s="5" t="s">
        <v>2</v>
      </c>
      <c r="B3" s="2"/>
      <c r="C3" s="2"/>
      <c r="D3" s="2"/>
      <c r="E3" s="2"/>
      <c r="F3" s="2"/>
      <c r="G3" s="2"/>
      <c r="H3" s="2"/>
    </row>
    <row r="4" spans="1:8" ht="15.75">
      <c r="A4" s="5" t="s">
        <v>3</v>
      </c>
      <c r="B4" s="2"/>
      <c r="C4" s="2"/>
      <c r="D4" s="2"/>
      <c r="E4" s="2"/>
      <c r="F4" s="2"/>
      <c r="G4" s="2"/>
      <c r="H4" s="2"/>
    </row>
    <row r="5" ht="12" thickBot="1"/>
    <row r="6" spans="1:8" ht="15">
      <c r="A6" s="6"/>
      <c r="B6" s="6"/>
      <c r="C6" s="6" t="s">
        <v>4</v>
      </c>
      <c r="D6" s="6" t="s">
        <v>5</v>
      </c>
      <c r="E6" s="7"/>
      <c r="F6" s="6" t="s">
        <v>6</v>
      </c>
      <c r="G6" s="7"/>
      <c r="H6" s="8" t="s">
        <v>7</v>
      </c>
    </row>
    <row r="7" spans="1:8" ht="30">
      <c r="A7" s="9"/>
      <c r="B7" s="9"/>
      <c r="C7" s="9"/>
      <c r="D7" s="9"/>
      <c r="E7" s="10" t="s">
        <v>8</v>
      </c>
      <c r="F7" s="9"/>
      <c r="G7" s="10" t="s">
        <v>9</v>
      </c>
      <c r="H7" s="11" t="s">
        <v>10</v>
      </c>
    </row>
    <row r="8" spans="1:8" ht="15.75" thickBot="1">
      <c r="A8" s="12"/>
      <c r="B8" s="12"/>
      <c r="C8" s="12"/>
      <c r="D8" s="12"/>
      <c r="E8" s="13" t="s">
        <v>11</v>
      </c>
      <c r="F8" s="12"/>
      <c r="G8" s="13" t="s">
        <v>12</v>
      </c>
      <c r="H8" s="13" t="s">
        <v>13</v>
      </c>
    </row>
    <row r="9" spans="1:8" ht="21.75" customHeight="1" thickTop="1">
      <c r="A9" s="14" t="s">
        <v>14</v>
      </c>
      <c r="B9" s="15" t="s">
        <v>15</v>
      </c>
      <c r="C9" s="16">
        <v>38</v>
      </c>
      <c r="D9" s="16">
        <v>412</v>
      </c>
      <c r="E9" s="16">
        <v>46</v>
      </c>
      <c r="F9" s="16">
        <v>942</v>
      </c>
      <c r="G9" s="17">
        <v>2669</v>
      </c>
      <c r="H9" s="16">
        <v>35</v>
      </c>
    </row>
    <row r="10" spans="1:8" ht="21.75" customHeight="1">
      <c r="A10" s="18"/>
      <c r="B10" s="19">
        <v>2000</v>
      </c>
      <c r="C10" s="20">
        <v>43</v>
      </c>
      <c r="D10" s="20">
        <v>313</v>
      </c>
      <c r="E10" s="20">
        <v>23</v>
      </c>
      <c r="F10" s="20">
        <v>880</v>
      </c>
      <c r="G10" s="21">
        <v>2762</v>
      </c>
      <c r="H10" s="20">
        <v>32</v>
      </c>
    </row>
    <row r="11" spans="1:8" ht="21.75" customHeight="1">
      <c r="A11" s="18"/>
      <c r="B11" s="19">
        <v>2001</v>
      </c>
      <c r="C11" s="20">
        <v>39</v>
      </c>
      <c r="D11" s="20">
        <v>392</v>
      </c>
      <c r="E11" s="20">
        <v>35</v>
      </c>
      <c r="F11" s="20">
        <v>852</v>
      </c>
      <c r="G11" s="21">
        <v>2823</v>
      </c>
      <c r="H11" s="20">
        <v>30</v>
      </c>
    </row>
    <row r="12" spans="1:8" ht="21.75" customHeight="1">
      <c r="A12" s="18"/>
      <c r="B12" s="19">
        <v>2002</v>
      </c>
      <c r="C12" s="20">
        <v>27</v>
      </c>
      <c r="D12" s="20">
        <v>258</v>
      </c>
      <c r="E12" s="20">
        <v>34</v>
      </c>
      <c r="F12" s="20">
        <v>850</v>
      </c>
      <c r="G12" s="21">
        <v>2948</v>
      </c>
      <c r="H12" s="20">
        <v>29</v>
      </c>
    </row>
    <row r="13" spans="1:8" ht="21.75" customHeight="1">
      <c r="A13" s="18"/>
      <c r="B13" s="19">
        <v>2003</v>
      </c>
      <c r="C13" s="20">
        <v>36</v>
      </c>
      <c r="D13" s="20">
        <v>271</v>
      </c>
      <c r="E13" s="20">
        <v>19</v>
      </c>
      <c r="F13" s="20">
        <v>941</v>
      </c>
      <c r="G13" s="21">
        <v>2984</v>
      </c>
      <c r="H13" s="20">
        <v>32</v>
      </c>
    </row>
    <row r="14" spans="1:8" ht="21.75" customHeight="1">
      <c r="A14" s="18"/>
      <c r="B14" s="19">
        <v>2004</v>
      </c>
      <c r="C14" s="20">
        <v>32</v>
      </c>
      <c r="D14" s="20">
        <v>269</v>
      </c>
      <c r="E14" s="20">
        <v>17</v>
      </c>
      <c r="F14" s="20">
        <v>953</v>
      </c>
      <c r="G14" s="21">
        <v>2985</v>
      </c>
      <c r="H14" s="20">
        <v>32</v>
      </c>
    </row>
    <row r="15" spans="1:8" ht="21.75" customHeight="1">
      <c r="A15" s="18"/>
      <c r="B15" s="19">
        <v>2005</v>
      </c>
      <c r="C15" s="20">
        <v>27</v>
      </c>
      <c r="D15" s="20">
        <v>242</v>
      </c>
      <c r="E15" s="20">
        <v>15</v>
      </c>
      <c r="F15" s="20">
        <v>948</v>
      </c>
      <c r="G15" s="21">
        <v>2992</v>
      </c>
      <c r="H15" s="20">
        <v>32</v>
      </c>
    </row>
    <row r="16" spans="1:8" ht="21.75" customHeight="1">
      <c r="A16" s="18"/>
      <c r="B16" s="19">
        <v>2006</v>
      </c>
      <c r="C16" s="20">
        <v>30</v>
      </c>
      <c r="D16" s="20">
        <v>208</v>
      </c>
      <c r="E16" s="20">
        <v>13</v>
      </c>
      <c r="F16" s="20">
        <v>849</v>
      </c>
      <c r="G16" s="21">
        <v>3106</v>
      </c>
      <c r="H16" s="20">
        <v>27</v>
      </c>
    </row>
    <row r="17" spans="1:8" ht="21.75" customHeight="1">
      <c r="A17" s="18"/>
      <c r="B17" s="19">
        <v>2007</v>
      </c>
      <c r="C17" s="20">
        <v>39</v>
      </c>
      <c r="D17" s="20">
        <v>211</v>
      </c>
      <c r="E17" s="20">
        <v>15</v>
      </c>
      <c r="F17" s="20">
        <v>865</v>
      </c>
      <c r="G17" s="21">
        <v>3147</v>
      </c>
      <c r="H17" s="20">
        <v>27</v>
      </c>
    </row>
    <row r="18" spans="1:8" ht="21.75" customHeight="1">
      <c r="A18" s="18"/>
      <c r="B18" s="19">
        <v>2008</v>
      </c>
      <c r="C18" s="20">
        <v>37</v>
      </c>
      <c r="D18" s="20">
        <v>179</v>
      </c>
      <c r="E18" s="20">
        <v>9</v>
      </c>
      <c r="F18" s="20">
        <v>831</v>
      </c>
      <c r="G18" s="21">
        <v>3145</v>
      </c>
      <c r="H18" s="20">
        <v>26</v>
      </c>
    </row>
    <row r="19" spans="1:8" ht="21.75" customHeight="1">
      <c r="A19" s="18"/>
      <c r="B19" s="19">
        <v>2009</v>
      </c>
      <c r="C19" s="20">
        <v>28</v>
      </c>
      <c r="D19" s="20">
        <v>174</v>
      </c>
      <c r="E19" s="20">
        <v>9</v>
      </c>
      <c r="F19" s="20">
        <v>925</v>
      </c>
      <c r="G19" s="21">
        <v>3169</v>
      </c>
      <c r="H19" s="20">
        <v>29</v>
      </c>
    </row>
    <row r="20" spans="1:8" ht="21.75" customHeight="1">
      <c r="A20" s="18"/>
      <c r="B20" s="22" t="s">
        <v>16</v>
      </c>
      <c r="C20" s="23">
        <v>32</v>
      </c>
      <c r="D20" s="23">
        <v>203</v>
      </c>
      <c r="E20" s="23">
        <v>12</v>
      </c>
      <c r="F20" s="23">
        <v>884</v>
      </c>
      <c r="G20" s="24">
        <v>3112</v>
      </c>
      <c r="H20" s="23">
        <v>28</v>
      </c>
    </row>
    <row r="21" spans="1:8" ht="21.75" customHeight="1">
      <c r="A21" s="18"/>
      <c r="B21" s="25" t="s">
        <v>17</v>
      </c>
      <c r="C21" s="26">
        <v>-27</v>
      </c>
      <c r="D21" s="26">
        <v>-58</v>
      </c>
      <c r="E21" s="26">
        <v>-80</v>
      </c>
      <c r="F21" s="26">
        <v>-2</v>
      </c>
      <c r="G21" s="26">
        <v>19</v>
      </c>
      <c r="H21" s="26">
        <v>-17</v>
      </c>
    </row>
    <row r="22" spans="1:8" ht="21.75" customHeight="1">
      <c r="A22" s="18"/>
      <c r="B22" s="25" t="s">
        <v>18</v>
      </c>
      <c r="C22" s="26">
        <v>-16</v>
      </c>
      <c r="D22" s="26">
        <v>-51</v>
      </c>
      <c r="E22" s="26">
        <v>-73</v>
      </c>
      <c r="F22" s="26">
        <v>-6</v>
      </c>
      <c r="G22" s="26">
        <v>17</v>
      </c>
      <c r="H22" s="26">
        <v>-20</v>
      </c>
    </row>
    <row r="23" spans="1:8" ht="21.75" customHeight="1">
      <c r="A23" s="18" t="s">
        <v>128</v>
      </c>
      <c r="B23" s="22" t="s">
        <v>15</v>
      </c>
      <c r="C23" s="23">
        <v>50</v>
      </c>
      <c r="D23" s="23">
        <v>395</v>
      </c>
      <c r="E23" s="23">
        <v>44</v>
      </c>
      <c r="F23" s="24">
        <v>1576</v>
      </c>
      <c r="G23" s="24">
        <v>4300</v>
      </c>
      <c r="H23" s="23">
        <v>37</v>
      </c>
    </row>
    <row r="24" spans="1:8" ht="21.75" customHeight="1">
      <c r="A24" s="18"/>
      <c r="B24" s="19">
        <v>2000</v>
      </c>
      <c r="C24" s="20">
        <v>53</v>
      </c>
      <c r="D24" s="20">
        <v>371</v>
      </c>
      <c r="E24" s="20">
        <v>32</v>
      </c>
      <c r="F24" s="21">
        <v>1282</v>
      </c>
      <c r="G24" s="21">
        <v>4432</v>
      </c>
      <c r="H24" s="20">
        <v>29</v>
      </c>
    </row>
    <row r="25" spans="1:8" ht="21.75" customHeight="1">
      <c r="A25" s="18"/>
      <c r="B25" s="19">
        <v>2001</v>
      </c>
      <c r="C25" s="20">
        <v>50</v>
      </c>
      <c r="D25" s="20">
        <v>323</v>
      </c>
      <c r="E25" s="20">
        <v>29</v>
      </c>
      <c r="F25" s="21">
        <v>1279</v>
      </c>
      <c r="G25" s="21">
        <v>4455</v>
      </c>
      <c r="H25" s="20">
        <v>29</v>
      </c>
    </row>
    <row r="26" spans="1:8" ht="21.75" customHeight="1">
      <c r="A26" s="18"/>
      <c r="B26" s="19">
        <v>2002</v>
      </c>
      <c r="C26" s="20">
        <v>49</v>
      </c>
      <c r="D26" s="20">
        <v>322</v>
      </c>
      <c r="E26" s="20">
        <v>26</v>
      </c>
      <c r="F26" s="21">
        <v>1220</v>
      </c>
      <c r="G26" s="21">
        <v>4670</v>
      </c>
      <c r="H26" s="20">
        <v>26</v>
      </c>
    </row>
    <row r="27" spans="1:8" ht="21.75" customHeight="1">
      <c r="A27" s="18"/>
      <c r="B27" s="19">
        <v>2003</v>
      </c>
      <c r="C27" s="20">
        <v>51</v>
      </c>
      <c r="D27" s="20">
        <v>330</v>
      </c>
      <c r="E27" s="20">
        <v>35</v>
      </c>
      <c r="F27" s="21">
        <v>1151</v>
      </c>
      <c r="G27" s="21">
        <v>4746</v>
      </c>
      <c r="H27" s="20">
        <v>24</v>
      </c>
    </row>
    <row r="28" spans="1:8" ht="21.75" customHeight="1">
      <c r="A28" s="18"/>
      <c r="B28" s="19">
        <v>2004</v>
      </c>
      <c r="C28" s="20">
        <v>44</v>
      </c>
      <c r="D28" s="20">
        <v>324</v>
      </c>
      <c r="E28" s="20">
        <v>31</v>
      </c>
      <c r="F28" s="21">
        <v>1122</v>
      </c>
      <c r="G28" s="21">
        <v>4765</v>
      </c>
      <c r="H28" s="20">
        <v>24</v>
      </c>
    </row>
    <row r="29" spans="1:8" ht="21.75" customHeight="1">
      <c r="A29" s="18"/>
      <c r="B29" s="19">
        <v>2005</v>
      </c>
      <c r="C29" s="20">
        <v>53</v>
      </c>
      <c r="D29" s="20">
        <v>317</v>
      </c>
      <c r="E29" s="20">
        <v>27</v>
      </c>
      <c r="F29" s="21">
        <v>1293</v>
      </c>
      <c r="G29" s="21">
        <v>4775</v>
      </c>
      <c r="H29" s="20">
        <v>27</v>
      </c>
    </row>
    <row r="30" spans="1:8" ht="21.75" customHeight="1">
      <c r="A30" s="18"/>
      <c r="B30" s="27">
        <v>2006</v>
      </c>
      <c r="C30" s="28">
        <v>62</v>
      </c>
      <c r="D30" s="28">
        <v>282</v>
      </c>
      <c r="E30" s="28">
        <v>30</v>
      </c>
      <c r="F30" s="29">
        <v>1187</v>
      </c>
      <c r="G30" s="29">
        <v>4984</v>
      </c>
      <c r="H30" s="28">
        <v>24</v>
      </c>
    </row>
    <row r="31" spans="1:8" ht="21.75" customHeight="1">
      <c r="A31" s="18"/>
      <c r="B31" s="30">
        <v>2007</v>
      </c>
      <c r="C31" s="31">
        <v>37</v>
      </c>
      <c r="D31" s="31">
        <v>302</v>
      </c>
      <c r="E31" s="31">
        <v>20</v>
      </c>
      <c r="F31" s="32">
        <v>1201</v>
      </c>
      <c r="G31" s="32">
        <v>4968</v>
      </c>
      <c r="H31" s="31">
        <v>24</v>
      </c>
    </row>
    <row r="32" spans="1:8" ht="21.75" customHeight="1">
      <c r="A32" s="18"/>
      <c r="B32" s="19">
        <v>2008</v>
      </c>
      <c r="C32" s="20">
        <v>35</v>
      </c>
      <c r="D32" s="20">
        <v>447</v>
      </c>
      <c r="E32" s="20">
        <v>40</v>
      </c>
      <c r="F32" s="21">
        <v>1273</v>
      </c>
      <c r="G32" s="21">
        <v>4932</v>
      </c>
      <c r="H32" s="20">
        <v>26</v>
      </c>
    </row>
    <row r="33" spans="1:8" ht="21.75" customHeight="1">
      <c r="A33" s="18"/>
      <c r="B33" s="19">
        <v>2009</v>
      </c>
      <c r="C33" s="20">
        <v>31</v>
      </c>
      <c r="D33" s="20">
        <v>376</v>
      </c>
      <c r="E33" s="20">
        <v>27</v>
      </c>
      <c r="F33" s="21">
        <v>1297</v>
      </c>
      <c r="G33" s="21">
        <v>4820</v>
      </c>
      <c r="H33" s="20">
        <v>27</v>
      </c>
    </row>
    <row r="34" spans="1:8" ht="21.75" customHeight="1">
      <c r="A34" s="18"/>
      <c r="B34" s="22" t="s">
        <v>16</v>
      </c>
      <c r="C34" s="23">
        <v>44</v>
      </c>
      <c r="D34" s="23">
        <v>345</v>
      </c>
      <c r="E34" s="23">
        <v>29</v>
      </c>
      <c r="F34" s="24">
        <v>1250</v>
      </c>
      <c r="G34" s="24">
        <v>4896</v>
      </c>
      <c r="H34" s="23">
        <v>26</v>
      </c>
    </row>
    <row r="35" spans="1:8" ht="21.75" customHeight="1">
      <c r="A35" s="18"/>
      <c r="B35" s="25" t="s">
        <v>17</v>
      </c>
      <c r="C35" s="26">
        <v>-38</v>
      </c>
      <c r="D35" s="26">
        <v>-5</v>
      </c>
      <c r="E35" s="26">
        <v>-39</v>
      </c>
      <c r="F35" s="26">
        <v>-18</v>
      </c>
      <c r="G35" s="26">
        <v>12</v>
      </c>
      <c r="H35" s="26">
        <v>-27</v>
      </c>
    </row>
    <row r="36" spans="1:8" ht="21.75" customHeight="1">
      <c r="A36" s="18"/>
      <c r="B36" s="25" t="s">
        <v>18</v>
      </c>
      <c r="C36" s="26">
        <v>-12</v>
      </c>
      <c r="D36" s="26">
        <v>-13</v>
      </c>
      <c r="E36" s="26">
        <v>-35</v>
      </c>
      <c r="F36" s="26">
        <v>-21</v>
      </c>
      <c r="G36" s="26">
        <v>14</v>
      </c>
      <c r="H36" s="26">
        <v>-30</v>
      </c>
    </row>
    <row r="37" spans="1:8" ht="21.75" customHeight="1">
      <c r="A37" s="18" t="s">
        <v>19</v>
      </c>
      <c r="B37" s="22" t="s">
        <v>15</v>
      </c>
      <c r="C37" s="23">
        <v>36</v>
      </c>
      <c r="D37" s="23">
        <v>508</v>
      </c>
      <c r="E37" s="23">
        <v>77</v>
      </c>
      <c r="F37" s="24">
        <v>1264</v>
      </c>
      <c r="G37" s="24">
        <v>3726</v>
      </c>
      <c r="H37" s="23">
        <v>34</v>
      </c>
    </row>
    <row r="38" spans="1:8" ht="21.75" customHeight="1">
      <c r="A38" s="18"/>
      <c r="B38" s="19">
        <v>2000</v>
      </c>
      <c r="C38" s="20">
        <v>23</v>
      </c>
      <c r="D38" s="20">
        <v>372</v>
      </c>
      <c r="E38" s="20">
        <v>53</v>
      </c>
      <c r="F38" s="21">
        <v>1182</v>
      </c>
      <c r="G38" s="21">
        <v>3852</v>
      </c>
      <c r="H38" s="20">
        <v>31</v>
      </c>
    </row>
    <row r="39" spans="1:8" ht="21.75" customHeight="1">
      <c r="A39" s="18"/>
      <c r="B39" s="19">
        <v>2001</v>
      </c>
      <c r="C39" s="20">
        <v>50</v>
      </c>
      <c r="D39" s="20">
        <v>440</v>
      </c>
      <c r="E39" s="20">
        <v>61</v>
      </c>
      <c r="F39" s="21">
        <v>1250</v>
      </c>
      <c r="G39" s="21">
        <v>3893</v>
      </c>
      <c r="H39" s="20">
        <v>32</v>
      </c>
    </row>
    <row r="40" spans="1:8" ht="21.75" customHeight="1">
      <c r="A40" s="18"/>
      <c r="B40" s="19">
        <v>2002</v>
      </c>
      <c r="C40" s="20">
        <v>27</v>
      </c>
      <c r="D40" s="20">
        <v>341</v>
      </c>
      <c r="E40" s="20">
        <v>50</v>
      </c>
      <c r="F40" s="21">
        <v>1242</v>
      </c>
      <c r="G40" s="21">
        <v>4065</v>
      </c>
      <c r="H40" s="20">
        <v>31</v>
      </c>
    </row>
    <row r="41" spans="1:8" ht="21.75" customHeight="1">
      <c r="A41" s="18"/>
      <c r="B41" s="19">
        <v>2003</v>
      </c>
      <c r="C41" s="20">
        <v>37</v>
      </c>
      <c r="D41" s="20">
        <v>320</v>
      </c>
      <c r="E41" s="20">
        <v>36</v>
      </c>
      <c r="F41" s="21">
        <v>1078</v>
      </c>
      <c r="G41" s="21">
        <v>4057</v>
      </c>
      <c r="H41" s="20">
        <v>27</v>
      </c>
    </row>
    <row r="42" spans="1:8" ht="21.75" customHeight="1">
      <c r="A42" s="18"/>
      <c r="B42" s="19">
        <v>2004</v>
      </c>
      <c r="C42" s="20">
        <v>35</v>
      </c>
      <c r="D42" s="20">
        <v>374</v>
      </c>
      <c r="E42" s="20">
        <v>44</v>
      </c>
      <c r="F42" s="21">
        <v>1087</v>
      </c>
      <c r="G42" s="21">
        <v>4128</v>
      </c>
      <c r="H42" s="20">
        <v>26</v>
      </c>
    </row>
    <row r="43" spans="1:8" ht="21.75" customHeight="1">
      <c r="A43" s="18"/>
      <c r="B43" s="19">
        <v>2005</v>
      </c>
      <c r="C43" s="20">
        <v>29</v>
      </c>
      <c r="D43" s="20">
        <v>306</v>
      </c>
      <c r="E43" s="20">
        <v>40</v>
      </c>
      <c r="F43" s="21">
        <v>1006</v>
      </c>
      <c r="G43" s="21">
        <v>4137</v>
      </c>
      <c r="H43" s="20">
        <v>24</v>
      </c>
    </row>
    <row r="44" spans="1:8" ht="21.75" customHeight="1">
      <c r="A44" s="18"/>
      <c r="B44" s="19">
        <v>2006</v>
      </c>
      <c r="C44" s="20">
        <v>21</v>
      </c>
      <c r="D44" s="20">
        <v>322</v>
      </c>
      <c r="E44" s="20">
        <v>38</v>
      </c>
      <c r="F44" s="20">
        <v>984</v>
      </c>
      <c r="G44" s="21">
        <v>4302</v>
      </c>
      <c r="H44" s="20">
        <v>23</v>
      </c>
    </row>
    <row r="45" spans="1:8" ht="21.75" customHeight="1">
      <c r="A45" s="18"/>
      <c r="B45" s="19">
        <v>2007</v>
      </c>
      <c r="C45" s="20">
        <v>35</v>
      </c>
      <c r="D45" s="20">
        <v>269</v>
      </c>
      <c r="E45" s="20">
        <v>23</v>
      </c>
      <c r="F45" s="20">
        <v>937</v>
      </c>
      <c r="G45" s="21">
        <v>4323</v>
      </c>
      <c r="H45" s="20">
        <v>22</v>
      </c>
    </row>
    <row r="46" spans="1:8" ht="21.75" customHeight="1">
      <c r="A46" s="18"/>
      <c r="B46" s="19">
        <v>2008</v>
      </c>
      <c r="C46" s="20">
        <v>31</v>
      </c>
      <c r="D46" s="20">
        <v>270</v>
      </c>
      <c r="E46" s="20">
        <v>26</v>
      </c>
      <c r="F46" s="20">
        <v>900</v>
      </c>
      <c r="G46" s="21">
        <v>4301</v>
      </c>
      <c r="H46" s="20">
        <v>21</v>
      </c>
    </row>
    <row r="47" spans="1:8" ht="21.75" customHeight="1">
      <c r="A47" s="18"/>
      <c r="B47" s="19">
        <v>2009</v>
      </c>
      <c r="C47" s="20">
        <v>21</v>
      </c>
      <c r="D47" s="20">
        <v>255</v>
      </c>
      <c r="E47" s="20">
        <v>25</v>
      </c>
      <c r="F47" s="20">
        <v>917</v>
      </c>
      <c r="G47" s="21">
        <v>4263</v>
      </c>
      <c r="H47" s="20">
        <v>22</v>
      </c>
    </row>
    <row r="48" spans="1:8" ht="21.75" customHeight="1">
      <c r="A48" s="18"/>
      <c r="B48" s="22" t="s">
        <v>16</v>
      </c>
      <c r="C48" s="23">
        <v>27</v>
      </c>
      <c r="D48" s="23">
        <v>284</v>
      </c>
      <c r="E48" s="23">
        <v>30</v>
      </c>
      <c r="F48" s="23">
        <v>949</v>
      </c>
      <c r="G48" s="24">
        <v>4265</v>
      </c>
      <c r="H48" s="23">
        <v>22</v>
      </c>
    </row>
    <row r="49" spans="1:8" ht="21.75" customHeight="1">
      <c r="A49" s="18"/>
      <c r="B49" s="25" t="s">
        <v>17</v>
      </c>
      <c r="C49" s="26">
        <v>-41</v>
      </c>
      <c r="D49" s="26">
        <v>-50</v>
      </c>
      <c r="E49" s="26">
        <v>-68</v>
      </c>
      <c r="F49" s="26">
        <v>-27</v>
      </c>
      <c r="G49" s="26">
        <v>14</v>
      </c>
      <c r="H49" s="26">
        <v>-37</v>
      </c>
    </row>
    <row r="50" spans="1:8" ht="21.75" customHeight="1" thickBot="1">
      <c r="A50" s="33"/>
      <c r="B50" s="34" t="s">
        <v>18</v>
      </c>
      <c r="C50" s="35">
        <v>-23</v>
      </c>
      <c r="D50" s="35">
        <v>-44</v>
      </c>
      <c r="E50" s="35">
        <v>-61</v>
      </c>
      <c r="F50" s="35">
        <v>-25</v>
      </c>
      <c r="G50" s="35">
        <v>14</v>
      </c>
      <c r="H50" s="35">
        <v>-34</v>
      </c>
    </row>
    <row r="51" spans="1:8" ht="16.5" customHeight="1">
      <c r="A51" s="36" t="s">
        <v>20</v>
      </c>
      <c r="B51" s="37"/>
      <c r="C51" s="38"/>
      <c r="D51" s="38"/>
      <c r="E51" s="38"/>
      <c r="F51" s="38"/>
      <c r="G51" s="38"/>
      <c r="H51" s="38"/>
    </row>
    <row r="52" spans="1:8" ht="21.75" customHeight="1">
      <c r="A52" s="39" t="s">
        <v>21</v>
      </c>
      <c r="B52" s="40"/>
      <c r="C52" s="40"/>
      <c r="D52" s="40"/>
      <c r="E52" s="40"/>
      <c r="F52" s="40"/>
      <c r="G52" s="40"/>
      <c r="H52" s="40"/>
    </row>
    <row r="53" spans="1:8" ht="21.75" customHeight="1">
      <c r="A53" s="18" t="s">
        <v>22</v>
      </c>
      <c r="B53" s="22" t="s">
        <v>15</v>
      </c>
      <c r="C53" s="23">
        <v>21</v>
      </c>
      <c r="D53" s="23">
        <v>267</v>
      </c>
      <c r="E53" s="23">
        <v>44</v>
      </c>
      <c r="F53" s="23">
        <v>798</v>
      </c>
      <c r="G53" s="24">
        <v>2440</v>
      </c>
      <c r="H53" s="23">
        <v>33</v>
      </c>
    </row>
    <row r="54" spans="1:8" ht="21.75" customHeight="1">
      <c r="A54" s="18"/>
      <c r="B54" s="19">
        <v>2000</v>
      </c>
      <c r="C54" s="20">
        <v>12</v>
      </c>
      <c r="D54" s="20">
        <v>251</v>
      </c>
      <c r="E54" s="20">
        <v>38</v>
      </c>
      <c r="F54" s="20">
        <v>827</v>
      </c>
      <c r="G54" s="21">
        <v>2519</v>
      </c>
      <c r="H54" s="20">
        <v>33</v>
      </c>
    </row>
    <row r="55" spans="1:8" ht="21.75" customHeight="1">
      <c r="A55" s="18"/>
      <c r="B55" s="19">
        <v>2001</v>
      </c>
      <c r="C55" s="20">
        <v>21</v>
      </c>
      <c r="D55" s="20">
        <v>232</v>
      </c>
      <c r="E55" s="20">
        <v>31</v>
      </c>
      <c r="F55" s="20">
        <v>780</v>
      </c>
      <c r="G55" s="21">
        <v>2571</v>
      </c>
      <c r="H55" s="20">
        <v>30</v>
      </c>
    </row>
    <row r="56" spans="1:8" ht="21.75" customHeight="1">
      <c r="A56" s="18"/>
      <c r="B56" s="19">
        <v>2002</v>
      </c>
      <c r="C56" s="20">
        <v>29</v>
      </c>
      <c r="D56" s="20">
        <v>278</v>
      </c>
      <c r="E56" s="20">
        <v>28</v>
      </c>
      <c r="F56" s="20">
        <v>802</v>
      </c>
      <c r="G56" s="21">
        <v>2712</v>
      </c>
      <c r="H56" s="20">
        <v>30</v>
      </c>
    </row>
    <row r="57" spans="1:8" ht="21.75" customHeight="1">
      <c r="A57" s="18"/>
      <c r="B57" s="19">
        <v>2003</v>
      </c>
      <c r="C57" s="20">
        <v>18</v>
      </c>
      <c r="D57" s="20">
        <v>200</v>
      </c>
      <c r="E57" s="20">
        <v>22</v>
      </c>
      <c r="F57" s="20">
        <v>800</v>
      </c>
      <c r="G57" s="21">
        <v>2743</v>
      </c>
      <c r="H57" s="20">
        <v>29</v>
      </c>
    </row>
    <row r="58" spans="1:8" ht="21.75" customHeight="1">
      <c r="A58" s="18"/>
      <c r="B58" s="19">
        <v>2004</v>
      </c>
      <c r="C58" s="20">
        <v>30</v>
      </c>
      <c r="D58" s="20">
        <v>214</v>
      </c>
      <c r="E58" s="20">
        <v>28</v>
      </c>
      <c r="F58" s="20">
        <v>798</v>
      </c>
      <c r="G58" s="21">
        <v>2805</v>
      </c>
      <c r="H58" s="20">
        <v>28</v>
      </c>
    </row>
    <row r="59" spans="1:8" ht="21.75" customHeight="1">
      <c r="A59" s="18"/>
      <c r="B59" s="19">
        <v>2005</v>
      </c>
      <c r="C59" s="20">
        <v>15</v>
      </c>
      <c r="D59" s="20">
        <v>187</v>
      </c>
      <c r="E59" s="20">
        <v>22</v>
      </c>
      <c r="F59" s="20">
        <v>742</v>
      </c>
      <c r="G59" s="21">
        <v>2770</v>
      </c>
      <c r="H59" s="20">
        <v>27</v>
      </c>
    </row>
    <row r="60" spans="1:8" ht="21.75" customHeight="1">
      <c r="A60" s="18"/>
      <c r="B60" s="19">
        <v>2006</v>
      </c>
      <c r="C60" s="20">
        <v>19</v>
      </c>
      <c r="D60" s="20">
        <v>208</v>
      </c>
      <c r="E60" s="20">
        <v>28</v>
      </c>
      <c r="F60" s="20">
        <v>701</v>
      </c>
      <c r="G60" s="21">
        <v>2856</v>
      </c>
      <c r="H60" s="20">
        <v>25</v>
      </c>
    </row>
    <row r="61" spans="1:8" ht="21.75" customHeight="1">
      <c r="A61" s="18"/>
      <c r="B61" s="19">
        <v>2007</v>
      </c>
      <c r="C61" s="20">
        <v>14</v>
      </c>
      <c r="D61" s="20">
        <v>151</v>
      </c>
      <c r="E61" s="20">
        <v>14</v>
      </c>
      <c r="F61" s="20">
        <v>629</v>
      </c>
      <c r="G61" s="21">
        <v>2911</v>
      </c>
      <c r="H61" s="20">
        <v>22</v>
      </c>
    </row>
    <row r="62" spans="1:8" ht="21.75" customHeight="1">
      <c r="A62" s="18"/>
      <c r="B62" s="19">
        <v>2008</v>
      </c>
      <c r="C62" s="20">
        <v>14</v>
      </c>
      <c r="D62" s="20">
        <v>128</v>
      </c>
      <c r="E62" s="20">
        <v>13</v>
      </c>
      <c r="F62" s="20">
        <v>604</v>
      </c>
      <c r="G62" s="21">
        <v>2891</v>
      </c>
      <c r="H62" s="20">
        <v>21</v>
      </c>
    </row>
    <row r="63" spans="1:8" ht="21.75" customHeight="1">
      <c r="A63" s="18"/>
      <c r="B63" s="19">
        <v>2009</v>
      </c>
      <c r="C63" s="20">
        <v>6</v>
      </c>
      <c r="D63" s="20">
        <v>120</v>
      </c>
      <c r="E63" s="20">
        <v>20</v>
      </c>
      <c r="F63" s="20">
        <v>646</v>
      </c>
      <c r="G63" s="21">
        <v>2894</v>
      </c>
      <c r="H63" s="20">
        <v>22</v>
      </c>
    </row>
    <row r="64" spans="1:8" ht="21.75" customHeight="1">
      <c r="A64" s="18"/>
      <c r="B64" s="22" t="s">
        <v>16</v>
      </c>
      <c r="C64" s="23">
        <v>14</v>
      </c>
      <c r="D64" s="23">
        <v>159</v>
      </c>
      <c r="E64" s="23">
        <v>19</v>
      </c>
      <c r="F64" s="23">
        <v>664</v>
      </c>
      <c r="G64" s="24">
        <v>2864</v>
      </c>
      <c r="H64" s="23">
        <v>23</v>
      </c>
    </row>
    <row r="65" spans="1:8" ht="21.75" customHeight="1">
      <c r="A65" s="18"/>
      <c r="B65" s="25" t="s">
        <v>17</v>
      </c>
      <c r="C65" s="26">
        <v>-71</v>
      </c>
      <c r="D65" s="26">
        <v>-55</v>
      </c>
      <c r="E65" s="26">
        <v>-55</v>
      </c>
      <c r="F65" s="26">
        <v>-19</v>
      </c>
      <c r="G65" s="26">
        <v>19</v>
      </c>
      <c r="H65" s="26">
        <v>-32</v>
      </c>
    </row>
    <row r="66" spans="1:8" ht="21.75" customHeight="1">
      <c r="A66" s="18"/>
      <c r="B66" s="25" t="s">
        <v>18</v>
      </c>
      <c r="C66" s="26">
        <v>-34</v>
      </c>
      <c r="D66" s="26">
        <v>-40</v>
      </c>
      <c r="E66" s="26">
        <v>-56</v>
      </c>
      <c r="F66" s="26">
        <v>-17</v>
      </c>
      <c r="G66" s="26">
        <v>17</v>
      </c>
      <c r="H66" s="26">
        <v>-29</v>
      </c>
    </row>
    <row r="67" spans="1:8" ht="21.75" customHeight="1">
      <c r="A67" s="18" t="s">
        <v>23</v>
      </c>
      <c r="B67" s="22" t="s">
        <v>15</v>
      </c>
      <c r="C67" s="23">
        <v>61</v>
      </c>
      <c r="D67" s="23">
        <v>635</v>
      </c>
      <c r="E67" s="23">
        <v>94</v>
      </c>
      <c r="F67" s="24">
        <v>3818</v>
      </c>
      <c r="G67" s="24">
        <v>6354</v>
      </c>
      <c r="H67" s="23">
        <v>60</v>
      </c>
    </row>
    <row r="68" spans="1:8" ht="21.75" customHeight="1">
      <c r="A68" s="18"/>
      <c r="B68" s="19">
        <v>2000</v>
      </c>
      <c r="C68" s="20">
        <v>57</v>
      </c>
      <c r="D68" s="20">
        <v>615</v>
      </c>
      <c r="E68" s="20">
        <v>93</v>
      </c>
      <c r="F68" s="21">
        <v>3780</v>
      </c>
      <c r="G68" s="21">
        <v>6769</v>
      </c>
      <c r="H68" s="20">
        <v>56</v>
      </c>
    </row>
    <row r="69" spans="1:8" ht="21.75" customHeight="1">
      <c r="A69" s="18"/>
      <c r="B69" s="19">
        <v>2001</v>
      </c>
      <c r="C69" s="20">
        <v>41</v>
      </c>
      <c r="D69" s="20">
        <v>556</v>
      </c>
      <c r="E69" s="20">
        <v>73</v>
      </c>
      <c r="F69" s="21">
        <v>3544</v>
      </c>
      <c r="G69" s="21">
        <v>6855</v>
      </c>
      <c r="H69" s="20">
        <v>52</v>
      </c>
    </row>
    <row r="70" spans="1:8" ht="21.75" customHeight="1">
      <c r="A70" s="18"/>
      <c r="B70" s="19">
        <v>2002</v>
      </c>
      <c r="C70" s="20">
        <v>38</v>
      </c>
      <c r="D70" s="20">
        <v>536</v>
      </c>
      <c r="E70" s="20">
        <v>67</v>
      </c>
      <c r="F70" s="21">
        <v>3388</v>
      </c>
      <c r="G70" s="21">
        <v>7037</v>
      </c>
      <c r="H70" s="20">
        <v>48</v>
      </c>
    </row>
    <row r="71" spans="1:8" ht="21.75" customHeight="1">
      <c r="A71" s="18"/>
      <c r="B71" s="19">
        <v>2003</v>
      </c>
      <c r="C71" s="20">
        <v>45</v>
      </c>
      <c r="D71" s="20">
        <v>429</v>
      </c>
      <c r="E71" s="20">
        <v>58</v>
      </c>
      <c r="F71" s="21">
        <v>3217</v>
      </c>
      <c r="G71" s="21">
        <v>7156</v>
      </c>
      <c r="H71" s="20">
        <v>45</v>
      </c>
    </row>
    <row r="72" spans="1:8" ht="21.75" customHeight="1">
      <c r="A72" s="18"/>
      <c r="B72" s="19">
        <v>2004</v>
      </c>
      <c r="C72" s="20">
        <v>35</v>
      </c>
      <c r="D72" s="20">
        <v>421</v>
      </c>
      <c r="E72" s="20">
        <v>47</v>
      </c>
      <c r="F72" s="21">
        <v>3262</v>
      </c>
      <c r="G72" s="21">
        <v>7283</v>
      </c>
      <c r="H72" s="20">
        <v>45</v>
      </c>
    </row>
    <row r="73" spans="1:8" ht="21.75" customHeight="1">
      <c r="A73" s="18"/>
      <c r="B73" s="19">
        <v>2005</v>
      </c>
      <c r="C73" s="20">
        <v>36</v>
      </c>
      <c r="D73" s="20">
        <v>557</v>
      </c>
      <c r="E73" s="20">
        <v>70</v>
      </c>
      <c r="F73" s="21">
        <v>3045</v>
      </c>
      <c r="G73" s="21">
        <v>7326</v>
      </c>
      <c r="H73" s="20">
        <v>42</v>
      </c>
    </row>
    <row r="74" spans="1:8" ht="21.75" customHeight="1">
      <c r="A74" s="18"/>
      <c r="B74" s="19">
        <v>2006</v>
      </c>
      <c r="C74" s="20">
        <v>42</v>
      </c>
      <c r="D74" s="20">
        <v>493</v>
      </c>
      <c r="E74" s="20">
        <v>65</v>
      </c>
      <c r="F74" s="21">
        <v>3054</v>
      </c>
      <c r="G74" s="21">
        <v>7432</v>
      </c>
      <c r="H74" s="20">
        <v>41</v>
      </c>
    </row>
    <row r="75" spans="1:8" ht="21.75" customHeight="1">
      <c r="A75" s="18"/>
      <c r="B75" s="19">
        <v>2007</v>
      </c>
      <c r="C75" s="20">
        <v>41</v>
      </c>
      <c r="D75" s="20">
        <v>469</v>
      </c>
      <c r="E75" s="20">
        <v>51</v>
      </c>
      <c r="F75" s="21">
        <v>2706</v>
      </c>
      <c r="G75" s="21">
        <v>7561</v>
      </c>
      <c r="H75" s="20">
        <v>36</v>
      </c>
    </row>
    <row r="76" spans="1:8" ht="21.75" customHeight="1">
      <c r="A76" s="18"/>
      <c r="B76" s="19">
        <v>2008</v>
      </c>
      <c r="C76" s="20">
        <v>37</v>
      </c>
      <c r="D76" s="20">
        <v>437</v>
      </c>
      <c r="E76" s="20">
        <v>46</v>
      </c>
      <c r="F76" s="21">
        <v>2821</v>
      </c>
      <c r="G76" s="21">
        <v>7444</v>
      </c>
      <c r="H76" s="20">
        <v>38</v>
      </c>
    </row>
    <row r="77" spans="1:8" ht="21.75" customHeight="1">
      <c r="A77" s="18"/>
      <c r="B77" s="19">
        <v>2009</v>
      </c>
      <c r="C77" s="20">
        <v>37</v>
      </c>
      <c r="D77" s="20">
        <v>410</v>
      </c>
      <c r="E77" s="20">
        <v>40</v>
      </c>
      <c r="F77" s="21">
        <v>2602</v>
      </c>
      <c r="G77" s="21">
        <v>7445</v>
      </c>
      <c r="H77" s="20">
        <v>35</v>
      </c>
    </row>
    <row r="78" spans="1:8" ht="21.75" customHeight="1">
      <c r="A78" s="18"/>
      <c r="B78" s="22" t="s">
        <v>16</v>
      </c>
      <c r="C78" s="23">
        <v>39</v>
      </c>
      <c r="D78" s="23">
        <v>473</v>
      </c>
      <c r="E78" s="23">
        <v>54</v>
      </c>
      <c r="F78" s="24">
        <v>2846</v>
      </c>
      <c r="G78" s="24">
        <v>7442</v>
      </c>
      <c r="H78" s="23">
        <v>38</v>
      </c>
    </row>
    <row r="79" spans="1:8" ht="21.75" customHeight="1">
      <c r="A79" s="18"/>
      <c r="B79" s="25" t="s">
        <v>17</v>
      </c>
      <c r="C79" s="26">
        <v>-39</v>
      </c>
      <c r="D79" s="26">
        <v>-35</v>
      </c>
      <c r="E79" s="26">
        <v>-57</v>
      </c>
      <c r="F79" s="26">
        <v>-32</v>
      </c>
      <c r="G79" s="26">
        <v>17</v>
      </c>
      <c r="H79" s="26">
        <v>-42</v>
      </c>
    </row>
    <row r="80" spans="1:8" ht="21.75" customHeight="1">
      <c r="A80" s="18"/>
      <c r="B80" s="25" t="s">
        <v>18</v>
      </c>
      <c r="C80" s="26">
        <v>-37</v>
      </c>
      <c r="D80" s="26">
        <v>-26</v>
      </c>
      <c r="E80" s="26">
        <v>-42</v>
      </c>
      <c r="F80" s="26">
        <v>-25</v>
      </c>
      <c r="G80" s="26">
        <v>17</v>
      </c>
      <c r="H80" s="26">
        <v>-36</v>
      </c>
    </row>
    <row r="81" spans="1:8" ht="21.75" customHeight="1">
      <c r="A81" s="18" t="s">
        <v>24</v>
      </c>
      <c r="B81" s="22" t="s">
        <v>15</v>
      </c>
      <c r="C81" s="23">
        <v>20</v>
      </c>
      <c r="D81" s="23">
        <v>290</v>
      </c>
      <c r="E81" s="23">
        <v>52</v>
      </c>
      <c r="F81" s="23">
        <v>783</v>
      </c>
      <c r="G81" s="24">
        <v>2481</v>
      </c>
      <c r="H81" s="23">
        <v>32</v>
      </c>
    </row>
    <row r="82" spans="1:8" ht="21.75" customHeight="1">
      <c r="A82" s="18"/>
      <c r="B82" s="19">
        <v>2000</v>
      </c>
      <c r="C82" s="20">
        <v>18</v>
      </c>
      <c r="D82" s="20">
        <v>229</v>
      </c>
      <c r="E82" s="20">
        <v>34</v>
      </c>
      <c r="F82" s="20">
        <v>707</v>
      </c>
      <c r="G82" s="21">
        <v>2684</v>
      </c>
      <c r="H82" s="20">
        <v>26</v>
      </c>
    </row>
    <row r="83" spans="1:8" ht="21.75" customHeight="1">
      <c r="A83" s="18"/>
      <c r="B83" s="19">
        <v>2001</v>
      </c>
      <c r="C83" s="20">
        <v>17</v>
      </c>
      <c r="D83" s="20">
        <v>233</v>
      </c>
      <c r="E83" s="20">
        <v>32</v>
      </c>
      <c r="F83" s="20">
        <v>626</v>
      </c>
      <c r="G83" s="21">
        <v>2728</v>
      </c>
      <c r="H83" s="20">
        <v>23</v>
      </c>
    </row>
    <row r="84" spans="1:8" ht="21.75" customHeight="1">
      <c r="A84" s="18"/>
      <c r="B84" s="19">
        <v>2002</v>
      </c>
      <c r="C84" s="20">
        <v>24</v>
      </c>
      <c r="D84" s="20">
        <v>256</v>
      </c>
      <c r="E84" s="20">
        <v>32</v>
      </c>
      <c r="F84" s="20">
        <v>736</v>
      </c>
      <c r="G84" s="21">
        <v>2792</v>
      </c>
      <c r="H84" s="20">
        <v>26</v>
      </c>
    </row>
    <row r="85" spans="1:8" ht="21.75" customHeight="1">
      <c r="A85" s="18"/>
      <c r="B85" s="19">
        <v>2003</v>
      </c>
      <c r="C85" s="20">
        <v>24</v>
      </c>
      <c r="D85" s="20">
        <v>253</v>
      </c>
      <c r="E85" s="20">
        <v>27</v>
      </c>
      <c r="F85" s="20">
        <v>808</v>
      </c>
      <c r="G85" s="21">
        <v>2830</v>
      </c>
      <c r="H85" s="20">
        <v>29</v>
      </c>
    </row>
    <row r="86" spans="1:8" ht="21.75" customHeight="1">
      <c r="A86" s="18"/>
      <c r="B86" s="19">
        <v>2004</v>
      </c>
      <c r="C86" s="20">
        <v>17</v>
      </c>
      <c r="D86" s="20">
        <v>212</v>
      </c>
      <c r="E86" s="20">
        <v>19</v>
      </c>
      <c r="F86" s="20">
        <v>731</v>
      </c>
      <c r="G86" s="21">
        <v>2891</v>
      </c>
      <c r="H86" s="20">
        <v>25</v>
      </c>
    </row>
    <row r="87" spans="1:8" ht="21.75" customHeight="1">
      <c r="A87" s="18"/>
      <c r="B87" s="19">
        <v>2005</v>
      </c>
      <c r="C87" s="20">
        <v>18</v>
      </c>
      <c r="D87" s="20">
        <v>205</v>
      </c>
      <c r="E87" s="20">
        <v>28</v>
      </c>
      <c r="F87" s="20">
        <v>689</v>
      </c>
      <c r="G87" s="21">
        <v>2908</v>
      </c>
      <c r="H87" s="20">
        <v>24</v>
      </c>
    </row>
    <row r="88" spans="1:8" ht="21.75" customHeight="1">
      <c r="A88" s="18"/>
      <c r="B88" s="19">
        <v>2006</v>
      </c>
      <c r="C88" s="20">
        <v>19</v>
      </c>
      <c r="D88" s="20">
        <v>167</v>
      </c>
      <c r="E88" s="20">
        <v>28</v>
      </c>
      <c r="F88" s="20">
        <v>761</v>
      </c>
      <c r="G88" s="21">
        <v>3036</v>
      </c>
      <c r="H88" s="20">
        <v>25</v>
      </c>
    </row>
    <row r="89" spans="1:8" ht="21.75" customHeight="1">
      <c r="A89" s="18"/>
      <c r="B89" s="19">
        <v>2007</v>
      </c>
      <c r="C89" s="20">
        <v>8</v>
      </c>
      <c r="D89" s="20">
        <v>152</v>
      </c>
      <c r="E89" s="20">
        <v>11</v>
      </c>
      <c r="F89" s="20">
        <v>742</v>
      </c>
      <c r="G89" s="21">
        <v>3099</v>
      </c>
      <c r="H89" s="20">
        <v>24</v>
      </c>
    </row>
    <row r="90" spans="1:8" ht="21.75" customHeight="1">
      <c r="A90" s="18"/>
      <c r="B90" s="19">
        <v>2008</v>
      </c>
      <c r="C90" s="20">
        <v>12</v>
      </c>
      <c r="D90" s="20">
        <v>180</v>
      </c>
      <c r="E90" s="20">
        <v>18</v>
      </c>
      <c r="F90" s="20">
        <v>714</v>
      </c>
      <c r="G90" s="21">
        <v>3082</v>
      </c>
      <c r="H90" s="20">
        <v>23</v>
      </c>
    </row>
    <row r="91" spans="1:8" ht="21.75" customHeight="1">
      <c r="A91" s="18"/>
      <c r="B91" s="19">
        <v>2009</v>
      </c>
      <c r="C91" s="20">
        <v>11</v>
      </c>
      <c r="D91" s="20">
        <v>134</v>
      </c>
      <c r="E91" s="20">
        <v>13</v>
      </c>
      <c r="F91" s="20">
        <v>681</v>
      </c>
      <c r="G91" s="21">
        <v>3070</v>
      </c>
      <c r="H91" s="20">
        <v>22</v>
      </c>
    </row>
    <row r="92" spans="1:8" ht="21.75" customHeight="1">
      <c r="A92" s="18"/>
      <c r="B92" s="22" t="s">
        <v>16</v>
      </c>
      <c r="C92" s="23">
        <v>14</v>
      </c>
      <c r="D92" s="23">
        <v>168</v>
      </c>
      <c r="E92" s="23">
        <v>20</v>
      </c>
      <c r="F92" s="23">
        <v>717</v>
      </c>
      <c r="G92" s="24">
        <v>3039</v>
      </c>
      <c r="H92" s="23">
        <v>24</v>
      </c>
    </row>
    <row r="93" spans="1:8" ht="21.75" customHeight="1">
      <c r="A93" s="18"/>
      <c r="B93" s="25" t="s">
        <v>17</v>
      </c>
      <c r="C93" s="26">
        <v>-45</v>
      </c>
      <c r="D93" s="26">
        <v>-54</v>
      </c>
      <c r="E93" s="26">
        <v>-75</v>
      </c>
      <c r="F93" s="26">
        <v>-13</v>
      </c>
      <c r="G93" s="26">
        <v>24</v>
      </c>
      <c r="H93" s="26">
        <v>-30</v>
      </c>
    </row>
    <row r="94" spans="1:8" ht="21.75" customHeight="1" thickBot="1">
      <c r="A94" s="41"/>
      <c r="B94" s="42" t="s">
        <v>18</v>
      </c>
      <c r="C94" s="43">
        <v>-32</v>
      </c>
      <c r="D94" s="43">
        <v>-42</v>
      </c>
      <c r="E94" s="43">
        <v>-63</v>
      </c>
      <c r="F94" s="43">
        <v>-8</v>
      </c>
      <c r="G94" s="43">
        <v>23</v>
      </c>
      <c r="H94" s="43">
        <v>-25</v>
      </c>
    </row>
    <row r="95" spans="1:8" ht="21.75" customHeight="1">
      <c r="A95" s="39" t="s">
        <v>21</v>
      </c>
      <c r="B95" s="44"/>
      <c r="C95" s="44"/>
      <c r="D95" s="44"/>
      <c r="E95" s="44"/>
      <c r="F95" s="44"/>
      <c r="G95" s="44"/>
      <c r="H95" s="44"/>
    </row>
    <row r="96" spans="1:8" ht="21.75" customHeight="1">
      <c r="A96" s="18" t="s">
        <v>25</v>
      </c>
      <c r="B96" s="22" t="s">
        <v>15</v>
      </c>
      <c r="C96" s="23">
        <v>131</v>
      </c>
      <c r="D96" s="24">
        <v>2117</v>
      </c>
      <c r="E96" s="23">
        <v>459</v>
      </c>
      <c r="F96" s="24">
        <v>7889</v>
      </c>
      <c r="G96" s="24">
        <v>13974</v>
      </c>
      <c r="H96" s="23">
        <v>56</v>
      </c>
    </row>
    <row r="97" spans="1:8" ht="21.75" customHeight="1">
      <c r="A97" s="18"/>
      <c r="B97" s="19">
        <v>2000</v>
      </c>
      <c r="C97" s="20">
        <v>106</v>
      </c>
      <c r="D97" s="21">
        <v>1579</v>
      </c>
      <c r="E97" s="20">
        <v>272</v>
      </c>
      <c r="F97" s="21">
        <v>7508</v>
      </c>
      <c r="G97" s="21">
        <v>14734</v>
      </c>
      <c r="H97" s="20">
        <v>51</v>
      </c>
    </row>
    <row r="98" spans="1:8" ht="21.75" customHeight="1">
      <c r="A98" s="18"/>
      <c r="B98" s="19">
        <v>2001</v>
      </c>
      <c r="C98" s="20">
        <v>117</v>
      </c>
      <c r="D98" s="21">
        <v>1453</v>
      </c>
      <c r="E98" s="20">
        <v>273</v>
      </c>
      <c r="F98" s="21">
        <v>7372</v>
      </c>
      <c r="G98" s="21">
        <v>14919</v>
      </c>
      <c r="H98" s="20">
        <v>49</v>
      </c>
    </row>
    <row r="99" spans="1:8" ht="21.75" customHeight="1">
      <c r="A99" s="18"/>
      <c r="B99" s="19">
        <v>2002</v>
      </c>
      <c r="C99" s="20">
        <v>92</v>
      </c>
      <c r="D99" s="21">
        <v>1414</v>
      </c>
      <c r="E99" s="20">
        <v>272</v>
      </c>
      <c r="F99" s="21">
        <v>7045</v>
      </c>
      <c r="G99" s="21">
        <v>15390</v>
      </c>
      <c r="H99" s="20">
        <v>46</v>
      </c>
    </row>
    <row r="100" spans="1:8" ht="21.75" customHeight="1">
      <c r="A100" s="18"/>
      <c r="B100" s="19">
        <v>2003</v>
      </c>
      <c r="C100" s="20">
        <v>115</v>
      </c>
      <c r="D100" s="21">
        <v>1374</v>
      </c>
      <c r="E100" s="20">
        <v>219</v>
      </c>
      <c r="F100" s="21">
        <v>7001</v>
      </c>
      <c r="G100" s="21">
        <v>15620</v>
      </c>
      <c r="H100" s="20">
        <v>45</v>
      </c>
    </row>
    <row r="101" spans="1:8" ht="21.75" customHeight="1">
      <c r="A101" s="18"/>
      <c r="B101" s="19">
        <v>2004</v>
      </c>
      <c r="C101" s="20">
        <v>107</v>
      </c>
      <c r="D101" s="21">
        <v>1153</v>
      </c>
      <c r="E101" s="20">
        <v>184</v>
      </c>
      <c r="F101" s="21">
        <v>7010</v>
      </c>
      <c r="G101" s="21">
        <v>15927</v>
      </c>
      <c r="H101" s="20">
        <v>44</v>
      </c>
    </row>
    <row r="102" spans="1:8" ht="21.75" customHeight="1">
      <c r="A102" s="18"/>
      <c r="B102" s="19">
        <v>2005</v>
      </c>
      <c r="C102" s="20">
        <v>91</v>
      </c>
      <c r="D102" s="20">
        <v>993</v>
      </c>
      <c r="E102" s="20">
        <v>154</v>
      </c>
      <c r="F102" s="21">
        <v>6662</v>
      </c>
      <c r="G102" s="21">
        <v>15866</v>
      </c>
      <c r="H102" s="20">
        <v>42</v>
      </c>
    </row>
    <row r="103" spans="1:8" ht="21.75" customHeight="1">
      <c r="A103" s="18"/>
      <c r="B103" s="19">
        <v>2006</v>
      </c>
      <c r="C103" s="20">
        <v>96</v>
      </c>
      <c r="D103" s="21">
        <v>1097</v>
      </c>
      <c r="E103" s="20">
        <v>160</v>
      </c>
      <c r="F103" s="21">
        <v>6312</v>
      </c>
      <c r="G103" s="21">
        <v>16452</v>
      </c>
      <c r="H103" s="20">
        <v>38</v>
      </c>
    </row>
    <row r="104" spans="1:8" ht="21.75" customHeight="1">
      <c r="A104" s="18"/>
      <c r="B104" s="19">
        <v>2007</v>
      </c>
      <c r="C104" s="20">
        <v>95</v>
      </c>
      <c r="D104" s="20">
        <v>942</v>
      </c>
      <c r="E104" s="20">
        <v>131</v>
      </c>
      <c r="F104" s="21">
        <v>6018</v>
      </c>
      <c r="G104" s="21">
        <v>16636</v>
      </c>
      <c r="H104" s="20">
        <v>36</v>
      </c>
    </row>
    <row r="105" spans="1:8" ht="21.75" customHeight="1">
      <c r="A105" s="18"/>
      <c r="B105" s="19">
        <v>2008</v>
      </c>
      <c r="C105" s="20">
        <v>94</v>
      </c>
      <c r="D105" s="21">
        <v>1084</v>
      </c>
      <c r="E105" s="20">
        <v>138</v>
      </c>
      <c r="F105" s="21">
        <v>5170</v>
      </c>
      <c r="G105" s="21">
        <v>16653</v>
      </c>
      <c r="H105" s="20">
        <v>31</v>
      </c>
    </row>
    <row r="106" spans="1:8" ht="21.75" customHeight="1">
      <c r="A106" s="18"/>
      <c r="B106" s="19">
        <v>2009</v>
      </c>
      <c r="C106" s="20">
        <v>72</v>
      </c>
      <c r="D106" s="20">
        <v>886</v>
      </c>
      <c r="E106" s="20">
        <v>113</v>
      </c>
      <c r="F106" s="21">
        <v>5074</v>
      </c>
      <c r="G106" s="21">
        <v>16560</v>
      </c>
      <c r="H106" s="20">
        <v>31</v>
      </c>
    </row>
    <row r="107" spans="1:8" ht="21.75" customHeight="1">
      <c r="A107" s="18"/>
      <c r="B107" s="22" t="s">
        <v>16</v>
      </c>
      <c r="C107" s="23">
        <v>90</v>
      </c>
      <c r="D107" s="24">
        <v>1000</v>
      </c>
      <c r="E107" s="23">
        <v>139</v>
      </c>
      <c r="F107" s="24">
        <v>5847</v>
      </c>
      <c r="G107" s="24">
        <v>16433</v>
      </c>
      <c r="H107" s="23">
        <v>36</v>
      </c>
    </row>
    <row r="108" spans="1:8" ht="21.75" customHeight="1">
      <c r="A108" s="18"/>
      <c r="B108" s="25" t="s">
        <v>17</v>
      </c>
      <c r="C108" s="26">
        <v>-45</v>
      </c>
      <c r="D108" s="26">
        <v>-58</v>
      </c>
      <c r="E108" s="26">
        <v>-75</v>
      </c>
      <c r="F108" s="26">
        <v>-36</v>
      </c>
      <c r="G108" s="26">
        <v>19</v>
      </c>
      <c r="H108" s="26">
        <v>-46</v>
      </c>
    </row>
    <row r="109" spans="1:8" ht="21.75" customHeight="1">
      <c r="A109" s="18"/>
      <c r="B109" s="25" t="s">
        <v>18</v>
      </c>
      <c r="C109" s="26">
        <v>-31</v>
      </c>
      <c r="D109" s="26">
        <v>-53</v>
      </c>
      <c r="E109" s="26">
        <v>-70</v>
      </c>
      <c r="F109" s="26">
        <v>-26</v>
      </c>
      <c r="G109" s="26">
        <v>18</v>
      </c>
      <c r="H109" s="26">
        <v>-37</v>
      </c>
    </row>
    <row r="110" spans="1:8" ht="21.75" customHeight="1">
      <c r="A110" s="18" t="s">
        <v>26</v>
      </c>
      <c r="B110" s="22" t="s">
        <v>15</v>
      </c>
      <c r="C110" s="23">
        <v>22</v>
      </c>
      <c r="D110" s="23">
        <v>214</v>
      </c>
      <c r="E110" s="23">
        <v>25</v>
      </c>
      <c r="F110" s="23">
        <v>409</v>
      </c>
      <c r="G110" s="24">
        <v>1709</v>
      </c>
      <c r="H110" s="23">
        <v>24</v>
      </c>
    </row>
    <row r="111" spans="1:8" ht="21.75" customHeight="1">
      <c r="A111" s="18"/>
      <c r="B111" s="19">
        <v>2000</v>
      </c>
      <c r="C111" s="20">
        <v>14</v>
      </c>
      <c r="D111" s="20">
        <v>164</v>
      </c>
      <c r="E111" s="20">
        <v>16</v>
      </c>
      <c r="F111" s="20">
        <v>457</v>
      </c>
      <c r="G111" s="21">
        <v>1808</v>
      </c>
      <c r="H111" s="20">
        <v>25</v>
      </c>
    </row>
    <row r="112" spans="1:8" ht="21.75" customHeight="1">
      <c r="A112" s="18"/>
      <c r="B112" s="19">
        <v>2001</v>
      </c>
      <c r="C112" s="20">
        <v>13</v>
      </c>
      <c r="D112" s="20">
        <v>129</v>
      </c>
      <c r="E112" s="20">
        <v>10</v>
      </c>
      <c r="F112" s="20">
        <v>449</v>
      </c>
      <c r="G112" s="21">
        <v>1821</v>
      </c>
      <c r="H112" s="20">
        <v>25</v>
      </c>
    </row>
    <row r="113" spans="1:8" ht="21.75" customHeight="1">
      <c r="A113" s="18"/>
      <c r="B113" s="19">
        <v>2002</v>
      </c>
      <c r="C113" s="20">
        <v>18</v>
      </c>
      <c r="D113" s="20">
        <v>128</v>
      </c>
      <c r="E113" s="20">
        <v>18</v>
      </c>
      <c r="F113" s="20">
        <v>459</v>
      </c>
      <c r="G113" s="21">
        <v>1920</v>
      </c>
      <c r="H113" s="20">
        <v>24</v>
      </c>
    </row>
    <row r="114" spans="1:8" ht="21.75" customHeight="1">
      <c r="A114" s="18"/>
      <c r="B114" s="19">
        <v>2003</v>
      </c>
      <c r="C114" s="20">
        <v>10</v>
      </c>
      <c r="D114" s="20">
        <v>117</v>
      </c>
      <c r="E114" s="20">
        <v>16</v>
      </c>
      <c r="F114" s="20">
        <v>467</v>
      </c>
      <c r="G114" s="21">
        <v>1902</v>
      </c>
      <c r="H114" s="20">
        <v>25</v>
      </c>
    </row>
    <row r="115" spans="1:8" ht="21.75" customHeight="1">
      <c r="A115" s="18"/>
      <c r="B115" s="19">
        <v>2004</v>
      </c>
      <c r="C115" s="20">
        <v>8</v>
      </c>
      <c r="D115" s="20">
        <v>107</v>
      </c>
      <c r="E115" s="20">
        <v>14</v>
      </c>
      <c r="F115" s="20">
        <v>465</v>
      </c>
      <c r="G115" s="21">
        <v>1920</v>
      </c>
      <c r="H115" s="20">
        <v>24</v>
      </c>
    </row>
    <row r="116" spans="1:8" ht="21.75" customHeight="1">
      <c r="A116" s="18"/>
      <c r="B116" s="19">
        <v>2005</v>
      </c>
      <c r="C116" s="20">
        <v>17</v>
      </c>
      <c r="D116" s="20">
        <v>144</v>
      </c>
      <c r="E116" s="20">
        <v>12</v>
      </c>
      <c r="F116" s="20">
        <v>549</v>
      </c>
      <c r="G116" s="21">
        <v>1944</v>
      </c>
      <c r="H116" s="20">
        <v>28</v>
      </c>
    </row>
    <row r="117" spans="1:8" ht="21.75" customHeight="1">
      <c r="A117" s="18"/>
      <c r="B117" s="19">
        <v>2006</v>
      </c>
      <c r="C117" s="20">
        <v>25</v>
      </c>
      <c r="D117" s="20">
        <v>171</v>
      </c>
      <c r="E117" s="20">
        <v>13</v>
      </c>
      <c r="F117" s="20">
        <v>473</v>
      </c>
      <c r="G117" s="21">
        <v>1952</v>
      </c>
      <c r="H117" s="20">
        <v>24</v>
      </c>
    </row>
    <row r="118" spans="1:8" ht="21.75" customHeight="1">
      <c r="A118" s="18"/>
      <c r="B118" s="19">
        <v>2007</v>
      </c>
      <c r="C118" s="20">
        <v>12</v>
      </c>
      <c r="D118" s="20">
        <v>170</v>
      </c>
      <c r="E118" s="20">
        <v>13</v>
      </c>
      <c r="F118" s="20">
        <v>474</v>
      </c>
      <c r="G118" s="21">
        <v>2021</v>
      </c>
      <c r="H118" s="20">
        <v>23</v>
      </c>
    </row>
    <row r="119" spans="1:8" ht="21.75" customHeight="1">
      <c r="A119" s="18"/>
      <c r="B119" s="19">
        <v>2008</v>
      </c>
      <c r="C119" s="20">
        <v>10</v>
      </c>
      <c r="D119" s="20">
        <v>115</v>
      </c>
      <c r="E119" s="20">
        <v>8</v>
      </c>
      <c r="F119" s="20">
        <v>437</v>
      </c>
      <c r="G119" s="21">
        <v>2021</v>
      </c>
      <c r="H119" s="20">
        <v>22</v>
      </c>
    </row>
    <row r="120" spans="1:8" ht="21.75" customHeight="1">
      <c r="A120" s="18"/>
      <c r="B120" s="19">
        <v>2009</v>
      </c>
      <c r="C120" s="20">
        <v>10</v>
      </c>
      <c r="D120" s="20">
        <v>130</v>
      </c>
      <c r="E120" s="20">
        <v>10</v>
      </c>
      <c r="F120" s="20">
        <v>403</v>
      </c>
      <c r="G120" s="21">
        <v>1998</v>
      </c>
      <c r="H120" s="20">
        <v>20</v>
      </c>
    </row>
    <row r="121" spans="1:8" ht="21.75" customHeight="1">
      <c r="A121" s="18"/>
      <c r="B121" s="22" t="s">
        <v>16</v>
      </c>
      <c r="C121" s="23">
        <v>15</v>
      </c>
      <c r="D121" s="23">
        <v>146</v>
      </c>
      <c r="E121" s="23">
        <v>11</v>
      </c>
      <c r="F121" s="23">
        <v>467</v>
      </c>
      <c r="G121" s="24">
        <v>1987</v>
      </c>
      <c r="H121" s="23">
        <v>24</v>
      </c>
    </row>
    <row r="122" spans="1:8" ht="21.75" customHeight="1">
      <c r="A122" s="18"/>
      <c r="B122" s="25" t="s">
        <v>17</v>
      </c>
      <c r="C122" s="26">
        <v>-55</v>
      </c>
      <c r="D122" s="26">
        <v>-39</v>
      </c>
      <c r="E122" s="26">
        <v>-60</v>
      </c>
      <c r="F122" s="26">
        <v>-1</v>
      </c>
      <c r="G122" s="26">
        <v>17</v>
      </c>
      <c r="H122" s="26">
        <v>-16</v>
      </c>
    </row>
    <row r="123" spans="1:8" ht="21.75" customHeight="1">
      <c r="A123" s="18"/>
      <c r="B123" s="25" t="s">
        <v>18</v>
      </c>
      <c r="C123" s="26">
        <v>-34</v>
      </c>
      <c r="D123" s="26">
        <v>-32</v>
      </c>
      <c r="E123" s="26">
        <v>-56</v>
      </c>
      <c r="F123" s="26">
        <v>14</v>
      </c>
      <c r="G123" s="26">
        <v>16</v>
      </c>
      <c r="H123" s="26">
        <v>-2</v>
      </c>
    </row>
    <row r="124" spans="1:8" ht="21.75" customHeight="1">
      <c r="A124" s="18" t="s">
        <v>27</v>
      </c>
      <c r="B124" s="22" t="s">
        <v>15</v>
      </c>
      <c r="C124" s="23">
        <v>378</v>
      </c>
      <c r="D124" s="24">
        <v>4838</v>
      </c>
      <c r="E124" s="23">
        <v>842</v>
      </c>
      <c r="F124" s="24">
        <v>17478</v>
      </c>
      <c r="G124" s="24">
        <v>37653</v>
      </c>
      <c r="H124" s="23">
        <v>46</v>
      </c>
    </row>
    <row r="125" spans="1:8" ht="21.75" customHeight="1">
      <c r="A125" s="18"/>
      <c r="B125" s="19">
        <v>2000</v>
      </c>
      <c r="C125" s="20">
        <v>326</v>
      </c>
      <c r="D125" s="21">
        <v>3894</v>
      </c>
      <c r="E125" s="20">
        <v>561</v>
      </c>
      <c r="F125" s="21">
        <v>16623</v>
      </c>
      <c r="G125" s="21">
        <v>39561</v>
      </c>
      <c r="H125" s="20">
        <v>42</v>
      </c>
    </row>
    <row r="126" spans="1:8" ht="21.75" customHeight="1">
      <c r="A126" s="18"/>
      <c r="B126" s="19">
        <v>2001</v>
      </c>
      <c r="C126" s="20">
        <v>348</v>
      </c>
      <c r="D126" s="21">
        <v>3758</v>
      </c>
      <c r="E126" s="20">
        <v>544</v>
      </c>
      <c r="F126" s="21">
        <v>16152</v>
      </c>
      <c r="G126" s="21">
        <v>40065</v>
      </c>
      <c r="H126" s="20">
        <v>40</v>
      </c>
    </row>
    <row r="127" spans="1:8" ht="21.75" customHeight="1">
      <c r="A127" s="18"/>
      <c r="B127" s="19">
        <v>2002</v>
      </c>
      <c r="C127" s="20">
        <v>304</v>
      </c>
      <c r="D127" s="21">
        <v>3533</v>
      </c>
      <c r="E127" s="20">
        <v>527</v>
      </c>
      <c r="F127" s="21">
        <v>15742</v>
      </c>
      <c r="G127" s="21">
        <v>41535</v>
      </c>
      <c r="H127" s="20">
        <v>38</v>
      </c>
    </row>
    <row r="128" spans="1:8" ht="21.75" customHeight="1">
      <c r="A128" s="18"/>
      <c r="B128" s="19">
        <v>2003</v>
      </c>
      <c r="C128" s="20">
        <v>336</v>
      </c>
      <c r="D128" s="21">
        <v>3294</v>
      </c>
      <c r="E128" s="20">
        <v>432</v>
      </c>
      <c r="F128" s="21">
        <v>15463</v>
      </c>
      <c r="G128" s="21">
        <v>42038</v>
      </c>
      <c r="H128" s="20">
        <v>37</v>
      </c>
    </row>
    <row r="129" spans="1:8" ht="21.75" customHeight="1">
      <c r="A129" s="18"/>
      <c r="B129" s="19">
        <v>2004</v>
      </c>
      <c r="C129" s="20">
        <v>308</v>
      </c>
      <c r="D129" s="21">
        <v>3074</v>
      </c>
      <c r="E129" s="20">
        <v>384</v>
      </c>
      <c r="F129" s="21">
        <v>15428</v>
      </c>
      <c r="G129" s="21">
        <v>42705</v>
      </c>
      <c r="H129" s="20">
        <v>36</v>
      </c>
    </row>
    <row r="130" spans="1:8" ht="21.75" customHeight="1">
      <c r="A130" s="18"/>
      <c r="B130" s="19">
        <v>2005</v>
      </c>
      <c r="C130" s="20">
        <v>286</v>
      </c>
      <c r="D130" s="21">
        <v>2951</v>
      </c>
      <c r="E130" s="20">
        <v>368</v>
      </c>
      <c r="F130" s="21">
        <v>14934</v>
      </c>
      <c r="G130" s="21">
        <v>42718</v>
      </c>
      <c r="H130" s="20">
        <v>35</v>
      </c>
    </row>
    <row r="131" spans="1:8" ht="21.75" customHeight="1">
      <c r="A131" s="18"/>
      <c r="B131" s="19">
        <v>2006</v>
      </c>
      <c r="C131" s="20">
        <v>314</v>
      </c>
      <c r="D131" s="21">
        <v>2948</v>
      </c>
      <c r="E131" s="20">
        <v>375</v>
      </c>
      <c r="F131" s="21">
        <v>14321</v>
      </c>
      <c r="G131" s="21">
        <v>44119</v>
      </c>
      <c r="H131" s="20">
        <v>32</v>
      </c>
    </row>
    <row r="132" spans="1:8" ht="21.75" customHeight="1">
      <c r="A132" s="18"/>
      <c r="B132" s="19">
        <v>2007</v>
      </c>
      <c r="C132" s="20">
        <v>281</v>
      </c>
      <c r="D132" s="21">
        <v>2666</v>
      </c>
      <c r="E132" s="20">
        <v>278</v>
      </c>
      <c r="F132" s="21">
        <v>13572</v>
      </c>
      <c r="G132" s="21">
        <v>44666</v>
      </c>
      <c r="H132" s="20">
        <v>30</v>
      </c>
    </row>
    <row r="133" spans="1:8" ht="21.75" customHeight="1">
      <c r="A133" s="18"/>
      <c r="B133" s="19">
        <v>2008</v>
      </c>
      <c r="C133" s="20">
        <v>270</v>
      </c>
      <c r="D133" s="21">
        <v>2840</v>
      </c>
      <c r="E133" s="20">
        <v>298</v>
      </c>
      <c r="F133" s="21">
        <v>12750</v>
      </c>
      <c r="G133" s="21">
        <v>44470</v>
      </c>
      <c r="H133" s="20">
        <v>29</v>
      </c>
    </row>
    <row r="134" spans="1:8" ht="21.75" customHeight="1">
      <c r="A134" s="18"/>
      <c r="B134" s="19">
        <v>2009</v>
      </c>
      <c r="C134" s="20">
        <v>216</v>
      </c>
      <c r="D134" s="21">
        <v>2485</v>
      </c>
      <c r="E134" s="20">
        <v>257</v>
      </c>
      <c r="F134" s="21">
        <v>12545</v>
      </c>
      <c r="G134" s="21">
        <v>44219</v>
      </c>
      <c r="H134" s="20">
        <v>28</v>
      </c>
    </row>
    <row r="135" spans="1:8" ht="21.75" customHeight="1">
      <c r="A135" s="18"/>
      <c r="B135" s="22" t="s">
        <v>16</v>
      </c>
      <c r="C135" s="23">
        <v>273</v>
      </c>
      <c r="D135" s="24">
        <v>2778</v>
      </c>
      <c r="E135" s="23">
        <v>315</v>
      </c>
      <c r="F135" s="24">
        <v>13624</v>
      </c>
      <c r="G135" s="24">
        <v>44038</v>
      </c>
      <c r="H135" s="23">
        <v>31</v>
      </c>
    </row>
    <row r="136" spans="1:8" ht="21.75" customHeight="1">
      <c r="A136" s="18"/>
      <c r="B136" s="25" t="s">
        <v>17</v>
      </c>
      <c r="C136" s="26">
        <v>-43</v>
      </c>
      <c r="D136" s="26">
        <v>-49</v>
      </c>
      <c r="E136" s="26">
        <v>-69</v>
      </c>
      <c r="F136" s="26">
        <v>-28</v>
      </c>
      <c r="G136" s="26">
        <v>17</v>
      </c>
      <c r="H136" s="26">
        <v>-39</v>
      </c>
    </row>
    <row r="137" spans="1:8" ht="21.75" customHeight="1" thickBot="1">
      <c r="A137" s="33"/>
      <c r="B137" s="34" t="s">
        <v>18</v>
      </c>
      <c r="C137" s="35">
        <v>-28</v>
      </c>
      <c r="D137" s="35">
        <v>-43</v>
      </c>
      <c r="E137" s="35">
        <v>-63</v>
      </c>
      <c r="F137" s="35">
        <v>-22</v>
      </c>
      <c r="G137" s="35">
        <v>17</v>
      </c>
      <c r="H137" s="35">
        <v>-33</v>
      </c>
    </row>
    <row r="138" ht="21.75" customHeight="1">
      <c r="A138" s="39" t="s">
        <v>21</v>
      </c>
    </row>
    <row r="139" ht="21.75" customHeight="1"/>
    <row r="140" ht="21.75" customHeight="1"/>
  </sheetData>
  <mergeCells count="13">
    <mergeCell ref="A124:A137"/>
    <mergeCell ref="A67:A80"/>
    <mergeCell ref="A81:A94"/>
    <mergeCell ref="A96:A109"/>
    <mergeCell ref="A110:A123"/>
    <mergeCell ref="A9:A22"/>
    <mergeCell ref="A23:A36"/>
    <mergeCell ref="A37:A50"/>
    <mergeCell ref="A53:A66"/>
    <mergeCell ref="A6:B8"/>
    <mergeCell ref="C6:C8"/>
    <mergeCell ref="D6:D8"/>
    <mergeCell ref="F6:F8"/>
  </mergeCells>
  <printOptions/>
  <pageMargins left="0.3937007874015748" right="0.3937007874015748" top="0.3937007874015748" bottom="0.3937007874015748" header="0" footer="0"/>
  <pageSetup horizontalDpi="600" verticalDpi="600" orientation="portrait" paperSize="9" scale="72" r:id="rId2"/>
  <rowBreaks count="2" manualBreakCount="2">
    <brk id="52" max="7" man="1"/>
    <brk id="9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5" width="9.421875" style="47" bestFit="1" customWidth="1"/>
    <col min="6" max="6" width="10.28125" style="47" bestFit="1" customWidth="1"/>
    <col min="7" max="7" width="11.28125" style="47" customWidth="1"/>
    <col min="8" max="8" width="9.57421875" style="47" bestFit="1" customWidth="1"/>
    <col min="9" max="16384" width="9.140625" style="47" customWidth="1"/>
  </cols>
  <sheetData>
    <row r="1" spans="1:11" ht="15">
      <c r="A1" s="45" t="s">
        <v>28</v>
      </c>
      <c r="B1" s="46"/>
      <c r="C1" s="46"/>
      <c r="D1" s="46"/>
      <c r="E1" s="46"/>
      <c r="F1" s="46"/>
      <c r="G1" s="46"/>
      <c r="H1" s="46"/>
      <c r="J1" s="45"/>
      <c r="K1" s="48" t="s">
        <v>29</v>
      </c>
    </row>
    <row r="2" spans="1:11" ht="10.5" customHeight="1">
      <c r="A2" s="45"/>
      <c r="B2" s="46"/>
      <c r="C2" s="46"/>
      <c r="D2" s="46"/>
      <c r="E2" s="46"/>
      <c r="F2" s="46"/>
      <c r="G2" s="46"/>
      <c r="H2" s="46"/>
      <c r="I2" s="46"/>
      <c r="J2" s="45"/>
      <c r="K2" s="49"/>
    </row>
    <row r="3" spans="1:10" s="49" customFormat="1" ht="1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49" customFormat="1" ht="15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</row>
    <row r="5" spans="1:11" s="49" customFormat="1" ht="13.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49" customFormat="1" ht="12.75">
      <c r="A6" s="51"/>
      <c r="B6" s="51"/>
      <c r="C6" s="51"/>
      <c r="D6" s="51"/>
      <c r="E6" s="51"/>
      <c r="F6" s="51"/>
      <c r="G6" s="51"/>
      <c r="H6" s="51" t="s">
        <v>32</v>
      </c>
      <c r="I6" s="51"/>
      <c r="J6" s="51"/>
      <c r="K6" s="51"/>
    </row>
    <row r="7" spans="1:11" s="49" customFormat="1" ht="13.5" thickBot="1">
      <c r="A7" s="52"/>
      <c r="B7" s="52"/>
      <c r="C7" s="52"/>
      <c r="D7" s="52"/>
      <c r="E7" s="52"/>
      <c r="F7" s="52"/>
      <c r="G7" s="52"/>
      <c r="H7" s="50" t="s">
        <v>33</v>
      </c>
      <c r="I7" s="50"/>
      <c r="J7" s="50"/>
      <c r="K7" s="50"/>
    </row>
    <row r="8" spans="1:11" s="49" customFormat="1" ht="12.75">
      <c r="A8" s="52"/>
      <c r="B8" s="53" t="s">
        <v>34</v>
      </c>
      <c r="C8" s="53" t="s">
        <v>35</v>
      </c>
      <c r="D8" s="53" t="s">
        <v>36</v>
      </c>
      <c r="E8" s="53" t="s">
        <v>37</v>
      </c>
      <c r="F8" s="53" t="s">
        <v>38</v>
      </c>
      <c r="G8" s="53" t="s">
        <v>39</v>
      </c>
      <c r="H8" s="53" t="s">
        <v>34</v>
      </c>
      <c r="I8" s="53" t="s">
        <v>35</v>
      </c>
      <c r="J8" s="53" t="s">
        <v>36</v>
      </c>
      <c r="K8" s="53" t="s">
        <v>37</v>
      </c>
    </row>
    <row r="9" spans="1:11" s="49" customFormat="1" ht="13.5" thickBot="1">
      <c r="A9" s="54"/>
      <c r="B9" s="55" t="s">
        <v>40</v>
      </c>
      <c r="C9" s="55" t="s">
        <v>41</v>
      </c>
      <c r="D9" s="55" t="s">
        <v>42</v>
      </c>
      <c r="E9" s="55" t="s">
        <v>43</v>
      </c>
      <c r="F9" s="55" t="s">
        <v>44</v>
      </c>
      <c r="G9" s="55" t="s">
        <v>45</v>
      </c>
      <c r="H9" s="55" t="s">
        <v>40</v>
      </c>
      <c r="I9" s="55" t="s">
        <v>41</v>
      </c>
      <c r="J9" s="55" t="s">
        <v>42</v>
      </c>
      <c r="K9" s="55" t="s">
        <v>43</v>
      </c>
    </row>
    <row r="10" s="49" customFormat="1" ht="13.5" thickTop="1">
      <c r="A10" s="49" t="s">
        <v>46</v>
      </c>
    </row>
    <row r="11" spans="7:11" ht="12.75">
      <c r="G11" s="56" t="s">
        <v>47</v>
      </c>
      <c r="K11" s="56" t="s">
        <v>48</v>
      </c>
    </row>
    <row r="12" spans="1:11" ht="12.75">
      <c r="A12" s="47">
        <v>1981</v>
      </c>
      <c r="B12" s="47">
        <v>151</v>
      </c>
      <c r="C12" s="47">
        <v>156</v>
      </c>
      <c r="D12" s="47">
        <v>166</v>
      </c>
      <c r="E12" s="47">
        <v>204</v>
      </c>
      <c r="F12" s="47">
        <v>677</v>
      </c>
      <c r="G12" s="57">
        <f aca="true" t="shared" si="0" ref="G12:G40">SUM(B12:E12)/4</f>
        <v>169.25</v>
      </c>
      <c r="H12" s="58">
        <f aca="true" t="shared" si="1" ref="H12:H40">SUM(B12-G12)*100/G12</f>
        <v>-10.782865583456426</v>
      </c>
      <c r="I12" s="58">
        <f aca="true" t="shared" si="2" ref="I12:I40">SUM(C12-G12)*100/G12</f>
        <v>-7.828655834564254</v>
      </c>
      <c r="J12" s="58">
        <f aca="true" t="shared" si="3" ref="J12:J40">SUM(D12-G12)*100/G12</f>
        <v>-1.9202363367799113</v>
      </c>
      <c r="K12" s="58">
        <f aca="true" t="shared" si="4" ref="K12:K40">SUM(E12-G12)*100/G12</f>
        <v>20.53175775480059</v>
      </c>
    </row>
    <row r="13" spans="1:11" ht="12.75">
      <c r="A13" s="47">
        <v>1982</v>
      </c>
      <c r="B13" s="47">
        <v>155</v>
      </c>
      <c r="C13" s="47">
        <v>172</v>
      </c>
      <c r="D13" s="47">
        <v>181</v>
      </c>
      <c r="E13" s="47">
        <v>193</v>
      </c>
      <c r="F13" s="47">
        <v>701</v>
      </c>
      <c r="G13" s="57">
        <f t="shared" si="0"/>
        <v>175.25</v>
      </c>
      <c r="H13" s="58">
        <f t="shared" si="1"/>
        <v>-11.554921540656206</v>
      </c>
      <c r="I13" s="58">
        <f t="shared" si="2"/>
        <v>-1.854493580599144</v>
      </c>
      <c r="J13" s="58">
        <f t="shared" si="3"/>
        <v>3.2810271041369474</v>
      </c>
      <c r="K13" s="58">
        <f t="shared" si="4"/>
        <v>10.128388017118402</v>
      </c>
    </row>
    <row r="14" spans="1:11" ht="12.75">
      <c r="A14" s="47">
        <v>1983</v>
      </c>
      <c r="B14" s="47">
        <v>174</v>
      </c>
      <c r="C14" s="47">
        <v>133</v>
      </c>
      <c r="D14" s="47">
        <v>152</v>
      </c>
      <c r="E14" s="47">
        <v>165</v>
      </c>
      <c r="F14" s="47">
        <v>624</v>
      </c>
      <c r="G14" s="57">
        <f t="shared" si="0"/>
        <v>156</v>
      </c>
      <c r="H14" s="58">
        <f t="shared" si="1"/>
        <v>11.538461538461538</v>
      </c>
      <c r="I14" s="58">
        <f t="shared" si="2"/>
        <v>-14.743589743589743</v>
      </c>
      <c r="J14" s="58">
        <f t="shared" si="3"/>
        <v>-2.5641025641025643</v>
      </c>
      <c r="K14" s="58">
        <f t="shared" si="4"/>
        <v>5.769230769230769</v>
      </c>
    </row>
    <row r="15" spans="1:11" ht="12.75">
      <c r="A15" s="47">
        <v>1984</v>
      </c>
      <c r="B15" s="47">
        <v>122</v>
      </c>
      <c r="C15" s="47">
        <v>122</v>
      </c>
      <c r="D15" s="47">
        <v>178</v>
      </c>
      <c r="E15" s="47">
        <v>177</v>
      </c>
      <c r="F15" s="47">
        <v>599</v>
      </c>
      <c r="G15" s="57">
        <f t="shared" si="0"/>
        <v>149.75</v>
      </c>
      <c r="H15" s="58">
        <f t="shared" si="1"/>
        <v>-18.530884808013354</v>
      </c>
      <c r="I15" s="58">
        <f t="shared" si="2"/>
        <v>-18.530884808013354</v>
      </c>
      <c r="J15" s="58">
        <f t="shared" si="3"/>
        <v>18.864774624373958</v>
      </c>
      <c r="K15" s="58">
        <f t="shared" si="4"/>
        <v>18.196994991652755</v>
      </c>
    </row>
    <row r="16" spans="1:11" ht="12.75">
      <c r="A16" s="47">
        <v>1985</v>
      </c>
      <c r="B16" s="47">
        <v>128</v>
      </c>
      <c r="C16" s="47">
        <v>155</v>
      </c>
      <c r="D16" s="47">
        <v>157</v>
      </c>
      <c r="E16" s="47">
        <v>162</v>
      </c>
      <c r="F16" s="47">
        <v>602</v>
      </c>
      <c r="G16" s="57">
        <f t="shared" si="0"/>
        <v>150.5</v>
      </c>
      <c r="H16" s="58">
        <f t="shared" si="1"/>
        <v>-14.950166112956811</v>
      </c>
      <c r="I16" s="58">
        <f t="shared" si="2"/>
        <v>2.990033222591362</v>
      </c>
      <c r="J16" s="58">
        <f t="shared" si="3"/>
        <v>4.318936877076412</v>
      </c>
      <c r="K16" s="58">
        <f t="shared" si="4"/>
        <v>7.641196013289036</v>
      </c>
    </row>
    <row r="17" spans="1:11" ht="12.75">
      <c r="A17" s="47">
        <v>1986</v>
      </c>
      <c r="B17" s="47">
        <v>124</v>
      </c>
      <c r="C17" s="47">
        <v>130</v>
      </c>
      <c r="D17" s="47">
        <v>154</v>
      </c>
      <c r="E17" s="47">
        <v>193</v>
      </c>
      <c r="F17" s="47">
        <v>601</v>
      </c>
      <c r="G17" s="57">
        <f t="shared" si="0"/>
        <v>150.25</v>
      </c>
      <c r="H17" s="58">
        <f t="shared" si="1"/>
        <v>-17.47088186356073</v>
      </c>
      <c r="I17" s="58">
        <f t="shared" si="2"/>
        <v>-13.477537437603994</v>
      </c>
      <c r="J17" s="58">
        <f t="shared" si="3"/>
        <v>2.4958402662229617</v>
      </c>
      <c r="K17" s="58">
        <f t="shared" si="4"/>
        <v>28.452579034941763</v>
      </c>
    </row>
    <row r="18" spans="1:11" ht="12.75">
      <c r="A18" s="47">
        <v>1987</v>
      </c>
      <c r="B18" s="47">
        <v>116</v>
      </c>
      <c r="C18" s="47">
        <v>126</v>
      </c>
      <c r="D18" s="47">
        <v>145</v>
      </c>
      <c r="E18" s="47">
        <v>169</v>
      </c>
      <c r="F18" s="47">
        <v>556</v>
      </c>
      <c r="G18" s="57">
        <f t="shared" si="0"/>
        <v>139</v>
      </c>
      <c r="H18" s="58">
        <f t="shared" si="1"/>
        <v>-16.546762589928058</v>
      </c>
      <c r="I18" s="58">
        <f t="shared" si="2"/>
        <v>-9.352517985611511</v>
      </c>
      <c r="J18" s="58">
        <f t="shared" si="3"/>
        <v>4.316546762589928</v>
      </c>
      <c r="K18" s="58">
        <f t="shared" si="4"/>
        <v>21.58273381294964</v>
      </c>
    </row>
    <row r="19" spans="1:11" ht="12.75">
      <c r="A19" s="47">
        <v>1988</v>
      </c>
      <c r="B19" s="47">
        <v>123</v>
      </c>
      <c r="C19" s="47">
        <v>117</v>
      </c>
      <c r="D19" s="47">
        <v>143</v>
      </c>
      <c r="E19" s="47">
        <v>171</v>
      </c>
      <c r="F19" s="47">
        <v>554</v>
      </c>
      <c r="G19" s="57">
        <f t="shared" si="0"/>
        <v>138.5</v>
      </c>
      <c r="H19" s="58">
        <f t="shared" si="1"/>
        <v>-11.191335740072201</v>
      </c>
      <c r="I19" s="58">
        <f t="shared" si="2"/>
        <v>-15.52346570397112</v>
      </c>
      <c r="J19" s="58">
        <f t="shared" si="3"/>
        <v>3.2490974729241877</v>
      </c>
      <c r="K19" s="58">
        <f t="shared" si="4"/>
        <v>23.465703971119133</v>
      </c>
    </row>
    <row r="20" spans="1:11" ht="12.75">
      <c r="A20" s="47">
        <v>1989</v>
      </c>
      <c r="B20" s="47">
        <v>145</v>
      </c>
      <c r="C20" s="47">
        <v>112</v>
      </c>
      <c r="D20" s="47">
        <v>148</v>
      </c>
      <c r="E20" s="47">
        <v>148</v>
      </c>
      <c r="F20" s="47">
        <v>553</v>
      </c>
      <c r="G20" s="57">
        <f t="shared" si="0"/>
        <v>138.25</v>
      </c>
      <c r="H20" s="58">
        <f t="shared" si="1"/>
        <v>4.882459312839059</v>
      </c>
      <c r="I20" s="58">
        <f t="shared" si="2"/>
        <v>-18.9873417721519</v>
      </c>
      <c r="J20" s="58">
        <f t="shared" si="3"/>
        <v>7.052441229656419</v>
      </c>
      <c r="K20" s="58">
        <f t="shared" si="4"/>
        <v>7.052441229656419</v>
      </c>
    </row>
    <row r="21" spans="1:11" ht="12.75">
      <c r="A21" s="47">
        <v>1990</v>
      </c>
      <c r="B21" s="47">
        <v>134</v>
      </c>
      <c r="C21" s="47">
        <v>119</v>
      </c>
      <c r="D21" s="47">
        <v>137</v>
      </c>
      <c r="E21" s="47">
        <v>156</v>
      </c>
      <c r="F21" s="47">
        <v>546</v>
      </c>
      <c r="G21" s="57">
        <f t="shared" si="0"/>
        <v>136.5</v>
      </c>
      <c r="H21" s="58">
        <f t="shared" si="1"/>
        <v>-1.8315018315018314</v>
      </c>
      <c r="I21" s="58">
        <f t="shared" si="2"/>
        <v>-12.820512820512821</v>
      </c>
      <c r="J21" s="58">
        <f t="shared" si="3"/>
        <v>0.3663003663003663</v>
      </c>
      <c r="K21" s="58">
        <f t="shared" si="4"/>
        <v>14.285714285714286</v>
      </c>
    </row>
    <row r="22" spans="1:11" ht="12.75">
      <c r="A22" s="47">
        <v>1991</v>
      </c>
      <c r="B22" s="47">
        <v>104</v>
      </c>
      <c r="C22" s="47">
        <v>92</v>
      </c>
      <c r="D22" s="47">
        <v>146</v>
      </c>
      <c r="E22" s="47">
        <v>149</v>
      </c>
      <c r="F22" s="47">
        <v>491</v>
      </c>
      <c r="G22" s="57">
        <f t="shared" si="0"/>
        <v>122.75</v>
      </c>
      <c r="H22" s="58">
        <f t="shared" si="1"/>
        <v>-15.274949083503055</v>
      </c>
      <c r="I22" s="58">
        <f t="shared" si="2"/>
        <v>-25.05091649694501</v>
      </c>
      <c r="J22" s="58">
        <f t="shared" si="3"/>
        <v>18.940936863543786</v>
      </c>
      <c r="K22" s="58">
        <f t="shared" si="4"/>
        <v>21.384928716904277</v>
      </c>
    </row>
    <row r="23" spans="1:11" ht="12.75">
      <c r="A23" s="47">
        <v>1992</v>
      </c>
      <c r="B23" s="47">
        <v>106</v>
      </c>
      <c r="C23" s="47">
        <v>113</v>
      </c>
      <c r="D23" s="47">
        <v>113</v>
      </c>
      <c r="E23" s="47">
        <v>131</v>
      </c>
      <c r="F23" s="47">
        <v>463</v>
      </c>
      <c r="G23" s="57">
        <f t="shared" si="0"/>
        <v>115.75</v>
      </c>
      <c r="H23" s="58">
        <f t="shared" si="1"/>
        <v>-8.423326133909287</v>
      </c>
      <c r="I23" s="58">
        <f t="shared" si="2"/>
        <v>-2.375809935205184</v>
      </c>
      <c r="J23" s="58">
        <f t="shared" si="3"/>
        <v>-2.375809935205184</v>
      </c>
      <c r="K23" s="58">
        <f t="shared" si="4"/>
        <v>13.174946004319654</v>
      </c>
    </row>
    <row r="24" spans="1:11" ht="12.75">
      <c r="A24" s="47">
        <v>1993</v>
      </c>
      <c r="B24" s="47">
        <v>100</v>
      </c>
      <c r="C24" s="47">
        <v>103</v>
      </c>
      <c r="D24" s="47">
        <v>93</v>
      </c>
      <c r="E24" s="47">
        <v>103</v>
      </c>
      <c r="F24" s="47">
        <v>399</v>
      </c>
      <c r="G24" s="57">
        <f t="shared" si="0"/>
        <v>99.75</v>
      </c>
      <c r="H24" s="58">
        <f t="shared" si="1"/>
        <v>0.2506265664160401</v>
      </c>
      <c r="I24" s="58">
        <f t="shared" si="2"/>
        <v>3.2581453634085213</v>
      </c>
      <c r="J24" s="58">
        <f t="shared" si="3"/>
        <v>-6.7669172932330826</v>
      </c>
      <c r="K24" s="58">
        <f t="shared" si="4"/>
        <v>3.2581453634085213</v>
      </c>
    </row>
    <row r="25" spans="1:11" ht="12.75">
      <c r="A25" s="47">
        <v>1994</v>
      </c>
      <c r="B25" s="47">
        <v>88</v>
      </c>
      <c r="C25" s="47">
        <v>82</v>
      </c>
      <c r="D25" s="47">
        <v>86</v>
      </c>
      <c r="E25" s="47">
        <v>107</v>
      </c>
      <c r="F25" s="47">
        <v>363</v>
      </c>
      <c r="G25" s="57">
        <f t="shared" si="0"/>
        <v>90.75</v>
      </c>
      <c r="H25" s="58">
        <f t="shared" si="1"/>
        <v>-3.0303030303030303</v>
      </c>
      <c r="I25" s="58">
        <f t="shared" si="2"/>
        <v>-9.641873278236915</v>
      </c>
      <c r="J25" s="58">
        <f t="shared" si="3"/>
        <v>-5.234159779614325</v>
      </c>
      <c r="K25" s="58">
        <f t="shared" si="4"/>
        <v>17.90633608815427</v>
      </c>
    </row>
    <row r="26" spans="1:11" ht="12.75">
      <c r="A26" s="47">
        <v>1995</v>
      </c>
      <c r="B26" s="47">
        <v>91</v>
      </c>
      <c r="C26" s="47">
        <v>77</v>
      </c>
      <c r="D26" s="47">
        <v>125</v>
      </c>
      <c r="E26" s="47">
        <v>116</v>
      </c>
      <c r="F26" s="47">
        <v>409</v>
      </c>
      <c r="G26" s="57">
        <f t="shared" si="0"/>
        <v>102.25</v>
      </c>
      <c r="H26" s="58">
        <f t="shared" si="1"/>
        <v>-11.00244498777506</v>
      </c>
      <c r="I26" s="58">
        <f t="shared" si="2"/>
        <v>-24.69437652811736</v>
      </c>
      <c r="J26" s="58">
        <f t="shared" si="3"/>
        <v>22.249388753056234</v>
      </c>
      <c r="K26" s="58">
        <f t="shared" si="4"/>
        <v>13.447432762836186</v>
      </c>
    </row>
    <row r="27" spans="1:11" ht="12.75">
      <c r="A27" s="47">
        <v>1996</v>
      </c>
      <c r="B27" s="47">
        <v>86</v>
      </c>
      <c r="C27" s="47">
        <v>83</v>
      </c>
      <c r="D27" s="47">
        <v>98</v>
      </c>
      <c r="E27" s="47">
        <v>90</v>
      </c>
      <c r="F27" s="47">
        <v>357</v>
      </c>
      <c r="G27" s="57">
        <f t="shared" si="0"/>
        <v>89.25</v>
      </c>
      <c r="H27" s="58">
        <f t="shared" si="1"/>
        <v>-3.641456582633053</v>
      </c>
      <c r="I27" s="58">
        <f t="shared" si="2"/>
        <v>-7.002801120448179</v>
      </c>
      <c r="J27" s="58">
        <f t="shared" si="3"/>
        <v>9.803921568627452</v>
      </c>
      <c r="K27" s="58">
        <f t="shared" si="4"/>
        <v>0.8403361344537815</v>
      </c>
    </row>
    <row r="28" spans="1:11" ht="12.75">
      <c r="A28" s="47">
        <v>1997</v>
      </c>
      <c r="B28" s="47">
        <v>85</v>
      </c>
      <c r="C28" s="47">
        <v>91</v>
      </c>
      <c r="D28" s="47">
        <v>94</v>
      </c>
      <c r="E28" s="47">
        <v>107</v>
      </c>
      <c r="F28" s="47">
        <v>377</v>
      </c>
      <c r="G28" s="57">
        <f t="shared" si="0"/>
        <v>94.25</v>
      </c>
      <c r="H28" s="58">
        <f t="shared" si="1"/>
        <v>-9.814323607427056</v>
      </c>
      <c r="I28" s="58">
        <f t="shared" si="2"/>
        <v>-3.4482758620689653</v>
      </c>
      <c r="J28" s="58">
        <f t="shared" si="3"/>
        <v>-0.26525198938992045</v>
      </c>
      <c r="K28" s="58">
        <f t="shared" si="4"/>
        <v>13.52785145888594</v>
      </c>
    </row>
    <row r="29" spans="1:11" ht="12.75">
      <c r="A29" s="47">
        <v>1998</v>
      </c>
      <c r="B29" s="47">
        <v>70</v>
      </c>
      <c r="C29" s="47">
        <v>82</v>
      </c>
      <c r="D29" s="47">
        <v>127</v>
      </c>
      <c r="E29" s="47">
        <v>106</v>
      </c>
      <c r="F29" s="47">
        <v>385</v>
      </c>
      <c r="G29" s="57">
        <f t="shared" si="0"/>
        <v>96.25</v>
      </c>
      <c r="H29" s="58">
        <f t="shared" si="1"/>
        <v>-27.272727272727273</v>
      </c>
      <c r="I29" s="58">
        <f t="shared" si="2"/>
        <v>-14.805194805194805</v>
      </c>
      <c r="J29" s="58">
        <f t="shared" si="3"/>
        <v>31.948051948051948</v>
      </c>
      <c r="K29" s="58">
        <f t="shared" si="4"/>
        <v>10.12987012987013</v>
      </c>
    </row>
    <row r="30" spans="1:11" ht="12.75">
      <c r="A30" s="47">
        <v>1999</v>
      </c>
      <c r="B30" s="47">
        <v>82</v>
      </c>
      <c r="C30" s="47">
        <v>73</v>
      </c>
      <c r="D30" s="47">
        <v>82</v>
      </c>
      <c r="E30" s="47">
        <v>73</v>
      </c>
      <c r="F30" s="47">
        <v>310</v>
      </c>
      <c r="G30" s="57">
        <f t="shared" si="0"/>
        <v>77.5</v>
      </c>
      <c r="H30" s="58">
        <f t="shared" si="1"/>
        <v>5.806451612903226</v>
      </c>
      <c r="I30" s="58">
        <f t="shared" si="2"/>
        <v>-5.806451612903226</v>
      </c>
      <c r="J30" s="58">
        <f t="shared" si="3"/>
        <v>5.806451612903226</v>
      </c>
      <c r="K30" s="58">
        <f t="shared" si="4"/>
        <v>-5.806451612903226</v>
      </c>
    </row>
    <row r="31" spans="1:11" ht="12.75">
      <c r="A31" s="47">
        <v>2000</v>
      </c>
      <c r="B31" s="47">
        <v>73</v>
      </c>
      <c r="C31" s="47">
        <v>65</v>
      </c>
      <c r="D31" s="47">
        <v>97</v>
      </c>
      <c r="E31" s="47">
        <v>91</v>
      </c>
      <c r="F31" s="47">
        <v>326</v>
      </c>
      <c r="G31" s="57">
        <f t="shared" si="0"/>
        <v>81.5</v>
      </c>
      <c r="H31" s="58">
        <f t="shared" si="1"/>
        <v>-10.429447852760736</v>
      </c>
      <c r="I31" s="58">
        <f t="shared" si="2"/>
        <v>-20.245398773006134</v>
      </c>
      <c r="J31" s="58">
        <f t="shared" si="3"/>
        <v>19.01840490797546</v>
      </c>
      <c r="K31" s="58">
        <f t="shared" si="4"/>
        <v>11.656441717791411</v>
      </c>
    </row>
    <row r="32" spans="1:11" ht="12.75">
      <c r="A32" s="47">
        <v>2001</v>
      </c>
      <c r="B32" s="47">
        <v>78</v>
      </c>
      <c r="C32" s="47">
        <v>83</v>
      </c>
      <c r="D32" s="47">
        <v>106</v>
      </c>
      <c r="E32" s="47">
        <v>81</v>
      </c>
      <c r="F32" s="47">
        <v>348</v>
      </c>
      <c r="G32" s="57">
        <f t="shared" si="0"/>
        <v>87</v>
      </c>
      <c r="H32" s="58">
        <f t="shared" si="1"/>
        <v>-10.344827586206897</v>
      </c>
      <c r="I32" s="58">
        <f t="shared" si="2"/>
        <v>-4.597701149425287</v>
      </c>
      <c r="J32" s="58">
        <f t="shared" si="3"/>
        <v>21.839080459770116</v>
      </c>
      <c r="K32" s="58">
        <f t="shared" si="4"/>
        <v>-6.896551724137931</v>
      </c>
    </row>
    <row r="33" spans="1:11" ht="12.75">
      <c r="A33" s="47">
        <v>2002</v>
      </c>
      <c r="B33" s="47">
        <v>65</v>
      </c>
      <c r="C33" s="47">
        <v>70</v>
      </c>
      <c r="D33" s="47">
        <v>97</v>
      </c>
      <c r="E33" s="47">
        <v>72</v>
      </c>
      <c r="F33" s="47">
        <v>304</v>
      </c>
      <c r="G33" s="57">
        <f t="shared" si="0"/>
        <v>76</v>
      </c>
      <c r="H33" s="58">
        <f t="shared" si="1"/>
        <v>-14.473684210526315</v>
      </c>
      <c r="I33" s="58">
        <f t="shared" si="2"/>
        <v>-7.894736842105263</v>
      </c>
      <c r="J33" s="58">
        <f t="shared" si="3"/>
        <v>27.63157894736842</v>
      </c>
      <c r="K33" s="58">
        <f t="shared" si="4"/>
        <v>-5.2631578947368425</v>
      </c>
    </row>
    <row r="34" spans="1:11" ht="12.75">
      <c r="A34" s="47">
        <v>2003</v>
      </c>
      <c r="B34" s="47">
        <v>70</v>
      </c>
      <c r="C34" s="47">
        <v>81</v>
      </c>
      <c r="D34" s="47">
        <v>83</v>
      </c>
      <c r="E34" s="47">
        <v>102</v>
      </c>
      <c r="F34" s="47">
        <v>336</v>
      </c>
      <c r="G34" s="57">
        <f t="shared" si="0"/>
        <v>84</v>
      </c>
      <c r="H34" s="58">
        <f t="shared" si="1"/>
        <v>-16.666666666666668</v>
      </c>
      <c r="I34" s="58">
        <f t="shared" si="2"/>
        <v>-3.5714285714285716</v>
      </c>
      <c r="J34" s="58">
        <f t="shared" si="3"/>
        <v>-1.1904761904761905</v>
      </c>
      <c r="K34" s="58">
        <f t="shared" si="4"/>
        <v>21.428571428571427</v>
      </c>
    </row>
    <row r="35" spans="1:11" ht="12.75">
      <c r="A35" s="47">
        <v>2004</v>
      </c>
      <c r="B35" s="47">
        <v>70</v>
      </c>
      <c r="C35" s="47">
        <v>71</v>
      </c>
      <c r="D35" s="47">
        <v>80</v>
      </c>
      <c r="E35" s="47">
        <v>87</v>
      </c>
      <c r="F35" s="47">
        <v>308</v>
      </c>
      <c r="G35" s="57">
        <f t="shared" si="0"/>
        <v>77</v>
      </c>
      <c r="H35" s="58">
        <f t="shared" si="1"/>
        <v>-9.090909090909092</v>
      </c>
      <c r="I35" s="58">
        <f t="shared" si="2"/>
        <v>-7.792207792207792</v>
      </c>
      <c r="J35" s="58">
        <f t="shared" si="3"/>
        <v>3.896103896103896</v>
      </c>
      <c r="K35" s="58">
        <f t="shared" si="4"/>
        <v>12.987012987012987</v>
      </c>
    </row>
    <row r="36" spans="1:11" ht="12.75">
      <c r="A36" s="47">
        <v>2005</v>
      </c>
      <c r="B36" s="47">
        <v>56</v>
      </c>
      <c r="C36" s="47">
        <v>64</v>
      </c>
      <c r="D36" s="47">
        <v>72</v>
      </c>
      <c r="E36" s="47">
        <v>94</v>
      </c>
      <c r="F36" s="47">
        <v>286</v>
      </c>
      <c r="G36" s="57">
        <f t="shared" si="0"/>
        <v>71.5</v>
      </c>
      <c r="H36" s="58">
        <f t="shared" si="1"/>
        <v>-21.678321678321677</v>
      </c>
      <c r="I36" s="58">
        <f t="shared" si="2"/>
        <v>-10.48951048951049</v>
      </c>
      <c r="J36" s="58">
        <f t="shared" si="3"/>
        <v>0.6993006993006993</v>
      </c>
      <c r="K36" s="58">
        <f t="shared" si="4"/>
        <v>31.46853146853147</v>
      </c>
    </row>
    <row r="37" spans="1:11" ht="12.75">
      <c r="A37" s="47">
        <v>2006</v>
      </c>
      <c r="B37" s="47">
        <v>64</v>
      </c>
      <c r="C37" s="47">
        <v>62</v>
      </c>
      <c r="D37" s="47">
        <v>94</v>
      </c>
      <c r="E37" s="47">
        <v>94</v>
      </c>
      <c r="F37" s="47">
        <v>314</v>
      </c>
      <c r="G37" s="57">
        <f t="shared" si="0"/>
        <v>78.5</v>
      </c>
      <c r="H37" s="58">
        <f t="shared" si="1"/>
        <v>-18.471337579617835</v>
      </c>
      <c r="I37" s="58">
        <f t="shared" si="2"/>
        <v>-21.019108280254777</v>
      </c>
      <c r="J37" s="58">
        <f t="shared" si="3"/>
        <v>19.745222929936304</v>
      </c>
      <c r="K37" s="58">
        <f t="shared" si="4"/>
        <v>19.745222929936304</v>
      </c>
    </row>
    <row r="38" spans="1:11" ht="12.75">
      <c r="A38" s="47">
        <v>2007</v>
      </c>
      <c r="B38" s="47">
        <v>70</v>
      </c>
      <c r="C38" s="47">
        <v>66</v>
      </c>
      <c r="D38" s="47">
        <v>75</v>
      </c>
      <c r="E38" s="47">
        <v>70</v>
      </c>
      <c r="F38" s="47">
        <v>281</v>
      </c>
      <c r="G38" s="57">
        <f t="shared" si="0"/>
        <v>70.25</v>
      </c>
      <c r="H38" s="58">
        <f t="shared" si="1"/>
        <v>-0.35587188612099646</v>
      </c>
      <c r="I38" s="58">
        <f t="shared" si="2"/>
        <v>-6.049822064056939</v>
      </c>
      <c r="J38" s="58">
        <f t="shared" si="3"/>
        <v>6.761565836298932</v>
      </c>
      <c r="K38" s="58">
        <f t="shared" si="4"/>
        <v>-0.35587188612099646</v>
      </c>
    </row>
    <row r="39" spans="1:11" ht="12.75">
      <c r="A39" s="47">
        <v>2008</v>
      </c>
      <c r="B39" s="47">
        <v>61</v>
      </c>
      <c r="C39" s="47">
        <v>57</v>
      </c>
      <c r="D39" s="47">
        <v>76</v>
      </c>
      <c r="E39" s="47">
        <v>76</v>
      </c>
      <c r="F39" s="47">
        <v>270</v>
      </c>
      <c r="G39" s="57">
        <f t="shared" si="0"/>
        <v>67.5</v>
      </c>
      <c r="H39" s="58">
        <f t="shared" si="1"/>
        <v>-9.62962962962963</v>
      </c>
      <c r="I39" s="58">
        <f t="shared" si="2"/>
        <v>-15.555555555555555</v>
      </c>
      <c r="J39" s="58">
        <f t="shared" si="3"/>
        <v>12.592592592592593</v>
      </c>
      <c r="K39" s="58">
        <f t="shared" si="4"/>
        <v>12.592592592592593</v>
      </c>
    </row>
    <row r="40" spans="1:11" ht="12.75">
      <c r="A40" s="47">
        <v>2009</v>
      </c>
      <c r="B40" s="47">
        <v>61</v>
      </c>
      <c r="C40" s="47">
        <v>42</v>
      </c>
      <c r="D40" s="47">
        <v>64</v>
      </c>
      <c r="E40" s="47">
        <v>49</v>
      </c>
      <c r="F40" s="47">
        <v>216</v>
      </c>
      <c r="G40" s="57">
        <f t="shared" si="0"/>
        <v>54</v>
      </c>
      <c r="H40" s="58">
        <f t="shared" si="1"/>
        <v>12.962962962962964</v>
      </c>
      <c r="I40" s="58">
        <f t="shared" si="2"/>
        <v>-22.22222222222222</v>
      </c>
      <c r="J40" s="58">
        <f t="shared" si="3"/>
        <v>18.51851851851852</v>
      </c>
      <c r="K40" s="58">
        <f t="shared" si="4"/>
        <v>-9.25925925925926</v>
      </c>
    </row>
    <row r="41" spans="7:11" ht="12.75">
      <c r="G41" s="57"/>
      <c r="H41" s="58"/>
      <c r="I41" s="58"/>
      <c r="J41" s="58"/>
      <c r="K41" s="58"/>
    </row>
    <row r="42" s="49" customFormat="1" ht="12.75">
      <c r="A42" s="49" t="s">
        <v>49</v>
      </c>
    </row>
    <row r="44" spans="1:11" ht="12.75">
      <c r="A44" s="47">
        <v>1981</v>
      </c>
      <c r="B44" s="59">
        <v>1850</v>
      </c>
      <c r="C44" s="59">
        <v>2177</v>
      </c>
      <c r="D44" s="59">
        <v>2422</v>
      </c>
      <c r="E44" s="59">
        <v>2391</v>
      </c>
      <c r="F44" s="59">
        <v>8840</v>
      </c>
      <c r="G44" s="60">
        <f aca="true" t="shared" si="5" ref="G44:G72">SUM(B44:E44)/4</f>
        <v>2210</v>
      </c>
      <c r="H44" s="61">
        <f aca="true" t="shared" si="6" ref="H44:H72">SUM(B44-G44)*100/G44</f>
        <v>-16.289592760180994</v>
      </c>
      <c r="I44" s="61">
        <f aca="true" t="shared" si="7" ref="I44:I72">SUM(C44-G44)*100/G44</f>
        <v>-1.493212669683258</v>
      </c>
      <c r="J44" s="61">
        <f aca="true" t="shared" si="8" ref="J44:J72">SUM(D44-G44)*100/G44</f>
        <v>9.592760180995475</v>
      </c>
      <c r="K44" s="61">
        <f aca="true" t="shared" si="9" ref="K44:K72">SUM(E44-G44)*100/G44</f>
        <v>8.190045248868778</v>
      </c>
    </row>
    <row r="45" spans="1:11" ht="12.75">
      <c r="A45" s="47">
        <v>1982</v>
      </c>
      <c r="B45" s="59">
        <v>2044</v>
      </c>
      <c r="C45" s="59">
        <v>2239</v>
      </c>
      <c r="D45" s="59">
        <v>2479</v>
      </c>
      <c r="E45" s="59">
        <v>2498</v>
      </c>
      <c r="F45" s="59">
        <v>9260</v>
      </c>
      <c r="G45" s="60">
        <f t="shared" si="5"/>
        <v>2315</v>
      </c>
      <c r="H45" s="61">
        <f t="shared" si="6"/>
        <v>-11.706263498920086</v>
      </c>
      <c r="I45" s="61">
        <f t="shared" si="7"/>
        <v>-3.2829373650107994</v>
      </c>
      <c r="J45" s="61">
        <f t="shared" si="8"/>
        <v>7.084233261339093</v>
      </c>
      <c r="K45" s="61">
        <f t="shared" si="9"/>
        <v>7.9049676025917925</v>
      </c>
    </row>
    <row r="46" spans="1:11" ht="12.75">
      <c r="A46" s="47">
        <v>1983</v>
      </c>
      <c r="B46" s="59">
        <v>1641</v>
      </c>
      <c r="C46" s="59">
        <v>1832</v>
      </c>
      <c r="D46" s="59">
        <v>2086</v>
      </c>
      <c r="E46" s="59">
        <v>2074</v>
      </c>
      <c r="F46" s="59">
        <v>7633</v>
      </c>
      <c r="G46" s="60">
        <f t="shared" si="5"/>
        <v>1908.25</v>
      </c>
      <c r="H46" s="61">
        <f t="shared" si="6"/>
        <v>-14.004978383335517</v>
      </c>
      <c r="I46" s="61">
        <f t="shared" si="7"/>
        <v>-3.9958076771911437</v>
      </c>
      <c r="J46" s="61">
        <f t="shared" si="8"/>
        <v>9.314817240927551</v>
      </c>
      <c r="K46" s="61">
        <f t="shared" si="9"/>
        <v>8.68596881959911</v>
      </c>
    </row>
    <row r="47" spans="1:11" ht="12.75">
      <c r="A47" s="47">
        <v>1984</v>
      </c>
      <c r="B47" s="59">
        <v>1584</v>
      </c>
      <c r="C47" s="59">
        <v>1880</v>
      </c>
      <c r="D47" s="59">
        <v>2080</v>
      </c>
      <c r="E47" s="59">
        <v>2183</v>
      </c>
      <c r="F47" s="59">
        <v>7727</v>
      </c>
      <c r="G47" s="60">
        <f t="shared" si="5"/>
        <v>1931.75</v>
      </c>
      <c r="H47" s="61">
        <f t="shared" si="6"/>
        <v>-18.001811828652777</v>
      </c>
      <c r="I47" s="61">
        <f t="shared" si="7"/>
        <v>-2.678918079461628</v>
      </c>
      <c r="J47" s="61">
        <f t="shared" si="8"/>
        <v>7.674388507829688</v>
      </c>
      <c r="K47" s="61">
        <f t="shared" si="9"/>
        <v>13.006341400284716</v>
      </c>
    </row>
    <row r="48" spans="1:11" ht="12.75">
      <c r="A48" s="47">
        <v>1985</v>
      </c>
      <c r="B48" s="59">
        <v>1644</v>
      </c>
      <c r="C48" s="59">
        <v>1931</v>
      </c>
      <c r="D48" s="59">
        <v>2258</v>
      </c>
      <c r="E48" s="59">
        <v>1953</v>
      </c>
      <c r="F48" s="59">
        <v>7786</v>
      </c>
      <c r="G48" s="60">
        <f t="shared" si="5"/>
        <v>1946.5</v>
      </c>
      <c r="H48" s="61">
        <f t="shared" si="6"/>
        <v>-15.54071410223478</v>
      </c>
      <c r="I48" s="61">
        <f t="shared" si="7"/>
        <v>-0.7963010531723607</v>
      </c>
      <c r="J48" s="61">
        <f t="shared" si="8"/>
        <v>16.0030824556897</v>
      </c>
      <c r="K48" s="61">
        <f t="shared" si="9"/>
        <v>0.33393269971744155</v>
      </c>
    </row>
    <row r="49" spans="1:11" ht="12.75">
      <c r="A49" s="47">
        <v>1986</v>
      </c>
      <c r="B49" s="59">
        <v>1565</v>
      </c>
      <c r="C49" s="59">
        <v>1763</v>
      </c>
      <c r="D49" s="59">
        <v>1969</v>
      </c>
      <c r="E49" s="59">
        <v>2125</v>
      </c>
      <c r="F49" s="59">
        <v>7422</v>
      </c>
      <c r="G49" s="60">
        <f t="shared" si="5"/>
        <v>1855.5</v>
      </c>
      <c r="H49" s="61">
        <f t="shared" si="6"/>
        <v>-15.656157369981138</v>
      </c>
      <c r="I49" s="61">
        <f t="shared" si="7"/>
        <v>-4.985179196981946</v>
      </c>
      <c r="J49" s="61">
        <f t="shared" si="8"/>
        <v>6.116949609269739</v>
      </c>
      <c r="K49" s="61">
        <f t="shared" si="9"/>
        <v>14.524386957693345</v>
      </c>
    </row>
    <row r="50" spans="1:11" ht="12.75">
      <c r="A50" s="47">
        <v>1987</v>
      </c>
      <c r="B50" s="59">
        <v>1376</v>
      </c>
      <c r="C50" s="59">
        <v>1627</v>
      </c>
      <c r="D50" s="59">
        <v>1903</v>
      </c>
      <c r="E50" s="59">
        <v>1801</v>
      </c>
      <c r="F50" s="59">
        <v>6707</v>
      </c>
      <c r="G50" s="60">
        <f t="shared" si="5"/>
        <v>1676.75</v>
      </c>
      <c r="H50" s="61">
        <f t="shared" si="6"/>
        <v>-17.936484270165497</v>
      </c>
      <c r="I50" s="61">
        <f t="shared" si="7"/>
        <v>-2.9670493514238854</v>
      </c>
      <c r="J50" s="61">
        <f t="shared" si="8"/>
        <v>13.49336514089757</v>
      </c>
      <c r="K50" s="61">
        <f t="shared" si="9"/>
        <v>7.410168480691815</v>
      </c>
    </row>
    <row r="51" spans="1:11" ht="12.75">
      <c r="A51" s="47">
        <v>1988</v>
      </c>
      <c r="B51" s="59">
        <v>1559</v>
      </c>
      <c r="C51" s="59">
        <v>1557</v>
      </c>
      <c r="D51" s="59">
        <v>1851</v>
      </c>
      <c r="E51" s="59">
        <v>1765</v>
      </c>
      <c r="F51" s="59">
        <v>6732</v>
      </c>
      <c r="G51" s="60">
        <f t="shared" si="5"/>
        <v>1683</v>
      </c>
      <c r="H51" s="61">
        <f t="shared" si="6"/>
        <v>-7.3677956030897205</v>
      </c>
      <c r="I51" s="61">
        <f t="shared" si="7"/>
        <v>-7.4866310160427805</v>
      </c>
      <c r="J51" s="61">
        <f t="shared" si="8"/>
        <v>9.982174688057041</v>
      </c>
      <c r="K51" s="61">
        <f t="shared" si="9"/>
        <v>4.872251931075461</v>
      </c>
    </row>
    <row r="52" spans="1:11" ht="12.75">
      <c r="A52" s="47">
        <v>1989</v>
      </c>
      <c r="B52" s="59">
        <v>1569</v>
      </c>
      <c r="C52" s="59">
        <v>1590</v>
      </c>
      <c r="D52" s="59">
        <v>1938</v>
      </c>
      <c r="E52" s="59">
        <v>1901</v>
      </c>
      <c r="F52" s="59">
        <v>6998</v>
      </c>
      <c r="G52" s="60">
        <f t="shared" si="5"/>
        <v>1749.5</v>
      </c>
      <c r="H52" s="61">
        <f t="shared" si="6"/>
        <v>-10.317233495284366</v>
      </c>
      <c r="I52" s="61">
        <f t="shared" si="7"/>
        <v>-9.11689054015433</v>
      </c>
      <c r="J52" s="61">
        <f t="shared" si="8"/>
        <v>10.774507002000572</v>
      </c>
      <c r="K52" s="61">
        <f t="shared" si="9"/>
        <v>8.659617033438126</v>
      </c>
    </row>
    <row r="53" spans="1:11" ht="12.75">
      <c r="A53" s="47">
        <v>1990</v>
      </c>
      <c r="B53" s="59">
        <v>1446</v>
      </c>
      <c r="C53" s="59">
        <v>1457</v>
      </c>
      <c r="D53" s="59">
        <v>1747</v>
      </c>
      <c r="E53" s="59">
        <v>1602</v>
      </c>
      <c r="F53" s="59">
        <v>6252</v>
      </c>
      <c r="G53" s="60">
        <f t="shared" si="5"/>
        <v>1563</v>
      </c>
      <c r="H53" s="61">
        <f t="shared" si="6"/>
        <v>-7.485604606525912</v>
      </c>
      <c r="I53" s="61">
        <f t="shared" si="7"/>
        <v>-6.781829814459373</v>
      </c>
      <c r="J53" s="61">
        <f t="shared" si="8"/>
        <v>11.772232885476647</v>
      </c>
      <c r="K53" s="61">
        <f t="shared" si="9"/>
        <v>2.495201535508637</v>
      </c>
    </row>
    <row r="54" spans="1:11" ht="12.75">
      <c r="A54" s="47">
        <v>1991</v>
      </c>
      <c r="B54" s="59">
        <v>1297</v>
      </c>
      <c r="C54" s="59">
        <v>1426</v>
      </c>
      <c r="D54" s="59">
        <v>1509</v>
      </c>
      <c r="E54" s="59">
        <v>1406</v>
      </c>
      <c r="F54" s="59">
        <v>5638</v>
      </c>
      <c r="G54" s="60">
        <f t="shared" si="5"/>
        <v>1409.5</v>
      </c>
      <c r="H54" s="61">
        <f t="shared" si="6"/>
        <v>-7.981553742461866</v>
      </c>
      <c r="I54" s="61">
        <f t="shared" si="7"/>
        <v>1.1706278822277403</v>
      </c>
      <c r="J54" s="61">
        <f t="shared" si="8"/>
        <v>7.059240865555162</v>
      </c>
      <c r="K54" s="61">
        <f t="shared" si="9"/>
        <v>-0.24831500532103584</v>
      </c>
    </row>
    <row r="55" spans="1:11" ht="12.75">
      <c r="A55" s="47">
        <v>1992</v>
      </c>
      <c r="B55" s="59">
        <v>1257</v>
      </c>
      <c r="C55" s="59">
        <v>1241</v>
      </c>
      <c r="D55" s="59">
        <v>1343</v>
      </c>
      <c r="E55" s="59">
        <v>1335</v>
      </c>
      <c r="F55" s="59">
        <v>5176</v>
      </c>
      <c r="G55" s="60">
        <f t="shared" si="5"/>
        <v>1294</v>
      </c>
      <c r="H55" s="61">
        <f t="shared" si="6"/>
        <v>-2.8593508500772797</v>
      </c>
      <c r="I55" s="61">
        <f t="shared" si="7"/>
        <v>-4.095826893353942</v>
      </c>
      <c r="J55" s="61">
        <f t="shared" si="8"/>
        <v>3.7867078825347757</v>
      </c>
      <c r="K55" s="61">
        <f t="shared" si="9"/>
        <v>3.1684698608964452</v>
      </c>
    </row>
    <row r="56" spans="1:11" ht="12.75">
      <c r="A56" s="47">
        <v>1993</v>
      </c>
      <c r="B56" s="59">
        <v>1011</v>
      </c>
      <c r="C56" s="59">
        <v>1020</v>
      </c>
      <c r="D56" s="59">
        <v>1163</v>
      </c>
      <c r="E56" s="59">
        <v>1260</v>
      </c>
      <c r="F56" s="59">
        <v>4454</v>
      </c>
      <c r="G56" s="60">
        <f t="shared" si="5"/>
        <v>1113.5</v>
      </c>
      <c r="H56" s="61">
        <f t="shared" si="6"/>
        <v>-9.205208801077683</v>
      </c>
      <c r="I56" s="61">
        <f t="shared" si="7"/>
        <v>-8.396946564885496</v>
      </c>
      <c r="J56" s="61">
        <f t="shared" si="8"/>
        <v>4.445442299057027</v>
      </c>
      <c r="K56" s="61">
        <f t="shared" si="9"/>
        <v>13.156713066906152</v>
      </c>
    </row>
    <row r="57" spans="1:11" ht="12.75">
      <c r="A57" s="47">
        <v>1994</v>
      </c>
      <c r="B57" s="59">
        <v>1195</v>
      </c>
      <c r="C57" s="59">
        <v>1097</v>
      </c>
      <c r="D57" s="59">
        <v>1353</v>
      </c>
      <c r="E57" s="59">
        <v>1563</v>
      </c>
      <c r="F57" s="59">
        <v>5208</v>
      </c>
      <c r="G57" s="60">
        <f t="shared" si="5"/>
        <v>1302</v>
      </c>
      <c r="H57" s="61">
        <f t="shared" si="6"/>
        <v>-8.218125960061444</v>
      </c>
      <c r="I57" s="61">
        <f t="shared" si="7"/>
        <v>-15.745007680491552</v>
      </c>
      <c r="J57" s="61">
        <f t="shared" si="8"/>
        <v>3.9170506912442398</v>
      </c>
      <c r="K57" s="61">
        <f t="shared" si="9"/>
        <v>20.046082949308754</v>
      </c>
    </row>
    <row r="58" spans="1:11" ht="12.75">
      <c r="A58" s="47">
        <v>1995</v>
      </c>
      <c r="B58" s="59">
        <v>1165</v>
      </c>
      <c r="C58" s="59">
        <v>1176</v>
      </c>
      <c r="D58" s="59">
        <v>1390</v>
      </c>
      <c r="E58" s="59">
        <v>1199</v>
      </c>
      <c r="F58" s="59">
        <v>4930</v>
      </c>
      <c r="G58" s="60">
        <f t="shared" si="5"/>
        <v>1232.5</v>
      </c>
      <c r="H58" s="61">
        <f t="shared" si="6"/>
        <v>-5.476673427991886</v>
      </c>
      <c r="I58" s="61">
        <f t="shared" si="7"/>
        <v>-4.584178498985802</v>
      </c>
      <c r="J58" s="61">
        <f t="shared" si="8"/>
        <v>12.778904665314402</v>
      </c>
      <c r="K58" s="61">
        <f t="shared" si="9"/>
        <v>-2.718052738336714</v>
      </c>
    </row>
    <row r="59" spans="1:11" ht="12.75">
      <c r="A59" s="47">
        <v>1996</v>
      </c>
      <c r="B59" s="59">
        <v>877</v>
      </c>
      <c r="C59" s="59">
        <v>973</v>
      </c>
      <c r="D59" s="59">
        <v>1148</v>
      </c>
      <c r="E59" s="59">
        <v>1043</v>
      </c>
      <c r="F59" s="59">
        <v>4041</v>
      </c>
      <c r="G59" s="60">
        <f t="shared" si="5"/>
        <v>1010.25</v>
      </c>
      <c r="H59" s="61">
        <f t="shared" si="6"/>
        <v>-13.189804503835685</v>
      </c>
      <c r="I59" s="61">
        <f t="shared" si="7"/>
        <v>-3.6872061370947784</v>
      </c>
      <c r="J59" s="61">
        <f t="shared" si="8"/>
        <v>13.635238802276664</v>
      </c>
      <c r="K59" s="61">
        <f t="shared" si="9"/>
        <v>3.2417718386537984</v>
      </c>
    </row>
    <row r="60" spans="1:11" ht="12.75">
      <c r="A60" s="47">
        <v>1997</v>
      </c>
      <c r="B60" s="59">
        <v>916</v>
      </c>
      <c r="C60" s="59">
        <v>973</v>
      </c>
      <c r="D60" s="59">
        <v>1099</v>
      </c>
      <c r="E60" s="59">
        <v>1059</v>
      </c>
      <c r="F60" s="59">
        <v>4047</v>
      </c>
      <c r="G60" s="60">
        <f t="shared" si="5"/>
        <v>1011.75</v>
      </c>
      <c r="H60" s="61">
        <f t="shared" si="6"/>
        <v>-9.46380034593526</v>
      </c>
      <c r="I60" s="61">
        <f t="shared" si="7"/>
        <v>-3.8299975290338524</v>
      </c>
      <c r="J60" s="61">
        <f t="shared" si="8"/>
        <v>8.623671855695576</v>
      </c>
      <c r="K60" s="61">
        <f t="shared" si="9"/>
        <v>4.670126019273536</v>
      </c>
    </row>
    <row r="61" spans="1:11" ht="12.75">
      <c r="A61" s="47">
        <v>1998</v>
      </c>
      <c r="B61" s="59">
        <v>814</v>
      </c>
      <c r="C61" s="59">
        <v>1048</v>
      </c>
      <c r="D61" s="59">
        <v>1115</v>
      </c>
      <c r="E61" s="59">
        <v>1095</v>
      </c>
      <c r="F61" s="59">
        <v>4072</v>
      </c>
      <c r="G61" s="60">
        <f t="shared" si="5"/>
        <v>1018</v>
      </c>
      <c r="H61" s="61">
        <f t="shared" si="6"/>
        <v>-20.039292730844792</v>
      </c>
      <c r="I61" s="61">
        <f t="shared" si="7"/>
        <v>2.9469548133595285</v>
      </c>
      <c r="J61" s="61">
        <f t="shared" si="8"/>
        <v>9.528487229862476</v>
      </c>
      <c r="K61" s="61">
        <f t="shared" si="9"/>
        <v>7.56385068762279</v>
      </c>
    </row>
    <row r="62" spans="1:11" ht="12.75">
      <c r="A62" s="47">
        <v>1999</v>
      </c>
      <c r="B62" s="59">
        <v>860</v>
      </c>
      <c r="C62" s="59">
        <v>916</v>
      </c>
      <c r="D62" s="59">
        <v>1070</v>
      </c>
      <c r="E62" s="59">
        <v>919</v>
      </c>
      <c r="F62" s="59">
        <v>3765</v>
      </c>
      <c r="G62" s="60">
        <f t="shared" si="5"/>
        <v>941.25</v>
      </c>
      <c r="H62" s="61">
        <f t="shared" si="6"/>
        <v>-8.632138114209827</v>
      </c>
      <c r="I62" s="61">
        <f t="shared" si="7"/>
        <v>-2.682602921646746</v>
      </c>
      <c r="J62" s="61">
        <f t="shared" si="8"/>
        <v>13.678618857901727</v>
      </c>
      <c r="K62" s="61">
        <f t="shared" si="9"/>
        <v>-2.363877822045153</v>
      </c>
    </row>
    <row r="63" spans="1:11" ht="12.75">
      <c r="A63" s="47">
        <v>2000</v>
      </c>
      <c r="B63" s="59">
        <v>823</v>
      </c>
      <c r="C63" s="59">
        <v>872</v>
      </c>
      <c r="D63" s="59">
        <v>955</v>
      </c>
      <c r="E63" s="59">
        <v>918</v>
      </c>
      <c r="F63" s="59">
        <v>3568</v>
      </c>
      <c r="G63" s="60">
        <f t="shared" si="5"/>
        <v>892</v>
      </c>
      <c r="H63" s="61">
        <f t="shared" si="6"/>
        <v>-7.73542600896861</v>
      </c>
      <c r="I63" s="61">
        <f t="shared" si="7"/>
        <v>-2.242152466367713</v>
      </c>
      <c r="J63" s="61">
        <f t="shared" si="8"/>
        <v>7.062780269058296</v>
      </c>
      <c r="K63" s="61">
        <f t="shared" si="9"/>
        <v>2.914798206278027</v>
      </c>
    </row>
    <row r="64" spans="1:11" ht="12.75">
      <c r="A64" s="47">
        <v>2001</v>
      </c>
      <c r="B64" s="59">
        <v>799</v>
      </c>
      <c r="C64" s="59">
        <v>794</v>
      </c>
      <c r="D64" s="59">
        <v>898</v>
      </c>
      <c r="E64" s="59">
        <v>919</v>
      </c>
      <c r="F64" s="59">
        <v>3410</v>
      </c>
      <c r="G64" s="60">
        <f t="shared" si="5"/>
        <v>852.5</v>
      </c>
      <c r="H64" s="61">
        <f t="shared" si="6"/>
        <v>-6.275659824046921</v>
      </c>
      <c r="I64" s="61">
        <f t="shared" si="7"/>
        <v>-6.86217008797654</v>
      </c>
      <c r="J64" s="61">
        <f t="shared" si="8"/>
        <v>5.3372434017595305</v>
      </c>
      <c r="K64" s="61">
        <f t="shared" si="9"/>
        <v>7.80058651026393</v>
      </c>
    </row>
    <row r="65" spans="1:11" ht="12.75">
      <c r="A65" s="47">
        <v>2002</v>
      </c>
      <c r="B65" s="59">
        <v>693</v>
      </c>
      <c r="C65" s="59">
        <v>813</v>
      </c>
      <c r="D65" s="59">
        <v>919</v>
      </c>
      <c r="E65" s="59">
        <v>804</v>
      </c>
      <c r="F65" s="59">
        <v>3229</v>
      </c>
      <c r="G65" s="60">
        <f t="shared" si="5"/>
        <v>807.25</v>
      </c>
      <c r="H65" s="61">
        <f t="shared" si="6"/>
        <v>-14.152988541344069</v>
      </c>
      <c r="I65" s="61">
        <f t="shared" si="7"/>
        <v>0.7122948281201611</v>
      </c>
      <c r="J65" s="61">
        <f t="shared" si="8"/>
        <v>13.843295137813564</v>
      </c>
      <c r="K65" s="61">
        <f t="shared" si="9"/>
        <v>-0.40260142458965625</v>
      </c>
    </row>
    <row r="66" spans="1:11" ht="12.75">
      <c r="A66" s="62">
        <v>2003</v>
      </c>
      <c r="B66" s="63">
        <v>648</v>
      </c>
      <c r="C66" s="63">
        <v>744</v>
      </c>
      <c r="D66" s="63">
        <v>787</v>
      </c>
      <c r="E66" s="63">
        <v>779</v>
      </c>
      <c r="F66" s="63">
        <v>2958</v>
      </c>
      <c r="G66" s="64">
        <f t="shared" si="5"/>
        <v>739.5</v>
      </c>
      <c r="H66" s="65">
        <f t="shared" si="6"/>
        <v>-12.373225152129818</v>
      </c>
      <c r="I66" s="65">
        <f t="shared" si="7"/>
        <v>0.6085192697768763</v>
      </c>
      <c r="J66" s="65">
        <f t="shared" si="8"/>
        <v>6.423258958755916</v>
      </c>
      <c r="K66" s="65">
        <f t="shared" si="9"/>
        <v>5.341446923597025</v>
      </c>
    </row>
    <row r="67" spans="1:11" ht="12.75">
      <c r="A67" s="62">
        <v>2004</v>
      </c>
      <c r="B67" s="63">
        <v>610</v>
      </c>
      <c r="C67" s="63">
        <v>704</v>
      </c>
      <c r="D67" s="63">
        <v>759</v>
      </c>
      <c r="E67" s="63">
        <v>693</v>
      </c>
      <c r="F67" s="63">
        <v>2766</v>
      </c>
      <c r="G67" s="64">
        <f t="shared" si="5"/>
        <v>691.5</v>
      </c>
      <c r="H67" s="65">
        <f t="shared" si="6"/>
        <v>-11.78597252349964</v>
      </c>
      <c r="I67" s="65">
        <f t="shared" si="7"/>
        <v>1.8076644974692697</v>
      </c>
      <c r="J67" s="65">
        <f t="shared" si="8"/>
        <v>9.761388286334057</v>
      </c>
      <c r="K67" s="65">
        <f t="shared" si="9"/>
        <v>0.21691973969631237</v>
      </c>
    </row>
    <row r="68" spans="1:11" ht="12.75">
      <c r="A68" s="62">
        <v>2005</v>
      </c>
      <c r="B68" s="63">
        <v>560</v>
      </c>
      <c r="C68" s="63">
        <v>627</v>
      </c>
      <c r="D68" s="63">
        <v>706</v>
      </c>
      <c r="E68" s="63">
        <v>772</v>
      </c>
      <c r="F68" s="63">
        <v>2665</v>
      </c>
      <c r="G68" s="64">
        <f t="shared" si="5"/>
        <v>666.25</v>
      </c>
      <c r="H68" s="65">
        <f t="shared" si="6"/>
        <v>-15.947467166979362</v>
      </c>
      <c r="I68" s="65">
        <f t="shared" si="7"/>
        <v>-5.891181988742964</v>
      </c>
      <c r="J68" s="65">
        <f t="shared" si="8"/>
        <v>5.966228893058162</v>
      </c>
      <c r="K68" s="65">
        <f t="shared" si="9"/>
        <v>15.872420262664166</v>
      </c>
    </row>
    <row r="69" spans="1:11" ht="12.75">
      <c r="A69" s="62">
        <v>2006</v>
      </c>
      <c r="B69" s="63">
        <v>524</v>
      </c>
      <c r="C69" s="63">
        <v>626</v>
      </c>
      <c r="D69" s="63">
        <v>758</v>
      </c>
      <c r="E69" s="63">
        <v>726</v>
      </c>
      <c r="F69" s="63">
        <v>2634</v>
      </c>
      <c r="G69" s="64">
        <f t="shared" si="5"/>
        <v>658.5</v>
      </c>
      <c r="H69" s="65">
        <f t="shared" si="6"/>
        <v>-20.425208807896734</v>
      </c>
      <c r="I69" s="65">
        <f t="shared" si="7"/>
        <v>-4.935459377372817</v>
      </c>
      <c r="J69" s="65">
        <f t="shared" si="8"/>
        <v>15.110098709187547</v>
      </c>
      <c r="K69" s="65">
        <f t="shared" si="9"/>
        <v>10.250569476082005</v>
      </c>
    </row>
    <row r="70" spans="1:11" ht="12.75">
      <c r="A70" s="62">
        <v>2007</v>
      </c>
      <c r="B70" s="63">
        <v>575</v>
      </c>
      <c r="C70" s="63">
        <v>603</v>
      </c>
      <c r="D70" s="63">
        <v>601</v>
      </c>
      <c r="E70" s="63">
        <v>606</v>
      </c>
      <c r="F70" s="63">
        <v>2385</v>
      </c>
      <c r="G70" s="64">
        <f t="shared" si="5"/>
        <v>596.25</v>
      </c>
      <c r="H70" s="65">
        <f t="shared" si="6"/>
        <v>-3.5639412997903563</v>
      </c>
      <c r="I70" s="65">
        <f t="shared" si="7"/>
        <v>1.1320754716981132</v>
      </c>
      <c r="J70" s="65">
        <f t="shared" si="8"/>
        <v>0.7966457023060797</v>
      </c>
      <c r="K70" s="65">
        <f t="shared" si="9"/>
        <v>1.6352201257861636</v>
      </c>
    </row>
    <row r="71" spans="1:11" ht="12.75">
      <c r="A71" s="62">
        <v>2008</v>
      </c>
      <c r="B71" s="62">
        <v>580</v>
      </c>
      <c r="C71" s="62">
        <v>690</v>
      </c>
      <c r="D71" s="62">
        <v>648</v>
      </c>
      <c r="E71" s="62">
        <v>652</v>
      </c>
      <c r="F71" s="63">
        <v>2570</v>
      </c>
      <c r="G71" s="64">
        <f t="shared" si="5"/>
        <v>642.5</v>
      </c>
      <c r="H71" s="65">
        <f t="shared" si="6"/>
        <v>-9.727626459143968</v>
      </c>
      <c r="I71" s="65">
        <f t="shared" si="7"/>
        <v>7.392996108949417</v>
      </c>
      <c r="J71" s="65">
        <f t="shared" si="8"/>
        <v>0.8560311284046692</v>
      </c>
      <c r="K71" s="65">
        <f t="shared" si="9"/>
        <v>1.4785992217898833</v>
      </c>
    </row>
    <row r="72" spans="1:11" ht="13.5" thickBot="1">
      <c r="A72" s="66">
        <v>2009</v>
      </c>
      <c r="B72" s="66">
        <v>522</v>
      </c>
      <c r="C72" s="66">
        <v>611</v>
      </c>
      <c r="D72" s="66">
        <v>634</v>
      </c>
      <c r="E72" s="66">
        <v>502</v>
      </c>
      <c r="F72" s="67">
        <v>2269</v>
      </c>
      <c r="G72" s="68">
        <f t="shared" si="5"/>
        <v>567.25</v>
      </c>
      <c r="H72" s="69">
        <f t="shared" si="6"/>
        <v>-7.977082415160864</v>
      </c>
      <c r="I72" s="69">
        <f t="shared" si="7"/>
        <v>7.712648743940061</v>
      </c>
      <c r="J72" s="69">
        <f t="shared" si="8"/>
        <v>11.767298369325694</v>
      </c>
      <c r="K72" s="69">
        <f t="shared" si="9"/>
        <v>-11.502864698104892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1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5" width="9.421875" style="47" bestFit="1" customWidth="1"/>
    <col min="6" max="6" width="10.28125" style="47" bestFit="1" customWidth="1"/>
    <col min="7" max="7" width="11.140625" style="47" bestFit="1" customWidth="1"/>
    <col min="8" max="8" width="9.57421875" style="47" bestFit="1" customWidth="1"/>
    <col min="9" max="10" width="9.140625" style="47" customWidth="1"/>
    <col min="11" max="11" width="9.28125" style="47" customWidth="1"/>
    <col min="12" max="12" width="4.140625" style="47" customWidth="1"/>
    <col min="13" max="16384" width="9.140625" style="47" customWidth="1"/>
  </cols>
  <sheetData>
    <row r="1" spans="1:11" ht="12.75">
      <c r="A1" s="49" t="s">
        <v>50</v>
      </c>
      <c r="K1" s="70" t="s">
        <v>29</v>
      </c>
    </row>
    <row r="2" ht="8.25" customHeight="1">
      <c r="A2" s="47" t="s">
        <v>51</v>
      </c>
    </row>
    <row r="3" s="49" customFormat="1" ht="12.75">
      <c r="A3" s="49" t="s">
        <v>30</v>
      </c>
    </row>
    <row r="4" s="49" customFormat="1" ht="12.75">
      <c r="A4" s="71" t="str">
        <f>Table43a!A4</f>
        <v>Years: 1981 to 2009</v>
      </c>
    </row>
    <row r="5" spans="1:11" s="49" customFormat="1" ht="13.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8:11" s="49" customFormat="1" ht="12.75">
      <c r="H6" s="51" t="s">
        <v>32</v>
      </c>
      <c r="I6" s="51"/>
      <c r="J6" s="51"/>
      <c r="K6" s="51"/>
    </row>
    <row r="7" spans="8:11" s="49" customFormat="1" ht="13.5" thickBot="1">
      <c r="H7" s="50" t="s">
        <v>33</v>
      </c>
      <c r="I7" s="50"/>
      <c r="J7" s="50"/>
      <c r="K7" s="50"/>
    </row>
    <row r="8" spans="2:11" s="49" customFormat="1" ht="12.75">
      <c r="B8" s="72" t="s">
        <v>34</v>
      </c>
      <c r="C8" s="72" t="s">
        <v>35</v>
      </c>
      <c r="D8" s="72" t="s">
        <v>36</v>
      </c>
      <c r="E8" s="72" t="s">
        <v>37</v>
      </c>
      <c r="F8" s="72" t="s">
        <v>38</v>
      </c>
      <c r="G8" s="72" t="s">
        <v>39</v>
      </c>
      <c r="H8" s="72" t="s">
        <v>34</v>
      </c>
      <c r="I8" s="72" t="s">
        <v>35</v>
      </c>
      <c r="J8" s="72" t="s">
        <v>36</v>
      </c>
      <c r="K8" s="72" t="s">
        <v>37</v>
      </c>
    </row>
    <row r="9" spans="1:36" s="49" customFormat="1" ht="13.5" thickBot="1">
      <c r="A9" s="50"/>
      <c r="B9" s="73" t="s">
        <v>40</v>
      </c>
      <c r="C9" s="73" t="s">
        <v>41</v>
      </c>
      <c r="D9" s="73" t="s">
        <v>42</v>
      </c>
      <c r="E9" s="73" t="s">
        <v>43</v>
      </c>
      <c r="F9" s="73" t="s">
        <v>44</v>
      </c>
      <c r="G9" s="73" t="s">
        <v>45</v>
      </c>
      <c r="H9" s="73" t="s">
        <v>40</v>
      </c>
      <c r="I9" s="73" t="s">
        <v>41</v>
      </c>
      <c r="J9" s="73" t="s">
        <v>42</v>
      </c>
      <c r="K9" s="73" t="s">
        <v>43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62"/>
    </row>
    <row r="10" spans="1:36" s="49" customFormat="1" ht="12.75">
      <c r="A10" s="49" t="s">
        <v>52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/>
    </row>
    <row r="11" spans="7:36" ht="12.75">
      <c r="G11" s="56" t="s">
        <v>47</v>
      </c>
      <c r="K11" s="56" t="s">
        <v>48</v>
      </c>
      <c r="N11" s="76" t="s">
        <v>53</v>
      </c>
      <c r="O11" s="76" t="s">
        <v>4</v>
      </c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5"/>
    </row>
    <row r="12" spans="1:36" ht="12.75">
      <c r="A12" s="47">
        <v>1981</v>
      </c>
      <c r="B12" s="74">
        <v>6231</v>
      </c>
      <c r="C12" s="74">
        <v>7029</v>
      </c>
      <c r="D12" s="74">
        <v>7813</v>
      </c>
      <c r="E12" s="74">
        <v>7693</v>
      </c>
      <c r="F12" s="74">
        <v>28766</v>
      </c>
      <c r="G12" s="57">
        <f aca="true" t="shared" si="0" ref="G12:G40">SUM(B12:E12)/4</f>
        <v>7191.5</v>
      </c>
      <c r="H12" s="58">
        <f aca="true" t="shared" si="1" ref="H12:H40">SUM(B12-G12)*100/G12</f>
        <v>-13.356045331293888</v>
      </c>
      <c r="I12" s="58">
        <f aca="true" t="shared" si="2" ref="I12:I40">SUM(C12-G12)*100/G12</f>
        <v>-2.259612041994021</v>
      </c>
      <c r="J12" s="58">
        <f aca="true" t="shared" si="3" ref="J12:J40">SUM(D12-G12)*100/G12</f>
        <v>8.642146979072516</v>
      </c>
      <c r="K12" s="58">
        <f aca="true" t="shared" si="4" ref="K12:K40">SUM(E12-G12)*100/G12</f>
        <v>6.973510394215393</v>
      </c>
      <c r="N12" s="47" t="s">
        <v>54</v>
      </c>
      <c r="O12" s="47">
        <v>151</v>
      </c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5"/>
    </row>
    <row r="13" spans="1:36" ht="12.75">
      <c r="A13" s="47">
        <v>1982</v>
      </c>
      <c r="B13" s="74">
        <v>6298</v>
      </c>
      <c r="C13" s="74">
        <v>6933</v>
      </c>
      <c r="D13" s="74">
        <v>7606</v>
      </c>
      <c r="E13" s="74">
        <v>7436</v>
      </c>
      <c r="F13" s="74">
        <v>28273</v>
      </c>
      <c r="G13" s="57">
        <f t="shared" si="0"/>
        <v>7068.25</v>
      </c>
      <c r="H13" s="58">
        <f t="shared" si="1"/>
        <v>-10.897322533866232</v>
      </c>
      <c r="I13" s="58">
        <f t="shared" si="2"/>
        <v>-1.913486365083295</v>
      </c>
      <c r="J13" s="58">
        <f t="shared" si="3"/>
        <v>7.607965196477204</v>
      </c>
      <c r="K13" s="58">
        <f t="shared" si="4"/>
        <v>5.2028437024723235</v>
      </c>
      <c r="N13" s="47" t="s">
        <v>55</v>
      </c>
      <c r="O13" s="47">
        <v>156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5"/>
    </row>
    <row r="14" spans="1:17" ht="12.75">
      <c r="A14" s="47">
        <v>1983</v>
      </c>
      <c r="B14" s="74">
        <v>5384</v>
      </c>
      <c r="C14" s="74">
        <v>6176</v>
      </c>
      <c r="D14" s="74">
        <v>6796</v>
      </c>
      <c r="E14" s="74">
        <v>6868</v>
      </c>
      <c r="F14" s="74">
        <v>25224</v>
      </c>
      <c r="G14" s="57">
        <f t="shared" si="0"/>
        <v>6306</v>
      </c>
      <c r="H14" s="58">
        <f t="shared" si="1"/>
        <v>-14.620995876942594</v>
      </c>
      <c r="I14" s="58">
        <f t="shared" si="2"/>
        <v>-2.0615287028227085</v>
      </c>
      <c r="J14" s="58">
        <f t="shared" si="3"/>
        <v>7.770377418331748</v>
      </c>
      <c r="K14" s="58">
        <f t="shared" si="4"/>
        <v>8.912147161433555</v>
      </c>
      <c r="N14" s="47" t="s">
        <v>56</v>
      </c>
      <c r="O14" s="47">
        <v>166</v>
      </c>
      <c r="P14" s="74"/>
      <c r="Q14" s="74"/>
    </row>
    <row r="15" spans="1:17" ht="12.75">
      <c r="A15" s="47">
        <v>1984</v>
      </c>
      <c r="B15" s="74">
        <v>5339</v>
      </c>
      <c r="C15" s="74">
        <v>6409</v>
      </c>
      <c r="D15" s="74">
        <v>6890</v>
      </c>
      <c r="E15" s="74">
        <v>7520</v>
      </c>
      <c r="F15" s="74">
        <v>26158</v>
      </c>
      <c r="G15" s="57">
        <f t="shared" si="0"/>
        <v>6539.5</v>
      </c>
      <c r="H15" s="58">
        <f t="shared" si="1"/>
        <v>-18.357672604939214</v>
      </c>
      <c r="I15" s="58">
        <f t="shared" si="2"/>
        <v>-1.9955654101995566</v>
      </c>
      <c r="J15" s="58">
        <f t="shared" si="3"/>
        <v>5.359736982949767</v>
      </c>
      <c r="K15" s="58">
        <f t="shared" si="4"/>
        <v>14.993501032189005</v>
      </c>
      <c r="N15" s="47" t="s">
        <v>57</v>
      </c>
      <c r="O15" s="47">
        <v>204</v>
      </c>
      <c r="P15" s="74"/>
      <c r="Q15" s="74"/>
    </row>
    <row r="16" spans="1:17" ht="12.75">
      <c r="A16" s="47">
        <v>1985</v>
      </c>
      <c r="B16" s="74">
        <v>5684</v>
      </c>
      <c r="C16" s="74">
        <v>6623</v>
      </c>
      <c r="D16" s="74">
        <v>7802</v>
      </c>
      <c r="E16" s="74">
        <v>7178</v>
      </c>
      <c r="F16" s="74">
        <v>27287</v>
      </c>
      <c r="G16" s="57">
        <f t="shared" si="0"/>
        <v>6821.75</v>
      </c>
      <c r="H16" s="58">
        <f t="shared" si="1"/>
        <v>-16.678271704474657</v>
      </c>
      <c r="I16" s="58">
        <f t="shared" si="2"/>
        <v>-2.913475281269469</v>
      </c>
      <c r="J16" s="58">
        <f t="shared" si="3"/>
        <v>14.369479972147909</v>
      </c>
      <c r="K16" s="58">
        <f t="shared" si="4"/>
        <v>5.222267013596218</v>
      </c>
      <c r="N16" s="47" t="s">
        <v>58</v>
      </c>
      <c r="O16" s="47">
        <v>155</v>
      </c>
      <c r="P16" s="74"/>
      <c r="Q16" s="74"/>
    </row>
    <row r="17" spans="1:17" ht="12.75">
      <c r="A17" s="47">
        <v>1986</v>
      </c>
      <c r="B17" s="74">
        <v>5745</v>
      </c>
      <c r="C17" s="74">
        <v>6207</v>
      </c>
      <c r="D17" s="74">
        <v>6656</v>
      </c>
      <c r="E17" s="74">
        <v>7509</v>
      </c>
      <c r="F17" s="74">
        <v>26117</v>
      </c>
      <c r="G17" s="57">
        <f t="shared" si="0"/>
        <v>6529.25</v>
      </c>
      <c r="H17" s="58">
        <f t="shared" si="1"/>
        <v>-12.011333614121071</v>
      </c>
      <c r="I17" s="58">
        <f t="shared" si="2"/>
        <v>-4.935482635831068</v>
      </c>
      <c r="J17" s="58">
        <f t="shared" si="3"/>
        <v>1.9412643106022898</v>
      </c>
      <c r="K17" s="58">
        <f t="shared" si="4"/>
        <v>15.005551939349848</v>
      </c>
      <c r="N17" s="47" t="s">
        <v>55</v>
      </c>
      <c r="O17" s="47">
        <v>172</v>
      </c>
      <c r="P17" s="74"/>
      <c r="Q17" s="74"/>
    </row>
    <row r="18" spans="1:17" ht="12.75">
      <c r="A18" s="47">
        <v>1987</v>
      </c>
      <c r="B18" s="74">
        <v>5145</v>
      </c>
      <c r="C18" s="74">
        <v>5977</v>
      </c>
      <c r="D18" s="74">
        <v>7013</v>
      </c>
      <c r="E18" s="74">
        <v>6613</v>
      </c>
      <c r="F18" s="74">
        <v>24748</v>
      </c>
      <c r="G18" s="57">
        <f t="shared" si="0"/>
        <v>6187</v>
      </c>
      <c r="H18" s="58">
        <f t="shared" si="1"/>
        <v>-16.84176499111039</v>
      </c>
      <c r="I18" s="58">
        <f t="shared" si="2"/>
        <v>-3.394213673832229</v>
      </c>
      <c r="J18" s="58">
        <f t="shared" si="3"/>
        <v>13.350573783740101</v>
      </c>
      <c r="K18" s="58">
        <f t="shared" si="4"/>
        <v>6.885404881202521</v>
      </c>
      <c r="N18" s="47" t="s">
        <v>56</v>
      </c>
      <c r="O18" s="47">
        <v>181</v>
      </c>
      <c r="P18" s="74"/>
      <c r="Q18" s="74"/>
    </row>
    <row r="19" spans="1:17" ht="12.75">
      <c r="A19" s="47">
        <v>1988</v>
      </c>
      <c r="B19" s="74">
        <v>5629</v>
      </c>
      <c r="C19" s="74">
        <v>5808</v>
      </c>
      <c r="D19" s="74">
        <v>6956</v>
      </c>
      <c r="E19" s="74">
        <v>7032</v>
      </c>
      <c r="F19" s="74">
        <v>25425</v>
      </c>
      <c r="G19" s="57">
        <f t="shared" si="0"/>
        <v>6356.25</v>
      </c>
      <c r="H19" s="58">
        <f t="shared" si="1"/>
        <v>-11.44149459193707</v>
      </c>
      <c r="I19" s="58">
        <f t="shared" si="2"/>
        <v>-8.625368731563421</v>
      </c>
      <c r="J19" s="58">
        <f t="shared" si="3"/>
        <v>9.43559488692232</v>
      </c>
      <c r="K19" s="58">
        <f t="shared" si="4"/>
        <v>10.631268436578171</v>
      </c>
      <c r="N19" s="47" t="s">
        <v>57</v>
      </c>
      <c r="O19" s="47">
        <v>193</v>
      </c>
      <c r="P19" s="74"/>
      <c r="Q19" s="74"/>
    </row>
    <row r="20" spans="1:17" ht="12.75">
      <c r="A20" s="47">
        <v>1989</v>
      </c>
      <c r="B20" s="74">
        <v>6255</v>
      </c>
      <c r="C20" s="74">
        <v>6332</v>
      </c>
      <c r="D20" s="74">
        <v>7410</v>
      </c>
      <c r="E20" s="74">
        <v>7535</v>
      </c>
      <c r="F20" s="74">
        <v>27532</v>
      </c>
      <c r="G20" s="57">
        <f t="shared" si="0"/>
        <v>6883</v>
      </c>
      <c r="H20" s="58">
        <f t="shared" si="1"/>
        <v>-9.123928519540899</v>
      </c>
      <c r="I20" s="58">
        <f t="shared" si="2"/>
        <v>-8.005230277495277</v>
      </c>
      <c r="J20" s="58">
        <f t="shared" si="3"/>
        <v>7.656545111143397</v>
      </c>
      <c r="K20" s="58">
        <f t="shared" si="4"/>
        <v>9.47261368589278</v>
      </c>
      <c r="N20" s="47" t="s">
        <v>59</v>
      </c>
      <c r="O20" s="47">
        <v>174</v>
      </c>
      <c r="P20" s="74"/>
      <c r="Q20" s="74"/>
    </row>
    <row r="21" spans="1:17" ht="12.75">
      <c r="A21" s="47">
        <v>1990</v>
      </c>
      <c r="B21" s="74">
        <v>6184</v>
      </c>
      <c r="C21" s="74">
        <v>6559</v>
      </c>
      <c r="D21" s="74">
        <v>7360</v>
      </c>
      <c r="E21" s="74">
        <v>7125</v>
      </c>
      <c r="F21" s="74">
        <v>27228</v>
      </c>
      <c r="G21" s="57">
        <f t="shared" si="0"/>
        <v>6807</v>
      </c>
      <c r="H21" s="58">
        <f t="shared" si="1"/>
        <v>-9.152343176142207</v>
      </c>
      <c r="I21" s="58">
        <f t="shared" si="2"/>
        <v>-3.6433083590421624</v>
      </c>
      <c r="J21" s="58">
        <f t="shared" si="3"/>
        <v>8.123990010283531</v>
      </c>
      <c r="K21" s="58">
        <f t="shared" si="4"/>
        <v>4.671661524900838</v>
      </c>
      <c r="N21" s="47" t="s">
        <v>55</v>
      </c>
      <c r="O21" s="47">
        <v>133</v>
      </c>
      <c r="P21" s="74"/>
      <c r="Q21" s="74"/>
    </row>
    <row r="22" spans="1:17" ht="12.75">
      <c r="A22" s="47">
        <v>1991</v>
      </c>
      <c r="B22" s="74">
        <v>5646</v>
      </c>
      <c r="C22" s="74">
        <v>6114</v>
      </c>
      <c r="D22" s="74">
        <v>6827</v>
      </c>
      <c r="E22" s="74">
        <v>6759</v>
      </c>
      <c r="F22" s="74">
        <v>25346</v>
      </c>
      <c r="G22" s="57">
        <f t="shared" si="0"/>
        <v>6336.5</v>
      </c>
      <c r="H22" s="58">
        <f t="shared" si="1"/>
        <v>-10.897182987453641</v>
      </c>
      <c r="I22" s="58">
        <f t="shared" si="2"/>
        <v>-3.511402193640022</v>
      </c>
      <c r="J22" s="58">
        <f t="shared" si="3"/>
        <v>7.740866408900812</v>
      </c>
      <c r="K22" s="58">
        <f t="shared" si="4"/>
        <v>6.667718772192851</v>
      </c>
      <c r="N22" s="47" t="s">
        <v>56</v>
      </c>
      <c r="O22" s="47">
        <v>152</v>
      </c>
      <c r="P22" s="74"/>
      <c r="Q22" s="74"/>
    </row>
    <row r="23" spans="1:17" ht="12.75">
      <c r="A23" s="47">
        <v>1992</v>
      </c>
      <c r="B23" s="74">
        <v>5886</v>
      </c>
      <c r="C23" s="74">
        <v>5701</v>
      </c>
      <c r="D23" s="74">
        <v>6453</v>
      </c>
      <c r="E23" s="74">
        <v>6133</v>
      </c>
      <c r="F23" s="74">
        <v>24173</v>
      </c>
      <c r="G23" s="57">
        <f t="shared" si="0"/>
        <v>6043.25</v>
      </c>
      <c r="H23" s="58">
        <f t="shared" si="1"/>
        <v>-2.6020766971414386</v>
      </c>
      <c r="I23" s="58">
        <f t="shared" si="2"/>
        <v>-5.6633433996607785</v>
      </c>
      <c r="J23" s="58">
        <f t="shared" si="3"/>
        <v>6.780292061390808</v>
      </c>
      <c r="K23" s="58">
        <f t="shared" si="4"/>
        <v>1.4851280354114094</v>
      </c>
      <c r="N23" s="47" t="s">
        <v>57</v>
      </c>
      <c r="O23" s="47">
        <v>165</v>
      </c>
      <c r="P23" s="74"/>
      <c r="Q23" s="74"/>
    </row>
    <row r="24" spans="1:17" ht="12.75">
      <c r="A24" s="47">
        <v>1993</v>
      </c>
      <c r="B24" s="74">
        <v>5089</v>
      </c>
      <c r="C24" s="74">
        <v>5566</v>
      </c>
      <c r="D24" s="74">
        <v>5910</v>
      </c>
      <c r="E24" s="74">
        <v>5849</v>
      </c>
      <c r="F24" s="74">
        <v>22414</v>
      </c>
      <c r="G24" s="57">
        <f t="shared" si="0"/>
        <v>5603.5</v>
      </c>
      <c r="H24" s="58">
        <f t="shared" si="1"/>
        <v>-9.181761399125547</v>
      </c>
      <c r="I24" s="58">
        <f t="shared" si="2"/>
        <v>-0.669224591772999</v>
      </c>
      <c r="J24" s="58">
        <f t="shared" si="3"/>
        <v>5.469795663424645</v>
      </c>
      <c r="K24" s="58">
        <f t="shared" si="4"/>
        <v>4.381190327473901</v>
      </c>
      <c r="N24" s="47" t="s">
        <v>60</v>
      </c>
      <c r="O24" s="47">
        <v>122</v>
      </c>
      <c r="P24" s="74"/>
      <c r="Q24" s="74"/>
    </row>
    <row r="25" spans="1:17" ht="12.75">
      <c r="A25" s="47">
        <v>1994</v>
      </c>
      <c r="B25" s="74">
        <v>5522</v>
      </c>
      <c r="C25" s="74">
        <v>5164</v>
      </c>
      <c r="D25" s="74">
        <v>5674</v>
      </c>
      <c r="E25" s="74">
        <v>6213</v>
      </c>
      <c r="F25" s="74">
        <v>22573</v>
      </c>
      <c r="G25" s="57">
        <f t="shared" si="0"/>
        <v>5643.25</v>
      </c>
      <c r="H25" s="58">
        <f t="shared" si="1"/>
        <v>-2.1485845922119347</v>
      </c>
      <c r="I25" s="58">
        <f t="shared" si="2"/>
        <v>-8.492446728392327</v>
      </c>
      <c r="J25" s="58">
        <f t="shared" si="3"/>
        <v>0.5448987728702432</v>
      </c>
      <c r="K25" s="58">
        <f t="shared" si="4"/>
        <v>10.096132547734019</v>
      </c>
      <c r="N25" s="47" t="s">
        <v>55</v>
      </c>
      <c r="O25" s="47">
        <v>122</v>
      </c>
      <c r="P25" s="74"/>
      <c r="Q25" s="74"/>
    </row>
    <row r="26" spans="1:17" ht="12.75">
      <c r="A26" s="47">
        <v>1995</v>
      </c>
      <c r="B26" s="74">
        <v>5172</v>
      </c>
      <c r="C26" s="74">
        <v>5115</v>
      </c>
      <c r="D26" s="74">
        <v>5971</v>
      </c>
      <c r="E26" s="74">
        <v>5936</v>
      </c>
      <c r="F26" s="74">
        <v>22194</v>
      </c>
      <c r="G26" s="57">
        <f t="shared" si="0"/>
        <v>5548.5</v>
      </c>
      <c r="H26" s="58">
        <f t="shared" si="1"/>
        <v>-6.785617734522844</v>
      </c>
      <c r="I26" s="58">
        <f t="shared" si="2"/>
        <v>-7.812922411462558</v>
      </c>
      <c r="J26" s="58">
        <f t="shared" si="3"/>
        <v>7.614670631702261</v>
      </c>
      <c r="K26" s="58">
        <f t="shared" si="4"/>
        <v>6.98386951428314</v>
      </c>
      <c r="N26" s="47" t="s">
        <v>56</v>
      </c>
      <c r="O26" s="47">
        <v>178</v>
      </c>
      <c r="P26" s="74"/>
      <c r="Q26" s="74"/>
    </row>
    <row r="27" spans="1:17" ht="12.75">
      <c r="A27" s="47">
        <v>1996</v>
      </c>
      <c r="B27" s="74">
        <v>4519</v>
      </c>
      <c r="C27" s="74">
        <v>5108</v>
      </c>
      <c r="D27" s="74">
        <v>5905</v>
      </c>
      <c r="E27" s="74">
        <v>6184</v>
      </c>
      <c r="F27" s="74">
        <v>21716</v>
      </c>
      <c r="G27" s="57">
        <f t="shared" si="0"/>
        <v>5429</v>
      </c>
      <c r="H27" s="58">
        <f t="shared" si="1"/>
        <v>-16.761834592005894</v>
      </c>
      <c r="I27" s="58">
        <f t="shared" si="2"/>
        <v>-5.912691103333947</v>
      </c>
      <c r="J27" s="58">
        <f t="shared" si="3"/>
        <v>8.767728863510776</v>
      </c>
      <c r="K27" s="58">
        <f t="shared" si="4"/>
        <v>13.906796831829066</v>
      </c>
      <c r="N27" s="47" t="s">
        <v>57</v>
      </c>
      <c r="O27" s="47">
        <v>177</v>
      </c>
      <c r="P27" s="74"/>
      <c r="Q27" s="74"/>
    </row>
    <row r="28" spans="1:17" ht="12.75">
      <c r="A28" s="47">
        <v>1997</v>
      </c>
      <c r="B28" s="74">
        <v>5468</v>
      </c>
      <c r="C28" s="74">
        <v>5407</v>
      </c>
      <c r="D28" s="74">
        <v>5740</v>
      </c>
      <c r="E28" s="74">
        <v>6014</v>
      </c>
      <c r="F28" s="74">
        <v>22629</v>
      </c>
      <c r="G28" s="57">
        <f t="shared" si="0"/>
        <v>5657.25</v>
      </c>
      <c r="H28" s="58">
        <f t="shared" si="1"/>
        <v>-3.3452649255380265</v>
      </c>
      <c r="I28" s="58">
        <f t="shared" si="2"/>
        <v>-4.423527332184365</v>
      </c>
      <c r="J28" s="58">
        <f t="shared" si="3"/>
        <v>1.462724822130894</v>
      </c>
      <c r="K28" s="58">
        <f t="shared" si="4"/>
        <v>6.306067435591498</v>
      </c>
      <c r="N28" s="47" t="s">
        <v>61</v>
      </c>
      <c r="O28" s="47">
        <v>128</v>
      </c>
      <c r="P28" s="74"/>
      <c r="Q28" s="74"/>
    </row>
    <row r="29" spans="1:17" ht="12.75">
      <c r="A29" s="47">
        <v>1998</v>
      </c>
      <c r="B29" s="74">
        <v>5060</v>
      </c>
      <c r="C29" s="74">
        <v>5419</v>
      </c>
      <c r="D29" s="74">
        <v>5780</v>
      </c>
      <c r="E29" s="74">
        <v>6208</v>
      </c>
      <c r="F29" s="74">
        <v>22467</v>
      </c>
      <c r="G29" s="57">
        <f t="shared" si="0"/>
        <v>5616.75</v>
      </c>
      <c r="H29" s="58">
        <f t="shared" si="1"/>
        <v>-9.91231584101126</v>
      </c>
      <c r="I29" s="58">
        <f t="shared" si="2"/>
        <v>-3.52071927716206</v>
      </c>
      <c r="J29" s="58">
        <f t="shared" si="3"/>
        <v>2.9064850669871367</v>
      </c>
      <c r="K29" s="58">
        <f t="shared" si="4"/>
        <v>10.526550051186184</v>
      </c>
      <c r="N29" s="47" t="s">
        <v>55</v>
      </c>
      <c r="O29" s="47">
        <v>155</v>
      </c>
      <c r="P29" s="74"/>
      <c r="Q29" s="74"/>
    </row>
    <row r="30" spans="1:17" ht="12.75">
      <c r="A30" s="47">
        <v>1999</v>
      </c>
      <c r="B30" s="74">
        <v>5129</v>
      </c>
      <c r="C30" s="74">
        <v>4888</v>
      </c>
      <c r="D30" s="74">
        <v>5377</v>
      </c>
      <c r="E30" s="74">
        <v>5608</v>
      </c>
      <c r="F30" s="74">
        <v>21002</v>
      </c>
      <c r="G30" s="57">
        <f t="shared" si="0"/>
        <v>5250.5</v>
      </c>
      <c r="H30" s="58">
        <f t="shared" si="1"/>
        <v>-2.3140653271117038</v>
      </c>
      <c r="I30" s="58">
        <f t="shared" si="2"/>
        <v>-6.904104371012284</v>
      </c>
      <c r="J30" s="58">
        <f t="shared" si="3"/>
        <v>2.40929435291877</v>
      </c>
      <c r="K30" s="58">
        <f t="shared" si="4"/>
        <v>6.808875345205219</v>
      </c>
      <c r="N30" s="47" t="s">
        <v>56</v>
      </c>
      <c r="O30" s="47">
        <v>157</v>
      </c>
      <c r="P30" s="74"/>
      <c r="Q30" s="74"/>
    </row>
    <row r="31" spans="1:17" ht="12.75">
      <c r="A31" s="47">
        <v>2000</v>
      </c>
      <c r="B31" s="74">
        <v>4937</v>
      </c>
      <c r="C31" s="74">
        <v>4828</v>
      </c>
      <c r="D31" s="74">
        <v>5116</v>
      </c>
      <c r="E31" s="74">
        <v>5636</v>
      </c>
      <c r="F31" s="74">
        <v>20517</v>
      </c>
      <c r="G31" s="57">
        <f t="shared" si="0"/>
        <v>5129.25</v>
      </c>
      <c r="H31" s="58">
        <f t="shared" si="1"/>
        <v>-3.7481113223180778</v>
      </c>
      <c r="I31" s="58">
        <f t="shared" si="2"/>
        <v>-5.873178339913243</v>
      </c>
      <c r="J31" s="58">
        <f t="shared" si="3"/>
        <v>-0.2583223668177609</v>
      </c>
      <c r="K31" s="58">
        <f t="shared" si="4"/>
        <v>9.879612029049081</v>
      </c>
      <c r="N31" s="47" t="s">
        <v>57</v>
      </c>
      <c r="O31" s="47">
        <v>162</v>
      </c>
      <c r="P31" s="74"/>
      <c r="Q31" s="74"/>
    </row>
    <row r="32" spans="1:17" ht="12.75">
      <c r="A32" s="47">
        <v>2001</v>
      </c>
      <c r="B32" s="74">
        <v>4716</v>
      </c>
      <c r="C32" s="74">
        <v>4796</v>
      </c>
      <c r="D32" s="74">
        <v>5128</v>
      </c>
      <c r="E32" s="74">
        <v>5270</v>
      </c>
      <c r="F32" s="74">
        <v>19910</v>
      </c>
      <c r="G32" s="57">
        <f t="shared" si="0"/>
        <v>4977.5</v>
      </c>
      <c r="H32" s="58">
        <f t="shared" si="1"/>
        <v>-5.253641386238072</v>
      </c>
      <c r="I32" s="58">
        <f t="shared" si="2"/>
        <v>-3.6464088397790055</v>
      </c>
      <c r="J32" s="58">
        <f t="shared" si="3"/>
        <v>3.0236062280261176</v>
      </c>
      <c r="K32" s="58">
        <f t="shared" si="4"/>
        <v>5.876443997990959</v>
      </c>
      <c r="N32" s="47" t="s">
        <v>62</v>
      </c>
      <c r="O32" s="47">
        <v>124</v>
      </c>
      <c r="P32" s="74"/>
      <c r="Q32" s="74"/>
    </row>
    <row r="33" spans="1:17" ht="13.5" customHeight="1">
      <c r="A33" s="47">
        <v>2002</v>
      </c>
      <c r="B33" s="74">
        <v>4527</v>
      </c>
      <c r="C33" s="74">
        <v>4615</v>
      </c>
      <c r="D33" s="74">
        <v>5141</v>
      </c>
      <c r="E33" s="74">
        <v>4992</v>
      </c>
      <c r="F33" s="74">
        <v>19275</v>
      </c>
      <c r="G33" s="57">
        <f t="shared" si="0"/>
        <v>4818.75</v>
      </c>
      <c r="H33" s="58">
        <f t="shared" si="1"/>
        <v>-6.054474708171206</v>
      </c>
      <c r="I33" s="58">
        <f t="shared" si="2"/>
        <v>-4.2282749675745785</v>
      </c>
      <c r="J33" s="58">
        <f t="shared" si="3"/>
        <v>6.687418936446174</v>
      </c>
      <c r="K33" s="58">
        <f t="shared" si="4"/>
        <v>3.595330739299611</v>
      </c>
      <c r="N33" s="47" t="s">
        <v>55</v>
      </c>
      <c r="O33" s="47">
        <v>130</v>
      </c>
      <c r="P33" s="74"/>
      <c r="Q33" s="74"/>
    </row>
    <row r="34" spans="1:17" ht="12.75">
      <c r="A34" s="62">
        <v>2003</v>
      </c>
      <c r="B34" s="75">
        <v>4242</v>
      </c>
      <c r="C34" s="75">
        <v>4534</v>
      </c>
      <c r="D34" s="75">
        <v>4969</v>
      </c>
      <c r="E34" s="75">
        <v>5012</v>
      </c>
      <c r="F34" s="75">
        <v>18757</v>
      </c>
      <c r="G34" s="77">
        <f t="shared" si="0"/>
        <v>4689.25</v>
      </c>
      <c r="H34" s="78">
        <f t="shared" si="1"/>
        <v>-9.537772564909101</v>
      </c>
      <c r="I34" s="78">
        <f t="shared" si="2"/>
        <v>-3.3107639814469265</v>
      </c>
      <c r="J34" s="78">
        <f t="shared" si="3"/>
        <v>5.965772778162819</v>
      </c>
      <c r="K34" s="78">
        <f t="shared" si="4"/>
        <v>6.8827637681932075</v>
      </c>
      <c r="N34" s="47" t="s">
        <v>56</v>
      </c>
      <c r="O34" s="47">
        <v>154</v>
      </c>
      <c r="P34" s="74"/>
      <c r="Q34" s="74"/>
    </row>
    <row r="35" spans="1:17" ht="12.75">
      <c r="A35" s="62">
        <v>2004</v>
      </c>
      <c r="B35" s="75">
        <v>4173</v>
      </c>
      <c r="C35" s="75">
        <v>4635</v>
      </c>
      <c r="D35" s="75">
        <v>4779</v>
      </c>
      <c r="E35" s="75">
        <v>4915</v>
      </c>
      <c r="F35" s="75">
        <v>18502</v>
      </c>
      <c r="G35" s="77">
        <f t="shared" si="0"/>
        <v>4625.5</v>
      </c>
      <c r="H35" s="78">
        <f t="shared" si="1"/>
        <v>-9.782726191763052</v>
      </c>
      <c r="I35" s="78">
        <f t="shared" si="2"/>
        <v>0.20538320181601988</v>
      </c>
      <c r="J35" s="78">
        <f t="shared" si="3"/>
        <v>3.3185601556588478</v>
      </c>
      <c r="K35" s="78">
        <f t="shared" si="4"/>
        <v>6.258782834288185</v>
      </c>
      <c r="N35" s="47" t="s">
        <v>57</v>
      </c>
      <c r="O35" s="47">
        <v>193</v>
      </c>
      <c r="P35" s="74"/>
      <c r="Q35" s="74"/>
    </row>
    <row r="36" spans="1:17" ht="12.75">
      <c r="A36" s="62">
        <v>2005</v>
      </c>
      <c r="B36" s="75">
        <v>4070</v>
      </c>
      <c r="C36" s="75">
        <v>4315</v>
      </c>
      <c r="D36" s="75">
        <v>4550</v>
      </c>
      <c r="E36" s="75">
        <v>4950</v>
      </c>
      <c r="F36" s="75">
        <v>17885</v>
      </c>
      <c r="G36" s="77">
        <f t="shared" si="0"/>
        <v>4471.25</v>
      </c>
      <c r="H36" s="78">
        <f t="shared" si="1"/>
        <v>-8.974000559127761</v>
      </c>
      <c r="I36" s="78">
        <f t="shared" si="2"/>
        <v>-3.49454850433324</v>
      </c>
      <c r="J36" s="78">
        <f t="shared" si="3"/>
        <v>1.761252446183953</v>
      </c>
      <c r="K36" s="78">
        <f t="shared" si="4"/>
        <v>10.707296617277049</v>
      </c>
      <c r="N36" s="47" t="s">
        <v>63</v>
      </c>
      <c r="O36" s="47">
        <v>116</v>
      </c>
      <c r="P36" s="74"/>
      <c r="Q36" s="74"/>
    </row>
    <row r="37" spans="1:17" ht="12.75">
      <c r="A37" s="62">
        <v>2006</v>
      </c>
      <c r="B37" s="75">
        <v>3895</v>
      </c>
      <c r="C37" s="75">
        <v>4042</v>
      </c>
      <c r="D37" s="75">
        <v>4617</v>
      </c>
      <c r="E37" s="75">
        <v>4715</v>
      </c>
      <c r="F37" s="75">
        <v>17269</v>
      </c>
      <c r="G37" s="77">
        <f t="shared" si="0"/>
        <v>4317.25</v>
      </c>
      <c r="H37" s="78">
        <f t="shared" si="1"/>
        <v>-9.780531588395391</v>
      </c>
      <c r="I37" s="78">
        <f t="shared" si="2"/>
        <v>-6.37558631073021</v>
      </c>
      <c r="J37" s="78">
        <f t="shared" si="3"/>
        <v>6.943077190341073</v>
      </c>
      <c r="K37" s="78">
        <f t="shared" si="4"/>
        <v>9.213040708784527</v>
      </c>
      <c r="N37" s="47" t="s">
        <v>55</v>
      </c>
      <c r="O37" s="47">
        <v>126</v>
      </c>
      <c r="P37" s="74"/>
      <c r="Q37" s="74"/>
    </row>
    <row r="38" spans="1:17" ht="12.75">
      <c r="A38" s="62">
        <v>2007</v>
      </c>
      <c r="B38" s="75">
        <v>3926</v>
      </c>
      <c r="C38" s="75">
        <v>4054</v>
      </c>
      <c r="D38" s="75">
        <v>4131</v>
      </c>
      <c r="E38" s="75">
        <v>4127</v>
      </c>
      <c r="F38" s="75">
        <v>16238</v>
      </c>
      <c r="G38" s="77">
        <f t="shared" si="0"/>
        <v>4059.5</v>
      </c>
      <c r="H38" s="78">
        <f t="shared" si="1"/>
        <v>-3.288582337726321</v>
      </c>
      <c r="I38" s="78">
        <f t="shared" si="2"/>
        <v>-0.1354846655992117</v>
      </c>
      <c r="J38" s="78">
        <f t="shared" si="3"/>
        <v>1.7613006527897523</v>
      </c>
      <c r="K38" s="78">
        <f t="shared" si="4"/>
        <v>1.6627663505357804</v>
      </c>
      <c r="N38" s="47" t="s">
        <v>56</v>
      </c>
      <c r="O38" s="47">
        <v>145</v>
      </c>
      <c r="P38" s="74"/>
      <c r="Q38" s="74"/>
    </row>
    <row r="39" spans="1:15" ht="12.75">
      <c r="A39" s="62">
        <v>2008</v>
      </c>
      <c r="B39" s="75">
        <v>4013</v>
      </c>
      <c r="C39" s="75">
        <v>3641</v>
      </c>
      <c r="D39" s="75">
        <v>3946</v>
      </c>
      <c r="E39" s="75">
        <v>3990</v>
      </c>
      <c r="F39" s="75">
        <v>15590</v>
      </c>
      <c r="G39" s="77">
        <f t="shared" si="0"/>
        <v>3897.5</v>
      </c>
      <c r="H39" s="78">
        <f t="shared" si="1"/>
        <v>2.9634381013470175</v>
      </c>
      <c r="I39" s="78">
        <f t="shared" si="2"/>
        <v>-6.581141757536883</v>
      </c>
      <c r="J39" s="78">
        <f t="shared" si="3"/>
        <v>1.244387427838358</v>
      </c>
      <c r="K39" s="78">
        <f t="shared" si="4"/>
        <v>2.3733162283515075</v>
      </c>
      <c r="N39" s="47" t="s">
        <v>57</v>
      </c>
      <c r="O39" s="47">
        <v>169</v>
      </c>
    </row>
    <row r="40" spans="1:15" ht="13.5" thickBot="1">
      <c r="A40" s="66">
        <v>2009</v>
      </c>
      <c r="B40" s="79">
        <v>3473</v>
      </c>
      <c r="C40" s="79">
        <v>3686</v>
      </c>
      <c r="D40" s="79">
        <v>4088</v>
      </c>
      <c r="E40" s="79">
        <v>3783</v>
      </c>
      <c r="F40" s="79">
        <v>15030</v>
      </c>
      <c r="G40" s="80">
        <f t="shared" si="0"/>
        <v>3757.5</v>
      </c>
      <c r="H40" s="81">
        <f t="shared" si="1"/>
        <v>-7.571523619427811</v>
      </c>
      <c r="I40" s="81">
        <f t="shared" si="2"/>
        <v>-1.9028609447771125</v>
      </c>
      <c r="J40" s="81">
        <f t="shared" si="3"/>
        <v>8.795741849634066</v>
      </c>
      <c r="K40" s="81">
        <f t="shared" si="4"/>
        <v>0.6786427145708582</v>
      </c>
      <c r="N40" s="47" t="s">
        <v>64</v>
      </c>
      <c r="O40" s="47">
        <v>123</v>
      </c>
    </row>
    <row r="41" spans="14:15" ht="12.75">
      <c r="N41" s="47" t="s">
        <v>55</v>
      </c>
      <c r="O41" s="47">
        <v>117</v>
      </c>
    </row>
    <row r="42" spans="14:15" ht="12.75">
      <c r="N42" s="47" t="s">
        <v>56</v>
      </c>
      <c r="O42" s="47">
        <v>143</v>
      </c>
    </row>
    <row r="43" spans="14:15" ht="12.75">
      <c r="N43" s="47" t="s">
        <v>57</v>
      </c>
      <c r="O43" s="47">
        <v>171</v>
      </c>
    </row>
    <row r="44" spans="14:15" ht="12.75">
      <c r="N44" s="47" t="s">
        <v>65</v>
      </c>
      <c r="O44" s="47">
        <v>145</v>
      </c>
    </row>
    <row r="45" spans="14:15" ht="12.75">
      <c r="N45" s="47" t="s">
        <v>55</v>
      </c>
      <c r="O45" s="47">
        <v>112</v>
      </c>
    </row>
    <row r="46" spans="14:15" ht="12.75">
      <c r="N46" s="47" t="s">
        <v>56</v>
      </c>
      <c r="O46" s="47">
        <v>148</v>
      </c>
    </row>
    <row r="47" spans="14:15" ht="12.75">
      <c r="N47" s="47" t="s">
        <v>57</v>
      </c>
      <c r="O47" s="47">
        <v>148</v>
      </c>
    </row>
    <row r="48" spans="14:15" ht="12.75">
      <c r="N48" s="47" t="s">
        <v>66</v>
      </c>
      <c r="O48" s="47">
        <v>134</v>
      </c>
    </row>
    <row r="49" spans="14:15" ht="12.75">
      <c r="N49" s="47" t="s">
        <v>55</v>
      </c>
      <c r="O49" s="47">
        <v>119</v>
      </c>
    </row>
    <row r="50" spans="14:15" ht="12.75">
      <c r="N50" s="47" t="s">
        <v>56</v>
      </c>
      <c r="O50" s="47">
        <v>137</v>
      </c>
    </row>
    <row r="51" spans="14:15" ht="12.75">
      <c r="N51" s="47" t="s">
        <v>57</v>
      </c>
      <c r="O51" s="47">
        <v>156</v>
      </c>
    </row>
    <row r="52" spans="14:15" ht="12.75">
      <c r="N52" s="47" t="s">
        <v>67</v>
      </c>
      <c r="O52" s="47">
        <v>104</v>
      </c>
    </row>
    <row r="53" spans="14:15" ht="12.75">
      <c r="N53" s="47" t="s">
        <v>55</v>
      </c>
      <c r="O53" s="47">
        <v>92</v>
      </c>
    </row>
    <row r="54" spans="14:15" ht="12.75">
      <c r="N54" s="47" t="s">
        <v>56</v>
      </c>
      <c r="O54" s="47">
        <v>146</v>
      </c>
    </row>
    <row r="55" spans="14:15" ht="12.75">
      <c r="N55" s="47" t="s">
        <v>57</v>
      </c>
      <c r="O55" s="47">
        <v>149</v>
      </c>
    </row>
    <row r="56" spans="14:15" ht="12.75">
      <c r="N56" s="47" t="s">
        <v>68</v>
      </c>
      <c r="O56" s="47">
        <v>106</v>
      </c>
    </row>
    <row r="57" spans="14:15" ht="12.75">
      <c r="N57" s="47" t="s">
        <v>55</v>
      </c>
      <c r="O57" s="47">
        <v>113</v>
      </c>
    </row>
    <row r="58" spans="14:15" ht="12.75">
      <c r="N58" s="47" t="s">
        <v>56</v>
      </c>
      <c r="O58" s="47">
        <v>113</v>
      </c>
    </row>
    <row r="59" spans="14:15" ht="12.75">
      <c r="N59" s="47" t="s">
        <v>57</v>
      </c>
      <c r="O59" s="47">
        <v>131</v>
      </c>
    </row>
    <row r="60" spans="14:15" ht="12.75">
      <c r="N60" s="47" t="s">
        <v>69</v>
      </c>
      <c r="O60" s="47">
        <v>100</v>
      </c>
    </row>
    <row r="61" spans="14:15" ht="12.75">
      <c r="N61" s="47" t="s">
        <v>55</v>
      </c>
      <c r="O61" s="47">
        <v>103</v>
      </c>
    </row>
    <row r="62" spans="14:15" ht="12.75">
      <c r="N62" s="47" t="s">
        <v>56</v>
      </c>
      <c r="O62" s="47">
        <v>93</v>
      </c>
    </row>
    <row r="63" spans="14:15" ht="12.75">
      <c r="N63" s="47" t="s">
        <v>57</v>
      </c>
      <c r="O63" s="47">
        <v>103</v>
      </c>
    </row>
    <row r="64" spans="14:15" ht="12.75">
      <c r="N64" s="47" t="s">
        <v>70</v>
      </c>
      <c r="O64" s="47">
        <v>88</v>
      </c>
    </row>
    <row r="65" spans="14:15" ht="12.75">
      <c r="N65" s="47" t="s">
        <v>55</v>
      </c>
      <c r="O65" s="47">
        <v>82</v>
      </c>
    </row>
    <row r="66" spans="14:15" ht="12.75">
      <c r="N66" s="47" t="s">
        <v>56</v>
      </c>
      <c r="O66" s="47">
        <v>86</v>
      </c>
    </row>
    <row r="67" spans="14:15" ht="12.75">
      <c r="N67" s="47" t="s">
        <v>57</v>
      </c>
      <c r="O67" s="47">
        <v>107</v>
      </c>
    </row>
    <row r="68" spans="14:15" ht="12.75">
      <c r="N68" s="47" t="s">
        <v>71</v>
      </c>
      <c r="O68" s="47">
        <v>91</v>
      </c>
    </row>
    <row r="69" spans="14:15" ht="12.75">
      <c r="N69" s="47" t="s">
        <v>55</v>
      </c>
      <c r="O69" s="47">
        <v>77</v>
      </c>
    </row>
    <row r="70" spans="14:15" ht="12.75">
      <c r="N70" s="47" t="s">
        <v>56</v>
      </c>
      <c r="O70" s="47">
        <v>125</v>
      </c>
    </row>
    <row r="71" spans="14:15" ht="12.75">
      <c r="N71" s="47" t="s">
        <v>57</v>
      </c>
      <c r="O71" s="47">
        <v>116</v>
      </c>
    </row>
    <row r="72" spans="14:15" ht="12.75">
      <c r="N72" s="47" t="s">
        <v>72</v>
      </c>
      <c r="O72" s="47">
        <v>86</v>
      </c>
    </row>
    <row r="73" spans="14:15" ht="12.75">
      <c r="N73" s="47" t="s">
        <v>55</v>
      </c>
      <c r="O73" s="47">
        <v>83</v>
      </c>
    </row>
    <row r="74" spans="14:15" ht="12.75">
      <c r="N74" s="47" t="s">
        <v>56</v>
      </c>
      <c r="O74" s="47">
        <v>98</v>
      </c>
    </row>
    <row r="75" spans="14:15" ht="12.75">
      <c r="N75" s="47" t="s">
        <v>57</v>
      </c>
      <c r="O75" s="47">
        <v>90</v>
      </c>
    </row>
    <row r="76" spans="14:15" ht="12.75">
      <c r="N76" s="47" t="s">
        <v>73</v>
      </c>
      <c r="O76" s="47">
        <v>85</v>
      </c>
    </row>
    <row r="77" spans="14:15" s="62" customFormat="1" ht="12.75">
      <c r="N77" s="47" t="s">
        <v>55</v>
      </c>
      <c r="O77" s="47">
        <v>91</v>
      </c>
    </row>
    <row r="78" spans="14:15" s="62" customFormat="1" ht="12.75">
      <c r="N78" s="47" t="s">
        <v>56</v>
      </c>
      <c r="O78" s="47">
        <v>94</v>
      </c>
    </row>
    <row r="79" spans="14:15" ht="12.75">
      <c r="N79" s="47" t="s">
        <v>57</v>
      </c>
      <c r="O79" s="47">
        <v>107</v>
      </c>
    </row>
    <row r="80" spans="14:15" ht="12.75">
      <c r="N80" s="47" t="s">
        <v>74</v>
      </c>
      <c r="O80" s="47">
        <v>70</v>
      </c>
    </row>
    <row r="81" spans="14:15" ht="12.75">
      <c r="N81" s="47" t="s">
        <v>55</v>
      </c>
      <c r="O81" s="47">
        <v>82</v>
      </c>
    </row>
    <row r="82" spans="14:15" ht="12.75">
      <c r="N82" s="47" t="s">
        <v>56</v>
      </c>
      <c r="O82" s="47">
        <v>127</v>
      </c>
    </row>
    <row r="83" spans="14:15" ht="12.75">
      <c r="N83" s="47" t="s">
        <v>57</v>
      </c>
      <c r="O83" s="47">
        <v>106</v>
      </c>
    </row>
    <row r="84" spans="14:15" ht="12.75">
      <c r="N84" s="47" t="s">
        <v>75</v>
      </c>
      <c r="O84" s="82">
        <f>Table43a!$B$30</f>
        <v>82</v>
      </c>
    </row>
    <row r="85" spans="14:15" ht="12.75">
      <c r="N85" s="47" t="s">
        <v>55</v>
      </c>
      <c r="O85" s="82">
        <f>Table43a!$C$30</f>
        <v>73</v>
      </c>
    </row>
    <row r="86" spans="14:15" ht="12.75">
      <c r="N86" s="47" t="s">
        <v>56</v>
      </c>
      <c r="O86" s="82">
        <f>Table43a!$D$30</f>
        <v>82</v>
      </c>
    </row>
    <row r="87" spans="14:15" ht="12.75">
      <c r="N87" s="47" t="s">
        <v>57</v>
      </c>
      <c r="O87" s="82">
        <f>Table43a!$E$30</f>
        <v>73</v>
      </c>
    </row>
    <row r="88" spans="14:15" ht="12.75">
      <c r="N88" s="47" t="s">
        <v>76</v>
      </c>
      <c r="O88" s="82">
        <f>Table43a!$B$31</f>
        <v>73</v>
      </c>
    </row>
    <row r="89" spans="14:15" ht="12.75">
      <c r="N89" s="47" t="s">
        <v>55</v>
      </c>
      <c r="O89" s="82">
        <f>Table43a!$C$31</f>
        <v>65</v>
      </c>
    </row>
    <row r="90" spans="14:15" ht="12.75">
      <c r="N90" s="47" t="s">
        <v>56</v>
      </c>
      <c r="O90" s="82">
        <f>Table43a!$D$31</f>
        <v>97</v>
      </c>
    </row>
    <row r="91" spans="14:15" ht="12.75">
      <c r="N91" s="47" t="s">
        <v>57</v>
      </c>
      <c r="O91" s="82">
        <f>Table43a!$E$31</f>
        <v>91</v>
      </c>
    </row>
    <row r="92" spans="14:15" ht="12.75">
      <c r="N92" s="47" t="s">
        <v>77</v>
      </c>
      <c r="O92" s="82">
        <f>Table43a!$B$32</f>
        <v>78</v>
      </c>
    </row>
    <row r="93" spans="14:15" ht="12.75">
      <c r="N93" s="47" t="s">
        <v>55</v>
      </c>
      <c r="O93" s="82">
        <f>Table43a!$C$32</f>
        <v>83</v>
      </c>
    </row>
    <row r="94" spans="14:15" ht="12.75">
      <c r="N94" s="47" t="s">
        <v>56</v>
      </c>
      <c r="O94" s="82">
        <f>Table43a!$D$32</f>
        <v>106</v>
      </c>
    </row>
    <row r="95" spans="14:15" ht="12.75">
      <c r="N95" s="47" t="s">
        <v>57</v>
      </c>
      <c r="O95" s="82">
        <f>Table43a!$E$32</f>
        <v>81</v>
      </c>
    </row>
    <row r="96" spans="14:15" ht="12.75">
      <c r="N96" s="47" t="s">
        <v>78</v>
      </c>
      <c r="O96" s="82">
        <f>Table43a!$B$33</f>
        <v>65</v>
      </c>
    </row>
    <row r="97" spans="14:15" ht="12.75">
      <c r="N97" s="47" t="s">
        <v>55</v>
      </c>
      <c r="O97" s="82">
        <f>Table43a!$C$33</f>
        <v>70</v>
      </c>
    </row>
    <row r="98" spans="14:15" ht="12.75">
      <c r="N98" s="47" t="s">
        <v>56</v>
      </c>
      <c r="O98" s="82">
        <f>Table43a!$D$33</f>
        <v>97</v>
      </c>
    </row>
    <row r="99" spans="14:15" ht="12.75">
      <c r="N99" s="47" t="s">
        <v>57</v>
      </c>
      <c r="O99" s="82">
        <f>Table43a!$E$33</f>
        <v>72</v>
      </c>
    </row>
    <row r="100" spans="14:15" ht="12.75">
      <c r="N100" s="47" t="s">
        <v>79</v>
      </c>
      <c r="O100" s="82">
        <f>Table43a!$B$34</f>
        <v>70</v>
      </c>
    </row>
    <row r="101" spans="14:15" ht="12.75">
      <c r="N101" s="47" t="s">
        <v>55</v>
      </c>
      <c r="O101" s="82">
        <f>Table43a!$C$34</f>
        <v>81</v>
      </c>
    </row>
    <row r="102" spans="14:15" ht="12.75">
      <c r="N102" s="47" t="s">
        <v>56</v>
      </c>
      <c r="O102" s="82">
        <f>Table43a!$D$34</f>
        <v>83</v>
      </c>
    </row>
    <row r="103" spans="14:15" ht="12.75">
      <c r="N103" s="47" t="s">
        <v>57</v>
      </c>
      <c r="O103" s="82">
        <f>Table43a!$E$34</f>
        <v>102</v>
      </c>
    </row>
    <row r="104" spans="14:15" ht="12.75">
      <c r="N104" s="47" t="s">
        <v>80</v>
      </c>
      <c r="O104" s="82">
        <f>Table43a!$B$35</f>
        <v>70</v>
      </c>
    </row>
    <row r="105" spans="14:15" ht="12.75">
      <c r="N105" s="47" t="s">
        <v>55</v>
      </c>
      <c r="O105" s="82">
        <f>Table43a!$C$35</f>
        <v>71</v>
      </c>
    </row>
    <row r="106" spans="14:15" ht="12.75">
      <c r="N106" s="47" t="s">
        <v>56</v>
      </c>
      <c r="O106" s="82">
        <f>Table43a!$D$35</f>
        <v>80</v>
      </c>
    </row>
    <row r="107" spans="14:15" ht="12.75">
      <c r="N107" s="47" t="s">
        <v>57</v>
      </c>
      <c r="O107" s="82">
        <f>Table43a!$E$35</f>
        <v>87</v>
      </c>
    </row>
    <row r="108" spans="14:15" ht="12.75">
      <c r="N108" s="47" t="s">
        <v>81</v>
      </c>
      <c r="O108" s="82">
        <f>Table43a!$B$36</f>
        <v>56</v>
      </c>
    </row>
    <row r="109" spans="14:15" ht="12.75">
      <c r="N109" s="47" t="s">
        <v>55</v>
      </c>
      <c r="O109" s="82">
        <f>Table43a!$C$36</f>
        <v>64</v>
      </c>
    </row>
    <row r="110" spans="14:15" ht="12.75">
      <c r="N110" s="47" t="s">
        <v>56</v>
      </c>
      <c r="O110" s="82">
        <f>Table43a!$D$36</f>
        <v>72</v>
      </c>
    </row>
    <row r="111" spans="14:15" ht="12.75">
      <c r="N111" s="47" t="s">
        <v>57</v>
      </c>
      <c r="O111" s="82">
        <f>Table43a!$E$36</f>
        <v>94</v>
      </c>
    </row>
    <row r="112" spans="14:15" ht="12.75">
      <c r="N112" s="47" t="s">
        <v>82</v>
      </c>
      <c r="O112" s="82">
        <f>Table43a!$B$37</f>
        <v>64</v>
      </c>
    </row>
    <row r="113" spans="14:15" ht="12.75">
      <c r="N113" s="47" t="s">
        <v>55</v>
      </c>
      <c r="O113" s="82">
        <f>Table43a!$C$37</f>
        <v>62</v>
      </c>
    </row>
    <row r="114" spans="14:15" ht="12.75">
      <c r="N114" s="47" t="s">
        <v>56</v>
      </c>
      <c r="O114" s="82">
        <f>Table43a!$D$37</f>
        <v>94</v>
      </c>
    </row>
    <row r="115" spans="14:15" ht="12.75">
      <c r="N115" s="47" t="s">
        <v>57</v>
      </c>
      <c r="O115" s="82">
        <f>Table43a!$E$37</f>
        <v>94</v>
      </c>
    </row>
    <row r="116" spans="14:15" ht="12.75">
      <c r="N116" s="47" t="s">
        <v>83</v>
      </c>
      <c r="O116" s="82">
        <f>Table43a!$B$38</f>
        <v>70</v>
      </c>
    </row>
    <row r="117" spans="14:15" ht="12.75">
      <c r="N117" s="47" t="s">
        <v>55</v>
      </c>
      <c r="O117" s="82">
        <f>Table43a!$C$38</f>
        <v>66</v>
      </c>
    </row>
    <row r="118" spans="14:15" ht="12.75">
      <c r="N118" s="47" t="s">
        <v>56</v>
      </c>
      <c r="O118" s="82">
        <f>Table43a!$D$38</f>
        <v>75</v>
      </c>
    </row>
    <row r="119" spans="14:15" ht="12.75">
      <c r="N119" s="47" t="s">
        <v>57</v>
      </c>
      <c r="O119" s="82">
        <f>Table43a!$E$38</f>
        <v>70</v>
      </c>
    </row>
    <row r="120" spans="14:15" ht="12.75">
      <c r="N120" s="47" t="s">
        <v>84</v>
      </c>
      <c r="O120" s="82">
        <f>Table43a!B39</f>
        <v>61</v>
      </c>
    </row>
    <row r="121" spans="14:15" ht="12.75">
      <c r="N121" s="47" t="s">
        <v>55</v>
      </c>
      <c r="O121" s="82">
        <f>Table43a!C39</f>
        <v>57</v>
      </c>
    </row>
    <row r="122" spans="14:15" ht="12.75">
      <c r="N122" s="47" t="s">
        <v>56</v>
      </c>
      <c r="O122" s="82">
        <f>Table43a!D39</f>
        <v>76</v>
      </c>
    </row>
    <row r="123" spans="14:15" ht="12.75">
      <c r="N123" s="47" t="s">
        <v>57</v>
      </c>
      <c r="O123" s="82">
        <f>Table43a!E39</f>
        <v>76</v>
      </c>
    </row>
    <row r="124" spans="14:15" ht="12.75">
      <c r="N124" s="47" t="s">
        <v>85</v>
      </c>
      <c r="O124" s="82">
        <f>Table43a!B40</f>
        <v>61</v>
      </c>
    </row>
    <row r="125" spans="14:15" ht="12.75">
      <c r="N125" s="47" t="s">
        <v>55</v>
      </c>
      <c r="O125" s="82">
        <f>Table43a!C40</f>
        <v>42</v>
      </c>
    </row>
    <row r="126" spans="14:15" ht="12.75">
      <c r="N126" s="47" t="s">
        <v>56</v>
      </c>
      <c r="O126" s="82">
        <f>Table43a!D40</f>
        <v>64</v>
      </c>
    </row>
    <row r="127" spans="14:15" ht="12.75">
      <c r="N127" s="47" t="s">
        <v>57</v>
      </c>
      <c r="O127" s="82">
        <f>Table43a!E40</f>
        <v>49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47" customWidth="1"/>
    <col min="2" max="2" width="11.57421875" style="47" customWidth="1"/>
    <col min="3" max="7" width="10.7109375" style="47" customWidth="1"/>
    <col min="8" max="8" width="1.28515625" style="47" customWidth="1"/>
    <col min="9" max="11" width="10.7109375" style="47" customWidth="1"/>
    <col min="12" max="12" width="1.57421875" style="47" customWidth="1"/>
    <col min="13" max="14" width="10.7109375" style="47" customWidth="1"/>
    <col min="15" max="15" width="5.00390625" style="47" customWidth="1"/>
    <col min="16" max="16" width="10.57421875" style="47" customWidth="1"/>
    <col min="17" max="17" width="5.57421875" style="47" customWidth="1"/>
    <col min="18" max="18" width="5.7109375" style="47" customWidth="1"/>
    <col min="19" max="16384" width="9.140625" style="47" customWidth="1"/>
  </cols>
  <sheetData>
    <row r="1" spans="1:15" ht="18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 t="s">
        <v>87</v>
      </c>
      <c r="O1" s="86"/>
    </row>
    <row r="2" spans="1:15" ht="18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6"/>
    </row>
    <row r="3" spans="1:15" ht="21">
      <c r="A3" s="83" t="s">
        <v>129</v>
      </c>
      <c r="B3" s="84"/>
      <c r="C3" s="84"/>
      <c r="D3" s="84"/>
      <c r="E3" s="84"/>
      <c r="F3" s="84"/>
      <c r="G3" s="84"/>
      <c r="H3" s="84"/>
      <c r="I3" s="83"/>
      <c r="J3" s="84"/>
      <c r="K3" s="84"/>
      <c r="L3" s="84"/>
      <c r="M3" s="84"/>
      <c r="N3" s="84"/>
      <c r="O3" s="86"/>
    </row>
    <row r="4" spans="1:15" ht="21">
      <c r="A4" s="83" t="s">
        <v>130</v>
      </c>
      <c r="B4" s="84"/>
      <c r="C4" s="84"/>
      <c r="D4" s="84"/>
      <c r="E4" s="84"/>
      <c r="F4" s="84"/>
      <c r="G4" s="84"/>
      <c r="H4" s="84"/>
      <c r="I4" s="83"/>
      <c r="J4" s="84"/>
      <c r="K4" s="84"/>
      <c r="L4" s="84"/>
      <c r="M4" s="84"/>
      <c r="N4" s="84"/>
      <c r="O4" s="86"/>
    </row>
    <row r="5" spans="1:15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6"/>
    </row>
    <row r="6" spans="1:14" ht="6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M6" s="62"/>
      <c r="N6" s="62"/>
    </row>
    <row r="7" spans="1:14" ht="18.75">
      <c r="A7" s="87"/>
      <c r="B7" s="87"/>
      <c r="C7" s="88" t="s">
        <v>89</v>
      </c>
      <c r="D7" s="87"/>
      <c r="E7" s="87"/>
      <c r="F7" s="87"/>
      <c r="G7" s="87"/>
      <c r="H7" s="87"/>
      <c r="I7" s="88" t="s">
        <v>131</v>
      </c>
      <c r="J7" s="88"/>
      <c r="K7" s="87"/>
      <c r="L7" s="87"/>
      <c r="M7" s="88" t="s">
        <v>90</v>
      </c>
      <c r="N7" s="88"/>
    </row>
    <row r="8" spans="1:14" ht="18.75">
      <c r="A8" s="89"/>
      <c r="B8" s="89"/>
      <c r="C8" s="90" t="s">
        <v>132</v>
      </c>
      <c r="D8" s="91"/>
      <c r="E8" s="91"/>
      <c r="F8" s="91"/>
      <c r="G8" s="91"/>
      <c r="H8" s="89"/>
      <c r="I8" s="90"/>
      <c r="J8" s="90"/>
      <c r="K8" s="91"/>
      <c r="L8" s="89"/>
      <c r="M8" s="92" t="s">
        <v>91</v>
      </c>
      <c r="N8" s="92"/>
    </row>
    <row r="9" spans="1:17" ht="15.75">
      <c r="A9" s="92"/>
      <c r="B9" s="89"/>
      <c r="C9" s="93" t="s">
        <v>4</v>
      </c>
      <c r="D9" s="93" t="s">
        <v>92</v>
      </c>
      <c r="E9" s="93" t="s">
        <v>93</v>
      </c>
      <c r="F9" s="93" t="s">
        <v>94</v>
      </c>
      <c r="G9" s="93" t="s">
        <v>95</v>
      </c>
      <c r="H9" s="93"/>
      <c r="I9" s="94" t="s">
        <v>4</v>
      </c>
      <c r="J9" s="93" t="s">
        <v>93</v>
      </c>
      <c r="K9" s="93" t="s">
        <v>95</v>
      </c>
      <c r="L9" s="89"/>
      <c r="M9" s="90" t="s">
        <v>96</v>
      </c>
      <c r="N9" s="90"/>
      <c r="Q9" s="47" t="s">
        <v>97</v>
      </c>
    </row>
    <row r="10" spans="1:17" ht="16.5" thickBot="1">
      <c r="A10" s="95"/>
      <c r="B10" s="95"/>
      <c r="C10" s="96"/>
      <c r="D10" s="96" t="s">
        <v>98</v>
      </c>
      <c r="E10" s="96" t="s">
        <v>11</v>
      </c>
      <c r="F10" s="96" t="s">
        <v>99</v>
      </c>
      <c r="G10" s="96" t="s">
        <v>100</v>
      </c>
      <c r="H10" s="96"/>
      <c r="I10" s="97"/>
      <c r="J10" s="97" t="s">
        <v>11</v>
      </c>
      <c r="K10" s="97"/>
      <c r="L10" s="98"/>
      <c r="M10" s="99" t="s">
        <v>101</v>
      </c>
      <c r="N10" s="99" t="s">
        <v>95</v>
      </c>
      <c r="Q10" s="47" t="s">
        <v>102</v>
      </c>
    </row>
    <row r="11" spans="1:14" ht="6" customHeight="1" thickTop="1">
      <c r="A11" s="92"/>
      <c r="B11" s="86"/>
      <c r="C11" s="93"/>
      <c r="D11" s="93"/>
      <c r="E11" s="93"/>
      <c r="F11" s="93"/>
      <c r="G11" s="93"/>
      <c r="H11" s="93"/>
      <c r="I11" s="86"/>
      <c r="J11" s="100"/>
      <c r="K11" s="100"/>
      <c r="L11" s="86"/>
      <c r="M11" s="86"/>
      <c r="N11" s="86"/>
    </row>
    <row r="12" spans="1:14" ht="15.75">
      <c r="A12" s="92"/>
      <c r="B12" s="86"/>
      <c r="C12" s="93"/>
      <c r="D12" s="93"/>
      <c r="E12" s="93"/>
      <c r="F12" s="93"/>
      <c r="G12" s="101" t="s">
        <v>103</v>
      </c>
      <c r="H12" s="101"/>
      <c r="I12" s="86"/>
      <c r="J12" s="100"/>
      <c r="K12" s="102" t="s">
        <v>103</v>
      </c>
      <c r="L12" s="86"/>
      <c r="M12" s="86"/>
      <c r="N12" s="103" t="s">
        <v>48</v>
      </c>
    </row>
    <row r="13" spans="1:14" ht="6" customHeight="1">
      <c r="A13" s="92"/>
      <c r="B13" s="86"/>
      <c r="C13" s="93"/>
      <c r="D13" s="93"/>
      <c r="E13" s="93"/>
      <c r="F13" s="93"/>
      <c r="G13" s="93"/>
      <c r="H13" s="93"/>
      <c r="I13" s="86"/>
      <c r="J13" s="100"/>
      <c r="K13" s="100"/>
      <c r="L13" s="86"/>
      <c r="M13" s="86"/>
      <c r="N13" s="86"/>
    </row>
    <row r="14" spans="1:18" ht="15.75">
      <c r="A14" s="86"/>
      <c r="B14" s="104" t="s">
        <v>104</v>
      </c>
      <c r="C14" s="105">
        <v>3.2</v>
      </c>
      <c r="D14" s="105">
        <v>142.8</v>
      </c>
      <c r="E14" s="105">
        <v>146</v>
      </c>
      <c r="F14" s="105">
        <v>518.2</v>
      </c>
      <c r="G14" s="105">
        <v>664.2</v>
      </c>
      <c r="H14" s="105"/>
      <c r="I14" s="105">
        <v>30.4</v>
      </c>
      <c r="J14" s="105">
        <v>842.4</v>
      </c>
      <c r="K14" s="105">
        <v>3851.6</v>
      </c>
      <c r="L14" s="106"/>
      <c r="M14" s="107">
        <f aca="true" t="shared" si="0" ref="M14:M44">100*E14/J14</f>
        <v>17.331433998100664</v>
      </c>
      <c r="N14" s="107">
        <f aca="true" t="shared" si="1" ref="N14:N44">100*G14/K14</f>
        <v>17.244781389552394</v>
      </c>
      <c r="Q14" s="108">
        <f aca="true" t="shared" si="2" ref="Q14:Q41">E14-D14-C14</f>
        <v>-1.1546319456101628E-14</v>
      </c>
      <c r="R14" s="108">
        <f aca="true" t="shared" si="3" ref="R14:R41">G14-F14-E14</f>
        <v>0</v>
      </c>
    </row>
    <row r="15" spans="1:18" ht="15">
      <c r="A15" s="86"/>
      <c r="B15" s="109">
        <v>1981</v>
      </c>
      <c r="C15" s="110">
        <v>12</v>
      </c>
      <c r="D15" s="110">
        <v>286</v>
      </c>
      <c r="E15" s="110">
        <v>298</v>
      </c>
      <c r="F15" s="110">
        <v>797</v>
      </c>
      <c r="G15" s="110">
        <v>1095</v>
      </c>
      <c r="H15" s="110"/>
      <c r="I15" s="110">
        <v>61</v>
      </c>
      <c r="J15" s="110">
        <v>1457</v>
      </c>
      <c r="K15" s="110">
        <v>4863</v>
      </c>
      <c r="L15" s="86"/>
      <c r="M15" s="111">
        <f t="shared" si="0"/>
        <v>20.452985586822237</v>
      </c>
      <c r="N15" s="111">
        <f t="shared" si="1"/>
        <v>22.516964836520668</v>
      </c>
      <c r="Q15" s="108">
        <f t="shared" si="2"/>
        <v>0</v>
      </c>
      <c r="R15" s="108">
        <f t="shared" si="3"/>
        <v>0</v>
      </c>
    </row>
    <row r="16" spans="1:18" ht="15">
      <c r="A16" s="86"/>
      <c r="B16" s="109">
        <v>1982</v>
      </c>
      <c r="C16" s="110">
        <v>13</v>
      </c>
      <c r="D16" s="110">
        <v>308</v>
      </c>
      <c r="E16" s="110">
        <v>321</v>
      </c>
      <c r="F16" s="110">
        <v>701</v>
      </c>
      <c r="G16" s="110">
        <v>1022</v>
      </c>
      <c r="H16" s="110"/>
      <c r="I16" s="110">
        <v>66</v>
      </c>
      <c r="J16" s="110">
        <v>1541</v>
      </c>
      <c r="K16" s="110">
        <v>4717</v>
      </c>
      <c r="L16" s="86"/>
      <c r="M16" s="111">
        <f t="shared" si="0"/>
        <v>20.830629461388707</v>
      </c>
      <c r="N16" s="111">
        <f t="shared" si="1"/>
        <v>21.66631333474666</v>
      </c>
      <c r="Q16" s="108">
        <f t="shared" si="2"/>
        <v>0</v>
      </c>
      <c r="R16" s="108">
        <f t="shared" si="3"/>
        <v>0</v>
      </c>
    </row>
    <row r="17" spans="1:18" ht="15">
      <c r="A17" s="86"/>
      <c r="B17" s="109">
        <v>1983</v>
      </c>
      <c r="C17" s="110">
        <v>7</v>
      </c>
      <c r="D17" s="110">
        <v>316</v>
      </c>
      <c r="E17" s="110">
        <v>323</v>
      </c>
      <c r="F17" s="110">
        <v>695</v>
      </c>
      <c r="G17" s="110">
        <v>1018</v>
      </c>
      <c r="H17" s="110"/>
      <c r="I17" s="110">
        <v>73</v>
      </c>
      <c r="J17" s="110">
        <v>1511</v>
      </c>
      <c r="K17" s="110">
        <v>4861</v>
      </c>
      <c r="L17" s="86"/>
      <c r="M17" s="111">
        <f t="shared" si="0"/>
        <v>21.376571806750498</v>
      </c>
      <c r="N17" s="111">
        <f t="shared" si="1"/>
        <v>20.942192964410616</v>
      </c>
      <c r="Q17" s="108">
        <f t="shared" si="2"/>
        <v>0</v>
      </c>
      <c r="R17" s="108">
        <f t="shared" si="3"/>
        <v>0</v>
      </c>
    </row>
    <row r="18" spans="1:18" ht="15">
      <c r="A18" s="86"/>
      <c r="B18" s="109">
        <v>1984</v>
      </c>
      <c r="C18" s="110">
        <v>6</v>
      </c>
      <c r="D18" s="110">
        <v>259</v>
      </c>
      <c r="E18" s="110">
        <v>265</v>
      </c>
      <c r="F18" s="110">
        <v>696</v>
      </c>
      <c r="G18" s="110">
        <v>961</v>
      </c>
      <c r="H18" s="110"/>
      <c r="I18" s="110">
        <v>80</v>
      </c>
      <c r="J18" s="110">
        <v>1523</v>
      </c>
      <c r="K18" s="110">
        <v>4908</v>
      </c>
      <c r="L18" s="86"/>
      <c r="M18" s="111">
        <f t="shared" si="0"/>
        <v>17.399868680236377</v>
      </c>
      <c r="N18" s="111">
        <f t="shared" si="1"/>
        <v>19.580277098614506</v>
      </c>
      <c r="Q18" s="108">
        <f t="shared" si="2"/>
        <v>0</v>
      </c>
      <c r="R18" s="108">
        <f t="shared" si="3"/>
        <v>0</v>
      </c>
    </row>
    <row r="19" spans="1:18" ht="15">
      <c r="A19" s="86"/>
      <c r="B19" s="109">
        <v>1985</v>
      </c>
      <c r="C19" s="110">
        <v>14</v>
      </c>
      <c r="D19" s="110">
        <v>261</v>
      </c>
      <c r="E19" s="110">
        <v>275</v>
      </c>
      <c r="F19" s="110">
        <v>746</v>
      </c>
      <c r="G19" s="110">
        <v>1021</v>
      </c>
      <c r="H19" s="110"/>
      <c r="I19" s="110">
        <v>67</v>
      </c>
      <c r="J19" s="110">
        <v>1522</v>
      </c>
      <c r="K19" s="110">
        <v>5058</v>
      </c>
      <c r="L19" s="86"/>
      <c r="M19" s="111">
        <f t="shared" si="0"/>
        <v>18.068331143232587</v>
      </c>
      <c r="N19" s="111">
        <f t="shared" si="1"/>
        <v>20.18584420719652</v>
      </c>
      <c r="Q19" s="108">
        <f t="shared" si="2"/>
        <v>0</v>
      </c>
      <c r="R19" s="108">
        <f t="shared" si="3"/>
        <v>0</v>
      </c>
    </row>
    <row r="20" spans="1:18" ht="15">
      <c r="A20" s="86"/>
      <c r="B20" s="109">
        <v>1986</v>
      </c>
      <c r="C20" s="110">
        <v>9</v>
      </c>
      <c r="D20" s="110">
        <v>246</v>
      </c>
      <c r="E20" s="110">
        <v>255</v>
      </c>
      <c r="F20" s="110">
        <v>719</v>
      </c>
      <c r="G20" s="110">
        <v>974</v>
      </c>
      <c r="H20" s="110"/>
      <c r="I20" s="110">
        <v>65</v>
      </c>
      <c r="J20" s="110">
        <v>1368</v>
      </c>
      <c r="K20" s="110">
        <v>4649</v>
      </c>
      <c r="L20" s="86"/>
      <c r="M20" s="111">
        <f t="shared" si="0"/>
        <v>18.640350877192983</v>
      </c>
      <c r="N20" s="111">
        <f t="shared" si="1"/>
        <v>20.950742095074208</v>
      </c>
      <c r="Q20" s="108">
        <f t="shared" si="2"/>
        <v>0</v>
      </c>
      <c r="R20" s="108">
        <f t="shared" si="3"/>
        <v>0</v>
      </c>
    </row>
    <row r="21" spans="1:18" ht="15">
      <c r="A21" s="86"/>
      <c r="B21" s="109">
        <v>1987</v>
      </c>
      <c r="C21" s="110">
        <v>2</v>
      </c>
      <c r="D21" s="110">
        <v>215</v>
      </c>
      <c r="E21" s="110">
        <v>217</v>
      </c>
      <c r="F21" s="110">
        <v>633</v>
      </c>
      <c r="G21" s="110">
        <v>850</v>
      </c>
      <c r="H21" s="110"/>
      <c r="I21" s="110">
        <v>57</v>
      </c>
      <c r="J21" s="110">
        <v>1251</v>
      </c>
      <c r="K21" s="110">
        <v>4465</v>
      </c>
      <c r="L21" s="86"/>
      <c r="M21" s="111">
        <f t="shared" si="0"/>
        <v>17.346123101518785</v>
      </c>
      <c r="N21" s="111">
        <f t="shared" si="1"/>
        <v>19.036954087346025</v>
      </c>
      <c r="Q21" s="108">
        <f t="shared" si="2"/>
        <v>0</v>
      </c>
      <c r="R21" s="108">
        <f t="shared" si="3"/>
        <v>0</v>
      </c>
    </row>
    <row r="22" spans="1:18" ht="15">
      <c r="A22" s="86"/>
      <c r="B22" s="109">
        <v>1988</v>
      </c>
      <c r="C22" s="110">
        <v>9</v>
      </c>
      <c r="D22" s="110">
        <v>183</v>
      </c>
      <c r="E22" s="110">
        <v>192</v>
      </c>
      <c r="F22" s="110">
        <v>586</v>
      </c>
      <c r="G22" s="110">
        <v>778</v>
      </c>
      <c r="H22" s="110"/>
      <c r="I22" s="110">
        <v>51</v>
      </c>
      <c r="J22" s="110">
        <v>1222</v>
      </c>
      <c r="K22" s="110">
        <v>4393</v>
      </c>
      <c r="L22" s="86"/>
      <c r="M22" s="111">
        <f t="shared" si="0"/>
        <v>15.711947626841244</v>
      </c>
      <c r="N22" s="111">
        <f t="shared" si="1"/>
        <v>17.70999317095379</v>
      </c>
      <c r="Q22" s="108">
        <f t="shared" si="2"/>
        <v>0</v>
      </c>
      <c r="R22" s="108">
        <f t="shared" si="3"/>
        <v>0</v>
      </c>
    </row>
    <row r="23" spans="1:18" ht="15">
      <c r="A23" s="86"/>
      <c r="B23" s="109">
        <v>1989</v>
      </c>
      <c r="C23" s="110">
        <v>5</v>
      </c>
      <c r="D23" s="110">
        <v>217</v>
      </c>
      <c r="E23" s="110">
        <v>222</v>
      </c>
      <c r="F23" s="110">
        <v>577</v>
      </c>
      <c r="G23" s="110">
        <v>799</v>
      </c>
      <c r="H23" s="110"/>
      <c r="I23" s="110">
        <v>44</v>
      </c>
      <c r="J23" s="110">
        <v>1216</v>
      </c>
      <c r="K23" s="110">
        <v>4506</v>
      </c>
      <c r="L23" s="86"/>
      <c r="M23" s="111">
        <f t="shared" si="0"/>
        <v>18.25657894736842</v>
      </c>
      <c r="N23" s="111">
        <f t="shared" si="1"/>
        <v>17.73191300488238</v>
      </c>
      <c r="Q23" s="108">
        <f t="shared" si="2"/>
        <v>0</v>
      </c>
      <c r="R23" s="108">
        <f t="shared" si="3"/>
        <v>0</v>
      </c>
    </row>
    <row r="24" spans="1:18" ht="15">
      <c r="A24" s="86"/>
      <c r="B24" s="109">
        <v>1990</v>
      </c>
      <c r="C24" s="110">
        <v>5</v>
      </c>
      <c r="D24" s="110">
        <v>194</v>
      </c>
      <c r="E24" s="110">
        <v>199</v>
      </c>
      <c r="F24" s="110">
        <v>610</v>
      </c>
      <c r="G24" s="110">
        <v>809</v>
      </c>
      <c r="H24" s="110"/>
      <c r="I24" s="110">
        <v>48</v>
      </c>
      <c r="J24" s="110">
        <v>1131</v>
      </c>
      <c r="K24" s="110">
        <v>4611</v>
      </c>
      <c r="L24" s="86"/>
      <c r="M24" s="111">
        <f t="shared" si="0"/>
        <v>17.595048629531387</v>
      </c>
      <c r="N24" s="111">
        <f t="shared" si="1"/>
        <v>17.545001084363477</v>
      </c>
      <c r="Q24" s="108">
        <f t="shared" si="2"/>
        <v>0</v>
      </c>
      <c r="R24" s="108">
        <f t="shared" si="3"/>
        <v>0</v>
      </c>
    </row>
    <row r="25" spans="1:18" ht="15">
      <c r="A25" s="86"/>
      <c r="B25" s="109">
        <v>1991</v>
      </c>
      <c r="C25" s="110">
        <v>4</v>
      </c>
      <c r="D25" s="110">
        <v>173</v>
      </c>
      <c r="E25" s="110">
        <v>177</v>
      </c>
      <c r="F25" s="110">
        <v>551</v>
      </c>
      <c r="G25" s="110">
        <v>728</v>
      </c>
      <c r="H25" s="110"/>
      <c r="I25" s="110">
        <v>43</v>
      </c>
      <c r="J25" s="110">
        <v>1021</v>
      </c>
      <c r="K25" s="110">
        <v>4155</v>
      </c>
      <c r="L25" s="86"/>
      <c r="M25" s="111">
        <f t="shared" si="0"/>
        <v>17.33594515181195</v>
      </c>
      <c r="N25" s="111">
        <f t="shared" si="1"/>
        <v>17.521058965102288</v>
      </c>
      <c r="Q25" s="108">
        <f t="shared" si="2"/>
        <v>0</v>
      </c>
      <c r="R25" s="108">
        <f t="shared" si="3"/>
        <v>0</v>
      </c>
    </row>
    <row r="26" spans="1:18" ht="15">
      <c r="A26" s="86"/>
      <c r="B26" s="109">
        <v>1992</v>
      </c>
      <c r="C26" s="110">
        <v>3</v>
      </c>
      <c r="D26" s="110">
        <v>135</v>
      </c>
      <c r="E26" s="110">
        <v>138</v>
      </c>
      <c r="F26" s="110">
        <v>566</v>
      </c>
      <c r="G26" s="110">
        <v>704</v>
      </c>
      <c r="H26" s="110"/>
      <c r="I26" s="110">
        <v>41</v>
      </c>
      <c r="J26" s="110">
        <v>897</v>
      </c>
      <c r="K26" s="110">
        <v>4047</v>
      </c>
      <c r="L26" s="86"/>
      <c r="M26" s="111">
        <f t="shared" si="0"/>
        <v>15.384615384615385</v>
      </c>
      <c r="N26" s="111">
        <f t="shared" si="1"/>
        <v>17.39560168025698</v>
      </c>
      <c r="Q26" s="108">
        <f t="shared" si="2"/>
        <v>0</v>
      </c>
      <c r="R26" s="108">
        <f t="shared" si="3"/>
        <v>0</v>
      </c>
    </row>
    <row r="27" spans="1:18" ht="15">
      <c r="A27" s="86"/>
      <c r="B27" s="109">
        <v>1993</v>
      </c>
      <c r="C27" s="110">
        <v>2</v>
      </c>
      <c r="D27" s="110">
        <v>108</v>
      </c>
      <c r="E27" s="110">
        <v>110</v>
      </c>
      <c r="F27" s="110">
        <v>519</v>
      </c>
      <c r="G27" s="110">
        <v>629</v>
      </c>
      <c r="H27" s="110"/>
      <c r="I27" s="110">
        <v>39</v>
      </c>
      <c r="J27" s="110">
        <v>776</v>
      </c>
      <c r="K27" s="110">
        <v>3691</v>
      </c>
      <c r="L27" s="86"/>
      <c r="M27" s="111">
        <f t="shared" si="0"/>
        <v>14.175257731958762</v>
      </c>
      <c r="N27" s="111">
        <f t="shared" si="1"/>
        <v>17.041452180980762</v>
      </c>
      <c r="Q27" s="108">
        <f t="shared" si="2"/>
        <v>0</v>
      </c>
      <c r="R27" s="108">
        <f t="shared" si="3"/>
        <v>0</v>
      </c>
    </row>
    <row r="28" spans="1:18" ht="15">
      <c r="A28" s="86"/>
      <c r="B28" s="109">
        <v>1994</v>
      </c>
      <c r="C28" s="110">
        <v>4</v>
      </c>
      <c r="D28" s="110">
        <v>187</v>
      </c>
      <c r="E28" s="110">
        <v>191</v>
      </c>
      <c r="F28" s="110">
        <v>639</v>
      </c>
      <c r="G28" s="110">
        <v>830</v>
      </c>
      <c r="H28" s="110"/>
      <c r="I28" s="110">
        <v>37</v>
      </c>
      <c r="J28" s="110">
        <v>1029</v>
      </c>
      <c r="K28" s="110">
        <v>4163</v>
      </c>
      <c r="L28" s="86"/>
      <c r="M28" s="111">
        <f t="shared" si="0"/>
        <v>18.561710398445094</v>
      </c>
      <c r="N28" s="111">
        <f t="shared" si="1"/>
        <v>19.93754503963488</v>
      </c>
      <c r="Q28" s="108">
        <f t="shared" si="2"/>
        <v>0</v>
      </c>
      <c r="R28" s="108">
        <f t="shared" si="3"/>
        <v>0</v>
      </c>
    </row>
    <row r="29" spans="1:18" ht="15">
      <c r="A29" s="86"/>
      <c r="B29" s="109">
        <v>1995</v>
      </c>
      <c r="C29" s="110">
        <v>3</v>
      </c>
      <c r="D29" s="110">
        <v>142</v>
      </c>
      <c r="E29" s="110">
        <v>145</v>
      </c>
      <c r="F29" s="110">
        <v>512</v>
      </c>
      <c r="G29" s="110">
        <v>657</v>
      </c>
      <c r="H29" s="110"/>
      <c r="I29" s="110">
        <v>30</v>
      </c>
      <c r="J29" s="110">
        <v>950</v>
      </c>
      <c r="K29" s="110">
        <v>3935</v>
      </c>
      <c r="L29" s="86"/>
      <c r="M29" s="111">
        <f t="shared" si="0"/>
        <v>15.263157894736842</v>
      </c>
      <c r="N29" s="111">
        <f t="shared" si="1"/>
        <v>16.696315120711564</v>
      </c>
      <c r="Q29" s="108">
        <f t="shared" si="2"/>
        <v>0</v>
      </c>
      <c r="R29" s="108">
        <f t="shared" si="3"/>
        <v>0</v>
      </c>
    </row>
    <row r="30" spans="1:18" ht="15">
      <c r="A30" s="86"/>
      <c r="B30" s="109">
        <v>1996</v>
      </c>
      <c r="C30" s="110">
        <v>2</v>
      </c>
      <c r="D30" s="110">
        <v>167</v>
      </c>
      <c r="E30" s="110">
        <v>169</v>
      </c>
      <c r="F30" s="110">
        <v>481</v>
      </c>
      <c r="G30" s="110">
        <v>650</v>
      </c>
      <c r="H30" s="110"/>
      <c r="I30" s="110">
        <v>27</v>
      </c>
      <c r="J30" s="110">
        <v>790</v>
      </c>
      <c r="K30" s="110">
        <v>3827</v>
      </c>
      <c r="L30" s="86"/>
      <c r="M30" s="111">
        <f t="shared" si="0"/>
        <v>21.39240506329114</v>
      </c>
      <c r="N30" s="111">
        <f t="shared" si="1"/>
        <v>16.9845832244578</v>
      </c>
      <c r="Q30" s="108">
        <f t="shared" si="2"/>
        <v>0</v>
      </c>
      <c r="R30" s="108">
        <f t="shared" si="3"/>
        <v>0</v>
      </c>
    </row>
    <row r="31" spans="1:18" ht="15">
      <c r="A31" s="86"/>
      <c r="B31" s="109">
        <v>1997</v>
      </c>
      <c r="C31" s="110">
        <v>1</v>
      </c>
      <c r="D31" s="110">
        <v>114</v>
      </c>
      <c r="E31" s="110">
        <v>115</v>
      </c>
      <c r="F31" s="110">
        <v>471</v>
      </c>
      <c r="G31" s="110">
        <v>586</v>
      </c>
      <c r="H31" s="110"/>
      <c r="I31" s="110">
        <v>26</v>
      </c>
      <c r="J31" s="110">
        <v>745</v>
      </c>
      <c r="K31" s="110">
        <v>3798</v>
      </c>
      <c r="L31" s="86"/>
      <c r="M31" s="111">
        <f t="shared" si="0"/>
        <v>15.436241610738255</v>
      </c>
      <c r="N31" s="111">
        <f t="shared" si="1"/>
        <v>15.429173249078463</v>
      </c>
      <c r="Q31" s="108">
        <f t="shared" si="2"/>
        <v>0</v>
      </c>
      <c r="R31" s="108">
        <f t="shared" si="3"/>
        <v>0</v>
      </c>
    </row>
    <row r="32" spans="1:18" ht="15">
      <c r="A32" s="86"/>
      <c r="B32" s="109">
        <v>1998</v>
      </c>
      <c r="C32" s="110">
        <v>6</v>
      </c>
      <c r="D32" s="110">
        <v>104</v>
      </c>
      <c r="E32" s="110">
        <v>110</v>
      </c>
      <c r="F32" s="110">
        <v>488</v>
      </c>
      <c r="G32" s="110">
        <v>598</v>
      </c>
      <c r="H32" s="110"/>
      <c r="I32" s="110">
        <v>32</v>
      </c>
      <c r="J32" s="110">
        <v>698</v>
      </c>
      <c r="K32" s="110">
        <v>3535</v>
      </c>
      <c r="L32" s="86"/>
      <c r="M32" s="111">
        <f t="shared" si="0"/>
        <v>15.759312320916905</v>
      </c>
      <c r="N32" s="111">
        <f t="shared" si="1"/>
        <v>16.916548797736915</v>
      </c>
      <c r="Q32" s="108">
        <f t="shared" si="2"/>
        <v>0</v>
      </c>
      <c r="R32" s="108">
        <f t="shared" si="3"/>
        <v>0</v>
      </c>
    </row>
    <row r="33" spans="1:18" ht="15">
      <c r="A33" s="86"/>
      <c r="B33" s="109">
        <v>1999</v>
      </c>
      <c r="C33" s="112">
        <v>4</v>
      </c>
      <c r="D33" s="112">
        <v>86</v>
      </c>
      <c r="E33" s="112">
        <v>90</v>
      </c>
      <c r="F33" s="112">
        <v>508</v>
      </c>
      <c r="G33" s="112">
        <v>598</v>
      </c>
      <c r="H33" s="112"/>
      <c r="I33" s="112">
        <v>25</v>
      </c>
      <c r="J33" s="112">
        <v>625</v>
      </c>
      <c r="K33" s="112">
        <v>3196</v>
      </c>
      <c r="L33" s="113"/>
      <c r="M33" s="114">
        <f t="shared" si="0"/>
        <v>14.4</v>
      </c>
      <c r="N33" s="114">
        <f t="shared" si="1"/>
        <v>18.710888610763455</v>
      </c>
      <c r="Q33" s="108">
        <f t="shared" si="2"/>
        <v>0</v>
      </c>
      <c r="R33" s="108">
        <f t="shared" si="3"/>
        <v>0</v>
      </c>
    </row>
    <row r="34" spans="1:18" ht="15">
      <c r="A34" s="86"/>
      <c r="B34" s="109">
        <v>2000</v>
      </c>
      <c r="C34" s="112">
        <v>4</v>
      </c>
      <c r="D34" s="112">
        <v>118</v>
      </c>
      <c r="E34" s="112">
        <v>122</v>
      </c>
      <c r="F34" s="112">
        <v>432</v>
      </c>
      <c r="G34" s="112">
        <v>554</v>
      </c>
      <c r="H34" s="112"/>
      <c r="I34" s="112">
        <v>21</v>
      </c>
      <c r="J34" s="112">
        <v>561</v>
      </c>
      <c r="K34" s="112">
        <v>3000</v>
      </c>
      <c r="L34" s="113"/>
      <c r="M34" s="114">
        <f t="shared" si="0"/>
        <v>21.74688057040998</v>
      </c>
      <c r="N34" s="114">
        <f t="shared" si="1"/>
        <v>18.466666666666665</v>
      </c>
      <c r="Q34" s="108">
        <f t="shared" si="2"/>
        <v>0</v>
      </c>
      <c r="R34" s="108">
        <f t="shared" si="3"/>
        <v>0</v>
      </c>
    </row>
    <row r="35" spans="1:18" ht="15">
      <c r="A35" s="86"/>
      <c r="B35" s="109">
        <v>2001</v>
      </c>
      <c r="C35" s="112">
        <v>2</v>
      </c>
      <c r="D35" s="112">
        <v>103</v>
      </c>
      <c r="E35" s="112">
        <v>105</v>
      </c>
      <c r="F35" s="112">
        <v>476</v>
      </c>
      <c r="G35" s="112">
        <v>581</v>
      </c>
      <c r="H35" s="112"/>
      <c r="I35" s="112">
        <v>20</v>
      </c>
      <c r="J35" s="112">
        <v>544</v>
      </c>
      <c r="K35" s="112">
        <v>2923</v>
      </c>
      <c r="L35" s="113"/>
      <c r="M35" s="114">
        <f t="shared" si="0"/>
        <v>19.301470588235293</v>
      </c>
      <c r="N35" s="114">
        <f t="shared" si="1"/>
        <v>19.876838864180638</v>
      </c>
      <c r="Q35" s="108">
        <f t="shared" si="2"/>
        <v>0</v>
      </c>
      <c r="R35" s="108">
        <f t="shared" si="3"/>
        <v>0</v>
      </c>
    </row>
    <row r="36" spans="1:18" ht="15">
      <c r="A36" s="86"/>
      <c r="B36" s="109">
        <v>2002</v>
      </c>
      <c r="C36" s="112">
        <v>2</v>
      </c>
      <c r="D36" s="112">
        <v>113</v>
      </c>
      <c r="E36" s="112">
        <v>115</v>
      </c>
      <c r="F36" s="112">
        <v>452</v>
      </c>
      <c r="G36" s="112">
        <v>567</v>
      </c>
      <c r="H36" s="112"/>
      <c r="I36" s="112">
        <v>14</v>
      </c>
      <c r="J36" s="112">
        <v>527</v>
      </c>
      <c r="K36" s="112">
        <v>2745</v>
      </c>
      <c r="L36" s="113"/>
      <c r="M36" s="114">
        <f t="shared" si="0"/>
        <v>21.821631878557874</v>
      </c>
      <c r="N36" s="114">
        <f t="shared" si="1"/>
        <v>20.65573770491803</v>
      </c>
      <c r="Q36" s="108">
        <f t="shared" si="2"/>
        <v>0</v>
      </c>
      <c r="R36" s="108">
        <f t="shared" si="3"/>
        <v>0</v>
      </c>
    </row>
    <row r="37" spans="1:18" ht="15">
      <c r="A37" s="86"/>
      <c r="B37" s="109">
        <v>2003</v>
      </c>
      <c r="C37" s="112">
        <v>2</v>
      </c>
      <c r="D37" s="112">
        <v>72</v>
      </c>
      <c r="E37" s="112">
        <v>74</v>
      </c>
      <c r="F37" s="112">
        <v>356</v>
      </c>
      <c r="G37" s="112">
        <v>430</v>
      </c>
      <c r="H37" s="112"/>
      <c r="I37" s="112">
        <v>17</v>
      </c>
      <c r="J37" s="112">
        <v>432</v>
      </c>
      <c r="K37" s="112">
        <v>2480</v>
      </c>
      <c r="L37" s="113"/>
      <c r="M37" s="114">
        <f t="shared" si="0"/>
        <v>17.12962962962963</v>
      </c>
      <c r="N37" s="114">
        <f t="shared" si="1"/>
        <v>17.338709677419356</v>
      </c>
      <c r="Q37" s="108">
        <f t="shared" si="2"/>
        <v>0</v>
      </c>
      <c r="R37" s="108">
        <f t="shared" si="3"/>
        <v>0</v>
      </c>
    </row>
    <row r="38" spans="1:18" ht="15">
      <c r="A38" s="86"/>
      <c r="B38" s="109">
        <v>2004</v>
      </c>
      <c r="C38" s="112">
        <v>1</v>
      </c>
      <c r="D38" s="112">
        <v>78</v>
      </c>
      <c r="E38" s="112">
        <v>79</v>
      </c>
      <c r="F38" s="112">
        <v>343</v>
      </c>
      <c r="G38" s="112">
        <v>422</v>
      </c>
      <c r="H38" s="112"/>
      <c r="I38" s="112">
        <v>12</v>
      </c>
      <c r="J38" s="112">
        <v>384</v>
      </c>
      <c r="K38" s="112">
        <v>2395</v>
      </c>
      <c r="L38" s="113"/>
      <c r="M38" s="114">
        <f t="shared" si="0"/>
        <v>20.572916666666668</v>
      </c>
      <c r="N38" s="114">
        <f t="shared" si="1"/>
        <v>17.620041753653446</v>
      </c>
      <c r="Q38" s="108">
        <f t="shared" si="2"/>
        <v>0</v>
      </c>
      <c r="R38" s="108">
        <f t="shared" si="3"/>
        <v>0</v>
      </c>
    </row>
    <row r="39" spans="1:18" ht="15">
      <c r="A39" s="86"/>
      <c r="B39" s="109">
        <v>2005</v>
      </c>
      <c r="C39" s="112">
        <v>2</v>
      </c>
      <c r="D39" s="112">
        <v>56</v>
      </c>
      <c r="E39" s="112">
        <v>58</v>
      </c>
      <c r="F39" s="112">
        <v>403</v>
      </c>
      <c r="G39" s="112">
        <v>461</v>
      </c>
      <c r="H39" s="112"/>
      <c r="I39" s="112">
        <v>11</v>
      </c>
      <c r="J39" s="112">
        <v>368</v>
      </c>
      <c r="K39" s="112">
        <v>2172</v>
      </c>
      <c r="L39" s="113"/>
      <c r="M39" s="114">
        <f t="shared" si="0"/>
        <v>15.76086956521739</v>
      </c>
      <c r="N39" s="114">
        <f t="shared" si="1"/>
        <v>21.224677716390424</v>
      </c>
      <c r="Q39" s="108">
        <f t="shared" si="2"/>
        <v>0</v>
      </c>
      <c r="R39" s="108">
        <f t="shared" si="3"/>
        <v>0</v>
      </c>
    </row>
    <row r="40" spans="1:18" ht="15">
      <c r="A40" s="86"/>
      <c r="B40" s="109">
        <v>2006</v>
      </c>
      <c r="C40" s="112">
        <v>4</v>
      </c>
      <c r="D40" s="112">
        <v>70</v>
      </c>
      <c r="E40" s="112">
        <v>74</v>
      </c>
      <c r="F40" s="112">
        <v>325</v>
      </c>
      <c r="G40" s="112">
        <v>399</v>
      </c>
      <c r="H40" s="112"/>
      <c r="I40" s="112">
        <v>25</v>
      </c>
      <c r="J40" s="112">
        <v>375</v>
      </c>
      <c r="K40" s="112">
        <v>2022</v>
      </c>
      <c r="L40" s="113"/>
      <c r="M40" s="114">
        <f t="shared" si="0"/>
        <v>19.733333333333334</v>
      </c>
      <c r="N40" s="114">
        <f t="shared" si="1"/>
        <v>19.73293768545994</v>
      </c>
      <c r="Q40" s="108">
        <f t="shared" si="2"/>
        <v>0</v>
      </c>
      <c r="R40" s="108">
        <f t="shared" si="3"/>
        <v>0</v>
      </c>
    </row>
    <row r="41" spans="1:18" ht="15">
      <c r="A41" s="86"/>
      <c r="B41" s="109">
        <v>2007</v>
      </c>
      <c r="C41" s="112">
        <v>3</v>
      </c>
      <c r="D41" s="112">
        <v>44</v>
      </c>
      <c r="E41" s="112">
        <v>47</v>
      </c>
      <c r="F41" s="112">
        <v>311</v>
      </c>
      <c r="G41" s="112">
        <v>358</v>
      </c>
      <c r="H41" s="112"/>
      <c r="I41" s="112">
        <v>9</v>
      </c>
      <c r="J41" s="112">
        <v>278</v>
      </c>
      <c r="K41" s="112">
        <v>1817</v>
      </c>
      <c r="L41" s="113"/>
      <c r="M41" s="114">
        <f t="shared" si="0"/>
        <v>16.906474820143885</v>
      </c>
      <c r="N41" s="114">
        <f t="shared" si="1"/>
        <v>19.702806824435882</v>
      </c>
      <c r="Q41" s="108">
        <f t="shared" si="2"/>
        <v>0</v>
      </c>
      <c r="R41" s="108">
        <f t="shared" si="3"/>
        <v>0</v>
      </c>
    </row>
    <row r="42" spans="1:18" ht="15">
      <c r="A42" s="86"/>
      <c r="B42" s="109">
        <v>2008</v>
      </c>
      <c r="C42" s="112">
        <v>5</v>
      </c>
      <c r="D42" s="112">
        <v>39</v>
      </c>
      <c r="E42" s="112">
        <v>44</v>
      </c>
      <c r="F42" s="112">
        <v>271</v>
      </c>
      <c r="G42" s="112">
        <v>315</v>
      </c>
      <c r="H42" s="112"/>
      <c r="I42" s="112">
        <v>20</v>
      </c>
      <c r="J42" s="112">
        <v>298</v>
      </c>
      <c r="K42" s="112">
        <v>1689</v>
      </c>
      <c r="L42" s="113"/>
      <c r="M42" s="114">
        <f t="shared" si="0"/>
        <v>14.765100671140939</v>
      </c>
      <c r="N42" s="114">
        <f t="shared" si="1"/>
        <v>18.650088809946713</v>
      </c>
      <c r="Q42" s="108"/>
      <c r="R42" s="108"/>
    </row>
    <row r="43" spans="1:18" ht="15">
      <c r="A43" s="86"/>
      <c r="B43" s="109">
        <v>2009</v>
      </c>
      <c r="C43" s="112">
        <v>0</v>
      </c>
      <c r="D43" s="112">
        <v>54</v>
      </c>
      <c r="E43" s="112">
        <v>54</v>
      </c>
      <c r="F43" s="112">
        <v>224</v>
      </c>
      <c r="G43" s="112">
        <v>278</v>
      </c>
      <c r="H43" s="112"/>
      <c r="I43" s="112">
        <v>5</v>
      </c>
      <c r="J43" s="112">
        <v>257</v>
      </c>
      <c r="K43" s="112">
        <v>1474</v>
      </c>
      <c r="L43" s="113"/>
      <c r="M43" s="114">
        <f t="shared" si="0"/>
        <v>21.011673151750973</v>
      </c>
      <c r="N43" s="114">
        <f t="shared" si="1"/>
        <v>18.860244233378562</v>
      </c>
      <c r="Q43" s="108"/>
      <c r="R43" s="108"/>
    </row>
    <row r="44" spans="1:18" ht="16.5" thickBot="1">
      <c r="A44" s="115"/>
      <c r="B44" s="116" t="s">
        <v>105</v>
      </c>
      <c r="C44" s="117">
        <v>2.8</v>
      </c>
      <c r="D44" s="117">
        <v>52.6</v>
      </c>
      <c r="E44" s="117">
        <v>55.4</v>
      </c>
      <c r="F44" s="117">
        <v>306.8</v>
      </c>
      <c r="G44" s="117">
        <v>362.2</v>
      </c>
      <c r="H44" s="117"/>
      <c r="I44" s="117">
        <v>14</v>
      </c>
      <c r="J44" s="117">
        <v>315.2</v>
      </c>
      <c r="K44" s="117">
        <v>1834.8</v>
      </c>
      <c r="L44" s="118"/>
      <c r="M44" s="119">
        <f t="shared" si="0"/>
        <v>17.576142131979697</v>
      </c>
      <c r="N44" s="119">
        <f t="shared" si="1"/>
        <v>19.7405711794201</v>
      </c>
      <c r="Q44" s="108">
        <f>E44-D44-C44</f>
        <v>0</v>
      </c>
      <c r="R44" s="108">
        <f>G44-F44-E44</f>
        <v>0</v>
      </c>
    </row>
    <row r="45" spans="1:14" ht="6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15">
      <c r="A46" s="120" t="s">
        <v>106</v>
      </c>
      <c r="B46" s="86" t="s">
        <v>107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4" ht="15">
      <c r="A47" s="120" t="s">
        <v>108</v>
      </c>
      <c r="B47" s="86" t="s">
        <v>109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14" ht="15">
      <c r="A48" s="86"/>
      <c r="B48" s="86" t="s">
        <v>110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1:14" ht="15">
      <c r="A49" s="86"/>
      <c r="B49" s="86" t="s">
        <v>111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2" spans="1:11" ht="15.75">
      <c r="A52" s="106" t="s">
        <v>112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ht="1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ht="18.75">
      <c r="A54" s="106" t="s">
        <v>133</v>
      </c>
      <c r="B54" s="106"/>
      <c r="C54" s="86"/>
      <c r="D54" s="86"/>
      <c r="E54" s="86"/>
      <c r="F54" s="86"/>
      <c r="G54" s="86"/>
      <c r="H54" s="86"/>
      <c r="I54" s="106"/>
      <c r="J54" s="86"/>
      <c r="K54" s="86"/>
    </row>
    <row r="55" spans="1:11" ht="15.75">
      <c r="A55" s="106" t="s">
        <v>113</v>
      </c>
      <c r="B55" s="106"/>
      <c r="C55" s="86"/>
      <c r="D55" s="86"/>
      <c r="E55" s="86"/>
      <c r="F55" s="86"/>
      <c r="G55" s="86"/>
      <c r="H55" s="86"/>
      <c r="I55" s="106"/>
      <c r="J55" s="86"/>
      <c r="K55" s="86"/>
    </row>
    <row r="56" spans="1:11" ht="15.75">
      <c r="A56" s="106" t="s">
        <v>114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2" ht="6" customHeight="1" thickBot="1">
      <c r="A57" s="115"/>
      <c r="B57" s="115"/>
      <c r="C57" s="115"/>
      <c r="D57" s="115"/>
      <c r="E57" s="115"/>
      <c r="F57" s="115"/>
      <c r="G57" s="115"/>
      <c r="H57" s="115"/>
      <c r="I57" s="115"/>
      <c r="J57" s="89"/>
      <c r="K57" s="89"/>
      <c r="L57" s="62"/>
    </row>
    <row r="58" spans="1:18" ht="15.75">
      <c r="A58" s="87"/>
      <c r="B58" s="87"/>
      <c r="C58" s="121"/>
      <c r="D58" s="121"/>
      <c r="E58" s="121" t="s">
        <v>115</v>
      </c>
      <c r="F58" s="121" t="s">
        <v>116</v>
      </c>
      <c r="G58" s="121"/>
      <c r="H58" s="121"/>
      <c r="I58" s="121" t="s">
        <v>95</v>
      </c>
      <c r="J58" s="53"/>
      <c r="K58" s="53"/>
      <c r="L58" s="53"/>
      <c r="Q58" s="47" t="s">
        <v>117</v>
      </c>
      <c r="R58" s="47" t="s">
        <v>118</v>
      </c>
    </row>
    <row r="59" spans="1:18" ht="16.5" thickBot="1">
      <c r="A59" s="98"/>
      <c r="B59" s="98"/>
      <c r="C59" s="99" t="s">
        <v>119</v>
      </c>
      <c r="D59" s="96" t="s">
        <v>120</v>
      </c>
      <c r="E59" s="96" t="s">
        <v>121</v>
      </c>
      <c r="F59" s="96" t="s">
        <v>122</v>
      </c>
      <c r="G59" s="96" t="s">
        <v>123</v>
      </c>
      <c r="H59" s="96"/>
      <c r="I59" s="96" t="s">
        <v>124</v>
      </c>
      <c r="J59" s="53"/>
      <c r="K59" s="53"/>
      <c r="L59" s="53"/>
      <c r="Q59" s="47" t="s">
        <v>125</v>
      </c>
      <c r="R59" s="47" t="s">
        <v>126</v>
      </c>
    </row>
    <row r="60" spans="1:18" ht="16.5" thickTop="1">
      <c r="A60" s="86"/>
      <c r="B60" s="104" t="s">
        <v>104</v>
      </c>
      <c r="C60" s="122">
        <v>493.2</v>
      </c>
      <c r="D60" s="122">
        <v>64.2</v>
      </c>
      <c r="E60" s="122">
        <v>67</v>
      </c>
      <c r="F60" s="122">
        <v>29.2</v>
      </c>
      <c r="G60" s="122">
        <v>10.6</v>
      </c>
      <c r="H60" s="122"/>
      <c r="I60" s="122">
        <v>664.2</v>
      </c>
      <c r="J60" s="62"/>
      <c r="K60" s="62"/>
      <c r="L60" s="62"/>
      <c r="Q60" s="123">
        <f aca="true" t="shared" si="4" ref="Q60:Q77">I60-SUM(C60:G60)</f>
        <v>0</v>
      </c>
      <c r="R60" s="123">
        <f>I60-G14</f>
        <v>0</v>
      </c>
    </row>
    <row r="61" spans="1:18" ht="15">
      <c r="A61" s="86"/>
      <c r="B61" s="86">
        <v>1994</v>
      </c>
      <c r="C61" s="86">
        <v>568</v>
      </c>
      <c r="D61" s="86">
        <v>85</v>
      </c>
      <c r="E61" s="86">
        <v>114</v>
      </c>
      <c r="F61" s="86">
        <v>52</v>
      </c>
      <c r="G61" s="86">
        <v>11</v>
      </c>
      <c r="H61" s="86"/>
      <c r="I61" s="86">
        <v>830</v>
      </c>
      <c r="J61" s="62"/>
      <c r="K61" s="62"/>
      <c r="L61" s="62"/>
      <c r="Q61" s="123">
        <f t="shared" si="4"/>
        <v>0</v>
      </c>
      <c r="R61" s="123">
        <f aca="true" t="shared" si="5" ref="R61:R77">I61-G28</f>
        <v>0</v>
      </c>
    </row>
    <row r="62" spans="1:18" ht="15">
      <c r="A62" s="86"/>
      <c r="B62" s="86">
        <v>1995</v>
      </c>
      <c r="C62" s="86">
        <v>495</v>
      </c>
      <c r="D62" s="86">
        <v>66</v>
      </c>
      <c r="E62" s="86">
        <v>41</v>
      </c>
      <c r="F62" s="86">
        <v>39</v>
      </c>
      <c r="G62" s="86">
        <v>16</v>
      </c>
      <c r="H62" s="86"/>
      <c r="I62" s="86">
        <v>657</v>
      </c>
      <c r="J62" s="62"/>
      <c r="K62" s="62"/>
      <c r="L62" s="62"/>
      <c r="Q62" s="123">
        <f t="shared" si="4"/>
        <v>0</v>
      </c>
      <c r="R62" s="123">
        <f t="shared" si="5"/>
        <v>0</v>
      </c>
    </row>
    <row r="63" spans="1:18" ht="15">
      <c r="A63" s="86"/>
      <c r="B63" s="86">
        <v>1996</v>
      </c>
      <c r="C63" s="86">
        <v>491</v>
      </c>
      <c r="D63" s="86">
        <v>49</v>
      </c>
      <c r="E63" s="86">
        <v>70</v>
      </c>
      <c r="F63" s="86">
        <v>24</v>
      </c>
      <c r="G63" s="86">
        <v>16</v>
      </c>
      <c r="H63" s="86"/>
      <c r="I63" s="86">
        <v>650</v>
      </c>
      <c r="J63" s="62"/>
      <c r="K63" s="62"/>
      <c r="L63" s="62"/>
      <c r="Q63" s="123">
        <f t="shared" si="4"/>
        <v>0</v>
      </c>
      <c r="R63" s="123">
        <f t="shared" si="5"/>
        <v>0</v>
      </c>
    </row>
    <row r="64" spans="1:18" ht="15">
      <c r="A64" s="86"/>
      <c r="B64" s="86">
        <v>1997</v>
      </c>
      <c r="C64" s="86">
        <v>457</v>
      </c>
      <c r="D64" s="86">
        <v>50</v>
      </c>
      <c r="E64" s="86">
        <v>55</v>
      </c>
      <c r="F64" s="86">
        <v>19</v>
      </c>
      <c r="G64" s="86">
        <v>5</v>
      </c>
      <c r="H64" s="86"/>
      <c r="I64" s="86">
        <v>586</v>
      </c>
      <c r="J64" s="62"/>
      <c r="K64" s="62"/>
      <c r="L64" s="62"/>
      <c r="Q64" s="123">
        <f t="shared" si="4"/>
        <v>0</v>
      </c>
      <c r="R64" s="123">
        <f t="shared" si="5"/>
        <v>0</v>
      </c>
    </row>
    <row r="65" spans="1:18" ht="15">
      <c r="A65" s="86"/>
      <c r="B65" s="86">
        <v>1998</v>
      </c>
      <c r="C65" s="86">
        <v>455</v>
      </c>
      <c r="D65" s="86">
        <v>71</v>
      </c>
      <c r="E65" s="86">
        <v>55</v>
      </c>
      <c r="F65" s="86">
        <v>12</v>
      </c>
      <c r="G65" s="86">
        <v>5</v>
      </c>
      <c r="H65" s="86"/>
      <c r="I65" s="86">
        <v>598</v>
      </c>
      <c r="J65" s="62"/>
      <c r="K65" s="62"/>
      <c r="L65" s="62"/>
      <c r="N65" s="47" t="s">
        <v>127</v>
      </c>
      <c r="Q65" s="123">
        <f t="shared" si="4"/>
        <v>0</v>
      </c>
      <c r="R65" s="123">
        <f t="shared" si="5"/>
        <v>0</v>
      </c>
    </row>
    <row r="66" spans="1:18" ht="15">
      <c r="A66" s="86"/>
      <c r="B66" s="86">
        <v>1999</v>
      </c>
      <c r="C66" s="113">
        <v>464</v>
      </c>
      <c r="D66" s="113">
        <v>50</v>
      </c>
      <c r="E66" s="113">
        <v>62</v>
      </c>
      <c r="F66" s="113">
        <v>15</v>
      </c>
      <c r="G66" s="113">
        <v>7</v>
      </c>
      <c r="H66" s="113"/>
      <c r="I66" s="113">
        <v>598</v>
      </c>
      <c r="J66" s="62"/>
      <c r="K66" s="62"/>
      <c r="L66" s="62"/>
      <c r="Q66" s="123">
        <f t="shared" si="4"/>
        <v>0</v>
      </c>
      <c r="R66" s="123">
        <f t="shared" si="5"/>
        <v>0</v>
      </c>
    </row>
    <row r="67" spans="1:18" ht="15">
      <c r="A67" s="86"/>
      <c r="B67" s="86">
        <v>2000</v>
      </c>
      <c r="C67" s="113">
        <v>448</v>
      </c>
      <c r="D67" s="113">
        <v>33</v>
      </c>
      <c r="E67" s="113">
        <v>55</v>
      </c>
      <c r="F67" s="113">
        <v>14</v>
      </c>
      <c r="G67" s="113">
        <v>4</v>
      </c>
      <c r="H67" s="113"/>
      <c r="I67" s="113">
        <v>554</v>
      </c>
      <c r="J67" s="62"/>
      <c r="K67" s="62"/>
      <c r="L67" s="62"/>
      <c r="Q67" s="123">
        <f t="shared" si="4"/>
        <v>0</v>
      </c>
      <c r="R67" s="123">
        <f t="shared" si="5"/>
        <v>0</v>
      </c>
    </row>
    <row r="68" spans="1:18" ht="15">
      <c r="A68" s="86"/>
      <c r="B68" s="86">
        <v>2001</v>
      </c>
      <c r="C68" s="113">
        <v>476</v>
      </c>
      <c r="D68" s="113">
        <v>51</v>
      </c>
      <c r="E68" s="113">
        <v>37</v>
      </c>
      <c r="F68" s="113">
        <v>13</v>
      </c>
      <c r="G68" s="113">
        <v>4</v>
      </c>
      <c r="H68" s="113"/>
      <c r="I68" s="113">
        <v>581</v>
      </c>
      <c r="J68" s="62"/>
      <c r="K68" s="62"/>
      <c r="L68" s="62"/>
      <c r="Q68" s="123">
        <f t="shared" si="4"/>
        <v>0</v>
      </c>
      <c r="R68" s="123">
        <f t="shared" si="5"/>
        <v>0</v>
      </c>
    </row>
    <row r="69" spans="1:18" ht="15">
      <c r="A69" s="86"/>
      <c r="B69" s="86">
        <v>2002</v>
      </c>
      <c r="C69" s="113">
        <v>404</v>
      </c>
      <c r="D69" s="113">
        <v>61</v>
      </c>
      <c r="E69" s="113">
        <v>69</v>
      </c>
      <c r="F69" s="113">
        <v>25</v>
      </c>
      <c r="G69" s="113">
        <v>8</v>
      </c>
      <c r="H69" s="113"/>
      <c r="I69" s="113">
        <v>567</v>
      </c>
      <c r="J69" s="62"/>
      <c r="K69" s="62"/>
      <c r="L69" s="62"/>
      <c r="Q69" s="123">
        <f t="shared" si="4"/>
        <v>0</v>
      </c>
      <c r="R69" s="123">
        <f t="shared" si="5"/>
        <v>0</v>
      </c>
    </row>
    <row r="70" spans="1:18" ht="15">
      <c r="A70" s="86"/>
      <c r="B70" s="86">
        <v>2003</v>
      </c>
      <c r="C70" s="124">
        <v>322</v>
      </c>
      <c r="D70" s="124">
        <v>35</v>
      </c>
      <c r="E70" s="124">
        <v>39</v>
      </c>
      <c r="F70" s="124">
        <v>20</v>
      </c>
      <c r="G70" s="124">
        <v>14</v>
      </c>
      <c r="H70" s="124"/>
      <c r="I70" s="124">
        <v>430</v>
      </c>
      <c r="J70" s="62"/>
      <c r="K70" s="62"/>
      <c r="L70" s="62"/>
      <c r="Q70" s="123">
        <f t="shared" si="4"/>
        <v>0</v>
      </c>
      <c r="R70" s="123">
        <f t="shared" si="5"/>
        <v>0</v>
      </c>
    </row>
    <row r="71" spans="1:18" ht="15">
      <c r="A71" s="86"/>
      <c r="B71" s="86">
        <v>2004</v>
      </c>
      <c r="C71" s="124">
        <v>357</v>
      </c>
      <c r="D71" s="124">
        <v>35</v>
      </c>
      <c r="E71" s="124">
        <v>15</v>
      </c>
      <c r="F71" s="124">
        <v>9</v>
      </c>
      <c r="G71" s="124">
        <v>6</v>
      </c>
      <c r="H71" s="124"/>
      <c r="I71" s="124">
        <v>422</v>
      </c>
      <c r="J71" s="62"/>
      <c r="K71" s="62"/>
      <c r="L71" s="62"/>
      <c r="Q71" s="123">
        <f t="shared" si="4"/>
        <v>0</v>
      </c>
      <c r="R71" s="123">
        <f t="shared" si="5"/>
        <v>0</v>
      </c>
    </row>
    <row r="72" spans="1:18" ht="15">
      <c r="A72" s="86"/>
      <c r="B72" s="86">
        <v>2005</v>
      </c>
      <c r="C72" s="124">
        <v>351</v>
      </c>
      <c r="D72" s="124">
        <v>51</v>
      </c>
      <c r="E72" s="124">
        <v>22</v>
      </c>
      <c r="F72" s="124">
        <v>16</v>
      </c>
      <c r="G72" s="124">
        <v>21</v>
      </c>
      <c r="H72" s="124"/>
      <c r="I72" s="124">
        <v>461</v>
      </c>
      <c r="J72" s="62"/>
      <c r="K72" s="62"/>
      <c r="L72" s="62"/>
      <c r="Q72" s="123">
        <f t="shared" si="4"/>
        <v>0</v>
      </c>
      <c r="R72" s="123">
        <f t="shared" si="5"/>
        <v>0</v>
      </c>
    </row>
    <row r="73" spans="1:18" ht="15">
      <c r="A73" s="86"/>
      <c r="B73" s="86">
        <v>2006</v>
      </c>
      <c r="C73" s="124">
        <v>295</v>
      </c>
      <c r="D73" s="124">
        <v>46</v>
      </c>
      <c r="E73" s="124">
        <v>33</v>
      </c>
      <c r="F73" s="124">
        <v>10</v>
      </c>
      <c r="G73" s="124">
        <v>15</v>
      </c>
      <c r="H73" s="124"/>
      <c r="I73" s="124">
        <v>399</v>
      </c>
      <c r="J73" s="62"/>
      <c r="K73" s="62"/>
      <c r="L73" s="62"/>
      <c r="Q73" s="123">
        <f t="shared" si="4"/>
        <v>0</v>
      </c>
      <c r="R73" s="123">
        <f t="shared" si="5"/>
        <v>0</v>
      </c>
    </row>
    <row r="74" spans="1:18" ht="15">
      <c r="A74" s="86"/>
      <c r="B74" s="86">
        <v>2007</v>
      </c>
      <c r="C74" s="124">
        <v>259</v>
      </c>
      <c r="D74" s="124">
        <v>46</v>
      </c>
      <c r="E74" s="124">
        <v>26</v>
      </c>
      <c r="F74" s="124">
        <v>17</v>
      </c>
      <c r="G74" s="124">
        <v>10</v>
      </c>
      <c r="H74" s="124"/>
      <c r="I74" s="124">
        <v>358</v>
      </c>
      <c r="J74" s="62"/>
      <c r="K74" s="62"/>
      <c r="L74" s="62"/>
      <c r="Q74" s="123">
        <f t="shared" si="4"/>
        <v>0</v>
      </c>
      <c r="R74" s="123">
        <f t="shared" si="5"/>
        <v>0</v>
      </c>
    </row>
    <row r="75" spans="1:18" ht="15">
      <c r="A75" s="86"/>
      <c r="B75" s="86">
        <v>2008</v>
      </c>
      <c r="C75" s="124">
        <v>229</v>
      </c>
      <c r="D75" s="124">
        <v>33</v>
      </c>
      <c r="E75" s="124">
        <v>36</v>
      </c>
      <c r="F75" s="124">
        <v>12</v>
      </c>
      <c r="G75" s="124">
        <v>5</v>
      </c>
      <c r="H75" s="124"/>
      <c r="I75" s="124">
        <v>315</v>
      </c>
      <c r="J75" s="62"/>
      <c r="K75" s="62"/>
      <c r="L75" s="62"/>
      <c r="Q75" s="123">
        <f t="shared" si="4"/>
        <v>0</v>
      </c>
      <c r="R75" s="123">
        <f t="shared" si="5"/>
        <v>0</v>
      </c>
    </row>
    <row r="76" spans="1:18" ht="15">
      <c r="A76" s="86"/>
      <c r="B76" s="86">
        <v>2009</v>
      </c>
      <c r="C76" s="124">
        <v>213</v>
      </c>
      <c r="D76" s="124">
        <v>43</v>
      </c>
      <c r="E76" s="124">
        <v>10</v>
      </c>
      <c r="F76" s="124">
        <v>11</v>
      </c>
      <c r="G76" s="124">
        <v>1</v>
      </c>
      <c r="H76" s="124"/>
      <c r="I76" s="124">
        <v>278</v>
      </c>
      <c r="J76" s="62"/>
      <c r="K76" s="62"/>
      <c r="L76" s="62"/>
      <c r="Q76" s="123">
        <f t="shared" si="4"/>
        <v>0</v>
      </c>
      <c r="R76" s="123">
        <f t="shared" si="5"/>
        <v>0</v>
      </c>
    </row>
    <row r="77" spans="1:18" ht="16.5" thickBot="1">
      <c r="A77" s="115"/>
      <c r="B77" s="116" t="s">
        <v>105</v>
      </c>
      <c r="C77" s="125">
        <v>269.4</v>
      </c>
      <c r="D77" s="125">
        <v>43.8</v>
      </c>
      <c r="E77" s="125">
        <v>25.4</v>
      </c>
      <c r="F77" s="125">
        <v>13.2</v>
      </c>
      <c r="G77" s="125">
        <v>10.4</v>
      </c>
      <c r="H77" s="125"/>
      <c r="I77" s="125">
        <v>362.2</v>
      </c>
      <c r="J77" s="62"/>
      <c r="K77" s="62"/>
      <c r="L77" s="62"/>
      <c r="Q77" s="123">
        <f t="shared" si="4"/>
        <v>0</v>
      </c>
      <c r="R77" s="123">
        <f t="shared" si="5"/>
        <v>0</v>
      </c>
    </row>
    <row r="78" spans="1:18" ht="6" customHeight="1">
      <c r="A78" s="62"/>
      <c r="B78" s="126"/>
      <c r="C78" s="127"/>
      <c r="D78" s="127"/>
      <c r="E78" s="127"/>
      <c r="F78" s="127"/>
      <c r="G78" s="127"/>
      <c r="H78" s="127"/>
      <c r="I78" s="127"/>
      <c r="J78" s="62"/>
      <c r="K78" s="62"/>
      <c r="L78" s="62"/>
      <c r="Q78" s="123"/>
      <c r="R78" s="123"/>
    </row>
    <row r="79" spans="1:18" ht="15">
      <c r="A79" s="120" t="s">
        <v>106</v>
      </c>
      <c r="B79" s="86" t="s">
        <v>107</v>
      </c>
      <c r="C79" s="127"/>
      <c r="D79" s="127"/>
      <c r="E79" s="127"/>
      <c r="F79" s="127"/>
      <c r="G79" s="127"/>
      <c r="H79" s="127"/>
      <c r="I79" s="127"/>
      <c r="J79" s="62"/>
      <c r="K79" s="62"/>
      <c r="L79" s="62"/>
      <c r="Q79" s="123"/>
      <c r="R79" s="123"/>
    </row>
    <row r="80" spans="10:12" ht="6" customHeight="1">
      <c r="J80" s="62"/>
      <c r="K80" s="62"/>
      <c r="L80" s="62"/>
    </row>
    <row r="81" ht="145.5" customHeight="1"/>
    <row r="87" spans="2:10" ht="12.75">
      <c r="B87" s="128"/>
      <c r="C87" s="128"/>
      <c r="D87" s="128"/>
      <c r="E87" s="128"/>
      <c r="F87" s="128"/>
      <c r="G87" s="128"/>
      <c r="H87" s="128"/>
      <c r="I87" s="128"/>
      <c r="J87" s="128"/>
    </row>
    <row r="88" spans="2:11" ht="12.75">
      <c r="B88" s="128"/>
      <c r="C88" s="128"/>
      <c r="D88" s="128"/>
      <c r="E88" s="128"/>
      <c r="F88" s="128"/>
      <c r="G88" s="128"/>
      <c r="I88" s="128"/>
      <c r="J88" s="128"/>
      <c r="K88" s="128"/>
    </row>
    <row r="89" spans="2:11" ht="12.75">
      <c r="B89" s="129"/>
      <c r="C89" s="130"/>
      <c r="D89" s="130"/>
      <c r="E89" s="130"/>
      <c r="F89" s="130"/>
      <c r="G89" s="130"/>
      <c r="I89" s="130"/>
      <c r="J89" s="130"/>
      <c r="K89" s="130"/>
    </row>
    <row r="90" spans="2:11" ht="12.75">
      <c r="B90" s="129"/>
      <c r="C90" s="130"/>
      <c r="D90" s="130"/>
      <c r="E90" s="130"/>
      <c r="F90" s="130"/>
      <c r="G90" s="130"/>
      <c r="I90" s="130"/>
      <c r="J90" s="130"/>
      <c r="K90" s="130"/>
    </row>
    <row r="91" spans="2:11" ht="12.75">
      <c r="B91" s="129"/>
      <c r="C91" s="130"/>
      <c r="D91" s="130"/>
      <c r="E91" s="130"/>
      <c r="F91" s="130"/>
      <c r="G91" s="130"/>
      <c r="I91" s="130"/>
      <c r="J91" s="130"/>
      <c r="K91" s="130"/>
    </row>
    <row r="92" spans="2:11" ht="12.75">
      <c r="B92" s="129"/>
      <c r="C92" s="130"/>
      <c r="D92" s="130"/>
      <c r="E92" s="130"/>
      <c r="F92" s="130"/>
      <c r="G92" s="130"/>
      <c r="I92" s="130"/>
      <c r="J92" s="130"/>
      <c r="K92" s="130"/>
    </row>
    <row r="93" spans="2:11" ht="12.75">
      <c r="B93" s="129"/>
      <c r="C93" s="130"/>
      <c r="D93" s="130"/>
      <c r="E93" s="130"/>
      <c r="F93" s="130"/>
      <c r="G93" s="130"/>
      <c r="I93" s="130"/>
      <c r="J93" s="130"/>
      <c r="K93" s="130"/>
    </row>
    <row r="94" spans="2:11" ht="12.75">
      <c r="B94" s="129"/>
      <c r="C94" s="130"/>
      <c r="D94" s="130"/>
      <c r="E94" s="130"/>
      <c r="F94" s="130"/>
      <c r="G94" s="130"/>
      <c r="I94" s="130"/>
      <c r="J94" s="130"/>
      <c r="K94" s="130"/>
    </row>
    <row r="95" spans="2:11" ht="12.75">
      <c r="B95" s="129"/>
      <c r="C95" s="130"/>
      <c r="D95" s="130"/>
      <c r="E95" s="130"/>
      <c r="F95" s="130"/>
      <c r="G95" s="130"/>
      <c r="I95" s="130"/>
      <c r="J95" s="130"/>
      <c r="K95" s="130"/>
    </row>
    <row r="96" spans="2:11" ht="12.75">
      <c r="B96" s="129"/>
      <c r="C96" s="130"/>
      <c r="D96" s="130"/>
      <c r="E96" s="130"/>
      <c r="F96" s="130"/>
      <c r="G96" s="130"/>
      <c r="I96" s="130"/>
      <c r="J96" s="130"/>
      <c r="K96" s="130"/>
    </row>
    <row r="97" spans="2:11" ht="12.75">
      <c r="B97" s="129"/>
      <c r="C97" s="130"/>
      <c r="D97" s="130"/>
      <c r="E97" s="130"/>
      <c r="F97" s="130"/>
      <c r="G97" s="130"/>
      <c r="I97" s="130"/>
      <c r="J97" s="130"/>
      <c r="K97" s="130"/>
    </row>
    <row r="98" spans="2:11" ht="12.75">
      <c r="B98" s="129"/>
      <c r="C98" s="130"/>
      <c r="D98" s="130"/>
      <c r="E98" s="130"/>
      <c r="F98" s="130"/>
      <c r="G98" s="130"/>
      <c r="I98" s="130"/>
      <c r="J98" s="130"/>
      <c r="K98" s="130"/>
    </row>
    <row r="99" spans="2:11" ht="12.75">
      <c r="B99" s="129"/>
      <c r="C99" s="130"/>
      <c r="D99" s="130"/>
      <c r="E99" s="130"/>
      <c r="F99" s="130"/>
      <c r="G99" s="130"/>
      <c r="I99" s="130"/>
      <c r="J99" s="130"/>
      <c r="K99" s="130"/>
    </row>
    <row r="100" spans="2:11" ht="12.75">
      <c r="B100" s="129"/>
      <c r="C100" s="130"/>
      <c r="D100" s="130"/>
      <c r="E100" s="130"/>
      <c r="F100" s="130"/>
      <c r="G100" s="130"/>
      <c r="I100" s="130"/>
      <c r="J100" s="130"/>
      <c r="K100" s="130"/>
    </row>
    <row r="101" spans="2:11" ht="12.75">
      <c r="B101" s="129"/>
      <c r="C101" s="130"/>
      <c r="D101" s="130"/>
      <c r="E101" s="130"/>
      <c r="F101" s="130"/>
      <c r="G101" s="130"/>
      <c r="I101" s="130"/>
      <c r="J101" s="130"/>
      <c r="K101" s="130"/>
    </row>
    <row r="102" spans="2:11" ht="12.75">
      <c r="B102" s="129"/>
      <c r="C102" s="130"/>
      <c r="D102" s="130"/>
      <c r="E102" s="130"/>
      <c r="F102" s="130"/>
      <c r="G102" s="130"/>
      <c r="I102" s="130"/>
      <c r="J102" s="130"/>
      <c r="K102" s="130"/>
    </row>
    <row r="103" spans="2:11" ht="12.75">
      <c r="B103" s="129"/>
      <c r="C103" s="130"/>
      <c r="D103" s="130"/>
      <c r="E103" s="130"/>
      <c r="F103" s="130"/>
      <c r="G103" s="130"/>
      <c r="I103" s="130"/>
      <c r="J103" s="130"/>
      <c r="K103" s="130"/>
    </row>
    <row r="104" spans="2:11" ht="12.75">
      <c r="B104" s="129"/>
      <c r="C104" s="130"/>
      <c r="D104" s="130"/>
      <c r="E104" s="130"/>
      <c r="F104" s="130"/>
      <c r="G104" s="130"/>
      <c r="I104" s="130"/>
      <c r="J104" s="130"/>
      <c r="K104" s="130"/>
    </row>
    <row r="105" spans="2:11" ht="12.75">
      <c r="B105" s="129"/>
      <c r="C105" s="130"/>
      <c r="D105" s="130"/>
      <c r="E105" s="130"/>
      <c r="F105" s="130"/>
      <c r="G105" s="130"/>
      <c r="I105" s="130"/>
      <c r="J105" s="130"/>
      <c r="K105" s="130"/>
    </row>
    <row r="106" spans="2:11" ht="12.75">
      <c r="B106" s="129"/>
      <c r="C106" s="130"/>
      <c r="D106" s="130"/>
      <c r="E106" s="130"/>
      <c r="F106" s="130"/>
      <c r="G106" s="130"/>
      <c r="I106" s="130"/>
      <c r="J106" s="130"/>
      <c r="K106" s="130"/>
    </row>
    <row r="107" spans="2:11" ht="12.75">
      <c r="B107" s="129"/>
      <c r="C107" s="130"/>
      <c r="D107" s="130"/>
      <c r="E107" s="130"/>
      <c r="F107" s="130"/>
      <c r="G107" s="130"/>
      <c r="I107" s="130"/>
      <c r="J107" s="130"/>
      <c r="K107" s="130"/>
    </row>
    <row r="108" spans="2:11" ht="12.75">
      <c r="B108" s="129"/>
      <c r="C108" s="130"/>
      <c r="D108" s="130"/>
      <c r="E108" s="130"/>
      <c r="F108" s="130"/>
      <c r="G108" s="130"/>
      <c r="I108" s="130"/>
      <c r="J108" s="130"/>
      <c r="K108" s="130"/>
    </row>
    <row r="109" spans="2:11" ht="12.75">
      <c r="B109" s="129"/>
      <c r="C109" s="130"/>
      <c r="D109" s="130"/>
      <c r="E109" s="130"/>
      <c r="F109" s="130"/>
      <c r="G109" s="130"/>
      <c r="I109" s="130"/>
      <c r="J109" s="130"/>
      <c r="K109" s="130"/>
    </row>
    <row r="110" spans="2:11" ht="12.75">
      <c r="B110" s="129"/>
      <c r="C110" s="130"/>
      <c r="D110" s="130"/>
      <c r="E110" s="130"/>
      <c r="F110" s="130"/>
      <c r="G110" s="130"/>
      <c r="I110" s="130"/>
      <c r="J110" s="130"/>
      <c r="K110" s="130"/>
    </row>
    <row r="111" spans="2:11" ht="12.75">
      <c r="B111" s="129"/>
      <c r="C111" s="130"/>
      <c r="D111" s="130"/>
      <c r="E111" s="130"/>
      <c r="F111" s="130"/>
      <c r="G111" s="130"/>
      <c r="I111" s="130"/>
      <c r="J111" s="130"/>
      <c r="K111" s="130"/>
    </row>
    <row r="112" spans="2:11" ht="12.75">
      <c r="B112" s="129"/>
      <c r="C112" s="130"/>
      <c r="D112" s="130"/>
      <c r="E112" s="130"/>
      <c r="F112" s="130"/>
      <c r="G112" s="130"/>
      <c r="I112" s="130"/>
      <c r="J112" s="130"/>
      <c r="K112" s="130"/>
    </row>
    <row r="113" spans="2:11" ht="12.75">
      <c r="B113" s="129"/>
      <c r="C113" s="130"/>
      <c r="D113" s="130"/>
      <c r="E113" s="130"/>
      <c r="F113" s="130"/>
      <c r="G113" s="130"/>
      <c r="I113" s="130"/>
      <c r="J113" s="130"/>
      <c r="K113" s="130"/>
    </row>
    <row r="114" spans="2:11" ht="12.75">
      <c r="B114" s="129"/>
      <c r="C114" s="130"/>
      <c r="D114" s="130"/>
      <c r="E114" s="130"/>
      <c r="F114" s="130"/>
      <c r="G114" s="130"/>
      <c r="I114" s="130"/>
      <c r="J114" s="130"/>
      <c r="K114" s="130"/>
    </row>
    <row r="115" spans="2:11" ht="12.75">
      <c r="B115" s="129"/>
      <c r="C115" s="130"/>
      <c r="D115" s="130"/>
      <c r="E115" s="130"/>
      <c r="F115" s="130"/>
      <c r="G115" s="130"/>
      <c r="I115" s="130"/>
      <c r="J115" s="130"/>
      <c r="K115" s="130"/>
    </row>
    <row r="116" spans="2:11" ht="12.75">
      <c r="B116" s="129"/>
      <c r="C116" s="130"/>
      <c r="D116" s="130"/>
      <c r="E116" s="130"/>
      <c r="F116" s="130"/>
      <c r="G116" s="130"/>
      <c r="I116" s="130"/>
      <c r="J116" s="130"/>
      <c r="K116" s="130"/>
    </row>
    <row r="117" spans="2:11" ht="12.75">
      <c r="B117" s="128"/>
      <c r="C117" s="128"/>
      <c r="D117" s="128"/>
      <c r="E117" s="128"/>
      <c r="F117" s="128"/>
      <c r="G117" s="128"/>
      <c r="I117" s="128"/>
      <c r="J117" s="128"/>
      <c r="K117" s="128"/>
    </row>
    <row r="118" spans="2:11" ht="12.75">
      <c r="B118" s="130"/>
      <c r="C118" s="130"/>
      <c r="D118" s="130"/>
      <c r="E118" s="130"/>
      <c r="F118" s="130"/>
      <c r="G118" s="130"/>
      <c r="I118" s="130"/>
      <c r="J118" s="130"/>
      <c r="K118" s="130"/>
    </row>
    <row r="119" spans="2:11" ht="12.75">
      <c r="B119" s="131"/>
      <c r="C119" s="131"/>
      <c r="D119" s="131"/>
      <c r="E119" s="131"/>
      <c r="F119" s="131"/>
      <c r="G119" s="131"/>
      <c r="I119" s="131"/>
      <c r="J119" s="131"/>
      <c r="K119" s="131"/>
    </row>
    <row r="120" spans="2:11" ht="12.75">
      <c r="B120" s="128"/>
      <c r="C120" s="128"/>
      <c r="D120" s="128"/>
      <c r="E120" s="128"/>
      <c r="F120" s="128"/>
      <c r="G120" s="128"/>
      <c r="I120" s="128"/>
      <c r="J120" s="128"/>
      <c r="K120" s="128"/>
    </row>
    <row r="121" spans="2:11" ht="12.75">
      <c r="B121" s="130"/>
      <c r="C121" s="130"/>
      <c r="D121" s="130"/>
      <c r="E121" s="130"/>
      <c r="F121" s="130"/>
      <c r="G121" s="130"/>
      <c r="I121" s="130"/>
      <c r="J121" s="130"/>
      <c r="K121" s="130"/>
    </row>
    <row r="122" spans="2:11" ht="12.75">
      <c r="B122" s="130"/>
      <c r="C122" s="130"/>
      <c r="D122" s="130"/>
      <c r="E122" s="130"/>
      <c r="F122" s="130"/>
      <c r="G122" s="130"/>
      <c r="I122" s="130"/>
      <c r="J122" s="130"/>
      <c r="K122" s="130"/>
    </row>
    <row r="123" spans="2:11" ht="12.75">
      <c r="B123" s="130"/>
      <c r="C123" s="130"/>
      <c r="D123" s="130"/>
      <c r="E123" s="130"/>
      <c r="F123" s="130"/>
      <c r="G123" s="130"/>
      <c r="I123" s="130"/>
      <c r="J123" s="130"/>
      <c r="K123" s="130"/>
    </row>
    <row r="124" spans="2:11" ht="12.75">
      <c r="B124" s="130"/>
      <c r="C124" s="130"/>
      <c r="D124" s="130"/>
      <c r="E124" s="130"/>
      <c r="F124" s="130"/>
      <c r="G124" s="130"/>
      <c r="I124" s="130"/>
      <c r="J124" s="130"/>
      <c r="K124" s="130"/>
    </row>
    <row r="125" spans="2:11" ht="12.75">
      <c r="B125" s="128"/>
      <c r="C125" s="128"/>
      <c r="D125" s="128"/>
      <c r="E125" s="128"/>
      <c r="F125" s="128"/>
      <c r="G125" s="128"/>
      <c r="I125" s="128"/>
      <c r="J125" s="128"/>
      <c r="K125" s="128"/>
    </row>
    <row r="126" spans="2:11" ht="12.75">
      <c r="B126" s="128"/>
      <c r="C126" s="128"/>
      <c r="D126" s="128"/>
      <c r="E126" s="128"/>
      <c r="F126" s="128"/>
      <c r="G126" s="128"/>
      <c r="I126" s="128"/>
      <c r="J126" s="128"/>
      <c r="K126" s="128"/>
    </row>
    <row r="127" spans="2:11" ht="12.75">
      <c r="B127" s="128"/>
      <c r="C127" s="128"/>
      <c r="D127" s="128"/>
      <c r="E127" s="128"/>
      <c r="F127" s="128"/>
      <c r="G127" s="128"/>
      <c r="I127" s="128"/>
      <c r="J127" s="130"/>
      <c r="K127" s="130"/>
    </row>
    <row r="128" spans="2:11" ht="12.75">
      <c r="B128" s="129"/>
      <c r="C128" s="130"/>
      <c r="D128" s="130"/>
      <c r="E128" s="130"/>
      <c r="F128" s="130"/>
      <c r="G128" s="130"/>
      <c r="I128" s="130"/>
      <c r="J128" s="128"/>
      <c r="K128" s="128"/>
    </row>
    <row r="129" spans="2:11" ht="12.75">
      <c r="B129" s="129"/>
      <c r="C129" s="130"/>
      <c r="D129" s="130"/>
      <c r="E129" s="130"/>
      <c r="F129" s="130"/>
      <c r="G129" s="130"/>
      <c r="I129" s="130"/>
      <c r="J129" s="128"/>
      <c r="K129" s="128"/>
    </row>
    <row r="130" spans="2:11" ht="12.75">
      <c r="B130" s="129"/>
      <c r="C130" s="130"/>
      <c r="D130" s="130"/>
      <c r="E130" s="130"/>
      <c r="F130" s="130"/>
      <c r="G130" s="130"/>
      <c r="I130" s="130"/>
      <c r="J130" s="128"/>
      <c r="K130" s="128"/>
    </row>
    <row r="131" spans="2:11" ht="12.75">
      <c r="B131" s="129"/>
      <c r="C131" s="130"/>
      <c r="D131" s="130"/>
      <c r="E131" s="130"/>
      <c r="F131" s="130"/>
      <c r="G131" s="130"/>
      <c r="I131" s="130"/>
      <c r="J131" s="128"/>
      <c r="K131" s="128"/>
    </row>
    <row r="132" spans="2:11" ht="12.75">
      <c r="B132" s="129"/>
      <c r="C132" s="130"/>
      <c r="D132" s="130"/>
      <c r="E132" s="130"/>
      <c r="F132" s="130"/>
      <c r="G132" s="130"/>
      <c r="I132" s="130"/>
      <c r="J132" s="128"/>
      <c r="K132" s="128"/>
    </row>
    <row r="133" spans="2:11" ht="12.75">
      <c r="B133" s="129"/>
      <c r="C133" s="130"/>
      <c r="D133" s="130"/>
      <c r="E133" s="130"/>
      <c r="F133" s="130"/>
      <c r="G133" s="130"/>
      <c r="I133" s="130"/>
      <c r="J133" s="128"/>
      <c r="K133" s="128"/>
    </row>
    <row r="134" spans="2:11" ht="12.75">
      <c r="B134" s="129"/>
      <c r="C134" s="130"/>
      <c r="D134" s="130"/>
      <c r="E134" s="130"/>
      <c r="F134" s="130"/>
      <c r="G134" s="130"/>
      <c r="I134" s="130"/>
      <c r="J134" s="128"/>
      <c r="K134" s="128"/>
    </row>
    <row r="135" spans="2:11" ht="12.75">
      <c r="B135" s="129"/>
      <c r="C135" s="130"/>
      <c r="D135" s="130"/>
      <c r="E135" s="130"/>
      <c r="F135" s="130"/>
      <c r="G135" s="130"/>
      <c r="I135" s="130"/>
      <c r="J135" s="128"/>
      <c r="K135" s="128"/>
    </row>
    <row r="136" spans="2:11" ht="12.75">
      <c r="B136" s="129"/>
      <c r="C136" s="130"/>
      <c r="D136" s="130"/>
      <c r="E136" s="130"/>
      <c r="F136" s="130"/>
      <c r="G136" s="130"/>
      <c r="I136" s="130"/>
      <c r="J136" s="128"/>
      <c r="K136" s="128"/>
    </row>
    <row r="137" spans="2:11" ht="12.75">
      <c r="B137" s="129"/>
      <c r="C137" s="130"/>
      <c r="D137" s="130"/>
      <c r="E137" s="130"/>
      <c r="F137" s="130"/>
      <c r="G137" s="130"/>
      <c r="I137" s="130"/>
      <c r="J137" s="128"/>
      <c r="K137" s="128"/>
    </row>
    <row r="138" spans="2:11" ht="12.75">
      <c r="B138" s="129"/>
      <c r="C138" s="130"/>
      <c r="D138" s="130"/>
      <c r="E138" s="130"/>
      <c r="F138" s="130"/>
      <c r="G138" s="130"/>
      <c r="I138" s="130"/>
      <c r="J138" s="128"/>
      <c r="K138" s="128"/>
    </row>
    <row r="139" spans="2:11" ht="12.75">
      <c r="B139" s="129"/>
      <c r="C139" s="130"/>
      <c r="D139" s="130"/>
      <c r="E139" s="130"/>
      <c r="F139" s="130"/>
      <c r="G139" s="130"/>
      <c r="I139" s="130"/>
      <c r="J139" s="128"/>
      <c r="K139" s="128"/>
    </row>
    <row r="140" spans="2:11" ht="12.75">
      <c r="B140" s="129"/>
      <c r="C140" s="130"/>
      <c r="D140" s="130"/>
      <c r="E140" s="130"/>
      <c r="F140" s="130"/>
      <c r="G140" s="130"/>
      <c r="I140" s="130"/>
      <c r="J140" s="128"/>
      <c r="K140" s="128"/>
    </row>
    <row r="141" spans="2:11" ht="12.75">
      <c r="B141" s="129"/>
      <c r="C141" s="130"/>
      <c r="D141" s="130"/>
      <c r="E141" s="130"/>
      <c r="F141" s="130"/>
      <c r="G141" s="130"/>
      <c r="I141" s="130"/>
      <c r="J141" s="128"/>
      <c r="K141" s="128"/>
    </row>
    <row r="142" spans="2:11" ht="12.75">
      <c r="B142" s="129"/>
      <c r="C142" s="130"/>
      <c r="D142" s="130"/>
      <c r="E142" s="130"/>
      <c r="F142" s="130"/>
      <c r="G142" s="130"/>
      <c r="I142" s="130"/>
      <c r="J142" s="128"/>
      <c r="K142" s="128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2010-10-27T09:06:56Z</dcterms:created>
  <dcterms:modified xsi:type="dcterms:W3CDTF">2010-10-27T09:07:33Z</dcterms:modified>
  <cp:category/>
  <cp:version/>
  <cp:contentType/>
  <cp:contentStatus/>
</cp:coreProperties>
</file>