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.xml" ContentType="application/vnd.openxmlformats-officedocument.drawing+xml"/>
  <Override PartName="/xl/worksheets/sheet29.xml" ContentType="application/vnd.openxmlformats-officedocument.spreadsheetml.worksheet+xml"/>
  <Override PartName="/xl/drawings/drawing2.xml" ContentType="application/vnd.openxmlformats-officedocument.drawing+xml"/>
  <Override PartName="/xl/worksheets/sheet30.xml" ContentType="application/vnd.openxmlformats-officedocument.spreadsheetml.worksheet+xml"/>
  <Override PartName="/xl/drawings/drawing3.xml" ContentType="application/vnd.openxmlformats-officedocument.drawing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32.xml" ContentType="application/vnd.openxmlformats-officedocument.spreadsheetml.worksheet+xml"/>
  <Override PartName="/xl/drawings/drawing6.xml" ContentType="application/vnd.openxmlformats-officedocument.drawing+xml"/>
  <Override PartName="/xl/worksheets/sheet33.xml" ContentType="application/vnd.openxmlformats-officedocument.spreadsheetml.worksheet+xml"/>
  <Override PartName="/xl/drawings/drawing7.xml" ContentType="application/vnd.openxmlformats-officedocument.drawing+xml"/>
  <Override PartName="/xl/worksheets/sheet34.xml" ContentType="application/vnd.openxmlformats-officedocument.spreadsheetml.worksheet+xml"/>
  <Override PartName="/xl/drawings/drawing8.xml" ContentType="application/vnd.openxmlformats-officedocument.drawing+xml"/>
  <Override PartName="/xl/worksheets/sheet35.xml" ContentType="application/vnd.openxmlformats-officedocument.spreadsheetml.worksheet+xml"/>
  <Override PartName="/xl/drawings/drawing9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7275" windowHeight="4815" tabRatio="905" activeTab="1"/>
  </bookViews>
  <sheets>
    <sheet name="Intro" sheetId="1" r:id="rId1"/>
    <sheet name="TABLES A-C" sheetId="2" r:id="rId2"/>
    <sheet name="TABLES D-F" sheetId="3" r:id="rId3"/>
    <sheet name="TABLES G-I" sheetId="4" r:id="rId4"/>
    <sheet name="TABLES J-L" sheetId="5" r:id="rId5"/>
    <sheet name="TABLES M-O" sheetId="6" r:id="rId6"/>
    <sheet name="Table 1" sheetId="7" r:id="rId7"/>
    <sheet name="Table 2" sheetId="8" r:id="rId8"/>
    <sheet name="Table 3" sheetId="9" r:id="rId9"/>
    <sheet name="Tables 4-5" sheetId="10" r:id="rId10"/>
    <sheet name="Tables 6-7" sheetId="11" r:id="rId11"/>
    <sheet name="Tables 8-9" sheetId="12" r:id="rId12"/>
    <sheet name="Table 10" sheetId="13" r:id="rId13"/>
    <sheet name="Table 11" sheetId="14" r:id="rId14"/>
    <sheet name="Table 12" sheetId="15" r:id="rId15"/>
    <sheet name="Table 13" sheetId="16" r:id="rId16"/>
    <sheet name="Table 14" sheetId="17" r:id="rId17"/>
    <sheet name="Table 15" sheetId="18" r:id="rId18"/>
    <sheet name="Table 16" sheetId="19" r:id="rId19"/>
    <sheet name="Table 17" sheetId="20" r:id="rId20"/>
    <sheet name="Tables 18-20" sheetId="21" r:id="rId21"/>
    <sheet name="Table 21" sheetId="22" r:id="rId22"/>
    <sheet name="Tables 22-23" sheetId="23" r:id="rId23"/>
    <sheet name="Table 24" sheetId="24" r:id="rId24"/>
    <sheet name="Tables 25-26" sheetId="25" r:id="rId25"/>
    <sheet name="Table 27" sheetId="26" r:id="rId26"/>
    <sheet name="Table 28" sheetId="27" r:id="rId27"/>
    <sheet name="Charts A &amp; B" sheetId="28" r:id="rId28"/>
    <sheet name="Charts C &amp; D" sheetId="29" r:id="rId29"/>
    <sheet name="Chart E-G" sheetId="30" r:id="rId30"/>
    <sheet name="Chart H" sheetId="31" r:id="rId31"/>
    <sheet name="Chart I" sheetId="32" r:id="rId32"/>
    <sheet name="Chart J" sheetId="33" r:id="rId33"/>
    <sheet name="Chart K" sheetId="34" r:id="rId34"/>
    <sheet name="Chart L" sheetId="35" r:id="rId35"/>
    <sheet name="Chart M" sheetId="36" r:id="rId36"/>
    <sheet name="Numbers for charts A &amp; B" sheetId="37" r:id="rId37"/>
    <sheet name="Numbers for charts C &amp; D" sheetId="38" r:id="rId38"/>
    <sheet name="Numbers for charts E-G" sheetId="39" r:id="rId39"/>
    <sheet name="Numbers for chart H" sheetId="40" r:id="rId40"/>
    <sheet name="Numbers for  chart I" sheetId="41" r:id="rId41"/>
    <sheet name="Numbers for chart J" sheetId="42" r:id="rId42"/>
    <sheet name="Numbers for K" sheetId="43" r:id="rId43"/>
    <sheet name="Numbers for chart L" sheetId="44" r:id="rId44"/>
    <sheet name="Numbers for Chart M" sheetId="45" r:id="rId45"/>
    <sheet name="Constants for CI table" sheetId="46" r:id="rId46"/>
  </sheets>
  <definedNames>
    <definedName name="_xlnm.Print_Area" localSheetId="32">'Chart J'!$B$1:$O$41</definedName>
    <definedName name="_xlnm.Print_Area" localSheetId="33">'Chart K'!$B$1:$K$26</definedName>
    <definedName name="_xlnm.Print_Area" localSheetId="34">'Chart L'!$A$1:$L$32</definedName>
    <definedName name="_xlnm.Print_Area" localSheetId="40">'Numbers for  chart I'!$A$1:$H$14</definedName>
    <definedName name="_xlnm.Print_Area" localSheetId="39">'Numbers for chart H'!$A$1:$D$29</definedName>
    <definedName name="_xlnm.Print_Area" localSheetId="41">'Numbers for chart J'!$A$1:$H$25</definedName>
    <definedName name="_xlnm.Print_Area" localSheetId="43">'Numbers for chart L'!$A$1:$K$19</definedName>
    <definedName name="_xlnm.Print_Area" localSheetId="44">'Numbers for Chart M'!$A$1:$H$29</definedName>
    <definedName name="_xlnm.Print_Area" localSheetId="36">'Numbers for charts A &amp; B'!$A$1:$H$16</definedName>
    <definedName name="_xlnm.Print_Area" localSheetId="37">'Numbers for charts C &amp; D'!$A$1:$G$36</definedName>
    <definedName name="_xlnm.Print_Area" localSheetId="38">'Numbers for charts E-G'!$A$1:$J$21</definedName>
    <definedName name="_xlnm.Print_Area" localSheetId="42">'Numbers for K'!$A$1:$H$15</definedName>
    <definedName name="_xlnm.Print_Area" localSheetId="6">'Table 1'!$A$2:$U$75</definedName>
    <definedName name="_xlnm.Print_Area" localSheetId="13">'Table 11'!$A$1:$P$72</definedName>
    <definedName name="_xlnm.Print_Area" localSheetId="18">'Table 16'!$A$2:$Q$76</definedName>
    <definedName name="_xlnm.Print_Area" localSheetId="7">'Table 2'!$A$1:$P$64</definedName>
    <definedName name="_xlnm.Print_Area" localSheetId="11">'Tables 8-9'!$A$1:$R$94</definedName>
    <definedName name="_xlnm.Print_Area" localSheetId="5">'TABLES M-O'!$A$1:$P$82</definedName>
  </definedNames>
  <calcPr fullCalcOnLoad="1"/>
</workbook>
</file>

<file path=xl/sharedStrings.xml><?xml version="1.0" encoding="utf-8"?>
<sst xmlns="http://schemas.openxmlformats.org/spreadsheetml/2006/main" count="2532" uniqueCount="1099">
  <si>
    <t>train</t>
  </si>
  <si>
    <t>2  or 3</t>
  </si>
  <si>
    <t>4  or  5</t>
  </si>
  <si>
    <t>1  or  more</t>
  </si>
  <si>
    <t xml:space="preserve">"Accessible" rural </t>
  </si>
  <si>
    <t xml:space="preserve">"Remote" rural </t>
  </si>
  <si>
    <r>
      <t>by whether a car is available for private use</t>
    </r>
    <r>
      <rPr>
        <b/>
        <vertAlign val="superscript"/>
        <sz val="12"/>
        <rFont val="Arial"/>
        <family val="0"/>
      </rPr>
      <t xml:space="preserve"> 2</t>
    </r>
    <r>
      <rPr>
        <b/>
        <sz val="12"/>
        <rFont val="Arial"/>
        <family val="0"/>
      </rPr>
      <t>:</t>
    </r>
  </si>
  <si>
    <t>no cars available</t>
  </si>
  <si>
    <t>1 +  cars available</t>
  </si>
  <si>
    <t>Adults who have Blue Badges (as a proportion of the whole adult population)</t>
  </si>
  <si>
    <t>All with Blue Badge</t>
  </si>
  <si>
    <t>Small "access" towns</t>
  </si>
  <si>
    <t>Small "remote" towns</t>
  </si>
  <si>
    <r>
      <t xml:space="preserve">by whether a car is available for private use </t>
    </r>
    <r>
      <rPr>
        <b/>
        <vertAlign val="superscript"/>
        <sz val="12"/>
        <rFont val="Arial"/>
        <family val="0"/>
      </rPr>
      <t>2</t>
    </r>
    <r>
      <rPr>
        <b/>
        <sz val="12"/>
        <rFont val="Arial"/>
        <family val="0"/>
      </rPr>
      <t>:</t>
    </r>
  </si>
  <si>
    <r>
      <t>available for the private use of one or more members of the household,</t>
    </r>
    <r>
      <rPr>
        <i/>
        <sz val="10"/>
        <rFont val="Arial"/>
        <family val="0"/>
      </rPr>
      <t xml:space="preserve"> not </t>
    </r>
    <r>
      <rPr>
        <sz val="10"/>
        <rFont val="Arial"/>
        <family val="0"/>
      </rPr>
      <t>necessarily for the use of the person who is being counted</t>
    </r>
  </si>
  <si>
    <r>
      <t>Adults (16+) - with limited mobility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>, and with Blue Badges : 2006</t>
    </r>
  </si>
  <si>
    <t>Table  25</t>
  </si>
  <si>
    <r>
      <t xml:space="preserve">Table  26 </t>
    </r>
    <r>
      <rPr>
        <b/>
        <sz val="14"/>
        <rFont val="Arial"/>
        <family val="0"/>
      </rPr>
      <t xml:space="preserve"> </t>
    </r>
  </si>
  <si>
    <t>Table 24</t>
  </si>
  <si>
    <r>
      <t>Employed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adults (16+) not working from home who were in employment a year ago 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- </t>
    </r>
  </si>
  <si>
    <r>
      <t xml:space="preserve">Usual method of travel to work when interviewed </t>
    </r>
    <r>
      <rPr>
        <b/>
        <vertAlign val="superscript"/>
        <sz val="14"/>
        <rFont val="Arial"/>
        <family val="2"/>
      </rPr>
      <t>4</t>
    </r>
  </si>
  <si>
    <t xml:space="preserve">travel to </t>
  </si>
  <si>
    <t>work</t>
  </si>
  <si>
    <t>All such adults</t>
  </si>
  <si>
    <r>
      <t>usual method a year ago</t>
    </r>
    <r>
      <rPr>
        <b/>
        <vertAlign val="superscript"/>
        <sz val="12"/>
        <rFont val="Arial"/>
        <family val="2"/>
      </rPr>
      <t xml:space="preserve"> 5</t>
    </r>
    <r>
      <rPr>
        <b/>
        <sz val="12"/>
        <rFont val="Arial"/>
        <family val="2"/>
      </rPr>
      <t>:</t>
    </r>
  </si>
  <si>
    <t xml:space="preserve">Car or van </t>
  </si>
  <si>
    <t xml:space="preserve">All car/van </t>
  </si>
  <si>
    <t>Rail (incl. Glas u/ground)</t>
  </si>
  <si>
    <t>Other (e.g. taxi, m/cycle)</t>
  </si>
  <si>
    <t>The interviewer asked "were you in employment or self-employment one year ago?"</t>
  </si>
  <si>
    <t>The interviewer asked "how did you usually travel to work one year ago?"</t>
  </si>
  <si>
    <t xml:space="preserve">Small numbers of employed adults not working from home, who were in employment a year ago, either worked from home a year ago, or worked </t>
  </si>
  <si>
    <r>
      <t>Employed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adults (16+) not working from home who were in employment a year ago 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 </t>
    </r>
  </si>
  <si>
    <r>
      <t>had the usual method of travel to work changed from a year ago, and (if so)</t>
    </r>
  </si>
  <si>
    <r>
      <t xml:space="preserve">Usual means of travel to work a year ago  </t>
    </r>
    <r>
      <rPr>
        <vertAlign val="superscript"/>
        <sz val="12"/>
        <rFont val="Arial"/>
        <family val="2"/>
      </rPr>
      <t>3</t>
    </r>
  </si>
  <si>
    <t>Car</t>
  </si>
  <si>
    <r>
      <t xml:space="preserve">others </t>
    </r>
    <r>
      <rPr>
        <vertAlign val="superscript"/>
        <sz val="12"/>
        <rFont val="Arial"/>
        <family val="2"/>
      </rPr>
      <t>4</t>
    </r>
  </si>
  <si>
    <t>such</t>
  </si>
  <si>
    <t>van</t>
  </si>
  <si>
    <t>rail</t>
  </si>
  <si>
    <t>Means of travel to work when interviewed</t>
  </si>
  <si>
    <t>Same as one year ago</t>
  </si>
  <si>
    <t>Different from one year ago</t>
  </si>
  <si>
    <r>
      <t>by reason for change of means of travel</t>
    </r>
    <r>
      <rPr>
        <b/>
        <vertAlign val="superscript"/>
        <sz val="12"/>
        <rFont val="Arial"/>
        <family val="2"/>
      </rPr>
      <t xml:space="preserve"> 5</t>
    </r>
    <r>
      <rPr>
        <b/>
        <sz val="12"/>
        <rFont val="Arial"/>
        <family val="2"/>
      </rPr>
      <t>:</t>
    </r>
  </si>
  <si>
    <t>Changed job</t>
  </si>
  <si>
    <t>Moved home</t>
  </si>
  <si>
    <t>Employer relocated</t>
  </si>
  <si>
    <t>Bought a car</t>
  </si>
  <si>
    <t>Sold car</t>
  </si>
  <si>
    <t>Lost licence</t>
  </si>
  <si>
    <t>Public transport service added</t>
  </si>
  <si>
    <t>Public transport service withdrawn</t>
  </si>
  <si>
    <t>Changed working hours</t>
  </si>
  <si>
    <t>Other reasons</t>
  </si>
  <si>
    <t>sample size  ( = 100% )</t>
  </si>
  <si>
    <t>All other means of travel to work a year ago (e.g. bicycle, taxi, motorcycle) plus those who then worked at home or were not working in the UK</t>
  </si>
  <si>
    <t>More than one reason was allowed</t>
  </si>
  <si>
    <r>
      <t xml:space="preserve">usual method of travel to work </t>
    </r>
    <r>
      <rPr>
        <b/>
        <vertAlign val="superscript"/>
        <sz val="14"/>
        <rFont val="Arial"/>
        <family val="2"/>
      </rPr>
      <t xml:space="preserve">3  </t>
    </r>
    <r>
      <rPr>
        <b/>
        <sz val="14"/>
        <rFont val="Arial"/>
        <family val="2"/>
      </rPr>
      <t>a year ago and at present: 2005 and 2006</t>
    </r>
  </si>
  <si>
    <t>why has it changed: 2005 and 2006</t>
  </si>
  <si>
    <t xml:space="preserve">Table 9 </t>
  </si>
  <si>
    <t>£1 to</t>
  </si>
  <si>
    <t>£6 to</t>
  </si>
  <si>
    <t>£11 to</t>
  </si>
  <si>
    <t>£16 to</t>
  </si>
  <si>
    <t>£21 to</t>
  </si>
  <si>
    <t>(£'s)</t>
  </si>
  <si>
    <t>in the previous seven days:  July 2005 to December 2006</t>
  </si>
  <si>
    <t>All adults (16+) reporting expenditure *</t>
  </si>
  <si>
    <t>Expenditure on public transport fares in the previous seven days</t>
  </si>
  <si>
    <t>Expenditure on motor fuel in previous month</t>
  </si>
  <si>
    <t>For those reporting expenditure ... *</t>
  </si>
  <si>
    <t xml:space="preserve">not </t>
  </si>
  <si>
    <t>Table 12</t>
  </si>
  <si>
    <t>Table 27</t>
  </si>
  <si>
    <t>Table  22</t>
  </si>
  <si>
    <t>(a) All adults</t>
  </si>
  <si>
    <t xml:space="preserve">those who did not know how much they had spent, and those for whom a value of "999" (or more) was recorded .  </t>
  </si>
  <si>
    <t xml:space="preserve">motor vehicles  were cars. In 2002 and Q1 2003 the question was not asked. With effect from April 2003,  the question refers to cars only, </t>
  </si>
  <si>
    <t>and any cases for which a value of "999" (or more) was recorded have been excluded.</t>
  </si>
  <si>
    <t>2.  Most of the cases for which the SHS contractors coded unspecified "other" reasons are from interviews which were conducted in 2001, 2002 and 2003</t>
  </si>
  <si>
    <r>
      <t xml:space="preserve">Other reasons  </t>
    </r>
    <r>
      <rPr>
        <vertAlign val="superscript"/>
        <sz val="12"/>
        <rFont val="Arial"/>
        <family val="2"/>
      </rPr>
      <t xml:space="preserve"> 2</t>
    </r>
  </si>
  <si>
    <t xml:space="preserve">(i) Awareness of Traveline Scotland </t>
  </si>
  <si>
    <t xml:space="preserve">(ii) Use of Traveline Scotland </t>
  </si>
  <si>
    <t>(b) Adults who had heard of Traveline Scotland</t>
  </si>
  <si>
    <t>(c) Adults who had ever used Traveline Scotland</t>
  </si>
  <si>
    <t>Adults</t>
  </si>
  <si>
    <t>Sex</t>
  </si>
  <si>
    <t>Yes, have heard of Traveline Scotland</t>
  </si>
  <si>
    <t>No, have not</t>
  </si>
  <si>
    <t>Don't Know</t>
  </si>
  <si>
    <t>Yes, have used Traveline Scotland</t>
  </si>
  <si>
    <t>70+</t>
  </si>
  <si>
    <t>Frequency of driving</t>
  </si>
  <si>
    <t>Often</t>
  </si>
  <si>
    <t>Newspaper report or advert</t>
  </si>
  <si>
    <t>Television report or advert</t>
  </si>
  <si>
    <t>Radio report or advert</t>
  </si>
  <si>
    <t>Advert at station, bus stop, airport etc</t>
  </si>
  <si>
    <t>Other advert</t>
  </si>
  <si>
    <t>Word of mouth</t>
  </si>
  <si>
    <t xml:space="preserve">Other </t>
  </si>
  <si>
    <t>All people aged 16+ in 2005</t>
  </si>
  <si>
    <t>or would feel, travelling by bus in the evening</t>
  </si>
  <si>
    <r>
      <t xml:space="preserve">Adults (16+) - frequency of walking in the previous seven days </t>
    </r>
    <r>
      <rPr>
        <b/>
        <vertAlign val="superscript"/>
        <sz val="14"/>
        <rFont val="Arial"/>
        <family val="0"/>
      </rPr>
      <t>1</t>
    </r>
  </si>
  <si>
    <r>
      <t xml:space="preserve">Adults (16+) - frequency of cycling in the previous seven days </t>
    </r>
    <r>
      <rPr>
        <b/>
        <vertAlign val="superscript"/>
        <sz val="14"/>
        <rFont val="Arial"/>
        <family val="0"/>
      </rPr>
      <t>1</t>
    </r>
  </si>
  <si>
    <t xml:space="preserve">frequency of travelling by train in the evening </t>
  </si>
  <si>
    <t>or would feel, travelling by train in the evening</t>
  </si>
  <si>
    <t xml:space="preserve">The number of days in the previous seven days on which the person made a trip of more than a quarter of a mile by foot </t>
  </si>
  <si>
    <t>for the specified purpose.</t>
  </si>
  <si>
    <t xml:space="preserve">The number of days in the previous seven days on which the person made a trip of more than a quarter of a mile by bicycle </t>
  </si>
  <si>
    <r>
      <t>Employed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 xml:space="preserve"> adults (16+) not working from home - usual method of travel to work </t>
    </r>
    <r>
      <rPr>
        <b/>
        <vertAlign val="superscript"/>
        <sz val="14"/>
        <rFont val="Arial"/>
        <family val="0"/>
      </rPr>
      <t>2</t>
    </r>
  </si>
  <si>
    <r>
      <t xml:space="preserve">Rail </t>
    </r>
    <r>
      <rPr>
        <vertAlign val="superscript"/>
        <sz val="12"/>
        <rFont val="Arial"/>
        <family val="0"/>
      </rPr>
      <t>3</t>
    </r>
  </si>
  <si>
    <r>
      <t xml:space="preserve">Other </t>
    </r>
    <r>
      <rPr>
        <vertAlign val="superscript"/>
        <sz val="12"/>
        <rFont val="Arial"/>
        <family val="0"/>
      </rPr>
      <t>4</t>
    </r>
  </si>
  <si>
    <r>
      <t xml:space="preserve">Pupils in full-time education at school - usual method of travel to school </t>
    </r>
    <r>
      <rPr>
        <b/>
        <vertAlign val="superscript"/>
        <sz val="14"/>
        <rFont val="Arial"/>
        <family val="0"/>
      </rPr>
      <t>1</t>
    </r>
  </si>
  <si>
    <r>
      <t>School Bus</t>
    </r>
    <r>
      <rPr>
        <vertAlign val="superscript"/>
        <sz val="12"/>
        <rFont val="Arial"/>
        <family val="0"/>
      </rPr>
      <t>2</t>
    </r>
  </si>
  <si>
    <r>
      <t>Other</t>
    </r>
    <r>
      <rPr>
        <vertAlign val="superscript"/>
        <sz val="12"/>
        <rFont val="Arial"/>
        <family val="0"/>
      </rPr>
      <t xml:space="preserve"> 4</t>
    </r>
  </si>
  <si>
    <r>
      <t xml:space="preserve">Adults (16+) - with limited mobility </t>
    </r>
    <r>
      <rPr>
        <b/>
        <vertAlign val="superscript"/>
        <sz val="14"/>
        <rFont val="Arial"/>
        <family val="0"/>
      </rPr>
      <t>1</t>
    </r>
  </si>
  <si>
    <r>
      <t xml:space="preserve">size </t>
    </r>
    <r>
      <rPr>
        <i/>
        <vertAlign val="superscript"/>
        <sz val="12"/>
        <rFont val="Arial"/>
        <family val="0"/>
      </rPr>
      <t xml:space="preserve">2 </t>
    </r>
  </si>
  <si>
    <r>
      <t>by frequency of driving</t>
    </r>
    <r>
      <rPr>
        <b/>
        <vertAlign val="superscript"/>
        <sz val="12"/>
        <rFont val="Arial"/>
        <family val="0"/>
      </rPr>
      <t>3</t>
    </r>
    <r>
      <rPr>
        <b/>
        <sz val="12"/>
        <rFont val="Arial"/>
        <family val="0"/>
      </rPr>
      <t>:</t>
    </r>
  </si>
  <si>
    <r>
      <t>by frequency of driving</t>
    </r>
    <r>
      <rPr>
        <b/>
        <vertAlign val="superscript"/>
        <sz val="12"/>
        <rFont val="Arial"/>
        <family val="0"/>
      </rPr>
      <t xml:space="preserve"> 2</t>
    </r>
    <r>
      <rPr>
        <b/>
        <sz val="12"/>
        <rFont val="Arial"/>
        <family val="0"/>
      </rPr>
      <t>:</t>
    </r>
  </si>
  <si>
    <t>size.</t>
  </si>
  <si>
    <r>
      <t xml:space="preserve">20 to less than 40 km </t>
    </r>
    <r>
      <rPr>
        <vertAlign val="superscript"/>
        <sz val="12"/>
        <rFont val="Arial"/>
        <family val="2"/>
      </rPr>
      <t>3</t>
    </r>
  </si>
  <si>
    <r>
      <t xml:space="preserve">Over 40 km </t>
    </r>
    <r>
      <rPr>
        <vertAlign val="superscript"/>
        <sz val="12"/>
        <rFont val="Arial"/>
        <family val="2"/>
      </rPr>
      <t>3</t>
    </r>
  </si>
  <si>
    <t>The small percentages apparently walking or cycling very long distances may be due to errors in the recorded information or the estimation process,</t>
  </si>
  <si>
    <t>or to people staying away from home during their working week.</t>
  </si>
  <si>
    <r>
      <t xml:space="preserve">bus </t>
    </r>
    <r>
      <rPr>
        <vertAlign val="superscript"/>
        <sz val="12"/>
        <rFont val="Arial"/>
        <family val="2"/>
      </rPr>
      <t>2</t>
    </r>
  </si>
  <si>
    <r>
      <t>Rail</t>
    </r>
    <r>
      <rPr>
        <vertAlign val="superscript"/>
        <sz val="12"/>
        <rFont val="Arial"/>
        <family val="2"/>
      </rPr>
      <t>3</t>
    </r>
  </si>
  <si>
    <r>
      <t>Other</t>
    </r>
    <r>
      <rPr>
        <vertAlign val="superscript"/>
        <sz val="12"/>
        <rFont val="Arial"/>
        <family val="2"/>
      </rPr>
      <t>4</t>
    </r>
  </si>
  <si>
    <t>5</t>
  </si>
  <si>
    <t>The small percentage walking or cycling very long distances may be due to errors in the recorded information or estimation process,</t>
  </si>
  <si>
    <t>or to pupils staying away from home during the week.</t>
  </si>
  <si>
    <r>
      <t xml:space="preserve">Over 10 km </t>
    </r>
    <r>
      <rPr>
        <vertAlign val="superscript"/>
        <sz val="12"/>
        <rFont val="Arial"/>
        <family val="2"/>
      </rPr>
      <t>5</t>
    </r>
  </si>
  <si>
    <t>Table H</t>
  </si>
  <si>
    <t>Table I</t>
  </si>
  <si>
    <t>Table J</t>
  </si>
  <si>
    <t>Table K</t>
  </si>
  <si>
    <t>Table L</t>
  </si>
  <si>
    <t>Table  2</t>
  </si>
  <si>
    <t>Table 18</t>
  </si>
  <si>
    <t xml:space="preserve">Only people with a long-standing limiting illness, health problem or disability are asked if there are activities that they would normally find </t>
  </si>
  <si>
    <r>
      <t xml:space="preserve">difficult to manage on their own.  Therefore, in this analysis, other people are counted as </t>
    </r>
    <r>
      <rPr>
        <i/>
        <sz val="10"/>
        <rFont val="Arial"/>
        <family val="0"/>
      </rPr>
      <t>not</t>
    </r>
    <r>
      <rPr>
        <sz val="10"/>
        <rFont val="Arial"/>
        <family val="0"/>
      </rPr>
      <t xml:space="preserve">   having such diffficulties.</t>
    </r>
  </si>
  <si>
    <t>by number of cars available to the household:</t>
  </si>
  <si>
    <t>none</t>
  </si>
  <si>
    <t>one</t>
  </si>
  <si>
    <t>more than one</t>
  </si>
  <si>
    <t>Passenger</t>
  </si>
  <si>
    <t>(any type)</t>
  </si>
  <si>
    <t>up to £10,000</t>
  </si>
  <si>
    <t>linked to Table 1</t>
  </si>
  <si>
    <t xml:space="preserve">linked to Table 1 </t>
  </si>
  <si>
    <t xml:space="preserve">Households - with cars available for private use, </t>
  </si>
  <si>
    <t>Numbers for Chart B</t>
  </si>
  <si>
    <t>1 + cars</t>
  </si>
  <si>
    <t>Does not hold a full driving licence</t>
  </si>
  <si>
    <t>Drives at least three times a week</t>
  </si>
  <si>
    <t>Drives once or twice a week</t>
  </si>
  <si>
    <t>Drives less than once a week</t>
  </si>
  <si>
    <t>Never drives, but has a full licence</t>
  </si>
  <si>
    <t>Has used a local bus service in the past month</t>
  </si>
  <si>
    <t>Has used a train service in the past month</t>
  </si>
  <si>
    <t>Numbers for Chart J</t>
  </si>
  <si>
    <t>by distance between home and school:</t>
  </si>
  <si>
    <t>Large urban areas</t>
  </si>
  <si>
    <t xml:space="preserve">Sample </t>
  </si>
  <si>
    <t>None</t>
  </si>
  <si>
    <t>One</t>
  </si>
  <si>
    <t>Two</t>
  </si>
  <si>
    <t>size</t>
  </si>
  <si>
    <t>(=100%)</t>
  </si>
  <si>
    <t>Age group</t>
  </si>
  <si>
    <t>17 +</t>
  </si>
  <si>
    <t>Men</t>
  </si>
  <si>
    <t>Women</t>
  </si>
  <si>
    <t>All</t>
  </si>
  <si>
    <t>Per Week</t>
  </si>
  <si>
    <t>Per Month</t>
  </si>
  <si>
    <t xml:space="preserve"> </t>
  </si>
  <si>
    <t>Holds</t>
  </si>
  <si>
    <t>Total</t>
  </si>
  <si>
    <t>Every</t>
  </si>
  <si>
    <t>full</t>
  </si>
  <si>
    <t xml:space="preserve"> with</t>
  </si>
  <si>
    <t>have</t>
  </si>
  <si>
    <t>Sample</t>
  </si>
  <si>
    <t>day</t>
  </si>
  <si>
    <t>once</t>
  </si>
  <si>
    <t xml:space="preserve"> than</t>
  </si>
  <si>
    <t xml:space="preserve"> licence,</t>
  </si>
  <si>
    <t>a full</t>
  </si>
  <si>
    <t>times</t>
  </si>
  <si>
    <t>never</t>
  </si>
  <si>
    <t>driving</t>
  </si>
  <si>
    <t>2-3</t>
  </si>
  <si>
    <t>drives</t>
  </si>
  <si>
    <t xml:space="preserve"> licence</t>
  </si>
  <si>
    <t>row percentages</t>
  </si>
  <si>
    <t>by sex:</t>
  </si>
  <si>
    <t>by age:</t>
  </si>
  <si>
    <t>As means of transport</t>
  </si>
  <si>
    <t>Just for pleasure</t>
  </si>
  <si>
    <t>(ie to go somewhere-</t>
  </si>
  <si>
    <t>Numbers for Chart H</t>
  </si>
  <si>
    <t>Other (inc rail)</t>
  </si>
  <si>
    <t>eg work, shopping, or friends)</t>
  </si>
  <si>
    <t>1 +</t>
  </si>
  <si>
    <t>days</t>
  </si>
  <si>
    <t>1. The number of days in the previous seven days on which the person made a trip of more than a quarter of a mile by foot for the specified purpose.</t>
  </si>
  <si>
    <t>linked to Table A</t>
  </si>
  <si>
    <t>or to keep fit</t>
  </si>
  <si>
    <t>bus</t>
  </si>
  <si>
    <t>Walking</t>
  </si>
  <si>
    <t>Bus</t>
  </si>
  <si>
    <t>Bicycle</t>
  </si>
  <si>
    <t>Other</t>
  </si>
  <si>
    <t>column percentages</t>
  </si>
  <si>
    <t>Car or</t>
  </si>
  <si>
    <t xml:space="preserve">School </t>
  </si>
  <si>
    <t>Service</t>
  </si>
  <si>
    <t>Van</t>
  </si>
  <si>
    <t>adults</t>
  </si>
  <si>
    <t>Other urban areas</t>
  </si>
  <si>
    <t>"Accessible" rural areas</t>
  </si>
  <si>
    <t>"Remote" rural areas</t>
  </si>
  <si>
    <t>Single adult</t>
  </si>
  <si>
    <t>Small adult</t>
  </si>
  <si>
    <t>Single parent</t>
  </si>
  <si>
    <t>Small family</t>
  </si>
  <si>
    <t>Large family</t>
  </si>
  <si>
    <t>Large adult</t>
  </si>
  <si>
    <t>Older smaller</t>
  </si>
  <si>
    <t>Single pensioner</t>
  </si>
  <si>
    <t>over £ 10,000, up to £ 15,000</t>
  </si>
  <si>
    <t>over £ 15,000, up to £ 20,000</t>
  </si>
  <si>
    <t>over £ 20,000, up to £ 25,000</t>
  </si>
  <si>
    <t>over £ 25,000, up to £ 30,000</t>
  </si>
  <si>
    <t>over £ 30,000, up to £ 40,000</t>
  </si>
  <si>
    <t>over £ 40,000</t>
  </si>
  <si>
    <t>or</t>
  </si>
  <si>
    <t>Cars available for private use:</t>
  </si>
  <si>
    <t>Self-employed</t>
  </si>
  <si>
    <t>Looking after home / family</t>
  </si>
  <si>
    <t>Permanently retired from work</t>
  </si>
  <si>
    <t>Unemployed and seeking work</t>
  </si>
  <si>
    <t>Higher / further education</t>
  </si>
  <si>
    <t>Permanently sick or disabled</t>
  </si>
  <si>
    <t>licence</t>
  </si>
  <si>
    <t>Never</t>
  </si>
  <si>
    <t>Male</t>
  </si>
  <si>
    <t>Female</t>
  </si>
  <si>
    <t>17 - 19</t>
  </si>
  <si>
    <t>20 - 29</t>
  </si>
  <si>
    <t>30 - 39</t>
  </si>
  <si>
    <t>40 - 49</t>
  </si>
  <si>
    <t>50 - 59</t>
  </si>
  <si>
    <t>60 - 69</t>
  </si>
  <si>
    <t>70 - 79</t>
  </si>
  <si>
    <t>80 and over</t>
  </si>
  <si>
    <t>by urban / rural classification:</t>
  </si>
  <si>
    <t>by annual net household income:</t>
  </si>
  <si>
    <r>
      <t>by current situation</t>
    </r>
    <r>
      <rPr>
        <b/>
        <vertAlign val="superscript"/>
        <sz val="12"/>
        <rFont val="Arial"/>
        <family val="2"/>
      </rPr>
      <t>$</t>
    </r>
    <r>
      <rPr>
        <b/>
        <sz val="12"/>
        <rFont val="Arial"/>
        <family val="2"/>
      </rPr>
      <t>:</t>
    </r>
  </si>
  <si>
    <t>men</t>
  </si>
  <si>
    <t xml:space="preserve"> women</t>
  </si>
  <si>
    <t>5 or more buses per hour (may have a long walk)</t>
  </si>
  <si>
    <r>
      <t xml:space="preserve">Up to 6 mins walk  </t>
    </r>
    <r>
      <rPr>
        <i/>
        <sz val="12"/>
        <rFont val="Arial"/>
        <family val="2"/>
      </rPr>
      <t>and</t>
    </r>
    <r>
      <rPr>
        <sz val="12"/>
        <rFont val="Arial"/>
        <family val="0"/>
      </rPr>
      <t xml:space="preserve">  5+ buses per hour </t>
    </r>
  </si>
  <si>
    <t>Service frequency not known (any length of walk)</t>
  </si>
  <si>
    <t>Table M</t>
  </si>
  <si>
    <t>Table N</t>
  </si>
  <si>
    <t>Table O</t>
  </si>
  <si>
    <r>
      <t xml:space="preserve">Employed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0"/>
      </rPr>
      <t xml:space="preserve"> adults (16+) - place of work</t>
    </r>
  </si>
  <si>
    <t>Data for FOUR years, to "smooth out" year-to-year sampling fluctuations</t>
  </si>
  <si>
    <t>from output of program for Table 24 - Travel to School</t>
  </si>
  <si>
    <t>ignoring any rows for ages under 4 and over 17 (and the overall total)</t>
  </si>
  <si>
    <t>From output of programs used to produce the figures for Tables 2 and 3</t>
  </si>
  <si>
    <t>Data for TWO years, to "smooth out" year-to-year sampling fluctuations</t>
  </si>
  <si>
    <t>from output of program called "Chart J …"</t>
  </si>
  <si>
    <t>Tables and Charts for "Household Transport in 2006: some SHS results"</t>
  </si>
  <si>
    <t>NB:  various conventions have been used for the layout.  They include (in general):</t>
  </si>
  <si>
    <t>Works from home</t>
  </si>
  <si>
    <t>Does not work from home</t>
  </si>
  <si>
    <t>All employed adults</t>
  </si>
  <si>
    <t>frequency of use of local bus and train services</t>
  </si>
  <si>
    <t>Frequency of use of local bus service:</t>
  </si>
  <si>
    <t>Every day or almost every day</t>
  </si>
  <si>
    <t>2 or 3 times per week</t>
  </si>
  <si>
    <t>About once a week</t>
  </si>
  <si>
    <t>Once or twice a month</t>
  </si>
  <si>
    <t>Frequency of use of train service</t>
  </si>
  <si>
    <r>
      <t xml:space="preserve">Adults (16+) - possession of a concessionary fare pass </t>
    </r>
    <r>
      <rPr>
        <b/>
        <vertAlign val="superscript"/>
        <sz val="14"/>
        <rFont val="Arial"/>
        <family val="0"/>
      </rPr>
      <t>1</t>
    </r>
  </si>
  <si>
    <t>percentages of adults of the relevant age-groups</t>
  </si>
  <si>
    <t>Adults aged 16+</t>
  </si>
  <si>
    <t>Adults aged 60+</t>
  </si>
  <si>
    <t>Adults aged 60-64</t>
  </si>
  <si>
    <t>Adults aged 65+</t>
  </si>
  <si>
    <t>All adults of relevant age-group</t>
  </si>
  <si>
    <t>The question started thus: "do you have a concessionary travel pass which allows you to travel free of charge …"</t>
  </si>
  <si>
    <t>The remainer of the question depended upon the national minimum concessionary fare arrangements that applied at the time</t>
  </si>
  <si>
    <t>From April 2003 to March 2006, the question concluded: "….  on off-peak local bus services"</t>
  </si>
  <si>
    <t>From April 2006, the question concluded: "… on scheduled bus services"</t>
  </si>
  <si>
    <t>1. The number of days in the previous seven days on which the person made a trip of more than a quarter of a mile by bicycle for the specified purpose.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</si>
  <si>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</si>
  <si>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</si>
  <si>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</si>
  <si>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</si>
  <si>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</si>
  <si>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</si>
  <si>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</si>
  <si>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</si>
  <si>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</si>
  <si>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</si>
  <si>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</si>
  <si>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</si>
  <si>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+</t>
  </si>
  <si>
    <t>drive</t>
  </si>
  <si>
    <t>every day</t>
  </si>
  <si>
    <t>Car or van</t>
  </si>
  <si>
    <t>Driver</t>
  </si>
  <si>
    <t>Percentages who travel to school using each method</t>
  </si>
  <si>
    <t xml:space="preserve">Employed full-time </t>
  </si>
  <si>
    <t xml:space="preserve">Employed part-time </t>
  </si>
  <si>
    <t>Don't</t>
  </si>
  <si>
    <t>At</t>
  </si>
  <si>
    <t xml:space="preserve"> least </t>
  </si>
  <si>
    <t>Once</t>
  </si>
  <si>
    <t>twice</t>
  </si>
  <si>
    <t>least</t>
  </si>
  <si>
    <t>Less</t>
  </si>
  <si>
    <t>not</t>
  </si>
  <si>
    <t xml:space="preserve">Does </t>
  </si>
  <si>
    <t xml:space="preserve"> men</t>
  </si>
  <si>
    <t>women</t>
  </si>
  <si>
    <t>16 - 19</t>
  </si>
  <si>
    <t>boys</t>
  </si>
  <si>
    <t>girls</t>
  </si>
  <si>
    <t>4-5</t>
  </si>
  <si>
    <t>6-7</t>
  </si>
  <si>
    <t>8-9</t>
  </si>
  <si>
    <t>10-11</t>
  </si>
  <si>
    <t>12-13</t>
  </si>
  <si>
    <t>14-15</t>
  </si>
  <si>
    <t>16-18</t>
  </si>
  <si>
    <t>n =</t>
  </si>
  <si>
    <t>n  =</t>
  </si>
  <si>
    <t>80+</t>
  </si>
  <si>
    <t>to 19</t>
  </si>
  <si>
    <t>to 29</t>
  </si>
  <si>
    <t>to 39</t>
  </si>
  <si>
    <t>to 49</t>
  </si>
  <si>
    <t>to 59</t>
  </si>
  <si>
    <t>to 69</t>
  </si>
  <si>
    <t>to 79</t>
  </si>
  <si>
    <t xml:space="preserve">  n  =</t>
  </si>
  <si>
    <t>$</t>
  </si>
  <si>
    <t>full driving</t>
  </si>
  <si>
    <t>Men with</t>
  </si>
  <si>
    <t>Women with</t>
  </si>
  <si>
    <t>Men who</t>
  </si>
  <si>
    <t>who drive</t>
  </si>
  <si>
    <t xml:space="preserve">80 and over   </t>
  </si>
  <si>
    <t>60 and over</t>
  </si>
  <si>
    <t>1.</t>
  </si>
  <si>
    <t>Those whose current situation was described as "self-employed", "employed full-time" or "employed part-time"</t>
  </si>
  <si>
    <t>2.</t>
  </si>
  <si>
    <t>The usual main method of transport is recorded if the method varies, or if the journey involves more than one method.</t>
  </si>
  <si>
    <t>Rail</t>
  </si>
  <si>
    <t>m/cycle)</t>
  </si>
  <si>
    <t>Underg)</t>
  </si>
  <si>
    <t>(inc. Glas</t>
  </si>
  <si>
    <t>Not</t>
  </si>
  <si>
    <t>Has concessionary fare pass: use in past month</t>
  </si>
  <si>
    <t xml:space="preserve">frequency of travelling by train in the evening ("say between </t>
  </si>
  <si>
    <t xml:space="preserve">frequency of travelling by bus in the evening ("say between </t>
  </si>
  <si>
    <t>hold</t>
  </si>
  <si>
    <r>
      <t xml:space="preserve">by frequency of driving: </t>
    </r>
    <r>
      <rPr>
        <b/>
        <vertAlign val="superscript"/>
        <sz val="12"/>
        <rFont val="Arial"/>
        <family val="2"/>
      </rPr>
      <t>2</t>
    </r>
  </si>
  <si>
    <t>2. includes only those who hold a full driving licence</t>
  </si>
  <si>
    <t>with</t>
  </si>
  <si>
    <t>pass</t>
  </si>
  <si>
    <t>The usual main method of transport is recorded if the method varies, or if the journey involves more than one method</t>
  </si>
  <si>
    <t>Including the Glasgow Underground.</t>
  </si>
  <si>
    <t>e.g. motorcycle, lorry, taxi, ferry, etc.</t>
  </si>
  <si>
    <t>Passen.</t>
  </si>
  <si>
    <t>(eg taxi,</t>
  </si>
  <si>
    <t>outside the UK. These people have been excluded from this part of the table (but they are included in the "All such adults" row).</t>
  </si>
  <si>
    <t>Bus (any)</t>
  </si>
  <si>
    <t>3+ cars</t>
  </si>
  <si>
    <t>2 cars</t>
  </si>
  <si>
    <t>1 car</t>
  </si>
  <si>
    <t>no car</t>
  </si>
  <si>
    <t>Numbers for Chart A</t>
  </si>
  <si>
    <t>Men walking</t>
  </si>
  <si>
    <t>Women walking</t>
  </si>
  <si>
    <t>Men cycling</t>
  </si>
  <si>
    <t>Women cycling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</si>
  <si>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</si>
  <si>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</si>
  <si>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</si>
  <si>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</si>
  <si>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</si>
  <si>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</si>
  <si>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</si>
  <si>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</si>
  <si>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</si>
  <si>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</si>
  <si>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</si>
  <si>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</si>
  <si>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</si>
  <si>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Car driver</t>
  </si>
  <si>
    <t>Car passenger</t>
  </si>
  <si>
    <t>over £10,000, up to £15,000</t>
  </si>
  <si>
    <t>over £15,000, up to £20,000</t>
  </si>
  <si>
    <t>over £40,000</t>
  </si>
  <si>
    <t>over £20,000, up to £25,000</t>
  </si>
  <si>
    <t>over £25,000, up to £30,000</t>
  </si>
  <si>
    <t>over £30,000, up to £40,000</t>
  </si>
  <si>
    <t>Tables</t>
  </si>
  <si>
    <t xml:space="preserve">blank rows between title and start of table </t>
  </si>
  <si>
    <t>Row heights</t>
  </si>
  <si>
    <t>blank rows within tables, and between foot of table and footnotes</t>
  </si>
  <si>
    <t>Charts</t>
  </si>
  <si>
    <t>Fonts</t>
  </si>
  <si>
    <t>titles</t>
  </si>
  <si>
    <t>scales</t>
  </si>
  <si>
    <t>side-headings</t>
  </si>
  <si>
    <t>sub-titles</t>
  </si>
  <si>
    <t>"% of …"</t>
  </si>
  <si>
    <t>labels</t>
  </si>
  <si>
    <t xml:space="preserve">All </t>
  </si>
  <si>
    <t xml:space="preserve">aged </t>
  </si>
  <si>
    <t>1</t>
  </si>
  <si>
    <t>2</t>
  </si>
  <si>
    <t>The interviewer asks whether the person holds a full driving licence (car or motorcycle).</t>
  </si>
  <si>
    <t xml:space="preserve">There are also small numbers described as "at school", "on Government work or training scheme", "unable to work due to short-term ill-health", or "other" </t>
  </si>
  <si>
    <t>*</t>
  </si>
  <si>
    <t>Sample size                                  n =</t>
  </si>
  <si>
    <t xml:space="preserve">$ There are also small numbers described as "at school", "on Government work or training scheme", "unable to work due to short-term ill-health" or "other" </t>
  </si>
  <si>
    <t xml:space="preserve">80 and over    </t>
  </si>
  <si>
    <r>
      <t>percentage of the relevant population sub-group</t>
    </r>
    <r>
      <rPr>
        <vertAlign val="superscript"/>
        <sz val="12"/>
        <rFont val="Arial"/>
        <family val="2"/>
      </rPr>
      <t xml:space="preserve">2 </t>
    </r>
  </si>
  <si>
    <t>A percentage has not been given, because it would be based on information which the SHS obtained in respect of fewer than 100 people</t>
  </si>
  <si>
    <t>)  smaller is needed</t>
  </si>
  <si>
    <t>)  occasionally</t>
  </si>
  <si>
    <t>)  something</t>
  </si>
  <si>
    <t>KEYED IN</t>
  </si>
  <si>
    <t>(incl. jogging and walking a dog)</t>
  </si>
  <si>
    <r>
      <t xml:space="preserve">Table  1    </t>
    </r>
  </si>
  <si>
    <t>detached house</t>
  </si>
  <si>
    <t>semi - detached house</t>
  </si>
  <si>
    <t>terraced house</t>
  </si>
  <si>
    <t>flat or maisonette</t>
  </si>
  <si>
    <t>owned outright</t>
  </si>
  <si>
    <t>by distance between home and work:</t>
  </si>
  <si>
    <t>Less than 1 km</t>
  </si>
  <si>
    <t>1 to less than 2 km</t>
  </si>
  <si>
    <t>2 to less than 3 km</t>
  </si>
  <si>
    <t>3 to less than 5 km</t>
  </si>
  <si>
    <t>5 to less than 10 km</t>
  </si>
  <si>
    <t>10 to less than 15 km</t>
  </si>
  <si>
    <t>15 to less than 20 km</t>
  </si>
  <si>
    <t>20 to less than 40 km</t>
  </si>
  <si>
    <t>Over 40 km</t>
  </si>
  <si>
    <t>nearest</t>
  </si>
  <si>
    <t xml:space="preserve">stop </t>
  </si>
  <si>
    <t>25.0</t>
  </si>
  <si>
    <t>25.9</t>
  </si>
  <si>
    <t>26.1</t>
  </si>
  <si>
    <t>27.3</t>
  </si>
  <si>
    <t>62.0</t>
  </si>
  <si>
    <t>67.0</t>
  </si>
  <si>
    <t>70.1</t>
  </si>
  <si>
    <t>76.5</t>
  </si>
  <si>
    <t>81.3</t>
  </si>
  <si>
    <t>82.3</t>
  </si>
  <si>
    <t>84.1</t>
  </si>
  <si>
    <t>86.0</t>
  </si>
  <si>
    <t>76.6</t>
  </si>
  <si>
    <t>78.6</t>
  </si>
  <si>
    <t>80.7</t>
  </si>
  <si>
    <t>83.8</t>
  </si>
  <si>
    <t>2003 *</t>
  </si>
  <si>
    <t>2006 **</t>
  </si>
  <si>
    <t>**</t>
  </si>
  <si>
    <t>Figures for 2003 relate to the period from April to December, as the "concessionary pass" question was asked with effect from April 2003</t>
  </si>
  <si>
    <t>Travel to work: Mode versus distance</t>
  </si>
  <si>
    <t>Rail (inc. Glas Underg)</t>
  </si>
  <si>
    <t>Other (eg taxi, m/cycle)</t>
  </si>
  <si>
    <t xml:space="preserve">"95% confidence limits" for estimates which are </t>
  </si>
  <si>
    <t>based on SHS sub-samples of various sizes</t>
  </si>
  <si>
    <t xml:space="preserve">e.g. an estimate of 55% which is based on a sample of 800  </t>
  </si>
  <si>
    <t xml:space="preserve">(I.e. the n corresponding to "100%" is 800) </t>
  </si>
  <si>
    <t>Estimate</t>
  </si>
  <si>
    <t xml:space="preserve">(i.e the "n=" </t>
  </si>
  <si>
    <t>value corresp-</t>
  </si>
  <si>
    <t>onding to 100%)</t>
  </si>
  <si>
    <t>percentage points ( + / - )</t>
  </si>
  <si>
    <t>by household type:</t>
  </si>
  <si>
    <t>by property type:</t>
  </si>
  <si>
    <t>by tenure:</t>
  </si>
  <si>
    <t>Bus service:</t>
  </si>
  <si>
    <t>1 -</t>
  </si>
  <si>
    <t>3 -</t>
  </si>
  <si>
    <t>6 -</t>
  </si>
  <si>
    <t xml:space="preserve">No </t>
  </si>
  <si>
    <t xml:space="preserve"> 6 min</t>
  </si>
  <si>
    <t>walk  to</t>
  </si>
  <si>
    <t>Up to</t>
  </si>
  <si>
    <t>(may have</t>
  </si>
  <si>
    <t>long walk)</t>
  </si>
  <si>
    <t xml:space="preserve">size </t>
  </si>
  <si>
    <t>the "width" of 95% C.I.     (in terms of standard errors)</t>
  </si>
  <si>
    <t xml:space="preserve">the contractors' factor for the design effect   (which they applied to the standard error, not the variance) </t>
  </si>
  <si>
    <r>
      <t xml:space="preserve">value used for the finite population correction - i.e. </t>
    </r>
    <r>
      <rPr>
        <i/>
        <sz val="10"/>
        <rFont val="Arial"/>
        <family val="2"/>
      </rPr>
      <t>no</t>
    </r>
    <r>
      <rPr>
        <sz val="10"/>
        <rFont val="Arial"/>
        <family val="2"/>
      </rPr>
      <t xml:space="preserve"> f.p.c. was applied</t>
    </r>
  </si>
  <si>
    <t>"CONSTANTS" FOR "CONFIDENCE INTERVALS" TABLE - NOT TO APPEAR IN THE PUBLISHED TABLE:</t>
  </si>
  <si>
    <t>Usual method of travel to school</t>
  </si>
  <si>
    <t>Every day</t>
  </si>
  <si>
    <t>At least three times a week</t>
  </si>
  <si>
    <t>Once or twice a week</t>
  </si>
  <si>
    <t>by whether they hold a full driving licence:</t>
  </si>
  <si>
    <t>Holds a full driving licence</t>
  </si>
  <si>
    <t>Does NOT hold a full driving licence</t>
  </si>
  <si>
    <t>Less often</t>
  </si>
  <si>
    <t>Never, but holds full driving licence</t>
  </si>
  <si>
    <t>Has a full driving licence</t>
  </si>
  <si>
    <t>Drives every day</t>
  </si>
  <si>
    <t>NB: Information about bicycles which can be used by adults was not collected in 2001, but was reinstated in the survey from 2002.</t>
  </si>
  <si>
    <t>The denominator includes people for whom it was not known, or not recorded, what type of driving licence (if any) was held.</t>
  </si>
  <si>
    <t>Sub-sample</t>
  </si>
  <si>
    <t>Drives at least once a week but not every day</t>
  </si>
  <si>
    <t>up to 6 mins walk to bus stop</t>
  </si>
  <si>
    <t>Driver car or van</t>
  </si>
  <si>
    <t>Passen. car or van</t>
  </si>
  <si>
    <t>Local bus services</t>
  </si>
  <si>
    <t>Train services</t>
  </si>
  <si>
    <t xml:space="preserve">1. The interviewer asks "how often have you used your local bus service in the past month, if at all?", and later asks </t>
  </si>
  <si>
    <t>All 4-11</t>
  </si>
  <si>
    <t>All 12-18</t>
  </si>
  <si>
    <t>"how often have you used a train service in the past month?" (noting that this does not include the underground in Glasgow or London)</t>
  </si>
  <si>
    <t>almost</t>
  </si>
  <si>
    <t>every</t>
  </si>
  <si>
    <t>3</t>
  </si>
  <si>
    <t>per</t>
  </si>
  <si>
    <t>week</t>
  </si>
  <si>
    <t>about</t>
  </si>
  <si>
    <t>a</t>
  </si>
  <si>
    <t>used</t>
  </si>
  <si>
    <t>in</t>
  </si>
  <si>
    <t>past</t>
  </si>
  <si>
    <t>month</t>
  </si>
  <si>
    <t>once a</t>
  </si>
  <si>
    <t>fort-</t>
  </si>
  <si>
    <t>night</t>
  </si>
  <si>
    <t>"Accessible" small towns</t>
  </si>
  <si>
    <t xml:space="preserve"> Households with cars available for private use</t>
  </si>
  <si>
    <t>"Remote" small towns</t>
  </si>
  <si>
    <t>(i) How person had heard of Traveline Scotland (*)</t>
  </si>
  <si>
    <t>(iii) Whether person had ever made a journey by public transport that they would</t>
  </si>
  <si>
    <t xml:space="preserve">(d) Adults who made a journey by public transport, they they would otherwise have made by car, as a result </t>
  </si>
  <si>
    <t>of information from Traveline Scotland</t>
  </si>
  <si>
    <t xml:space="preserve">(ii) Methods person might use to access Traveline </t>
  </si>
  <si>
    <t>Scotland, if they were available (*)</t>
  </si>
  <si>
    <t>(*) The percentages may total more than 100, as respondents can mention more than one source of information about, or method of using, Traveline Scotland</t>
  </si>
  <si>
    <t>Three or more</t>
  </si>
  <si>
    <t>None, because I would not use at all</t>
  </si>
  <si>
    <t>(i) How many times in the past two weeks</t>
  </si>
  <si>
    <t>None in the past two weeks</t>
  </si>
  <si>
    <t>2. The number who gave one of the answers shown when asked about their use of the local bus service - excluding a few for whom no information is available.</t>
  </si>
  <si>
    <t>bicycles</t>
  </si>
  <si>
    <t>1+</t>
  </si>
  <si>
    <t>n/a</t>
  </si>
  <si>
    <r>
      <t>by current situation</t>
    </r>
    <r>
      <rPr>
        <b/>
        <vertAlign val="superscript"/>
        <sz val="12"/>
        <rFont val="Arial"/>
        <family val="0"/>
      </rPr>
      <t>$</t>
    </r>
    <r>
      <rPr>
        <b/>
        <sz val="12"/>
        <rFont val="Arial"/>
        <family val="0"/>
      </rPr>
      <t>:</t>
    </r>
  </si>
  <si>
    <t>by current situation:</t>
  </si>
  <si>
    <t>Chart F</t>
  </si>
  <si>
    <t>1+ adult bicycles</t>
  </si>
  <si>
    <t>which</t>
  </si>
  <si>
    <t>can be</t>
  </si>
  <si>
    <t>used by</t>
  </si>
  <si>
    <t>with a bus stop nearby, with a frequent bus service,</t>
  </si>
  <si>
    <t>All people aged 16+</t>
  </si>
  <si>
    <t>has 95% confidence limits of 55% +/- 4.1%-points (i.e. 50.9% to 59.1%)</t>
  </si>
  <si>
    <t>up to £ 10,000</t>
  </si>
  <si>
    <t>Higher managerial &amp; prof. occs</t>
  </si>
  <si>
    <t>Lower managerial and prof. occs</t>
  </si>
  <si>
    <t>Intermediate occupations</t>
  </si>
  <si>
    <t>Small employers &amp; sole traders</t>
  </si>
  <si>
    <t>Lower supervisory &amp; tech. occs</t>
  </si>
  <si>
    <t>Semi-routine occupations</t>
  </si>
  <si>
    <t>Routine occupations</t>
  </si>
  <si>
    <t>by socio-economic classification of Highest Income Householder:</t>
  </si>
  <si>
    <t>by socio-economic classification:</t>
  </si>
  <si>
    <t>by Scottish Index of Multiple Deprivation quintiles:</t>
  </si>
  <si>
    <t>Table  3</t>
  </si>
  <si>
    <t>sample size</t>
  </si>
  <si>
    <t xml:space="preserve">There are also small numbers described as "at school", "on Government work or training scheme", "unable to work due to short-term ill-health" or "other" </t>
  </si>
  <si>
    <t>A percentage has not been given, because it would be based on information which the SHS obtained in respect of fewer than 100 people.</t>
  </si>
  <si>
    <t>Very</t>
  </si>
  <si>
    <t>know</t>
  </si>
  <si>
    <t>Numbers for Chart C</t>
  </si>
  <si>
    <t>1 (most deprived 20% of areas)</t>
  </si>
  <si>
    <t>5 (least deprived 20% of areas)</t>
  </si>
  <si>
    <t xml:space="preserve">Adults (16+) - </t>
  </si>
  <si>
    <t>Most days</t>
  </si>
  <si>
    <t>At least once a week</t>
  </si>
  <si>
    <t>At least once a month</t>
  </si>
  <si>
    <t>Less than once a month</t>
  </si>
  <si>
    <t>Not safe at all</t>
  </si>
  <si>
    <t>Don't know</t>
  </si>
  <si>
    <t>Car or Van</t>
  </si>
  <si>
    <t>Service Bus</t>
  </si>
  <si>
    <t>Table A</t>
  </si>
  <si>
    <t>Bus Service:</t>
  </si>
  <si>
    <t xml:space="preserve">Up to 6 minutes walk to the nearest stop </t>
  </si>
  <si>
    <t>1+ Bicycles which can be used by adults</t>
  </si>
  <si>
    <t>Sample Size (=100%)</t>
  </si>
  <si>
    <t>Table B</t>
  </si>
  <si>
    <t>Table C</t>
  </si>
  <si>
    <t>17 to 19</t>
  </si>
  <si>
    <t>20 to 29</t>
  </si>
  <si>
    <t>30 to 39</t>
  </si>
  <si>
    <t>40 to 49</t>
  </si>
  <si>
    <t>50 to 59</t>
  </si>
  <si>
    <t>60 to 69</t>
  </si>
  <si>
    <t>70 to 79</t>
  </si>
  <si>
    <t>All aged 17+</t>
  </si>
  <si>
    <t>Table D</t>
  </si>
  <si>
    <t xml:space="preserve">Holds full licence, never drives </t>
  </si>
  <si>
    <t>Table E</t>
  </si>
  <si>
    <r>
      <t xml:space="preserve">People aged 17 or over - those who hold a full driving licence </t>
    </r>
    <r>
      <rPr>
        <b/>
        <vertAlign val="superscript"/>
        <sz val="14"/>
        <rFont val="Arial"/>
        <family val="2"/>
      </rPr>
      <t>1, 2</t>
    </r>
  </si>
  <si>
    <t>Households' other transport facilities</t>
  </si>
  <si>
    <t>All households</t>
  </si>
  <si>
    <t>percentage of households</t>
  </si>
  <si>
    <t>cell percentages</t>
  </si>
  <si>
    <t>Sex:</t>
  </si>
  <si>
    <t>At least 3 times a week</t>
  </si>
  <si>
    <t>At least 2-3 times a month</t>
  </si>
  <si>
    <t>Table F</t>
  </si>
  <si>
    <t>Very safe</t>
  </si>
  <si>
    <t>Fairly safe</t>
  </si>
  <si>
    <t>Not particularly safe</t>
  </si>
  <si>
    <t>Table G</t>
  </si>
  <si>
    <t>No days</t>
  </si>
  <si>
    <t>1-2 days</t>
  </si>
  <si>
    <t>3-5 days</t>
  </si>
  <si>
    <t>6-7 days</t>
  </si>
  <si>
    <t>1+ days</t>
  </si>
  <si>
    <t>Walking for at least 10 mins</t>
  </si>
  <si>
    <t>Using a car</t>
  </si>
  <si>
    <t>Using a taxi</t>
  </si>
  <si>
    <t>Using a bus</t>
  </si>
  <si>
    <t>Using a train</t>
  </si>
  <si>
    <t>Activities which the person would normally find difficult to manage on his/her own:</t>
  </si>
  <si>
    <t>The number of such activities which the person would normally</t>
  </si>
  <si>
    <t xml:space="preserve"> find difficult to manage on his/her own:</t>
  </si>
  <si>
    <t>2 or 3</t>
  </si>
  <si>
    <t>4 or 5</t>
  </si>
  <si>
    <t>1 or more</t>
  </si>
  <si>
    <t>4</t>
  </si>
  <si>
    <t>£1 to £19</t>
  </si>
  <si>
    <t>£20 to £39</t>
  </si>
  <si>
    <t>£40 to £59</t>
  </si>
  <si>
    <t>£60 to £99</t>
  </si>
  <si>
    <t>£100 to £149</t>
  </si>
  <si>
    <t>£150 and over</t>
  </si>
  <si>
    <t>For those reporting expenditure on motor fuel:</t>
  </si>
  <si>
    <t>Median</t>
  </si>
  <si>
    <t>Average</t>
  </si>
  <si>
    <t>(£s)</t>
  </si>
  <si>
    <t>linked to table 12</t>
  </si>
  <si>
    <t>LINKED TO TABLE 15</t>
  </si>
  <si>
    <t>linked to Table 21</t>
  </si>
  <si>
    <t>LINKED TO TABLE 21</t>
  </si>
  <si>
    <t>Frequency of evening travel by bus:</t>
  </si>
  <si>
    <t>How safe from crime they felt, or would feel, travelling by bus in the evening:</t>
  </si>
  <si>
    <t>As a means of transport:</t>
  </si>
  <si>
    <t>Just for pleasure:</t>
  </si>
  <si>
    <t>All households reporting expenditure on motor fuel</t>
  </si>
  <si>
    <t>..</t>
  </si>
  <si>
    <t>of which:</t>
  </si>
  <si>
    <t>Frequency of evening travel by train:</t>
  </si>
  <si>
    <t>How safe from crime they felt, or would feel, travelling by train in the evening:</t>
  </si>
  <si>
    <t>2. Includes only those with a full driving licence</t>
  </si>
  <si>
    <t>2. Includes only those with a full driving licence.</t>
  </si>
  <si>
    <t>3. Includes only those who hold a full driving licence.</t>
  </si>
  <si>
    <r>
      <t>People aged 17 or over - frequency of driving</t>
    </r>
    <r>
      <rPr>
        <b/>
        <vertAlign val="superscript"/>
        <sz val="14"/>
        <rFont val="Arial"/>
        <family val="2"/>
      </rPr>
      <t xml:space="preserve"> 1,2</t>
    </r>
  </si>
  <si>
    <t>Numbers for Chart D</t>
  </si>
  <si>
    <t xml:space="preserve">Chart E </t>
  </si>
  <si>
    <t>LINKED TO TABLE D</t>
  </si>
  <si>
    <t>Chart G</t>
  </si>
  <si>
    <t>LINKED TO TABLE E</t>
  </si>
  <si>
    <t>Drives 3 times a week</t>
  </si>
  <si>
    <t>Drives 1-2 times a week</t>
  </si>
  <si>
    <t>Numbers for Chart K</t>
  </si>
  <si>
    <t>No cars</t>
  </si>
  <si>
    <t>One car</t>
  </si>
  <si>
    <t>Two cars</t>
  </si>
  <si>
    <t>Three or more cars</t>
  </si>
  <si>
    <t>One or more cars</t>
  </si>
  <si>
    <t>Two or more cars</t>
  </si>
  <si>
    <t>Sample size (=100%)</t>
  </si>
  <si>
    <t>Sample size  (=100%)</t>
  </si>
  <si>
    <t>From 1999 to 2001, the questionnaire referred to expenditure on fuel for "motor vehicles". Approximately 95% of the households'</t>
  </si>
  <si>
    <t>sample size (=100%)</t>
  </si>
  <si>
    <t>Age group:</t>
  </si>
  <si>
    <t xml:space="preserve">2 </t>
  </si>
  <si>
    <t>Total with full driving licence</t>
  </si>
  <si>
    <t>Does not have a full driving licence</t>
  </si>
  <si>
    <t>The frequency of driving is shown only for those who hold a full driving licence.</t>
  </si>
  <si>
    <t>All (including "don't knows")</t>
  </si>
  <si>
    <t>Including those who were said  to travel by "private bus", and a few who went by "works bus".</t>
  </si>
  <si>
    <t xml:space="preserve">1 </t>
  </si>
  <si>
    <t xml:space="preserve"> The frequency of driving is shown only for those who hold a full driving licence.</t>
  </si>
  <si>
    <r>
      <t xml:space="preserve">Households with reported expenditure on fuel for cars in the previous month </t>
    </r>
    <r>
      <rPr>
        <b/>
        <vertAlign val="superscript"/>
        <sz val="14"/>
        <rFont val="Arial"/>
        <family val="0"/>
      </rPr>
      <t>1</t>
    </r>
  </si>
  <si>
    <t xml:space="preserve">frequency of travelling by bus in the evening </t>
  </si>
  <si>
    <t>Day</t>
  </si>
  <si>
    <t xml:space="preserve">a </t>
  </si>
  <si>
    <t>Drives</t>
  </si>
  <si>
    <t>16 +</t>
  </si>
  <si>
    <t>shopping</t>
  </si>
  <si>
    <t>Close, nearby, not far away</t>
  </si>
  <si>
    <t>Most convenient</t>
  </si>
  <si>
    <t>Travel with friends</t>
  </si>
  <si>
    <t>Safest method</t>
  </si>
  <si>
    <t>Quickest method</t>
  </si>
  <si>
    <t>Only method available</t>
  </si>
  <si>
    <t>Too far to walk</t>
  </si>
  <si>
    <t>No public transport</t>
  </si>
  <si>
    <t>Unsuitable public transport</t>
  </si>
  <si>
    <t>Exercise / fresh air</t>
  </si>
  <si>
    <t>No car / transport</t>
  </si>
  <si>
    <t>All for whom a reason is available</t>
  </si>
  <si>
    <t>#</t>
  </si>
  <si>
    <t>All who</t>
  </si>
  <si>
    <t>by whether they could use public transport:</t>
  </si>
  <si>
    <t>Could use public transport</t>
  </si>
  <si>
    <t>Could not use public transport</t>
  </si>
  <si>
    <t xml:space="preserve"> The percentages may total more than 100, because respondents can give more than one reason</t>
  </si>
  <si>
    <t>to</t>
  </si>
  <si>
    <t>and</t>
  </si>
  <si>
    <t>over</t>
  </si>
  <si>
    <t xml:space="preserve">Median </t>
  </si>
  <si>
    <t>row percentages                                                  n =</t>
  </si>
  <si>
    <t>by number of cars available for private use:</t>
  </si>
  <si>
    <t>3+</t>
  </si>
  <si>
    <t>percentages of the relevant population sub-group</t>
  </si>
  <si>
    <t>1. Includes only those who hold a full driving licence.</t>
  </si>
  <si>
    <t xml:space="preserve">*  The results do NOT include those who did not spend any money on fuel for motor vehicles in the past month (i.e. £0 is excluded), </t>
  </si>
  <si>
    <t>driver</t>
  </si>
  <si>
    <t>passenger</t>
  </si>
  <si>
    <t>cyclist</t>
  </si>
  <si>
    <t>pedestrian</t>
  </si>
  <si>
    <t xml:space="preserve"> n  =</t>
  </si>
  <si>
    <t>Reported to the police</t>
  </si>
  <si>
    <t>Not reported to the police</t>
  </si>
  <si>
    <t>adults injured in road accidents</t>
  </si>
  <si>
    <t>Easy</t>
  </si>
  <si>
    <t>easy</t>
  </si>
  <si>
    <t xml:space="preserve">Adults (16+) - with reported expenditure on public transport fares   * </t>
  </si>
  <si>
    <t>For those reporting expenditure …</t>
  </si>
  <si>
    <t>for the specified purpose.  Some of these figures differ slightly from those published in "Main Transport Trends" in August 2007.</t>
  </si>
  <si>
    <t>The figures here exclude those who said "don't know", and count those who said "unable to walk" as walking on none of the previous seven days.</t>
  </si>
  <si>
    <t>The next edition of "Main Transport Trends" will contain figures on the basis given here.</t>
  </si>
  <si>
    <t xml:space="preserve">Figures for 2006 relate to the period from April to December, as new concessionary fare arrangements were introduced in April 2006 </t>
  </si>
  <si>
    <t>*  excluding those who did not spend anything on public transport in the previous seven days (i.e. £0 is excluded) or who did not know how much they had spent.</t>
  </si>
  <si>
    <t>In addition, any cases for which the amount reported was over £500 have been excluded from the calculation of the medians and the averages</t>
  </si>
  <si>
    <t>Used Traveline web site</t>
  </si>
  <si>
    <r>
      <t xml:space="preserve">sample size   ( = 100% )   </t>
    </r>
    <r>
      <rPr>
        <vertAlign val="superscript"/>
        <sz val="12"/>
        <rFont val="Arial"/>
        <family val="2"/>
      </rPr>
      <t>8</t>
    </r>
  </si>
  <si>
    <t>None - used the route before</t>
  </si>
  <si>
    <t>None - just turned up at the station / bus-stop</t>
  </si>
  <si>
    <t>The sample size is smaller for this question, because it was asked only of a randomly-chosen half of the sample.</t>
  </si>
  <si>
    <t>Had a baby</t>
  </si>
  <si>
    <t>Passed driving test</t>
  </si>
  <si>
    <t>Spouse / partner has more need for car</t>
  </si>
  <si>
    <t>Fresh air / exercise</t>
  </si>
  <si>
    <t xml:space="preserve"> The percentages may total more than 100, because respondents can give more than one reason.  The table excludes those who gave no reason, </t>
  </si>
  <si>
    <t>or who were not asked for a reason (with effect from 2005, reasons are sought only in the case of a random sub-sample)</t>
  </si>
  <si>
    <t>Excluding those who gave no reason, or who were not asked for the reasons (with effect from 2005, reasons are only sought in the case of a sub-sample)</t>
  </si>
  <si>
    <t>Not used in the past fortnight</t>
  </si>
  <si>
    <t>Twice</t>
  </si>
  <si>
    <t>Telephone</t>
  </si>
  <si>
    <t>Table 17</t>
  </si>
  <si>
    <t>16 - 39</t>
  </si>
  <si>
    <t>Adults aged 60 and over</t>
  </si>
  <si>
    <t>Shopping</t>
  </si>
  <si>
    <t>Internet using a PC or laptop</t>
  </si>
  <si>
    <t>Mobile phone using SMS</t>
  </si>
  <si>
    <t>No preferred method</t>
  </si>
  <si>
    <t>Digital TV</t>
  </si>
  <si>
    <t>Internet using a mobile phone</t>
  </si>
  <si>
    <t>Electronic kiosks/terminals at bus/train stations</t>
  </si>
  <si>
    <t>None of these, but would use in other ways</t>
  </si>
  <si>
    <t>Prior to April 2003, information on possession of driving licences and frequency of driving was collected from the head of the household, or</t>
  </si>
  <si>
    <t xml:space="preserve">his / her spouse / partner, about all adults in the household. From April 2003 it is collected from one randomly chosen adult member of the </t>
  </si>
  <si>
    <t>household about him or herself.  The figures given here for 1999 to 2002 use only the answers relating to the randomly chosen adults.</t>
  </si>
  <si>
    <t xml:space="preserve">("say between 7p.m. and 10 p.m.") and how safe from crime they felt, </t>
  </si>
  <si>
    <t xml:space="preserve">Although Scottish Homes no longer exists and had largely disposed of its rented housing stock the reference is retained in the questionnaire in case </t>
  </si>
  <si>
    <t>some tenants continue to think Scottish Homes is their landlord</t>
  </si>
  <si>
    <t>All households reporting expenditure *</t>
  </si>
  <si>
    <t>by involvement in the accident</t>
  </si>
  <si>
    <r>
      <t xml:space="preserve">Adults (16+) - possession of concessionary fare pass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, and use in the </t>
    </r>
  </si>
  <si>
    <t>Not used in the past month</t>
  </si>
  <si>
    <t>Table 16</t>
  </si>
  <si>
    <t>have otherwise made by car as a result of information from Traveline Scotland</t>
  </si>
  <si>
    <t>Yes</t>
  </si>
  <si>
    <t>No</t>
  </si>
  <si>
    <t>One or more</t>
  </si>
  <si>
    <t>Table 28</t>
  </si>
  <si>
    <t>n=</t>
  </si>
  <si>
    <r>
      <t>by current situation</t>
    </r>
    <r>
      <rPr>
        <b/>
        <sz val="12"/>
        <rFont val="Arial"/>
        <family val="2"/>
      </rPr>
      <t>:</t>
    </r>
  </si>
  <si>
    <t>Employed</t>
  </si>
  <si>
    <t>up to £ 10,000 p.a.</t>
  </si>
  <si>
    <t>Numbers for Chart M</t>
  </si>
  <si>
    <t>Not used</t>
  </si>
  <si>
    <t>Does not hold a pass</t>
  </si>
  <si>
    <t>Chart I</t>
  </si>
  <si>
    <t>Chart L</t>
  </si>
  <si>
    <t>over £ 20,000</t>
  </si>
  <si>
    <t>Does NOT hold a full driving lic.</t>
  </si>
  <si>
    <t>Almost</t>
  </si>
  <si>
    <t xml:space="preserve">every </t>
  </si>
  <si>
    <t xml:space="preserve">per </t>
  </si>
  <si>
    <t xml:space="preserve">Once </t>
  </si>
  <si>
    <t>Does</t>
  </si>
  <si>
    <t>a pass</t>
  </si>
  <si>
    <t>Table 4</t>
  </si>
  <si>
    <t>Table 5</t>
  </si>
  <si>
    <t>Table 6</t>
  </si>
  <si>
    <t>Table 7</t>
  </si>
  <si>
    <t>Table 8</t>
  </si>
  <si>
    <t>Sample size - adults aged 16+</t>
  </si>
  <si>
    <t>and with bicycles which can be used by adults: 2006</t>
  </si>
  <si>
    <t>All households in 2006</t>
  </si>
  <si>
    <t>per hour</t>
  </si>
  <si>
    <t>5 or more</t>
  </si>
  <si>
    <t>buses</t>
  </si>
  <si>
    <t>up to 6</t>
  </si>
  <si>
    <t>min walk</t>
  </si>
  <si>
    <r>
      <t>and</t>
    </r>
    <r>
      <rPr>
        <b/>
        <sz val="12"/>
        <rFont val="Arial"/>
        <family val="0"/>
      </rPr>
      <t xml:space="preserve">  5+</t>
    </r>
  </si>
  <si>
    <t>Higher managerial &amp; prof.</t>
  </si>
  <si>
    <t>Lower managerial and prof.</t>
  </si>
  <si>
    <t>Lower supervisory &amp; tech.</t>
  </si>
  <si>
    <t>Small employer, sole trader</t>
  </si>
  <si>
    <t>1 (most deprived 20%)</t>
  </si>
  <si>
    <t>5 (least deprived 20%)</t>
  </si>
  <si>
    <t>buying with a loan / m'gage</t>
  </si>
  <si>
    <r>
      <t xml:space="preserve">rent - loc auth / Scot Home </t>
    </r>
    <r>
      <rPr>
        <vertAlign val="superscript"/>
        <sz val="12"/>
        <rFont val="Arial"/>
        <family val="2"/>
      </rPr>
      <t>1</t>
    </r>
  </si>
  <si>
    <t>rent - housing assoc / Co op</t>
  </si>
  <si>
    <t>rent - private landlord</t>
  </si>
  <si>
    <t>over £ 10,000, to £ 15,000</t>
  </si>
  <si>
    <t>over £ 15,000, to £ 20,000</t>
  </si>
  <si>
    <t>over £ 20,000, to £ 25,000</t>
  </si>
  <si>
    <t>over £ 25,000, to £ 30,000</t>
  </si>
  <si>
    <t>over £ 30,000, to £ 40,000</t>
  </si>
  <si>
    <t>+</t>
  </si>
  <si>
    <r>
      <t xml:space="preserve">People aged 17 and over - those who hold a full driving licence </t>
    </r>
    <r>
      <rPr>
        <b/>
        <vertAlign val="superscript"/>
        <sz val="14"/>
        <rFont val="Arial"/>
        <family val="2"/>
      </rPr>
      <t xml:space="preserve">1 </t>
    </r>
    <r>
      <rPr>
        <b/>
        <sz val="14"/>
        <rFont val="Arial"/>
        <family val="2"/>
      </rPr>
      <t>:</t>
    </r>
    <r>
      <rPr>
        <b/>
        <vertAlign val="superscript"/>
        <sz val="14"/>
        <rFont val="Arial"/>
        <family val="2"/>
      </rPr>
      <t xml:space="preserve"> </t>
    </r>
    <r>
      <rPr>
        <b/>
        <sz val="14"/>
        <rFont val="Arial"/>
        <family val="2"/>
      </rPr>
      <t>2006</t>
    </r>
  </si>
  <si>
    <t>All people aged 17+ in 2006</t>
  </si>
  <si>
    <r>
      <t>People aged 17 and over - frequency of driving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>: 2006</t>
    </r>
  </si>
  <si>
    <t>Always</t>
  </si>
  <si>
    <t>Sometimes</t>
  </si>
  <si>
    <t>of all who</t>
  </si>
  <si>
    <t>make</t>
  </si>
  <si>
    <t>use</t>
  </si>
  <si>
    <t>use a car,</t>
  </si>
  <si>
    <t xml:space="preserve">use a car </t>
  </si>
  <si>
    <t>drivers</t>
  </si>
  <si>
    <t xml:space="preserve">sample </t>
  </si>
  <si>
    <t xml:space="preserve">make the </t>
  </si>
  <si>
    <t>that kind</t>
  </si>
  <si>
    <t>a car</t>
  </si>
  <si>
    <t>sometimes</t>
  </si>
  <si>
    <t>always use</t>
  </si>
  <si>
    <t>who make</t>
  </si>
  <si>
    <t xml:space="preserve">journey: </t>
  </si>
  <si>
    <t>kind of</t>
  </si>
  <si>
    <t>use another</t>
  </si>
  <si>
    <t>another</t>
  </si>
  <si>
    <t>% always</t>
  </si>
  <si>
    <t>journey</t>
  </si>
  <si>
    <t>means</t>
  </si>
  <si>
    <t xml:space="preserve">means </t>
  </si>
  <si>
    <t>of journey</t>
  </si>
  <si>
    <r>
      <t xml:space="preserve">use a car </t>
    </r>
    <r>
      <rPr>
        <vertAlign val="superscript"/>
        <sz val="12"/>
        <rFont val="Arial"/>
        <family val="0"/>
      </rPr>
      <t>2</t>
    </r>
  </si>
  <si>
    <t>percent</t>
  </si>
  <si>
    <t>Shopping for small amounts of food</t>
  </si>
  <si>
    <t>Supermarket shopping</t>
  </si>
  <si>
    <t>Town centre shopping</t>
  </si>
  <si>
    <t>Evenings out for leisure (eg cinema, meal)</t>
  </si>
  <si>
    <t>Visit friends and relatives</t>
  </si>
  <si>
    <t>Go to see GP</t>
  </si>
  <si>
    <t>Go to library</t>
  </si>
  <si>
    <t>Adults who hold a full driving licence, excluding any who had said that they "never" drive nowadays</t>
  </si>
  <si>
    <t xml:space="preserve">Frequency of evening travel by train * </t>
  </si>
  <si>
    <t>LINKED TO TABLE 3</t>
  </si>
  <si>
    <r>
      <t xml:space="preserve">The percentage for each type of journey is calculated by  </t>
    </r>
    <r>
      <rPr>
        <i/>
        <sz val="10"/>
        <rFont val="Arial"/>
        <family val="0"/>
      </rPr>
      <t>excluding</t>
    </r>
    <r>
      <rPr>
        <sz val="10"/>
        <rFont val="Arial"/>
        <family val="0"/>
      </rPr>
      <t xml:space="preserve">  those drivers who said that they never make that type of journey </t>
    </r>
  </si>
  <si>
    <t>Super-</t>
  </si>
  <si>
    <t>Town</t>
  </si>
  <si>
    <t>Evenings</t>
  </si>
  <si>
    <t>Visit</t>
  </si>
  <si>
    <t>Go</t>
  </si>
  <si>
    <t>minimum</t>
  </si>
  <si>
    <t>for small</t>
  </si>
  <si>
    <t>market</t>
  </si>
  <si>
    <t>centre</t>
  </si>
  <si>
    <t>out for</t>
  </si>
  <si>
    <t>friends</t>
  </si>
  <si>
    <t>amounts</t>
  </si>
  <si>
    <t>leisure</t>
  </si>
  <si>
    <t>see</t>
  </si>
  <si>
    <t>library</t>
  </si>
  <si>
    <t>as base for</t>
  </si>
  <si>
    <t>of food</t>
  </si>
  <si>
    <t>purposes</t>
  </si>
  <si>
    <t>relatives</t>
  </si>
  <si>
    <t>GP</t>
  </si>
  <si>
    <r>
      <t xml:space="preserve">percent </t>
    </r>
    <r>
      <rPr>
        <i/>
        <vertAlign val="superscript"/>
        <sz val="12"/>
        <rFont val="Arial"/>
        <family val="0"/>
      </rPr>
      <t xml:space="preserve">2 </t>
    </r>
  </si>
  <si>
    <t>percentage of those who make the specified type of journey</t>
  </si>
  <si>
    <t>Internet access</t>
  </si>
  <si>
    <t>All drivers who make the journey</t>
  </si>
  <si>
    <t>by frequency of driving:</t>
  </si>
  <si>
    <t>Adults who hold a full driving licence (excluding any who had said that they "never" drive nowadays) who said that they made each type of journey</t>
  </si>
  <si>
    <r>
      <t xml:space="preserve">Whether and, if so, how drivers </t>
    </r>
    <r>
      <rPr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 xml:space="preserve"> make particular types of journey: 2005 and 2006</t>
    </r>
  </si>
  <si>
    <r>
      <t xml:space="preserve">Drivers who make each type of journey </t>
    </r>
    <r>
      <rPr>
        <vertAlign val="superscript"/>
        <sz val="14"/>
        <rFont val="Arial"/>
        <family val="0"/>
      </rPr>
      <t xml:space="preserve">1 </t>
    </r>
    <r>
      <rPr>
        <b/>
        <sz val="14"/>
        <rFont val="Arial"/>
        <family val="0"/>
      </rPr>
      <t xml:space="preserve"> - percentages who always use a car: 2005 and 2006</t>
    </r>
  </si>
  <si>
    <r>
      <t xml:space="preserve">Drivers who always make particular types of journey by car </t>
    </r>
    <r>
      <rPr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 xml:space="preserve"> - </t>
    </r>
  </si>
  <si>
    <t>Neither / DK</t>
  </si>
  <si>
    <t>Difficult</t>
  </si>
  <si>
    <t>Fairly</t>
  </si>
  <si>
    <t>Neither</t>
  </si>
  <si>
    <r>
      <t xml:space="preserve">"very" </t>
    </r>
    <r>
      <rPr>
        <i/>
        <sz val="12"/>
        <rFont val="Arial"/>
        <family val="0"/>
      </rPr>
      <t>plus</t>
    </r>
    <r>
      <rPr>
        <sz val="12"/>
        <rFont val="Arial"/>
        <family val="0"/>
      </rPr>
      <t xml:space="preserve"> </t>
    </r>
  </si>
  <si>
    <t>easy nor</t>
  </si>
  <si>
    <t>difficult</t>
  </si>
  <si>
    <t>"fairly" easy</t>
  </si>
  <si>
    <t xml:space="preserve">Evenings out for leisure purposes </t>
  </si>
  <si>
    <t>Adults who hold a full driving licence (excluding any who had said that they "never" drive nowadays) who said that they always made each type of journey by car</t>
  </si>
  <si>
    <r>
      <t xml:space="preserve">Drivers who always make particular types of journey by car </t>
    </r>
    <r>
      <rPr>
        <vertAlign val="superscript"/>
        <sz val="14"/>
        <rFont val="Arial"/>
        <family val="0"/>
      </rPr>
      <t xml:space="preserve">1 </t>
    </r>
    <r>
      <rPr>
        <b/>
        <sz val="14"/>
        <rFont val="Arial"/>
        <family val="0"/>
      </rPr>
      <t xml:space="preserve"> - percentages who said that it would be</t>
    </r>
  </si>
  <si>
    <t>percentages</t>
  </si>
  <si>
    <t>All drivers who always go by car</t>
  </si>
  <si>
    <t>how easy / difficult it would be to use another means of transport: 2005 and 2006</t>
  </si>
  <si>
    <t>"very easy" or "fairly easy" to use another means of transport: 2005 and 2006</t>
  </si>
  <si>
    <t>Households with reported expenditure on fuel for cars in the previous month: 2006</t>
  </si>
  <si>
    <t>Adults (16+) - methods used to plan journeys, or to get travel information or advice,</t>
  </si>
  <si>
    <t>by frequency</t>
  </si>
  <si>
    <t>by sex</t>
  </si>
  <si>
    <t>by age-group</t>
  </si>
  <si>
    <t>of driving</t>
  </si>
  <si>
    <t>Wo-</t>
  </si>
  <si>
    <t>16 -</t>
  </si>
  <si>
    <t>30 -</t>
  </si>
  <si>
    <t>50 -</t>
  </si>
  <si>
    <t>70 +</t>
  </si>
  <si>
    <t>less</t>
  </si>
  <si>
    <r>
      <t xml:space="preserve">often </t>
    </r>
    <r>
      <rPr>
        <vertAlign val="superscript"/>
        <sz val="12"/>
        <rFont val="Arial"/>
        <family val="0"/>
      </rPr>
      <t>1</t>
    </r>
  </si>
  <si>
    <r>
      <t xml:space="preserve">drives </t>
    </r>
    <r>
      <rPr>
        <vertAlign val="superscript"/>
        <sz val="12"/>
        <rFont val="Arial"/>
        <family val="0"/>
      </rPr>
      <t>2</t>
    </r>
  </si>
  <si>
    <r>
      <t xml:space="preserve">journeys by car/van, motorcycle or bicycle  </t>
    </r>
    <r>
      <rPr>
        <b/>
        <u val="single"/>
        <vertAlign val="superscript"/>
        <sz val="12"/>
        <rFont val="Arial"/>
        <family val="0"/>
      </rPr>
      <t>3</t>
    </r>
  </si>
  <si>
    <r>
      <t xml:space="preserve">methods used to plan journeys </t>
    </r>
    <r>
      <rPr>
        <u val="single"/>
        <vertAlign val="superscript"/>
        <sz val="12"/>
        <rFont val="Arial"/>
        <family val="0"/>
      </rPr>
      <t>4</t>
    </r>
  </si>
  <si>
    <t>Looked at a road map</t>
  </si>
  <si>
    <t>Asked a friend</t>
  </si>
  <si>
    <t>Telephoned the AA or RAC</t>
  </si>
  <si>
    <t>Contacted the venue / attraction you are visiting</t>
  </si>
  <si>
    <t>Route planning software or Internet journey planner</t>
  </si>
  <si>
    <r>
      <t xml:space="preserve">Used Transport Direct internet portal </t>
    </r>
    <r>
      <rPr>
        <vertAlign val="superscript"/>
        <sz val="12"/>
        <rFont val="Arial"/>
        <family val="0"/>
      </rPr>
      <t>#</t>
    </r>
  </si>
  <si>
    <t>Checked Teletext/Ceefax for roadworks/congestion</t>
  </si>
  <si>
    <r>
      <t xml:space="preserve">did not use any methods of journey planning </t>
    </r>
    <r>
      <rPr>
        <u val="single"/>
        <vertAlign val="superscript"/>
        <sz val="12"/>
        <rFont val="Arial"/>
        <family val="0"/>
      </rPr>
      <t>5</t>
    </r>
  </si>
  <si>
    <t>Never planned ahead - relied on road signs</t>
  </si>
  <si>
    <t>Never go out / housebound</t>
  </si>
  <si>
    <t>None - never go to unfamiliar places</t>
  </si>
  <si>
    <t>None - someone else plans the route for me</t>
  </si>
  <si>
    <t>I haven't made journeys by car/van/motorcycle/bicycle</t>
  </si>
  <si>
    <t>None - know the route</t>
  </si>
  <si>
    <r>
      <t xml:space="preserve">Another (possibly additional) answer </t>
    </r>
    <r>
      <rPr>
        <u val="single"/>
        <vertAlign val="superscript"/>
        <sz val="12"/>
        <rFont val="Arial"/>
        <family val="0"/>
      </rPr>
      <t>6</t>
    </r>
  </si>
  <si>
    <t>sample size   ( = 100% )</t>
  </si>
  <si>
    <r>
      <t xml:space="preserve">journeys by bus, train or underground  </t>
    </r>
    <r>
      <rPr>
        <b/>
        <u val="single"/>
        <vertAlign val="superscript"/>
        <sz val="12"/>
        <rFont val="Arial"/>
        <family val="0"/>
      </rPr>
      <t>7</t>
    </r>
  </si>
  <si>
    <r>
      <t xml:space="preserve">methods used to get travel information / advice </t>
    </r>
    <r>
      <rPr>
        <u val="single"/>
        <vertAlign val="superscript"/>
        <sz val="12"/>
        <rFont val="Arial"/>
        <family val="0"/>
      </rPr>
      <t>4</t>
    </r>
  </si>
  <si>
    <t>Telephoned Traveline</t>
  </si>
  <si>
    <t>Timetable delivered through door / picked up at station</t>
  </si>
  <si>
    <t>Timetable displayed at station or stops</t>
  </si>
  <si>
    <t>Teletext / Ceefax</t>
  </si>
  <si>
    <t>Digital TV interactive service</t>
  </si>
  <si>
    <t>Electronic kiosks / terminals</t>
  </si>
  <si>
    <r>
      <t xml:space="preserve">did not get any travel information or advice </t>
    </r>
    <r>
      <rPr>
        <u val="single"/>
        <vertAlign val="superscript"/>
        <sz val="12"/>
        <rFont val="Arial"/>
        <family val="0"/>
      </rPr>
      <t>5</t>
    </r>
  </si>
  <si>
    <t>None - someone else finds out for me</t>
  </si>
  <si>
    <t>I haven't made any journeys by bus, train or underground</t>
  </si>
  <si>
    <t xml:space="preserve">The person said that he/she drives nowadays, but does not drive "every day" </t>
  </si>
  <si>
    <t>People who do not have a full driving licence, and those people who have a licence but who said that they "never" drive nowadays</t>
  </si>
  <si>
    <t>The interviewer says "I would like you to think about the journeys you have made by car/van or motorcycle or bicycle in the last month or so.</t>
  </si>
  <si>
    <t>Which, if any, of these have you done to plan a journey before setting out?".  The interviewer shows the respondent a card listing the answers given in the table.</t>
  </si>
  <si>
    <t>Respondents who had used more than one method could give more than one of these answers - so the percentages may total more than 100%</t>
  </si>
  <si>
    <t>Respondents who had not used any methods of journey planning, or getting travel information/advice, would give only one of these answers</t>
  </si>
  <si>
    <t>Note the exclusion of all those whose only public transport journeys were made free of charge, using concessionary travel passes.</t>
  </si>
  <si>
    <t>(i) How many times used Traveline Scotland in the past fortnight</t>
  </si>
  <si>
    <t>Elec. kiosks/terminals at libraries/shopping centre</t>
  </si>
  <si>
    <t>Elec. kiosks/terminals at your place of work</t>
  </si>
  <si>
    <t>(ii) How prefers to contact Traveline Scotland (*)</t>
  </si>
  <si>
    <t xml:space="preserve"> n  =   </t>
  </si>
  <si>
    <t xml:space="preserve">Frequency of evening travel by bus * </t>
  </si>
  <si>
    <t>*  A small percentage of adults did not know, or would not say, how often they travelled by bus in the evening</t>
  </si>
  <si>
    <t>These figures are rounded to the nearest whole number, as additional decimal places are of less interest here than in the figures for methods used.</t>
  </si>
  <si>
    <t xml:space="preserve">The interviewer recorded that the person gave an answer other than those listed above.  The "other" answer could have been </t>
  </si>
  <si>
    <t>in addition to saying that he/she had used one or more of the methods of journey planning, or of getting travel information / advice,</t>
  </si>
  <si>
    <t>but the nature of the "other" answer is not recorded in the statistical database</t>
  </si>
  <si>
    <t>So, some of the people who are counted under "other" may also have used some of the above methods</t>
  </si>
  <si>
    <t>of planning journeys or getting travel information / advice; others may not have used any of those methods.</t>
  </si>
  <si>
    <t>The interviewer says "I would like you to think about the journeys you make by bus or train or underground.</t>
  </si>
  <si>
    <t>Which, if any, of these have you used to get travel information or advice about your journey in the last month?"</t>
  </si>
  <si>
    <t>This question is not asked of those who said that they "never go out / are housebound" in response to the previous question</t>
  </si>
  <si>
    <t>The interviewer shows the respondent a card which lists the answers which appear in the table.</t>
  </si>
  <si>
    <t>Table 10</t>
  </si>
  <si>
    <t>in the past month: 2005 and 2006</t>
  </si>
  <si>
    <t>Used Transport Direct internet portal</t>
  </si>
  <si>
    <t>Adults (aged 16+) - those injured in a road accident : 2005 and 2006</t>
  </si>
  <si>
    <t>Adults (aged16+) injured in a road accident - was it reported to the police: 2005 and 2006</t>
  </si>
  <si>
    <t xml:space="preserve">Table 11  </t>
  </si>
  <si>
    <t>Adults (16+) - Awareness and use of Traveline Scotland: 2005 and 2006</t>
  </si>
  <si>
    <r>
      <t xml:space="preserve">Adults (16+) - use of local bus services, and train services, in the previous month 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>: 2006</t>
    </r>
  </si>
  <si>
    <t>7p.m. and 10 p.m.") and how safe from crime they felt,</t>
  </si>
  <si>
    <t>How safe from crime would feel then</t>
  </si>
  <si>
    <t>Very Safe</t>
  </si>
  <si>
    <t>Fairly Safe</t>
  </si>
  <si>
    <t>Not partic-ularly Safe</t>
  </si>
  <si>
    <t>Sample size                                                           ( = 100% )</t>
  </si>
  <si>
    <t xml:space="preserve">n = </t>
  </si>
  <si>
    <t>male</t>
  </si>
  <si>
    <t>female</t>
  </si>
  <si>
    <r>
      <t>by frequency of driving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:</t>
    </r>
  </si>
  <si>
    <t>Never, but holds full driving lic.</t>
  </si>
  <si>
    <t>Does NOT hold full driving lic.</t>
  </si>
  <si>
    <t xml:space="preserve">by frequency of travel by bus in the evening: </t>
  </si>
  <si>
    <t>Table 13</t>
  </si>
  <si>
    <t xml:space="preserve"> or would feel, travelling by bus in the evening:  2006</t>
  </si>
  <si>
    <t xml:space="preserve">7p.m. and 10 p.m.") and how safe from crime they felt, or would feel, </t>
  </si>
  <si>
    <t>Sample size                                                           (=100% )</t>
  </si>
  <si>
    <r>
      <t>by frequency of driving</t>
    </r>
    <r>
      <rPr>
        <b/>
        <vertAlign val="superscript"/>
        <sz val="12"/>
        <rFont val="Arial"/>
        <family val="0"/>
      </rPr>
      <t>1</t>
    </r>
    <r>
      <rPr>
        <b/>
        <sz val="12"/>
        <rFont val="Arial"/>
        <family val="0"/>
      </rPr>
      <t>:</t>
    </r>
  </si>
  <si>
    <t xml:space="preserve">by frequency of travel by train in the evening: </t>
  </si>
  <si>
    <t>Table 14</t>
  </si>
  <si>
    <t>or would feel, travelling by train in the evening: 2006</t>
  </si>
  <si>
    <t>All adults in 2006</t>
  </si>
  <si>
    <t>Table 15</t>
  </si>
  <si>
    <t>past month: April to December 2006</t>
  </si>
  <si>
    <t>All people aged 60+</t>
  </si>
  <si>
    <t>Less often / has lic, never drives</t>
  </si>
  <si>
    <t xml:space="preserve">1. The interviewer asked "Do you have a concessionary travel pass which allows you to travel free of charge </t>
  </si>
  <si>
    <t>on scheduled bus services?", as that was the basis of the minimum national standard for concessionary fare arrangements</t>
  </si>
  <si>
    <t>that applied with effect from 1st April 2006.  Different arrangements applied during the first three months of 2006.</t>
  </si>
  <si>
    <r>
      <t xml:space="preserve">Adults (16+) - frequency of walking in the previous seven days 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>: 2006</t>
    </r>
  </si>
  <si>
    <t>All people aged 16+ in 2006</t>
  </si>
  <si>
    <r>
      <t>Adults (16+) - frequency of cycling in the previous seven days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>: 2006</t>
    </r>
  </si>
  <si>
    <t xml:space="preserve">Table 19   </t>
  </si>
  <si>
    <t>Works at</t>
  </si>
  <si>
    <t>Works</t>
  </si>
  <si>
    <t>or from</t>
  </si>
  <si>
    <t xml:space="preserve">sea / </t>
  </si>
  <si>
    <t>outwith</t>
  </si>
  <si>
    <t>employed</t>
  </si>
  <si>
    <t>home</t>
  </si>
  <si>
    <t>offshore</t>
  </si>
  <si>
    <t>Scotland</t>
  </si>
  <si>
    <t>All employed adults in 2004</t>
  </si>
  <si>
    <t>Employed full-time</t>
  </si>
  <si>
    <t>Employed part-time</t>
  </si>
  <si>
    <t>Table  20</t>
  </si>
  <si>
    <r>
      <t>Employed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adults (16+) - place of work: 2005 and 2006</t>
    </r>
  </si>
  <si>
    <t>others</t>
  </si>
  <si>
    <t>Table  21</t>
  </si>
  <si>
    <r>
      <t>Employed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adults (16+) not working from home - usual method of travel to work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>: 2006</t>
    </r>
  </si>
  <si>
    <t>All not working from home in 2006</t>
  </si>
  <si>
    <r>
      <t>Pupils in full-time education at school - usual method of travel to school</t>
    </r>
    <r>
      <rPr>
        <b/>
        <vertAlign val="superscript"/>
        <sz val="14"/>
        <rFont val="Arial"/>
        <family val="2"/>
      </rPr>
      <t xml:space="preserve">1 </t>
    </r>
    <r>
      <rPr>
        <b/>
        <sz val="14"/>
        <rFont val="Arial"/>
        <family val="2"/>
      </rPr>
      <t>: 2006</t>
    </r>
  </si>
  <si>
    <t>All full-time at school in 2006</t>
  </si>
  <si>
    <t xml:space="preserve">Pupils in full time education at school - reasons for using each  </t>
  </si>
  <si>
    <t>School Bus</t>
  </si>
  <si>
    <t>Cheapest method</t>
  </si>
  <si>
    <t>It is free</t>
  </si>
  <si>
    <t>On way to work</t>
  </si>
  <si>
    <t>Too young to travel any other way</t>
  </si>
  <si>
    <t>As different numbers of drivers made each type of journey, these are the numbers of drivers in the sample who went to the library -  because,</t>
  </si>
  <si>
    <t>of the different types of journey about which the interviewers asked, that was the one which had the smallest number of drivers in the sample who had made it.</t>
  </si>
  <si>
    <t>Relative meets child</t>
  </si>
  <si>
    <t>Other reason(s)</t>
  </si>
  <si>
    <t>sample size (=100%)              n  =</t>
  </si>
  <si>
    <t xml:space="preserve">Pupils in full time education at school, who usually travel to school by car/van     </t>
  </si>
  <si>
    <t xml:space="preserve"> - could they use public transport, reasons why they do not and reasons why </t>
  </si>
  <si>
    <t xml:space="preserve">Primary </t>
  </si>
  <si>
    <t xml:space="preserve">Secondary </t>
  </si>
  <si>
    <t>All ages</t>
  </si>
  <si>
    <t>(4 - 11 years)</t>
  </si>
  <si>
    <t>(12 - 18 years)</t>
  </si>
  <si>
    <t>sample size (=100%)                                        n  =</t>
  </si>
  <si>
    <r>
      <t>if they could use public transport, reasons why they do not</t>
    </r>
    <r>
      <rPr>
        <b/>
        <vertAlign val="superscript"/>
        <sz val="12"/>
        <rFont val="Arial"/>
        <family val="0"/>
      </rPr>
      <t>1</t>
    </r>
    <r>
      <rPr>
        <b/>
        <sz val="12"/>
        <rFont val="Arial"/>
        <family val="0"/>
      </rPr>
      <t>:</t>
    </r>
  </si>
  <si>
    <t>Prefer to use car</t>
  </si>
  <si>
    <t>Inconvenient</t>
  </si>
  <si>
    <t>Too young to travel on own</t>
  </si>
  <si>
    <t>Cost/ too expensive</t>
  </si>
  <si>
    <t>Too far to bus stop</t>
  </si>
  <si>
    <t>Too short a distance/ not worth it</t>
  </si>
  <si>
    <t>No service available</t>
  </si>
  <si>
    <r>
      <t>if they could</t>
    </r>
    <r>
      <rPr>
        <b/>
        <i/>
        <sz val="12"/>
        <rFont val="Arial"/>
        <family val="0"/>
      </rPr>
      <t xml:space="preserve"> not</t>
    </r>
    <r>
      <rPr>
        <b/>
        <sz val="12"/>
        <rFont val="Arial"/>
        <family val="0"/>
      </rPr>
      <t xml:space="preserve"> use public transport, reasons why they cannot</t>
    </r>
    <r>
      <rPr>
        <b/>
        <vertAlign val="superscript"/>
        <sz val="12"/>
        <rFont val="Arial"/>
        <family val="0"/>
      </rPr>
      <t>1</t>
    </r>
    <r>
      <rPr>
        <b/>
        <sz val="12"/>
        <rFont val="Arial"/>
        <family val="0"/>
      </rPr>
      <t>:</t>
    </r>
  </si>
  <si>
    <t>1. The interviewers also recorded that some people gave other reasons, which were not identified separately in the interviewers' code-lists.</t>
  </si>
  <si>
    <r>
      <t xml:space="preserve">of the main methods of travel to school </t>
    </r>
    <r>
      <rPr>
        <b/>
        <vertAlign val="superscript"/>
        <sz val="14"/>
        <rFont val="Arial"/>
        <family val="2"/>
      </rPr>
      <t>#</t>
    </r>
    <r>
      <rPr>
        <b/>
        <sz val="14"/>
        <rFont val="Arial"/>
        <family val="2"/>
      </rPr>
      <t>:   2001 to 2006</t>
    </r>
  </si>
  <si>
    <r>
      <t xml:space="preserve">they cannot </t>
    </r>
    <r>
      <rPr>
        <b/>
        <vertAlign val="superscript"/>
        <sz val="14"/>
        <rFont val="Arial"/>
        <family val="0"/>
      </rPr>
      <t>#</t>
    </r>
    <r>
      <rPr>
        <b/>
        <sz val="14"/>
        <rFont val="Arial"/>
        <family val="0"/>
      </rPr>
      <t>:     2001 to 2006</t>
    </r>
  </si>
  <si>
    <t>Table  23</t>
  </si>
  <si>
    <t>Activities which the person would      normally find it difficult to manage on his / her own</t>
  </si>
  <si>
    <t>The number of such activities which      the person would normally find difficult to manage on his / her own</t>
  </si>
  <si>
    <t>Walking for at least 10 minutes</t>
  </si>
  <si>
    <t>Using a …</t>
  </si>
  <si>
    <t>car</t>
  </si>
  <si>
    <t>taxi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</si>
</sst>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  <numFmt numFmtId="167" formatCode="#,##0_ ;\-#,##0\ "/>
    <numFmt numFmtId="168" formatCode="#,##0.0"/>
    <numFmt numFmtId="169" formatCode="0.0%"/>
    <numFmt numFmtId="170" formatCode="00000"/>
    <numFmt numFmtId="171" formatCode="#,##0_ ;[Red]\-#,##0\ "/>
    <numFmt numFmtId="172" formatCode="_-* #,##0.000_-;\-* #,##0.000_-;_-* &quot;-&quot;??_-;_-@_-"/>
    <numFmt numFmtId="173" formatCode="_-* #,##0.0000_-;\-* #,##0.0000_-;_-* &quot;-&quot;??_-;_-@_-"/>
    <numFmt numFmtId="174" formatCode="0.000"/>
    <numFmt numFmtId="175" formatCode="[$-809]dd\ mmmm\ yyyy"/>
    <numFmt numFmtId="176" formatCode="\2\5.\6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"/>
  </numFmts>
  <fonts count="69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i/>
      <sz val="10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sz val="9.2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5"/>
      <name val="Arial"/>
      <family val="0"/>
    </font>
    <font>
      <b/>
      <sz val="16.5"/>
      <name val="Arial"/>
      <family val="0"/>
    </font>
    <font>
      <b/>
      <sz val="13.5"/>
      <name val="Arial"/>
      <family val="2"/>
    </font>
    <font>
      <b/>
      <sz val="11.5"/>
      <name val="Arial"/>
      <family val="2"/>
    </font>
    <font>
      <sz val="20.25"/>
      <name val="Arial"/>
      <family val="0"/>
    </font>
    <font>
      <sz val="15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3.25"/>
      <name val="Arial"/>
      <family val="2"/>
    </font>
    <font>
      <b/>
      <sz val="11"/>
      <name val="Arial"/>
      <family val="2"/>
    </font>
    <font>
      <sz val="21.25"/>
      <name val="Arial"/>
      <family val="0"/>
    </font>
    <font>
      <sz val="14.75"/>
      <name val="Arial"/>
      <family val="2"/>
    </font>
    <font>
      <b/>
      <sz val="19.25"/>
      <name val="Arial"/>
      <family val="2"/>
    </font>
    <font>
      <b/>
      <sz val="16.25"/>
      <name val="Arial"/>
      <family val="2"/>
    </font>
    <font>
      <sz val="37.25"/>
      <name val="Arial"/>
      <family val="0"/>
    </font>
    <font>
      <b/>
      <sz val="15.25"/>
      <name val="Arial"/>
      <family val="2"/>
    </font>
    <font>
      <b/>
      <i/>
      <sz val="10"/>
      <name val="Arial"/>
      <family val="0"/>
    </font>
    <font>
      <b/>
      <sz val="10.75"/>
      <name val="Arial"/>
      <family val="2"/>
    </font>
    <font>
      <sz val="10.25"/>
      <name val="Arial"/>
      <family val="0"/>
    </font>
    <font>
      <sz val="13.5"/>
      <name val="Arial"/>
      <family val="2"/>
    </font>
    <font>
      <b/>
      <sz val="19.75"/>
      <name val="Arial"/>
      <family val="2"/>
    </font>
    <font>
      <b/>
      <sz val="11.75"/>
      <name val="Arial"/>
      <family val="2"/>
    </font>
    <font>
      <sz val="14.25"/>
      <name val="Arial"/>
      <family val="2"/>
    </font>
    <font>
      <b/>
      <sz val="14.25"/>
      <name val="Arial"/>
      <family val="2"/>
    </font>
    <font>
      <sz val="11.25"/>
      <name val="Arial"/>
      <family val="2"/>
    </font>
    <font>
      <i/>
      <sz val="14"/>
      <name val="Arial"/>
      <family val="0"/>
    </font>
    <font>
      <sz val="13"/>
      <name val="Arial"/>
      <family val="0"/>
    </font>
    <font>
      <i/>
      <sz val="13"/>
      <name val="Arial"/>
      <family val="0"/>
    </font>
    <font>
      <i/>
      <vertAlign val="superscript"/>
      <sz val="12"/>
      <name val="Arial"/>
      <family val="0"/>
    </font>
    <font>
      <b/>
      <u val="single"/>
      <sz val="10"/>
      <name val="Arial"/>
      <family val="0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u val="single"/>
      <sz val="12"/>
      <name val="Arial"/>
      <family val="0"/>
    </font>
    <font>
      <u val="single"/>
      <sz val="10"/>
      <name val="Arial"/>
      <family val="0"/>
    </font>
    <font>
      <sz val="10"/>
      <name val="Arial Unicode MS"/>
      <family val="2"/>
    </font>
    <font>
      <sz val="12"/>
      <color indexed="12"/>
      <name val="Arial"/>
      <family val="2"/>
    </font>
    <font>
      <i/>
      <sz val="11"/>
      <name val="Arial"/>
      <family val="0"/>
    </font>
    <font>
      <b/>
      <i/>
      <sz val="11"/>
      <name val="Arial"/>
      <family val="2"/>
    </font>
    <font>
      <sz val="16.25"/>
      <name val="Arial"/>
      <family val="0"/>
    </font>
    <font>
      <vertAlign val="superscript"/>
      <sz val="14"/>
      <name val="Arial"/>
      <family val="0"/>
    </font>
    <font>
      <i/>
      <u val="single"/>
      <sz val="12"/>
      <name val="Arial"/>
      <family val="0"/>
    </font>
    <font>
      <b/>
      <u val="single"/>
      <vertAlign val="superscript"/>
      <sz val="12"/>
      <name val="Arial"/>
      <family val="0"/>
    </font>
    <font>
      <u val="single"/>
      <vertAlign val="superscript"/>
      <sz val="12"/>
      <name val="Arial"/>
      <family val="0"/>
    </font>
    <font>
      <sz val="12"/>
      <color indexed="10"/>
      <name val="Arial"/>
      <family val="2"/>
    </font>
    <font>
      <sz val="12"/>
      <color indexed="48"/>
      <name val="Arial"/>
      <family val="0"/>
    </font>
    <font>
      <sz val="11"/>
      <color indexed="48"/>
      <name val="Arial"/>
      <family val="0"/>
    </font>
    <font>
      <i/>
      <sz val="12"/>
      <color indexed="48"/>
      <name val="Arial"/>
      <family val="0"/>
    </font>
    <font>
      <sz val="14"/>
      <color indexed="48"/>
      <name val="Arial"/>
      <family val="0"/>
    </font>
    <font>
      <sz val="10"/>
      <color indexed="4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0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9" fillId="0" borderId="0" xfId="0" applyFont="1" applyAlignment="1">
      <alignment/>
    </xf>
    <xf numFmtId="164" fontId="7" fillId="0" borderId="0" xfId="15" applyNumberFormat="1" applyFont="1" applyAlignment="1">
      <alignment/>
    </xf>
    <xf numFmtId="0" fontId="9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16" fontId="5" fillId="0" borderId="1" xfId="0" applyNumberFormat="1" applyFont="1" applyBorder="1" applyAlignment="1" quotePrefix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16" fontId="4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/>
    </xf>
    <xf numFmtId="16" fontId="4" fillId="0" borderId="0" xfId="0" applyNumberFormat="1" applyFont="1" applyAlignment="1" quotePrefix="1">
      <alignment/>
    </xf>
    <xf numFmtId="9" fontId="4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6" fontId="5" fillId="0" borderId="0" xfId="0" applyNumberFormat="1" applyFont="1" applyBorder="1" applyAlignment="1" quotePrefix="1">
      <alignment horizontal="center"/>
    </xf>
    <xf numFmtId="1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0" fillId="0" borderId="1" xfId="0" applyFont="1" applyBorder="1" applyAlignment="1">
      <alignment/>
    </xf>
    <xf numFmtId="165" fontId="4" fillId="0" borderId="0" xfId="0" applyNumberFormat="1" applyFont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Alignment="1">
      <alignment horizontal="right" wrapText="1"/>
    </xf>
    <xf numFmtId="0" fontId="11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3" fontId="7" fillId="0" borderId="1" xfId="0" applyNumberFormat="1" applyFont="1" applyBorder="1" applyAlignment="1">
      <alignment/>
    </xf>
    <xf numFmtId="6" fontId="4" fillId="0" borderId="0" xfId="0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0" fontId="13" fillId="0" borderId="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6" xfId="0" applyFont="1" applyBorder="1" applyAlignment="1">
      <alignment/>
    </xf>
    <xf numFmtId="165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13" fillId="0" borderId="3" xfId="0" applyFont="1" applyBorder="1" applyAlignment="1">
      <alignment horizontal="right"/>
    </xf>
    <xf numFmtId="0" fontId="5" fillId="0" borderId="1" xfId="0" applyFont="1" applyBorder="1" applyAlignment="1">
      <alignment/>
    </xf>
    <xf numFmtId="16" fontId="0" fillId="0" borderId="0" xfId="0" applyNumberFormat="1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16" fontId="4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/>
    </xf>
    <xf numFmtId="164" fontId="7" fillId="0" borderId="0" xfId="15" applyNumberFormat="1" applyFont="1" applyAlignment="1">
      <alignment/>
    </xf>
    <xf numFmtId="1" fontId="4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169" fontId="4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5" fillId="0" borderId="12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165" fontId="4" fillId="0" borderId="13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165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3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 quotePrefix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2" xfId="0" applyFont="1" applyBorder="1" applyAlignment="1">
      <alignment/>
    </xf>
    <xf numFmtId="0" fontId="5" fillId="0" borderId="2" xfId="0" applyFont="1" applyBorder="1" applyAlignment="1" quotePrefix="1">
      <alignment horizontal="left"/>
    </xf>
    <xf numFmtId="0" fontId="5" fillId="0" borderId="7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7" xfId="0" applyFont="1" applyBorder="1" applyAlignment="1" quotePrefix="1">
      <alignment horizontal="left"/>
    </xf>
    <xf numFmtId="0" fontId="5" fillId="0" borderId="8" xfId="0" applyFont="1" applyBorder="1" applyAlignment="1">
      <alignment horizontal="center"/>
    </xf>
    <xf numFmtId="16" fontId="5" fillId="0" borderId="8" xfId="0" applyNumberFormat="1" applyFont="1" applyBorder="1" applyAlignment="1">
      <alignment horizontal="center"/>
    </xf>
    <xf numFmtId="16" fontId="5" fillId="0" borderId="2" xfId="0" applyNumberFormat="1" applyFont="1" applyBorder="1" applyAlignment="1">
      <alignment horizontal="center"/>
    </xf>
    <xf numFmtId="16" fontId="5" fillId="0" borderId="2" xfId="0" applyNumberFormat="1" applyFont="1" applyBorder="1" applyAlignment="1" quotePrefix="1">
      <alignment horizontal="center"/>
    </xf>
    <xf numFmtId="16" fontId="5" fillId="0" borderId="0" xfId="0" applyNumberFormat="1" applyFont="1" applyAlignment="1">
      <alignment horizontal="center"/>
    </xf>
    <xf numFmtId="16" fontId="5" fillId="0" borderId="2" xfId="0" applyNumberFormat="1" applyFont="1" applyBorder="1" applyAlignment="1">
      <alignment horizontal="left"/>
    </xf>
    <xf numFmtId="16" fontId="5" fillId="0" borderId="8" xfId="0" applyNumberFormat="1" applyFont="1" applyBorder="1" applyAlignment="1" quotePrefix="1">
      <alignment horizontal="center"/>
    </xf>
    <xf numFmtId="0" fontId="4" fillId="0" borderId="3" xfId="0" applyFont="1" applyBorder="1" applyAlignment="1">
      <alignment/>
    </xf>
    <xf numFmtId="16" fontId="5" fillId="0" borderId="3" xfId="0" applyNumberFormat="1" applyFont="1" applyBorder="1" applyAlignment="1" quotePrefix="1">
      <alignment horizontal="left"/>
    </xf>
    <xf numFmtId="16" fontId="5" fillId="0" borderId="9" xfId="0" applyNumberFormat="1" applyFont="1" applyBorder="1" applyAlignment="1" quotePrefix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1" xfId="0" applyFont="1" applyBorder="1" applyAlignment="1">
      <alignment/>
    </xf>
    <xf numFmtId="16" fontId="4" fillId="0" borderId="0" xfId="0" applyNumberFormat="1" applyFont="1" applyBorder="1" applyAlignment="1" quotePrefix="1">
      <alignment horizontal="center"/>
    </xf>
    <xf numFmtId="165" fontId="0" fillId="0" borderId="0" xfId="0" applyNumberFormat="1" applyFont="1" applyAlignment="1">
      <alignment/>
    </xf>
    <xf numFmtId="0" fontId="13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 horizontal="right"/>
    </xf>
    <xf numFmtId="9" fontId="0" fillId="0" borderId="0" xfId="33" applyFont="1" applyAlignment="1">
      <alignment/>
    </xf>
    <xf numFmtId="9" fontId="0" fillId="0" borderId="0" xfId="33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3" fillId="0" borderId="17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6" fontId="4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6" fontId="4" fillId="0" borderId="9" xfId="0" applyNumberFormat="1" applyFont="1" applyBorder="1" applyAlignment="1">
      <alignment horizontal="right" wrapText="1"/>
    </xf>
    <xf numFmtId="6" fontId="4" fillId="0" borderId="1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5" fillId="0" borderId="13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2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left" indent="9"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/>
    </xf>
    <xf numFmtId="164" fontId="7" fillId="0" borderId="1" xfId="15" applyNumberFormat="1" applyFont="1" applyBorder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1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1" fontId="4" fillId="0" borderId="0" xfId="28" applyNumberFormat="1" applyFont="1" applyAlignment="1">
      <alignment horizontal="right" wrapText="1"/>
      <protection/>
    </xf>
    <xf numFmtId="1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165" fontId="4" fillId="0" borderId="0" xfId="28" applyNumberFormat="1" applyFont="1" applyAlignment="1">
      <alignment horizontal="right" wrapText="1"/>
      <protection/>
    </xf>
    <xf numFmtId="165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8" xfId="0" applyFont="1" applyBorder="1" applyAlignment="1">
      <alignment/>
    </xf>
    <xf numFmtId="0" fontId="29" fillId="0" borderId="8" xfId="0" applyFont="1" applyBorder="1" applyAlignment="1">
      <alignment horizontal="center"/>
    </xf>
    <xf numFmtId="0" fontId="11" fillId="0" borderId="0" xfId="0" applyFont="1" applyBorder="1" applyAlignment="1">
      <alignment/>
    </xf>
    <xf numFmtId="16" fontId="29" fillId="0" borderId="8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29" fillId="0" borderId="9" xfId="0" applyFont="1" applyBorder="1" applyAlignment="1">
      <alignment horizontal="center"/>
    </xf>
    <xf numFmtId="16" fontId="29" fillId="0" borderId="9" xfId="0" applyNumberFormat="1" applyFont="1" applyBorder="1" applyAlignment="1">
      <alignment horizontal="left"/>
    </xf>
    <xf numFmtId="16" fontId="29" fillId="0" borderId="9" xfId="0" applyNumberFormat="1" applyFont="1" applyBorder="1" applyAlignment="1">
      <alignment horizontal="center"/>
    </xf>
    <xf numFmtId="0" fontId="57" fillId="0" borderId="1" xfId="0" applyFont="1" applyBorder="1" applyAlignment="1" quotePrefix="1">
      <alignment horizontal="center"/>
    </xf>
    <xf numFmtId="0" fontId="29" fillId="0" borderId="20" xfId="0" applyFont="1" applyBorder="1" applyAlignment="1">
      <alignment horizontal="center" vertical="center"/>
    </xf>
    <xf numFmtId="165" fontId="55" fillId="0" borderId="0" xfId="0" applyNumberFormat="1" applyFont="1" applyAlignment="1">
      <alignment/>
    </xf>
    <xf numFmtId="0" fontId="55" fillId="0" borderId="0" xfId="0" applyFont="1" applyAlignment="1">
      <alignment/>
    </xf>
    <xf numFmtId="165" fontId="4" fillId="0" borderId="0" xfId="29" applyNumberFormat="1" applyFont="1" applyAlignment="1">
      <alignment horizontal="right" wrapText="1"/>
      <protection/>
    </xf>
    <xf numFmtId="165" fontId="4" fillId="0" borderId="0" xfId="30" applyNumberFormat="1" applyFont="1" applyAlignment="1">
      <alignment horizontal="right" wrapText="1"/>
      <protection/>
    </xf>
    <xf numFmtId="165" fontId="4" fillId="0" borderId="0" xfId="0" applyNumberFormat="1" applyFont="1" applyAlignment="1">
      <alignment horizontal="left"/>
    </xf>
    <xf numFmtId="165" fontId="4" fillId="0" borderId="13" xfId="30" applyNumberFormat="1" applyFont="1" applyBorder="1" applyAlignment="1">
      <alignment horizontal="right" wrapText="1"/>
      <protection/>
    </xf>
    <xf numFmtId="165" fontId="4" fillId="0" borderId="0" xfId="0" applyNumberFormat="1" applyFont="1" applyBorder="1" applyAlignment="1">
      <alignment horizontal="right"/>
    </xf>
    <xf numFmtId="165" fontId="4" fillId="0" borderId="0" xfId="31" applyNumberFormat="1" applyFont="1" applyAlignment="1">
      <alignment horizontal="right" wrapText="1"/>
      <protection/>
    </xf>
    <xf numFmtId="165" fontId="55" fillId="0" borderId="0" xfId="0" applyNumberFormat="1" applyFont="1" applyBorder="1" applyAlignment="1">
      <alignment/>
    </xf>
    <xf numFmtId="165" fontId="55" fillId="0" borderId="13" xfId="0" applyNumberFormat="1" applyFont="1" applyBorder="1" applyAlignment="1">
      <alignment/>
    </xf>
    <xf numFmtId="165" fontId="55" fillId="0" borderId="0" xfId="0" applyNumberFormat="1" applyFont="1" applyAlignment="1">
      <alignment/>
    </xf>
    <xf numFmtId="165" fontId="4" fillId="0" borderId="0" xfId="32" applyNumberFormat="1" applyFont="1" applyAlignment="1">
      <alignment horizontal="right" wrapText="1"/>
      <protection/>
    </xf>
    <xf numFmtId="165" fontId="4" fillId="0" borderId="13" xfId="0" applyNumberFormat="1" applyFont="1" applyBorder="1" applyAlignment="1">
      <alignment horizontal="center"/>
    </xf>
    <xf numFmtId="0" fontId="4" fillId="0" borderId="0" xfId="22" applyFont="1" applyAlignment="1">
      <alignment horizontal="right" wrapText="1"/>
      <protection/>
    </xf>
    <xf numFmtId="1" fontId="54" fillId="0" borderId="0" xfId="22" applyNumberFormat="1" applyFont="1" applyAlignment="1">
      <alignment horizontal="center" wrapText="1"/>
      <protection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5" fontId="4" fillId="0" borderId="0" xfId="31" applyNumberFormat="1" applyFont="1" applyBorder="1" applyAlignment="1">
      <alignment horizontal="right" wrapText="1"/>
      <protection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5" fontId="55" fillId="0" borderId="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60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60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" fontId="1" fillId="0" borderId="0" xfId="0" applyNumberFormat="1" applyFont="1" applyAlignment="1">
      <alignment/>
    </xf>
    <xf numFmtId="1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16" fontId="4" fillId="0" borderId="18" xfId="0" applyNumberFormat="1" applyFont="1" applyBorder="1" applyAlignment="1" quotePrefix="1">
      <alignment horizontal="center"/>
    </xf>
    <xf numFmtId="16" fontId="4" fillId="0" borderId="17" xfId="0" applyNumberFormat="1" applyFont="1" applyBorder="1" applyAlignment="1" quotePrefix="1">
      <alignment horizontal="center"/>
    </xf>
    <xf numFmtId="16" fontId="4" fillId="0" borderId="13" xfId="0" applyNumberFormat="1" applyFont="1" applyBorder="1" applyAlignment="1" quotePrefix="1">
      <alignment horizontal="center"/>
    </xf>
    <xf numFmtId="0" fontId="5" fillId="0" borderId="8" xfId="0" applyFont="1" applyBorder="1" applyAlignment="1">
      <alignment/>
    </xf>
    <xf numFmtId="16" fontId="4" fillId="0" borderId="21" xfId="0" applyNumberFormat="1" applyFont="1" applyBorder="1" applyAlignment="1">
      <alignment horizontal="center"/>
    </xf>
    <xf numFmtId="16" fontId="4" fillId="0" borderId="14" xfId="0" applyNumberFormat="1" applyFont="1" applyBorder="1" applyAlignment="1">
      <alignment horizontal="center"/>
    </xf>
    <xf numFmtId="16" fontId="4" fillId="0" borderId="13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165" fontId="0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3" fillId="0" borderId="0" xfId="0" applyFont="1" applyAlignment="1">
      <alignment horizontal="right" wrapText="1"/>
    </xf>
    <xf numFmtId="0" fontId="4" fillId="0" borderId="16" xfId="0" applyFont="1" applyBorder="1" applyAlignment="1">
      <alignment/>
    </xf>
    <xf numFmtId="0" fontId="7" fillId="0" borderId="1" xfId="0" applyFont="1" applyBorder="1" applyAlignment="1">
      <alignment wrapText="1"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4" fillId="0" borderId="1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3" fillId="0" borderId="0" xfId="0" applyFont="1" applyAlignment="1">
      <alignment horizontal="right" wrapText="1"/>
    </xf>
    <xf numFmtId="0" fontId="4" fillId="0" borderId="16" xfId="0" applyFont="1" applyBorder="1" applyAlignment="1">
      <alignment/>
    </xf>
    <xf numFmtId="0" fontId="7" fillId="0" borderId="1" xfId="0" applyFont="1" applyBorder="1" applyAlignment="1">
      <alignment wrapText="1"/>
    </xf>
    <xf numFmtId="0" fontId="4" fillId="0" borderId="0" xfId="0" applyFont="1" applyBorder="1" applyAlignment="1" quotePrefix="1">
      <alignment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3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36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7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6" fontId="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3" fontId="56" fillId="0" borderId="0" xfId="0" applyNumberFormat="1" applyFont="1" applyBorder="1" applyAlignment="1">
      <alignment horizontal="right"/>
    </xf>
    <xf numFmtId="0" fontId="50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2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Alignment="1">
      <alignment/>
    </xf>
    <xf numFmtId="0" fontId="64" fillId="0" borderId="0" xfId="0" applyFont="1" applyBorder="1" applyAlignment="1">
      <alignment horizontal="right"/>
    </xf>
    <xf numFmtId="0" fontId="65" fillId="0" borderId="0" xfId="0" applyFont="1" applyBorder="1" applyAlignment="1">
      <alignment horizontal="right"/>
    </xf>
    <xf numFmtId="0" fontId="66" fillId="0" borderId="0" xfId="0" applyFont="1" applyBorder="1" applyAlignment="1">
      <alignment horizontal="center"/>
    </xf>
    <xf numFmtId="0" fontId="4" fillId="0" borderId="8" xfId="0" applyFont="1" applyBorder="1" applyAlignment="1">
      <alignment/>
    </xf>
    <xf numFmtId="6" fontId="4" fillId="0" borderId="8" xfId="0" applyNumberFormat="1" applyFont="1" applyBorder="1" applyAlignment="1">
      <alignment/>
    </xf>
    <xf numFmtId="6" fontId="4" fillId="0" borderId="1" xfId="0" applyNumberFormat="1" applyFont="1" applyBorder="1" applyAlignment="1">
      <alignment horizontal="center" wrapText="1"/>
    </xf>
    <xf numFmtId="6" fontId="4" fillId="0" borderId="9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165" fontId="4" fillId="0" borderId="1" xfId="0" applyNumberFormat="1" applyFont="1" applyBorder="1" applyAlignment="1">
      <alignment/>
    </xf>
    <xf numFmtId="6" fontId="4" fillId="0" borderId="13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1" fontId="4" fillId="0" borderId="9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/>
    </xf>
    <xf numFmtId="0" fontId="7" fillId="0" borderId="8" xfId="0" applyFont="1" applyBorder="1" applyAlignment="1">
      <alignment horizontal="center" vertical="top"/>
    </xf>
    <xf numFmtId="0" fontId="54" fillId="0" borderId="0" xfId="0" applyFont="1" applyAlignment="1">
      <alignment horizontal="right" wrapText="1"/>
    </xf>
    <xf numFmtId="1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5" fontId="4" fillId="0" borderId="0" xfId="30" applyNumberFormat="1" applyFont="1" applyFill="1" applyBorder="1" applyAlignment="1">
      <alignment horizontal="right" wrapText="1"/>
      <protection/>
    </xf>
    <xf numFmtId="3" fontId="7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5" fontId="4" fillId="0" borderId="0" xfId="32" applyNumberFormat="1" applyFont="1" applyAlignment="1">
      <alignment horizontal="right"/>
      <protection/>
    </xf>
    <xf numFmtId="1" fontId="4" fillId="0" borderId="0" xfId="25" applyNumberFormat="1" applyFont="1" applyAlignment="1">
      <alignment horizontal="right"/>
      <protection/>
    </xf>
    <xf numFmtId="1" fontId="64" fillId="0" borderId="0" xfId="25" applyNumberFormat="1" applyFont="1" applyAlignment="1">
      <alignment horizontal="right"/>
      <protection/>
    </xf>
    <xf numFmtId="1" fontId="4" fillId="0" borderId="0" xfId="26" applyNumberFormat="1" applyFont="1" applyAlignment="1">
      <alignment horizontal="right"/>
      <protection/>
    </xf>
    <xf numFmtId="164" fontId="66" fillId="0" borderId="0" xfId="15" applyNumberFormat="1" applyFont="1" applyAlignment="1">
      <alignment/>
    </xf>
    <xf numFmtId="1" fontId="64" fillId="0" borderId="0" xfId="0" applyNumberFormat="1" applyFont="1" applyAlignment="1">
      <alignment/>
    </xf>
    <xf numFmtId="165" fontId="64" fillId="0" borderId="0" xfId="0" applyNumberFormat="1" applyFont="1" applyAlignment="1">
      <alignment/>
    </xf>
    <xf numFmtId="169" fontId="54" fillId="0" borderId="0" xfId="0" applyNumberFormat="1" applyFont="1" applyAlignment="1">
      <alignment horizontal="right" wrapText="1"/>
    </xf>
    <xf numFmtId="165" fontId="54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/>
    </xf>
    <xf numFmtId="9" fontId="54" fillId="0" borderId="0" xfId="0" applyNumberFormat="1" applyFont="1" applyAlignment="1">
      <alignment horizontal="right" wrapText="1"/>
    </xf>
    <xf numFmtId="0" fontId="4" fillId="0" borderId="0" xfId="27" applyFont="1" applyAlignment="1">
      <alignment horizontal="right"/>
      <protection/>
    </xf>
    <xf numFmtId="1" fontId="1" fillId="0" borderId="0" xfId="0" applyNumberFormat="1" applyFont="1" applyAlignment="1">
      <alignment vertical="center"/>
    </xf>
    <xf numFmtId="1" fontId="67" fillId="0" borderId="0" xfId="0" applyNumberFormat="1" applyFont="1" applyAlignment="1">
      <alignment vertical="center"/>
    </xf>
    <xf numFmtId="3" fontId="4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" fontId="4" fillId="0" borderId="0" xfId="28" applyNumberFormat="1" applyFont="1" applyAlignment="1">
      <alignment vertical="center"/>
      <protection/>
    </xf>
    <xf numFmtId="2" fontId="4" fillId="0" borderId="0" xfId="28" applyNumberFormat="1" applyFont="1" applyAlignment="1">
      <alignment vertical="center"/>
      <protection/>
    </xf>
    <xf numFmtId="0" fontId="36" fillId="0" borderId="0" xfId="0" applyFont="1" applyAlignment="1">
      <alignment/>
    </xf>
    <xf numFmtId="0" fontId="4" fillId="0" borderId="0" xfId="21" applyFont="1" applyAlignment="1">
      <alignment horizontal="right" vertical="center" wrapText="1"/>
      <protection/>
    </xf>
    <xf numFmtId="164" fontId="47" fillId="0" borderId="0" xfId="15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7" fillId="0" borderId="0" xfId="15" applyNumberFormat="1" applyFont="1" applyAlignment="1">
      <alignment vertical="center"/>
    </xf>
    <xf numFmtId="164" fontId="7" fillId="0" borderId="0" xfId="15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4" fillId="0" borderId="0" xfId="23" applyFont="1" applyAlignment="1">
      <alignment horizontal="right" vertical="center" wrapText="1"/>
      <protection/>
    </xf>
    <xf numFmtId="0" fontId="4" fillId="0" borderId="0" xfId="24" applyFont="1" applyAlignment="1">
      <alignment horizontal="right" vertical="center" wrapText="1"/>
      <protection/>
    </xf>
    <xf numFmtId="0" fontId="68" fillId="0" borderId="0" xfId="0" applyFont="1" applyAlignment="1">
      <alignment/>
    </xf>
    <xf numFmtId="0" fontId="64" fillId="0" borderId="0" xfId="0" applyFont="1" applyAlignment="1">
      <alignment/>
    </xf>
    <xf numFmtId="1" fontId="68" fillId="0" borderId="0" xfId="0" applyNumberFormat="1" applyFont="1" applyAlignment="1">
      <alignment/>
    </xf>
    <xf numFmtId="0" fontId="64" fillId="0" borderId="0" xfId="0" applyFont="1" applyAlignment="1">
      <alignment/>
    </xf>
    <xf numFmtId="1" fontId="68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65" fontId="4" fillId="0" borderId="0" xfId="29" applyNumberFormat="1" applyFont="1" applyFill="1" applyAlignment="1">
      <alignment horizontal="right" wrapText="1"/>
      <protection/>
    </xf>
    <xf numFmtId="165" fontId="64" fillId="0" borderId="0" xfId="31" applyNumberFormat="1" applyFont="1" applyAlignment="1">
      <alignment horizontal="right" wrapText="1"/>
      <protection/>
    </xf>
    <xf numFmtId="0" fontId="5" fillId="0" borderId="12" xfId="0" applyFont="1" applyBorder="1" applyAlignment="1">
      <alignment horizontal="right"/>
    </xf>
    <xf numFmtId="0" fontId="49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16" fontId="4" fillId="0" borderId="0" xfId="0" applyNumberFormat="1" applyFont="1" applyBorder="1" applyAlignment="1">
      <alignment horizontal="left" wrapText="1"/>
    </xf>
    <xf numFmtId="0" fontId="6" fillId="2" borderId="0" xfId="0" applyFont="1" applyFill="1" applyAlignment="1">
      <alignment/>
    </xf>
    <xf numFmtId="165" fontId="68" fillId="0" borderId="0" xfId="0" applyNumberFormat="1" applyFont="1" applyAlignment="1">
      <alignment/>
    </xf>
    <xf numFmtId="174" fontId="68" fillId="0" borderId="0" xfId="0" applyNumberFormat="1" applyFont="1" applyAlignment="1">
      <alignment/>
    </xf>
    <xf numFmtId="0" fontId="0" fillId="0" borderId="5" xfId="0" applyBorder="1" applyAlignment="1">
      <alignment wrapText="1"/>
    </xf>
    <xf numFmtId="0" fontId="0" fillId="0" borderId="25" xfId="0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0" fillId="0" borderId="13" xfId="0" applyBorder="1" applyAlignment="1">
      <alignment wrapText="1"/>
    </xf>
    <xf numFmtId="0" fontId="4" fillId="0" borderId="26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1" xfId="0" applyFont="1" applyBorder="1" applyAlignment="1">
      <alignment horizontal="right" wrapText="1"/>
    </xf>
    <xf numFmtId="0" fontId="0" fillId="0" borderId="16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29" fillId="0" borderId="27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17" xfId="21"/>
    <cellStyle name="Normal_Table 19" xfId="22"/>
    <cellStyle name="Normal_Table 20" xfId="23"/>
    <cellStyle name="Normal_Table 21" xfId="24"/>
    <cellStyle name="Normal_Table 22" xfId="25"/>
    <cellStyle name="Normal_Table 27" xfId="26"/>
    <cellStyle name="Normal_Table 3" xfId="27"/>
    <cellStyle name="Normal_Tables 11-13" xfId="28"/>
    <cellStyle name="Normal_TABLES A-C" xfId="29"/>
    <cellStyle name="Normal_TABLES D-F" xfId="30"/>
    <cellStyle name="Normal_TABLES G-I" xfId="31"/>
    <cellStyle name="Normal_TABLES J-L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chartsheet" Target="chartsheets/sheet1.xml" /><Relationship Id="rId33" Type="http://schemas.openxmlformats.org/officeDocument/2006/relationships/worksheet" Target="worksheets/sheet32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42" Type="http://schemas.openxmlformats.org/officeDocument/2006/relationships/worksheet" Target="worksheets/sheet41.xml" /><Relationship Id="rId43" Type="http://schemas.openxmlformats.org/officeDocument/2006/relationships/worksheet" Target="worksheets/sheet42.xml" /><Relationship Id="rId44" Type="http://schemas.openxmlformats.org/officeDocument/2006/relationships/worksheet" Target="worksheets/sheet43.xml" /><Relationship Id="rId45" Type="http://schemas.openxmlformats.org/officeDocument/2006/relationships/worksheet" Target="worksheets/sheet44.xml" /><Relationship Id="rId46" Type="http://schemas.openxmlformats.org/officeDocument/2006/relationships/worksheet" Target="worksheets/sheet45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Chart A:  Number of cars available for private use by members of the household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by annual net household income</a:t>
            </a:r>
          </a:p>
        </c:rich>
      </c:tx>
      <c:layout>
        <c:manualLayout>
          <c:xMode val="factor"/>
          <c:yMode val="factor"/>
          <c:x val="-0.03475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4975"/>
          <c:w val="0.8845"/>
          <c:h val="0.58175"/>
        </c:manualLayout>
      </c:layout>
      <c:areaChart>
        <c:grouping val="percentStacked"/>
        <c:varyColors val="0"/>
        <c:ser>
          <c:idx val="0"/>
          <c:order val="0"/>
          <c:tx>
            <c:strRef>
              <c:f>'Numbers for charts A &amp; B'!$D$5</c:f>
              <c:strCache>
                <c:ptCount val="1"/>
                <c:pt idx="0">
                  <c:v>3+ cars</c:v>
                </c:pt>
              </c:strCache>
            </c:strRef>
          </c:tx>
          <c:spPr>
            <a:solidFill>
              <a:srgbClr val="0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charts A &amp; B'!$C$6:$C$12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A &amp; B'!$D$6:$D$12</c:f>
              <c:numCache>
                <c:ptCount val="7"/>
                <c:pt idx="0">
                  <c:v>0.414</c:v>
                </c:pt>
                <c:pt idx="1">
                  <c:v>0.74</c:v>
                </c:pt>
                <c:pt idx="2">
                  <c:v>1.63</c:v>
                </c:pt>
                <c:pt idx="3">
                  <c:v>3.795</c:v>
                </c:pt>
                <c:pt idx="4">
                  <c:v>7.712</c:v>
                </c:pt>
                <c:pt idx="5">
                  <c:v>9.978</c:v>
                </c:pt>
                <c:pt idx="6">
                  <c:v>12.365</c:v>
                </c:pt>
              </c:numCache>
            </c:numRef>
          </c:val>
        </c:ser>
        <c:ser>
          <c:idx val="1"/>
          <c:order val="1"/>
          <c:tx>
            <c:strRef>
              <c:f>'Numbers for charts A &amp; B'!$E$5</c:f>
              <c:strCache>
                <c:ptCount val="1"/>
                <c:pt idx="0">
                  <c:v>2 cars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charts A &amp; B'!$C$6:$C$12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A &amp; B'!$E$6:$E$12</c:f>
              <c:numCache>
                <c:ptCount val="7"/>
                <c:pt idx="0">
                  <c:v>4.112</c:v>
                </c:pt>
                <c:pt idx="1">
                  <c:v>5.64</c:v>
                </c:pt>
                <c:pt idx="2">
                  <c:v>11.864</c:v>
                </c:pt>
                <c:pt idx="3">
                  <c:v>24.674</c:v>
                </c:pt>
                <c:pt idx="4">
                  <c:v>34.374</c:v>
                </c:pt>
                <c:pt idx="5">
                  <c:v>45.981</c:v>
                </c:pt>
                <c:pt idx="6">
                  <c:v>60.789</c:v>
                </c:pt>
              </c:numCache>
            </c:numRef>
          </c:val>
        </c:ser>
        <c:ser>
          <c:idx val="2"/>
          <c:order val="2"/>
          <c:tx>
            <c:strRef>
              <c:f>'Numbers for charts A &amp; B'!$F$5</c:f>
              <c:strCache>
                <c:ptCount val="1"/>
                <c:pt idx="0">
                  <c:v>1 car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'Numbers for charts A &amp; B'!$C$6:$C$12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A &amp; B'!$F$6:$F$12</c:f>
              <c:numCache>
                <c:ptCount val="7"/>
                <c:pt idx="0">
                  <c:v>33.692</c:v>
                </c:pt>
                <c:pt idx="1">
                  <c:v>44.925</c:v>
                </c:pt>
                <c:pt idx="2">
                  <c:v>60.102</c:v>
                </c:pt>
                <c:pt idx="3">
                  <c:v>57.901</c:v>
                </c:pt>
                <c:pt idx="4">
                  <c:v>50.614</c:v>
                </c:pt>
                <c:pt idx="5">
                  <c:v>40.774</c:v>
                </c:pt>
                <c:pt idx="6">
                  <c:v>25.398</c:v>
                </c:pt>
              </c:numCache>
            </c:numRef>
          </c:val>
        </c:ser>
        <c:ser>
          <c:idx val="3"/>
          <c:order val="3"/>
          <c:tx>
            <c:strRef>
              <c:f>'Numbers for charts A &amp; B'!$G$5</c:f>
              <c:strCache>
                <c:ptCount val="1"/>
                <c:pt idx="0">
                  <c:v>no car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charts A &amp; B'!$C$6:$C$12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A &amp; B'!$G$6:$G$12</c:f>
              <c:numCache>
                <c:ptCount val="7"/>
                <c:pt idx="0">
                  <c:v>61.782</c:v>
                </c:pt>
                <c:pt idx="1">
                  <c:v>48.694</c:v>
                </c:pt>
                <c:pt idx="2">
                  <c:v>26.404</c:v>
                </c:pt>
                <c:pt idx="3">
                  <c:v>13.63</c:v>
                </c:pt>
                <c:pt idx="4">
                  <c:v>7.299</c:v>
                </c:pt>
                <c:pt idx="5">
                  <c:v>3.268</c:v>
                </c:pt>
                <c:pt idx="6">
                  <c:v>1.448</c:v>
                </c:pt>
              </c:numCache>
            </c:numRef>
          </c:val>
        </c:ser>
        <c:axId val="40948331"/>
        <c:axId val="32990660"/>
      </c:areaChart>
      <c:catAx>
        <c:axId val="40948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2990660"/>
        <c:crosses val="autoZero"/>
        <c:auto val="1"/>
        <c:lblOffset val="100"/>
        <c:noMultiLvlLbl val="0"/>
      </c:catAx>
      <c:valAx>
        <c:axId val="32990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households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094833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45"/>
          <c:y val="0.85175"/>
          <c:w val="0.772"/>
          <c:h val="0.08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Chart J:  Walking and cycling for pleasure or to keep fit  
 </a:t>
            </a:r>
            <a:r>
              <a:rPr lang="en-US" cap="none" sz="1625" b="1" i="0" u="none" baseline="0">
                <a:latin typeface="Arial"/>
                <a:ea typeface="Arial"/>
                <a:cs typeface="Arial"/>
              </a:rPr>
              <a:t>(on one or more of the previous seven days - data for two years)</a:t>
            </a:r>
          </a:p>
        </c:rich>
      </c:tx>
      <c:layout>
        <c:manualLayout>
          <c:xMode val="factor"/>
          <c:yMode val="factor"/>
          <c:x val="-0.028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6125"/>
          <c:w val="0.9"/>
          <c:h val="0.6655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 J'!$D$9</c:f>
              <c:strCache>
                <c:ptCount val="1"/>
                <c:pt idx="0">
                  <c:v>Men walking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 J'!$C$10:$C$23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'Numbers for chart J'!$D$10:$D$23</c:f>
              <c:numCache>
                <c:ptCount val="14"/>
                <c:pt idx="0">
                  <c:v>33.6</c:v>
                </c:pt>
                <c:pt idx="1">
                  <c:v>41.8</c:v>
                </c:pt>
                <c:pt idx="2">
                  <c:v>45.4</c:v>
                </c:pt>
                <c:pt idx="3">
                  <c:v>50.5</c:v>
                </c:pt>
                <c:pt idx="4">
                  <c:v>50.4</c:v>
                </c:pt>
                <c:pt idx="5">
                  <c:v>51.2</c:v>
                </c:pt>
                <c:pt idx="6">
                  <c:v>48.8</c:v>
                </c:pt>
                <c:pt idx="7">
                  <c:v>53.3</c:v>
                </c:pt>
                <c:pt idx="8">
                  <c:v>52.6</c:v>
                </c:pt>
                <c:pt idx="9">
                  <c:v>50.7</c:v>
                </c:pt>
                <c:pt idx="10">
                  <c:v>48.9</c:v>
                </c:pt>
                <c:pt idx="11">
                  <c:v>51.9</c:v>
                </c:pt>
                <c:pt idx="12">
                  <c:v>40.2</c:v>
                </c:pt>
                <c:pt idx="13">
                  <c:v>34.8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 J'!$E$9</c:f>
              <c:strCache>
                <c:ptCount val="1"/>
                <c:pt idx="0">
                  <c:v>Women walking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 J'!$C$10:$C$23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'Numbers for chart J'!$E$10:$E$23</c:f>
              <c:numCache>
                <c:ptCount val="14"/>
                <c:pt idx="0">
                  <c:v>41.3</c:v>
                </c:pt>
                <c:pt idx="1">
                  <c:v>42.2</c:v>
                </c:pt>
                <c:pt idx="2">
                  <c:v>51.3</c:v>
                </c:pt>
                <c:pt idx="3">
                  <c:v>51.1</c:v>
                </c:pt>
                <c:pt idx="4">
                  <c:v>52.3</c:v>
                </c:pt>
                <c:pt idx="5">
                  <c:v>49.9</c:v>
                </c:pt>
                <c:pt idx="6">
                  <c:v>47.3</c:v>
                </c:pt>
                <c:pt idx="7">
                  <c:v>51</c:v>
                </c:pt>
                <c:pt idx="8">
                  <c:v>48.8</c:v>
                </c:pt>
                <c:pt idx="9">
                  <c:v>43.6</c:v>
                </c:pt>
                <c:pt idx="10">
                  <c:v>43.5</c:v>
                </c:pt>
                <c:pt idx="11">
                  <c:v>36.3</c:v>
                </c:pt>
                <c:pt idx="12">
                  <c:v>29.2</c:v>
                </c:pt>
                <c:pt idx="13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 J'!$F$9</c:f>
              <c:strCache>
                <c:ptCount val="1"/>
                <c:pt idx="0">
                  <c:v>Men cycling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 J'!$C$10:$C$23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'Numbers for chart J'!$F$10:$F$23</c:f>
              <c:numCache>
                <c:ptCount val="14"/>
                <c:pt idx="0">
                  <c:v>7.6</c:v>
                </c:pt>
                <c:pt idx="1">
                  <c:v>5.4</c:v>
                </c:pt>
                <c:pt idx="2">
                  <c:v>8.3</c:v>
                </c:pt>
                <c:pt idx="3">
                  <c:v>8.4</c:v>
                </c:pt>
                <c:pt idx="4">
                  <c:v>6.2</c:v>
                </c:pt>
                <c:pt idx="5">
                  <c:v>10.5</c:v>
                </c:pt>
                <c:pt idx="6">
                  <c:v>5.4</c:v>
                </c:pt>
                <c:pt idx="7">
                  <c:v>8.8</c:v>
                </c:pt>
                <c:pt idx="8">
                  <c:v>4.6</c:v>
                </c:pt>
                <c:pt idx="9">
                  <c:v>4.3</c:v>
                </c:pt>
                <c:pt idx="10">
                  <c:v>4.2</c:v>
                </c:pt>
                <c:pt idx="11">
                  <c:v>2.2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'Numbers for chart J'!$G$9</c:f>
              <c:strCache>
                <c:ptCount val="1"/>
                <c:pt idx="0">
                  <c:v>Women cycling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 J'!$C$10:$C$23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'Numbers for chart J'!$G$10:$G$23</c:f>
              <c:numCache>
                <c:ptCount val="14"/>
                <c:pt idx="0">
                  <c:v>2.4</c:v>
                </c:pt>
                <c:pt idx="1">
                  <c:v>2</c:v>
                </c:pt>
                <c:pt idx="2">
                  <c:v>3.7</c:v>
                </c:pt>
                <c:pt idx="3">
                  <c:v>5.4</c:v>
                </c:pt>
                <c:pt idx="4">
                  <c:v>6.1</c:v>
                </c:pt>
                <c:pt idx="5">
                  <c:v>3.8</c:v>
                </c:pt>
                <c:pt idx="6">
                  <c:v>2.8</c:v>
                </c:pt>
                <c:pt idx="7">
                  <c:v>1.4</c:v>
                </c:pt>
                <c:pt idx="8">
                  <c:v>1.7</c:v>
                </c:pt>
                <c:pt idx="9">
                  <c:v>1.1</c:v>
                </c:pt>
                <c:pt idx="10">
                  <c:v>0.7</c:v>
                </c:pt>
                <c:pt idx="11">
                  <c:v>0.4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1966261"/>
        <c:axId val="19260894"/>
      </c:lineChart>
      <c:catAx>
        <c:axId val="31966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260894"/>
        <c:crosses val="autoZero"/>
        <c:auto val="1"/>
        <c:lblOffset val="100"/>
        <c:noMultiLvlLbl val="0"/>
      </c:catAx>
      <c:valAx>
        <c:axId val="19260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adults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9662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75"/>
          <c:y val="0.88875"/>
          <c:w val="0.67575"/>
          <c:h val="0.06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Chart K: Main means of travel to work - by annual net income 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'Numbers for K'!$C$5</c:f>
              <c:strCache>
                <c:ptCount val="1"/>
                <c:pt idx="0">
                  <c:v>Car driver</c:v>
                </c:pt>
              </c:strCache>
            </c:strRef>
          </c:tx>
          <c:spPr>
            <a:solidFill>
              <a:srgbClr val="0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K'!$B$6:$B$12</c:f>
              <c:strCache>
                <c:ptCount val="7"/>
                <c:pt idx="0">
                  <c:v>up to £ 10,000</c:v>
                </c:pt>
                <c:pt idx="1">
                  <c:v>over £ 10,000, up to £ 15,000</c:v>
                </c:pt>
                <c:pt idx="2">
                  <c:v>over £ 15,000, up to £ 20,000</c:v>
                </c:pt>
                <c:pt idx="3">
                  <c:v>over £ 20,000, up to £ 25,000</c:v>
                </c:pt>
                <c:pt idx="4">
                  <c:v>over £ 25,000, up to £ 30,000</c:v>
                </c:pt>
                <c:pt idx="5">
                  <c:v>over £ 30,000, up to £ 40,000</c:v>
                </c:pt>
                <c:pt idx="6">
                  <c:v>over £ 40,000</c:v>
                </c:pt>
              </c:strCache>
            </c:strRef>
          </c:cat>
          <c:val>
            <c:numRef>
              <c:f>'Numbers for K'!$C$6:$C$12</c:f>
              <c:numCache>
                <c:ptCount val="7"/>
                <c:pt idx="0">
                  <c:v>37.137</c:v>
                </c:pt>
                <c:pt idx="1">
                  <c:v>41.832</c:v>
                </c:pt>
                <c:pt idx="2">
                  <c:v>52.125</c:v>
                </c:pt>
                <c:pt idx="3">
                  <c:v>59.187</c:v>
                </c:pt>
                <c:pt idx="4">
                  <c:v>63.349</c:v>
                </c:pt>
                <c:pt idx="5">
                  <c:v>66.747</c:v>
                </c:pt>
                <c:pt idx="6">
                  <c:v>75.087</c:v>
                </c:pt>
              </c:numCache>
            </c:numRef>
          </c:val>
        </c:ser>
        <c:ser>
          <c:idx val="1"/>
          <c:order val="1"/>
          <c:tx>
            <c:strRef>
              <c:f>'Numbers for K'!$D$5</c:f>
              <c:strCache>
                <c:ptCount val="1"/>
                <c:pt idx="0">
                  <c:v>Car passenger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K'!$B$6:$B$12</c:f>
              <c:strCache>
                <c:ptCount val="7"/>
                <c:pt idx="0">
                  <c:v>up to £ 10,000</c:v>
                </c:pt>
                <c:pt idx="1">
                  <c:v>over £ 10,000, up to £ 15,000</c:v>
                </c:pt>
                <c:pt idx="2">
                  <c:v>over £ 15,000, up to £ 20,000</c:v>
                </c:pt>
                <c:pt idx="3">
                  <c:v>over £ 20,000, up to £ 25,000</c:v>
                </c:pt>
                <c:pt idx="4">
                  <c:v>over £ 25,000, up to £ 30,000</c:v>
                </c:pt>
                <c:pt idx="5">
                  <c:v>over £ 30,000, up to £ 40,000</c:v>
                </c:pt>
                <c:pt idx="6">
                  <c:v>over £ 40,000</c:v>
                </c:pt>
              </c:strCache>
            </c:strRef>
          </c:cat>
          <c:val>
            <c:numRef>
              <c:f>'Numbers for K'!$D$6:$D$12</c:f>
              <c:numCache>
                <c:ptCount val="7"/>
                <c:pt idx="0">
                  <c:v>7.407</c:v>
                </c:pt>
                <c:pt idx="1">
                  <c:v>8.608</c:v>
                </c:pt>
                <c:pt idx="2">
                  <c:v>7.013</c:v>
                </c:pt>
                <c:pt idx="3">
                  <c:v>9.045</c:v>
                </c:pt>
                <c:pt idx="4">
                  <c:v>6.988</c:v>
                </c:pt>
                <c:pt idx="5">
                  <c:v>6.237</c:v>
                </c:pt>
                <c:pt idx="6">
                  <c:v>4.805</c:v>
                </c:pt>
              </c:numCache>
            </c:numRef>
          </c:val>
        </c:ser>
        <c:ser>
          <c:idx val="2"/>
          <c:order val="2"/>
          <c:tx>
            <c:strRef>
              <c:f>'Numbers for K'!$E$5</c:f>
              <c:strCache>
                <c:ptCount val="1"/>
                <c:pt idx="0">
                  <c:v>Bus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K'!$B$6:$B$12</c:f>
              <c:strCache>
                <c:ptCount val="7"/>
                <c:pt idx="0">
                  <c:v>up to £ 10,000</c:v>
                </c:pt>
                <c:pt idx="1">
                  <c:v>over £ 10,000, up to £ 15,000</c:v>
                </c:pt>
                <c:pt idx="2">
                  <c:v>over £ 15,000, up to £ 20,000</c:v>
                </c:pt>
                <c:pt idx="3">
                  <c:v>over £ 20,000, up to £ 25,000</c:v>
                </c:pt>
                <c:pt idx="4">
                  <c:v>over £ 25,000, up to £ 30,000</c:v>
                </c:pt>
                <c:pt idx="5">
                  <c:v>over £ 30,000, up to £ 40,000</c:v>
                </c:pt>
                <c:pt idx="6">
                  <c:v>over £ 40,000</c:v>
                </c:pt>
              </c:strCache>
            </c:strRef>
          </c:cat>
          <c:val>
            <c:numRef>
              <c:f>'Numbers for K'!$E$6:$E$12</c:f>
              <c:numCache>
                <c:ptCount val="7"/>
                <c:pt idx="0">
                  <c:v>18.993</c:v>
                </c:pt>
                <c:pt idx="1">
                  <c:v>21.676</c:v>
                </c:pt>
                <c:pt idx="2">
                  <c:v>16.524</c:v>
                </c:pt>
                <c:pt idx="3">
                  <c:v>12.045</c:v>
                </c:pt>
                <c:pt idx="4">
                  <c:v>9.685</c:v>
                </c:pt>
                <c:pt idx="5">
                  <c:v>8.727</c:v>
                </c:pt>
                <c:pt idx="6">
                  <c:v>3.871</c:v>
                </c:pt>
              </c:numCache>
            </c:numRef>
          </c:val>
        </c:ser>
        <c:ser>
          <c:idx val="3"/>
          <c:order val="3"/>
          <c:tx>
            <c:strRef>
              <c:f>'Numbers for K'!$F$5</c:f>
              <c:strCache>
                <c:ptCount val="1"/>
                <c:pt idx="0">
                  <c:v>Other (inc rail)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strRef>
              <c:f>'Numbers for K'!$B$6:$B$12</c:f>
              <c:strCache>
                <c:ptCount val="7"/>
                <c:pt idx="0">
                  <c:v>up to £ 10,000</c:v>
                </c:pt>
                <c:pt idx="1">
                  <c:v>over £ 10,000, up to £ 15,000</c:v>
                </c:pt>
                <c:pt idx="2">
                  <c:v>over £ 15,000, up to £ 20,000</c:v>
                </c:pt>
                <c:pt idx="3">
                  <c:v>over £ 20,000, up to £ 25,000</c:v>
                </c:pt>
                <c:pt idx="4">
                  <c:v>over £ 25,000, up to £ 30,000</c:v>
                </c:pt>
                <c:pt idx="5">
                  <c:v>over £ 30,000, up to £ 40,000</c:v>
                </c:pt>
                <c:pt idx="6">
                  <c:v>over £ 40,000</c:v>
                </c:pt>
              </c:strCache>
            </c:strRef>
          </c:cat>
          <c:val>
            <c:numRef>
              <c:f>'Numbers for K'!$F$6:$F$12</c:f>
              <c:numCache>
                <c:ptCount val="7"/>
                <c:pt idx="0">
                  <c:v>8.387</c:v>
                </c:pt>
                <c:pt idx="1">
                  <c:v>7.353</c:v>
                </c:pt>
                <c:pt idx="2">
                  <c:v>5.657</c:v>
                </c:pt>
                <c:pt idx="3">
                  <c:v>5.475</c:v>
                </c:pt>
                <c:pt idx="4">
                  <c:v>6.349</c:v>
                </c:pt>
                <c:pt idx="5">
                  <c:v>7.6259999999999994</c:v>
                </c:pt>
                <c:pt idx="6">
                  <c:v>11.155000000000001</c:v>
                </c:pt>
              </c:numCache>
            </c:numRef>
          </c:val>
        </c:ser>
        <c:ser>
          <c:idx val="4"/>
          <c:order val="4"/>
          <c:tx>
            <c:strRef>
              <c:f>'Numbers for K'!$G$5</c:f>
              <c:strCache>
                <c:ptCount val="1"/>
                <c:pt idx="0">
                  <c:v>Walking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K'!$B$6:$B$12</c:f>
              <c:strCache>
                <c:ptCount val="7"/>
                <c:pt idx="0">
                  <c:v>up to £ 10,000</c:v>
                </c:pt>
                <c:pt idx="1">
                  <c:v>over £ 10,000, up to £ 15,000</c:v>
                </c:pt>
                <c:pt idx="2">
                  <c:v>over £ 15,000, up to £ 20,000</c:v>
                </c:pt>
                <c:pt idx="3">
                  <c:v>over £ 20,000, up to £ 25,000</c:v>
                </c:pt>
                <c:pt idx="4">
                  <c:v>over £ 25,000, up to £ 30,000</c:v>
                </c:pt>
                <c:pt idx="5">
                  <c:v>over £ 30,000, up to £ 40,000</c:v>
                </c:pt>
                <c:pt idx="6">
                  <c:v>over £ 40,000</c:v>
                </c:pt>
              </c:strCache>
            </c:strRef>
          </c:cat>
          <c:val>
            <c:numRef>
              <c:f>'Numbers for K'!$G$6:$G$12</c:f>
              <c:numCache>
                <c:ptCount val="7"/>
                <c:pt idx="0">
                  <c:v>28.077</c:v>
                </c:pt>
                <c:pt idx="1">
                  <c:v>20.531</c:v>
                </c:pt>
                <c:pt idx="2">
                  <c:v>18.682</c:v>
                </c:pt>
                <c:pt idx="3">
                  <c:v>14.25</c:v>
                </c:pt>
                <c:pt idx="4">
                  <c:v>13.628</c:v>
                </c:pt>
                <c:pt idx="5">
                  <c:v>10.664</c:v>
                </c:pt>
                <c:pt idx="6">
                  <c:v>5.083</c:v>
                </c:pt>
              </c:numCache>
            </c:numRef>
          </c:val>
        </c:ser>
        <c:axId val="39130319"/>
        <c:axId val="16628552"/>
      </c:areaChart>
      <c:catAx>
        <c:axId val="39130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628552"/>
        <c:crosses val="autoZero"/>
        <c:auto val="1"/>
        <c:lblOffset val="100"/>
        <c:noMultiLvlLbl val="0"/>
      </c:catAx>
      <c:valAx>
        <c:axId val="16628552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3031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Chart L: Main means of travel to work by distance between home and work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2325"/>
          <c:w val="0.91525"/>
          <c:h val="0.74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'Numbers for chart L'!$C$5</c:f>
              <c:strCache>
                <c:ptCount val="1"/>
                <c:pt idx="0">
                  <c:v>Walking</c:v>
                </c:pt>
              </c:strCache>
            </c:strRef>
          </c:tx>
          <c:spPr>
            <a:pattFill prst="pct3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L'!$C$6:$C$14</c:f>
              <c:numCache>
                <c:ptCount val="9"/>
                <c:pt idx="0">
                  <c:v>62.736</c:v>
                </c:pt>
                <c:pt idx="1">
                  <c:v>30.057</c:v>
                </c:pt>
                <c:pt idx="2">
                  <c:v>13.974</c:v>
                </c:pt>
                <c:pt idx="3">
                  <c:v>3.088</c:v>
                </c:pt>
                <c:pt idx="4">
                  <c:v>1.787</c:v>
                </c:pt>
                <c:pt idx="5">
                  <c:v>0.558</c:v>
                </c:pt>
                <c:pt idx="6">
                  <c:v>0.841</c:v>
                </c:pt>
                <c:pt idx="7">
                  <c:v>0.413</c:v>
                </c:pt>
                <c:pt idx="8">
                  <c:v>4.636</c:v>
                </c:pt>
              </c:numCache>
            </c:numRef>
          </c:val>
        </c:ser>
        <c:ser>
          <c:idx val="1"/>
          <c:order val="1"/>
          <c:tx>
            <c:strRef>
              <c:f>'Numbers for chart L'!$D$5</c:f>
              <c:strCache>
                <c:ptCount val="1"/>
                <c:pt idx="0">
                  <c:v>Driver car or van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L'!$D$6:$D$14</c:f>
              <c:numCache>
                <c:ptCount val="9"/>
                <c:pt idx="0">
                  <c:v>28.159</c:v>
                </c:pt>
                <c:pt idx="1">
                  <c:v>46.357</c:v>
                </c:pt>
                <c:pt idx="2">
                  <c:v>52.957</c:v>
                </c:pt>
                <c:pt idx="3">
                  <c:v>59.325</c:v>
                </c:pt>
                <c:pt idx="4">
                  <c:v>71.595</c:v>
                </c:pt>
                <c:pt idx="5">
                  <c:v>75.884</c:v>
                </c:pt>
                <c:pt idx="6">
                  <c:v>76.46</c:v>
                </c:pt>
                <c:pt idx="7">
                  <c:v>77.997</c:v>
                </c:pt>
                <c:pt idx="8">
                  <c:v>65.956</c:v>
                </c:pt>
              </c:numCache>
            </c:numRef>
          </c:val>
        </c:ser>
        <c:ser>
          <c:idx val="2"/>
          <c:order val="2"/>
          <c:tx>
            <c:strRef>
              <c:f>'Numbers for chart L'!$E$5</c:f>
              <c:strCache>
                <c:ptCount val="1"/>
                <c:pt idx="0">
                  <c:v>Passen. car or van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L'!$E$6:$E$14</c:f>
              <c:numCache>
                <c:ptCount val="9"/>
                <c:pt idx="0">
                  <c:v>3.261</c:v>
                </c:pt>
                <c:pt idx="1">
                  <c:v>9.211</c:v>
                </c:pt>
                <c:pt idx="2">
                  <c:v>8.347</c:v>
                </c:pt>
                <c:pt idx="3">
                  <c:v>10.018</c:v>
                </c:pt>
                <c:pt idx="4">
                  <c:v>6.34</c:v>
                </c:pt>
                <c:pt idx="5">
                  <c:v>5.909</c:v>
                </c:pt>
                <c:pt idx="6">
                  <c:v>5.946</c:v>
                </c:pt>
                <c:pt idx="7">
                  <c:v>6.175</c:v>
                </c:pt>
                <c:pt idx="8">
                  <c:v>9.092</c:v>
                </c:pt>
              </c:numCache>
            </c:numRef>
          </c:val>
        </c:ser>
        <c:ser>
          <c:idx val="3"/>
          <c:order val="3"/>
          <c:tx>
            <c:strRef>
              <c:f>'Numbers for chart L'!$F$5</c:f>
              <c:strCache>
                <c:ptCount val="1"/>
                <c:pt idx="0">
                  <c:v>Bicycle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L'!$F$6:$F$14</c:f>
              <c:numCache>
                <c:ptCount val="9"/>
                <c:pt idx="0">
                  <c:v>2.505</c:v>
                </c:pt>
                <c:pt idx="1">
                  <c:v>3.192</c:v>
                </c:pt>
                <c:pt idx="2">
                  <c:v>4.821</c:v>
                </c:pt>
                <c:pt idx="3">
                  <c:v>1.864</c:v>
                </c:pt>
                <c:pt idx="4">
                  <c:v>1.763</c:v>
                </c:pt>
                <c:pt idx="5">
                  <c:v>0.993</c:v>
                </c:pt>
                <c:pt idx="6">
                  <c:v>0</c:v>
                </c:pt>
                <c:pt idx="7">
                  <c:v>0.347</c:v>
                </c:pt>
                <c:pt idx="8">
                  <c:v>0.927</c:v>
                </c:pt>
              </c:numCache>
            </c:numRef>
          </c:val>
        </c:ser>
        <c:ser>
          <c:idx val="4"/>
          <c:order val="4"/>
          <c:tx>
            <c:strRef>
              <c:f>'Numbers for chart L'!$G$5</c:f>
              <c:strCache>
                <c:ptCount val="1"/>
                <c:pt idx="0">
                  <c:v>Bus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L'!$G$6:$G$14</c:f>
              <c:numCache>
                <c:ptCount val="9"/>
                <c:pt idx="0">
                  <c:v>1.827</c:v>
                </c:pt>
                <c:pt idx="1">
                  <c:v>9.035</c:v>
                </c:pt>
                <c:pt idx="2">
                  <c:v>17.624</c:v>
                </c:pt>
                <c:pt idx="3">
                  <c:v>22.095</c:v>
                </c:pt>
                <c:pt idx="4">
                  <c:v>14.368</c:v>
                </c:pt>
                <c:pt idx="5">
                  <c:v>11.361</c:v>
                </c:pt>
                <c:pt idx="6">
                  <c:v>9.709</c:v>
                </c:pt>
                <c:pt idx="7">
                  <c:v>5.73</c:v>
                </c:pt>
                <c:pt idx="8">
                  <c:v>6.051</c:v>
                </c:pt>
              </c:numCache>
            </c:numRef>
          </c:val>
        </c:ser>
        <c:ser>
          <c:idx val="5"/>
          <c:order val="5"/>
          <c:tx>
            <c:strRef>
              <c:f>'Numbers for chart L'!$H$5</c:f>
              <c:strCache>
                <c:ptCount val="1"/>
                <c:pt idx="0">
                  <c:v>Rail (inc. Glas Underg)</c:v>
                </c:pt>
              </c:strCache>
            </c:strRef>
          </c:tx>
          <c:spPr>
            <a:pattFill prst="smCheck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smCheck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smCheck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Check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L'!$H$6:$H$14</c:f>
              <c:numCache>
                <c:ptCount val="9"/>
                <c:pt idx="0">
                  <c:v>0.126</c:v>
                </c:pt>
                <c:pt idx="1">
                  <c:v>0.275</c:v>
                </c:pt>
                <c:pt idx="2">
                  <c:v>0.947</c:v>
                </c:pt>
                <c:pt idx="3">
                  <c:v>3.137</c:v>
                </c:pt>
                <c:pt idx="4">
                  <c:v>3.045</c:v>
                </c:pt>
                <c:pt idx="5">
                  <c:v>4.429</c:v>
                </c:pt>
                <c:pt idx="6">
                  <c:v>6.116</c:v>
                </c:pt>
                <c:pt idx="7">
                  <c:v>8.158</c:v>
                </c:pt>
                <c:pt idx="8">
                  <c:v>12.48</c:v>
                </c:pt>
              </c:numCache>
            </c:numRef>
          </c:val>
        </c:ser>
        <c:ser>
          <c:idx val="6"/>
          <c:order val="6"/>
          <c:tx>
            <c:strRef>
              <c:f>'Numbers for chart L'!$I$5</c:f>
              <c:strCache>
                <c:ptCount val="1"/>
                <c:pt idx="0">
                  <c:v>Other (eg taxi, m/cycle)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L'!$I$6:$I$14</c:f>
              <c:numCache>
                <c:ptCount val="9"/>
                <c:pt idx="0">
                  <c:v>1.387</c:v>
                </c:pt>
                <c:pt idx="1">
                  <c:v>1.873</c:v>
                </c:pt>
                <c:pt idx="2">
                  <c:v>1.33</c:v>
                </c:pt>
                <c:pt idx="3">
                  <c:v>0.472</c:v>
                </c:pt>
                <c:pt idx="4">
                  <c:v>1.102</c:v>
                </c:pt>
                <c:pt idx="5">
                  <c:v>0.867</c:v>
                </c:pt>
                <c:pt idx="6">
                  <c:v>0.928</c:v>
                </c:pt>
                <c:pt idx="7">
                  <c:v>1.18</c:v>
                </c:pt>
                <c:pt idx="8">
                  <c:v>0.859</c:v>
                </c:pt>
              </c:numCache>
            </c:numRef>
          </c:val>
        </c:ser>
        <c:overlap val="100"/>
        <c:axId val="15439241"/>
        <c:axId val="4735442"/>
      </c:barChart>
      <c:catAx>
        <c:axId val="15439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735442"/>
        <c:crosses val="autoZero"/>
        <c:auto val="1"/>
        <c:lblOffset val="100"/>
        <c:noMultiLvlLbl val="0"/>
      </c:catAx>
      <c:valAx>
        <c:axId val="473544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of commuters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54392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65"/>
          <c:w val="1"/>
          <c:h val="0.12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Chart M: Travel to school     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(data for four years)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935"/>
          <c:w val="0.9145"/>
          <c:h val="0.7045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 M'!$C$12</c:f>
              <c:strCache>
                <c:ptCount val="1"/>
                <c:pt idx="0">
                  <c:v>Walking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 M'!$B$13:$B$26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'Numbers for Chart M'!$C$13:$C$26</c:f>
              <c:numCache>
                <c:ptCount val="14"/>
                <c:pt idx="0">
                  <c:v>55</c:v>
                </c:pt>
                <c:pt idx="1">
                  <c:v>59</c:v>
                </c:pt>
                <c:pt idx="2">
                  <c:v>57</c:v>
                </c:pt>
                <c:pt idx="3">
                  <c:v>55</c:v>
                </c:pt>
                <c:pt idx="4">
                  <c:v>59</c:v>
                </c:pt>
                <c:pt idx="5">
                  <c:v>56</c:v>
                </c:pt>
                <c:pt idx="6">
                  <c:v>63</c:v>
                </c:pt>
                <c:pt idx="7">
                  <c:v>57</c:v>
                </c:pt>
                <c:pt idx="8">
                  <c:v>45</c:v>
                </c:pt>
                <c:pt idx="9">
                  <c:v>44</c:v>
                </c:pt>
                <c:pt idx="10">
                  <c:v>42</c:v>
                </c:pt>
                <c:pt idx="11">
                  <c:v>45</c:v>
                </c:pt>
                <c:pt idx="12">
                  <c:v>45</c:v>
                </c:pt>
                <c:pt idx="13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 M'!$D$12</c:f>
              <c:strCache>
                <c:ptCount val="1"/>
                <c:pt idx="0">
                  <c:v>Car or van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 M'!$B$13:$B$26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'Numbers for Chart M'!$D$13:$D$26</c:f>
              <c:numCache>
                <c:ptCount val="14"/>
                <c:pt idx="0">
                  <c:v>36</c:v>
                </c:pt>
                <c:pt idx="1">
                  <c:v>29</c:v>
                </c:pt>
                <c:pt idx="2">
                  <c:v>31</c:v>
                </c:pt>
                <c:pt idx="3">
                  <c:v>30</c:v>
                </c:pt>
                <c:pt idx="4">
                  <c:v>25</c:v>
                </c:pt>
                <c:pt idx="5">
                  <c:v>25</c:v>
                </c:pt>
                <c:pt idx="6">
                  <c:v>23</c:v>
                </c:pt>
                <c:pt idx="7">
                  <c:v>22</c:v>
                </c:pt>
                <c:pt idx="8">
                  <c:v>17</c:v>
                </c:pt>
                <c:pt idx="9">
                  <c:v>15</c:v>
                </c:pt>
                <c:pt idx="10">
                  <c:v>14</c:v>
                </c:pt>
                <c:pt idx="11">
                  <c:v>12</c:v>
                </c:pt>
                <c:pt idx="12">
                  <c:v>12</c:v>
                </c:pt>
                <c:pt idx="13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 M'!$E$12</c:f>
              <c:strCache>
                <c:ptCount val="1"/>
                <c:pt idx="0">
                  <c:v>Bus (any)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 M'!$B$13:$B$26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'Numbers for Chart M'!$E$13:$E$26</c:f>
              <c:numCache>
                <c:ptCount val="14"/>
                <c:pt idx="0">
                  <c:v>9</c:v>
                </c:pt>
                <c:pt idx="1">
                  <c:v>9</c:v>
                </c:pt>
                <c:pt idx="2">
                  <c:v>10</c:v>
                </c:pt>
                <c:pt idx="3">
                  <c:v>12</c:v>
                </c:pt>
                <c:pt idx="4">
                  <c:v>13</c:v>
                </c:pt>
                <c:pt idx="5">
                  <c:v>16</c:v>
                </c:pt>
                <c:pt idx="6">
                  <c:v>11</c:v>
                </c:pt>
                <c:pt idx="7">
                  <c:v>17</c:v>
                </c:pt>
                <c:pt idx="8">
                  <c:v>33</c:v>
                </c:pt>
                <c:pt idx="9">
                  <c:v>37</c:v>
                </c:pt>
                <c:pt idx="10">
                  <c:v>40</c:v>
                </c:pt>
                <c:pt idx="11">
                  <c:v>37</c:v>
                </c:pt>
                <c:pt idx="12">
                  <c:v>39</c:v>
                </c:pt>
                <c:pt idx="1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'Numbers for Chart M'!$F$12</c:f>
              <c:strCache>
                <c:ptCount val="1"/>
                <c:pt idx="0">
                  <c:v>Other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 M'!$B$13:$B$26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'Numbers for Chart M'!$F$13:$F$26</c:f>
              <c:numCache>
                <c:ptCount val="14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'Numbers for Chart M'!$G$12</c:f>
              <c:strCache>
                <c:ptCount val="1"/>
                <c:pt idx="0">
                  <c:v>Bicycle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 M'!$B$13:$B$26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'Numbers for Chart M'!$G$13:$G$26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axId val="42618979"/>
        <c:axId val="48026492"/>
      </c:lineChart>
      <c:catAx>
        <c:axId val="42618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026492"/>
        <c:crosses val="autoZero"/>
        <c:auto val="1"/>
        <c:lblOffset val="100"/>
        <c:noMultiLvlLbl val="0"/>
      </c:catAx>
      <c:valAx>
        <c:axId val="48026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pupils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0" i="0" u="none" baseline="0">
                <a:latin typeface="Arial"/>
                <a:ea typeface="Arial"/>
                <a:cs typeface="Arial"/>
              </a:defRPr>
            </a:pPr>
          </a:p>
        </c:txPr>
        <c:crossAx val="426189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475"/>
          <c:y val="0.867"/>
          <c:w val="0.9505"/>
          <c:h val="0.083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Chart B: Number of cars available for private use by members of the household</a:t>
            </a:r>
            <a:r>
              <a:rPr lang="en-US" cap="none" sz="19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by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9975"/>
          <c:w val="0.7745"/>
          <c:h val="0.638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charts A &amp; B'!$C$18</c:f>
              <c:strCache>
                <c:ptCount val="1"/>
                <c:pt idx="0">
                  <c:v>no car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A &amp; B'!$D$17:$K$17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A &amp; B'!$D$18:$K$18</c:f>
              <c:numCache>
                <c:ptCount val="8"/>
                <c:pt idx="0">
                  <c:v>37.146</c:v>
                </c:pt>
                <c:pt idx="1">
                  <c:v>35.862</c:v>
                </c:pt>
                <c:pt idx="2">
                  <c:v>35.591</c:v>
                </c:pt>
                <c:pt idx="3">
                  <c:v>35.049</c:v>
                </c:pt>
                <c:pt idx="4">
                  <c:v>32.962</c:v>
                </c:pt>
                <c:pt idx="5">
                  <c:v>34.049</c:v>
                </c:pt>
                <c:pt idx="6">
                  <c:v>32.103</c:v>
                </c:pt>
                <c:pt idx="7">
                  <c:v>32.078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charts A &amp; B'!$C$19</c:f>
              <c:strCache>
                <c:ptCount val="1"/>
                <c:pt idx="0">
                  <c:v>1 car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A &amp; B'!$D$17:$K$17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A &amp; B'!$D$19:$K$19</c:f>
              <c:numCache>
                <c:ptCount val="8"/>
                <c:pt idx="0">
                  <c:v>45.051</c:v>
                </c:pt>
                <c:pt idx="1">
                  <c:v>45.449</c:v>
                </c:pt>
                <c:pt idx="2">
                  <c:v>45.488</c:v>
                </c:pt>
                <c:pt idx="3">
                  <c:v>44.361</c:v>
                </c:pt>
                <c:pt idx="4">
                  <c:v>44.59</c:v>
                </c:pt>
                <c:pt idx="5">
                  <c:v>43.109</c:v>
                </c:pt>
                <c:pt idx="6">
                  <c:v>44.355</c:v>
                </c:pt>
                <c:pt idx="7">
                  <c:v>43.795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charts A &amp; B'!$C$20</c:f>
              <c:strCache>
                <c:ptCount val="1"/>
                <c:pt idx="0">
                  <c:v>2 cars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A &amp; B'!$D$17:$K$17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A &amp; B'!$D$20:$K$20</c:f>
              <c:numCache>
                <c:ptCount val="8"/>
                <c:pt idx="0">
                  <c:v>15.434</c:v>
                </c:pt>
                <c:pt idx="1">
                  <c:v>16.375</c:v>
                </c:pt>
                <c:pt idx="2">
                  <c:v>16.37</c:v>
                </c:pt>
                <c:pt idx="3">
                  <c:v>18.047</c:v>
                </c:pt>
                <c:pt idx="4">
                  <c:v>19.473</c:v>
                </c:pt>
                <c:pt idx="5">
                  <c:v>19.488</c:v>
                </c:pt>
                <c:pt idx="6">
                  <c:v>20.225</c:v>
                </c:pt>
                <c:pt idx="7">
                  <c:v>20.277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'Numbers for charts A &amp; B'!$C$21</c:f>
              <c:strCache>
                <c:ptCount val="1"/>
                <c:pt idx="0">
                  <c:v>3+ cars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A &amp; B'!$D$17:$K$17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A &amp; B'!$D$21:$K$21</c:f>
              <c:numCache>
                <c:ptCount val="8"/>
                <c:pt idx="0">
                  <c:v>2.369</c:v>
                </c:pt>
                <c:pt idx="1">
                  <c:v>2.314</c:v>
                </c:pt>
                <c:pt idx="2">
                  <c:v>2.551</c:v>
                </c:pt>
                <c:pt idx="3">
                  <c:v>2.542</c:v>
                </c:pt>
                <c:pt idx="4">
                  <c:v>2.975</c:v>
                </c:pt>
                <c:pt idx="5">
                  <c:v>3.354</c:v>
                </c:pt>
                <c:pt idx="6">
                  <c:v>3.297</c:v>
                </c:pt>
                <c:pt idx="7">
                  <c:v>3.838</c:v>
                </c:pt>
              </c:numCache>
            </c:numRef>
          </c:val>
          <c:smooth val="0"/>
        </c:ser>
        <c:axId val="28480485"/>
        <c:axId val="54997774"/>
      </c:lineChart>
      <c:catAx>
        <c:axId val="2848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54997774"/>
        <c:crosses val="autoZero"/>
        <c:auto val="1"/>
        <c:lblOffset val="100"/>
        <c:noMultiLvlLbl val="0"/>
      </c:catAx>
      <c:valAx>
        <c:axId val="54997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%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28480485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225"/>
          <c:y val="0.8585"/>
          <c:w val="0.76125"/>
          <c:h val="0.079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Chart C: Households' transport facilities</a:t>
            </a:r>
          </a:p>
        </c:rich>
      </c:tx>
      <c:layout>
        <c:manualLayout>
          <c:xMode val="factor"/>
          <c:yMode val="factor"/>
          <c:x val="-0.164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76"/>
          <c:w val="0.95"/>
          <c:h val="0.7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'Numbers for charts C &amp; D'!$C$4</c:f>
              <c:strCache>
                <c:ptCount val="1"/>
                <c:pt idx="0">
                  <c:v>up to 6 mins walk to bus stop</c:v>
                </c:pt>
              </c:strCache>
            </c:strRef>
          </c:tx>
          <c:spPr>
            <a:pattFill prst="dk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charts C &amp; D'!$B$5:$B$12</c:f>
              <c:strCache>
                <c:ptCount val="8"/>
                <c:pt idx="0">
                  <c:v>Single adult</c:v>
                </c:pt>
                <c:pt idx="1">
                  <c:v>Small adult</c:v>
                </c:pt>
                <c:pt idx="2">
                  <c:v>Single parent</c:v>
                </c:pt>
                <c:pt idx="3">
                  <c:v>Small family</c:v>
                </c:pt>
                <c:pt idx="4">
                  <c:v>Large family</c:v>
                </c:pt>
                <c:pt idx="5">
                  <c:v>Large adult</c:v>
                </c:pt>
                <c:pt idx="6">
                  <c:v>Older smaller</c:v>
                </c:pt>
                <c:pt idx="7">
                  <c:v>Single pensioner</c:v>
                </c:pt>
              </c:strCache>
            </c:strRef>
          </c:cat>
          <c:val>
            <c:numRef>
              <c:f>'Numbers for charts C &amp; D'!$C$5:$C$12</c:f>
              <c:numCache>
                <c:ptCount val="8"/>
                <c:pt idx="0">
                  <c:v>88</c:v>
                </c:pt>
                <c:pt idx="1">
                  <c:v>84</c:v>
                </c:pt>
                <c:pt idx="2">
                  <c:v>90</c:v>
                </c:pt>
                <c:pt idx="3">
                  <c:v>86</c:v>
                </c:pt>
                <c:pt idx="4">
                  <c:v>84</c:v>
                </c:pt>
                <c:pt idx="5">
                  <c:v>86</c:v>
                </c:pt>
                <c:pt idx="6">
                  <c:v>81</c:v>
                </c:pt>
                <c:pt idx="7">
                  <c:v>82</c:v>
                </c:pt>
              </c:numCache>
            </c:numRef>
          </c:val>
        </c:ser>
        <c:ser>
          <c:idx val="1"/>
          <c:order val="1"/>
          <c:tx>
            <c:strRef>
              <c:f>'Numbers for charts C &amp; D'!$D$4</c:f>
              <c:strCache>
                <c:ptCount val="1"/>
                <c:pt idx="0">
                  <c:v>1 + cars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charts C &amp; D'!$B$5:$B$12</c:f>
              <c:strCache>
                <c:ptCount val="8"/>
                <c:pt idx="0">
                  <c:v>Single adult</c:v>
                </c:pt>
                <c:pt idx="1">
                  <c:v>Small adult</c:v>
                </c:pt>
                <c:pt idx="2">
                  <c:v>Single parent</c:v>
                </c:pt>
                <c:pt idx="3">
                  <c:v>Small family</c:v>
                </c:pt>
                <c:pt idx="4">
                  <c:v>Large family</c:v>
                </c:pt>
                <c:pt idx="5">
                  <c:v>Large adult</c:v>
                </c:pt>
                <c:pt idx="6">
                  <c:v>Older smaller</c:v>
                </c:pt>
                <c:pt idx="7">
                  <c:v>Single pensioner</c:v>
                </c:pt>
              </c:strCache>
            </c:strRef>
          </c:cat>
          <c:val>
            <c:numRef>
              <c:f>'Numbers for charts C &amp; D'!$D$5:$D$12</c:f>
              <c:numCache>
                <c:ptCount val="8"/>
                <c:pt idx="0">
                  <c:v>50.363</c:v>
                </c:pt>
                <c:pt idx="1">
                  <c:v>83.063</c:v>
                </c:pt>
                <c:pt idx="2">
                  <c:v>45.398</c:v>
                </c:pt>
                <c:pt idx="3">
                  <c:v>88.946</c:v>
                </c:pt>
                <c:pt idx="4">
                  <c:v>90.12</c:v>
                </c:pt>
                <c:pt idx="5">
                  <c:v>85.465</c:v>
                </c:pt>
                <c:pt idx="6">
                  <c:v>77.801</c:v>
                </c:pt>
                <c:pt idx="7">
                  <c:v>32.373999999999995</c:v>
                </c:pt>
              </c:numCache>
            </c:numRef>
          </c:val>
        </c:ser>
        <c:ser>
          <c:idx val="2"/>
          <c:order val="2"/>
          <c:tx>
            <c:strRef>
              <c:f>'Numbers for charts C &amp; D'!$E$4</c:f>
              <c:strCache>
                <c:ptCount val="1"/>
                <c:pt idx="0">
                  <c:v>1+ adult bicycles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charts C &amp; D'!$B$5:$B$12</c:f>
              <c:strCache>
                <c:ptCount val="8"/>
                <c:pt idx="0">
                  <c:v>Single adult</c:v>
                </c:pt>
                <c:pt idx="1">
                  <c:v>Small adult</c:v>
                </c:pt>
                <c:pt idx="2">
                  <c:v>Single parent</c:v>
                </c:pt>
                <c:pt idx="3">
                  <c:v>Small family</c:v>
                </c:pt>
                <c:pt idx="4">
                  <c:v>Large family</c:v>
                </c:pt>
                <c:pt idx="5">
                  <c:v>Large adult</c:v>
                </c:pt>
                <c:pt idx="6">
                  <c:v>Older smaller</c:v>
                </c:pt>
                <c:pt idx="7">
                  <c:v>Single pensioner</c:v>
                </c:pt>
              </c:strCache>
            </c:strRef>
          </c:cat>
          <c:val>
            <c:numRef>
              <c:f>'Numbers for charts C &amp; D'!$E$5:$E$12</c:f>
              <c:numCache>
                <c:ptCount val="8"/>
                <c:pt idx="0">
                  <c:v>26.326</c:v>
                </c:pt>
                <c:pt idx="1">
                  <c:v>42.444</c:v>
                </c:pt>
                <c:pt idx="2">
                  <c:v>31.908</c:v>
                </c:pt>
                <c:pt idx="3">
                  <c:v>61.127</c:v>
                </c:pt>
                <c:pt idx="4">
                  <c:v>67.397</c:v>
                </c:pt>
                <c:pt idx="5">
                  <c:v>49.133</c:v>
                </c:pt>
                <c:pt idx="6">
                  <c:v>21.713</c:v>
                </c:pt>
                <c:pt idx="7">
                  <c:v>5.773</c:v>
                </c:pt>
              </c:numCache>
            </c:numRef>
          </c:val>
        </c:ser>
        <c:axId val="25217919"/>
        <c:axId val="25634680"/>
      </c:barChart>
      <c:catAx>
        <c:axId val="252179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634680"/>
        <c:crosses val="autoZero"/>
        <c:auto val="1"/>
        <c:lblOffset val="100"/>
        <c:noMultiLvlLbl val="0"/>
      </c:catAx>
      <c:valAx>
        <c:axId val="2563468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households</a:t>
                </a:r>
              </a:p>
            </c:rich>
          </c:tx>
          <c:layout>
            <c:manualLayout>
              <c:xMode val="factor"/>
              <c:yMode val="factor"/>
              <c:x val="0.001"/>
              <c:y val="0.09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52179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4125"/>
          <c:w val="0.963"/>
          <c:h val="0.107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Chart D:  People (aged 17+) with full driving licences, and who drive every day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3575"/>
          <c:w val="0.9245"/>
          <c:h val="0.748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charts C &amp; D'!$C$19:$C$21</c:f>
              <c:strCache>
                <c:ptCount val="1"/>
                <c:pt idx="0">
                  <c:v>Men with full driving licence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C &amp; D'!$B$22:$B$35</c:f>
              <c:strCache>
                <c:ptCount val="14"/>
                <c:pt idx="0">
                  <c:v>17 - 19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65 - 69</c:v>
                </c:pt>
                <c:pt idx="11">
                  <c:v>70 - 74</c:v>
                </c:pt>
                <c:pt idx="12">
                  <c:v>75 - 79</c:v>
                </c:pt>
                <c:pt idx="13">
                  <c:v>80 +</c:v>
                </c:pt>
              </c:strCache>
            </c:strRef>
          </c:cat>
          <c:val>
            <c:numRef>
              <c:f>'Numbers for charts C &amp; D'!$C$22:$C$35</c:f>
              <c:numCache>
                <c:ptCount val="14"/>
                <c:pt idx="0">
                  <c:v>32</c:v>
                </c:pt>
                <c:pt idx="1">
                  <c:v>51</c:v>
                </c:pt>
                <c:pt idx="2">
                  <c:v>70</c:v>
                </c:pt>
                <c:pt idx="3">
                  <c:v>79</c:v>
                </c:pt>
                <c:pt idx="4">
                  <c:v>83</c:v>
                </c:pt>
                <c:pt idx="5">
                  <c:v>84</c:v>
                </c:pt>
                <c:pt idx="6">
                  <c:v>85</c:v>
                </c:pt>
                <c:pt idx="7">
                  <c:v>83</c:v>
                </c:pt>
                <c:pt idx="8">
                  <c:v>86</c:v>
                </c:pt>
                <c:pt idx="9">
                  <c:v>86</c:v>
                </c:pt>
                <c:pt idx="10">
                  <c:v>80</c:v>
                </c:pt>
                <c:pt idx="11">
                  <c:v>76</c:v>
                </c:pt>
                <c:pt idx="12">
                  <c:v>68</c:v>
                </c:pt>
                <c:pt idx="13">
                  <c:v>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charts C &amp; D'!$D$19:$D$21</c:f>
              <c:strCache>
                <c:ptCount val="1"/>
                <c:pt idx="0">
                  <c:v>Women with full driving licence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C &amp; D'!$B$22:$B$35</c:f>
              <c:strCache>
                <c:ptCount val="14"/>
                <c:pt idx="0">
                  <c:v>17 - 19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65 - 69</c:v>
                </c:pt>
                <c:pt idx="11">
                  <c:v>70 - 74</c:v>
                </c:pt>
                <c:pt idx="12">
                  <c:v>75 - 79</c:v>
                </c:pt>
                <c:pt idx="13">
                  <c:v>80 +</c:v>
                </c:pt>
              </c:strCache>
            </c:strRef>
          </c:cat>
          <c:val>
            <c:numRef>
              <c:f>'Numbers for charts C &amp; D'!$D$22:$D$35</c:f>
              <c:numCache>
                <c:ptCount val="14"/>
                <c:pt idx="0">
                  <c:v>28</c:v>
                </c:pt>
                <c:pt idx="1">
                  <c:v>48</c:v>
                </c:pt>
                <c:pt idx="2">
                  <c:v>65</c:v>
                </c:pt>
                <c:pt idx="3">
                  <c:v>71</c:v>
                </c:pt>
                <c:pt idx="4">
                  <c:v>73</c:v>
                </c:pt>
                <c:pt idx="5">
                  <c:v>76</c:v>
                </c:pt>
                <c:pt idx="6">
                  <c:v>72</c:v>
                </c:pt>
                <c:pt idx="7">
                  <c:v>72</c:v>
                </c:pt>
                <c:pt idx="8">
                  <c:v>62</c:v>
                </c:pt>
                <c:pt idx="9">
                  <c:v>57</c:v>
                </c:pt>
                <c:pt idx="10">
                  <c:v>52</c:v>
                </c:pt>
                <c:pt idx="11">
                  <c:v>36</c:v>
                </c:pt>
                <c:pt idx="12">
                  <c:v>26</c:v>
                </c:pt>
                <c:pt idx="13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charts C &amp; D'!$E$19:$E$21</c:f>
              <c:strCache>
                <c:ptCount val="1"/>
                <c:pt idx="0">
                  <c:v>Men who drive every day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C &amp; D'!$B$22:$B$35</c:f>
              <c:strCache>
                <c:ptCount val="14"/>
                <c:pt idx="0">
                  <c:v>17 - 19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65 - 69</c:v>
                </c:pt>
                <c:pt idx="11">
                  <c:v>70 - 74</c:v>
                </c:pt>
                <c:pt idx="12">
                  <c:v>75 - 79</c:v>
                </c:pt>
                <c:pt idx="13">
                  <c:v>80 +</c:v>
                </c:pt>
              </c:strCache>
            </c:strRef>
          </c:cat>
          <c:val>
            <c:numRef>
              <c:f>'Numbers for charts C &amp; D'!$E$22:$E$35</c:f>
              <c:numCache>
                <c:ptCount val="14"/>
                <c:pt idx="0">
                  <c:v>23</c:v>
                </c:pt>
                <c:pt idx="1">
                  <c:v>33</c:v>
                </c:pt>
                <c:pt idx="2">
                  <c:v>43</c:v>
                </c:pt>
                <c:pt idx="3">
                  <c:v>54</c:v>
                </c:pt>
                <c:pt idx="4">
                  <c:v>54</c:v>
                </c:pt>
                <c:pt idx="5">
                  <c:v>59</c:v>
                </c:pt>
                <c:pt idx="6">
                  <c:v>58</c:v>
                </c:pt>
                <c:pt idx="7">
                  <c:v>54</c:v>
                </c:pt>
                <c:pt idx="8">
                  <c:v>55</c:v>
                </c:pt>
                <c:pt idx="9">
                  <c:v>52</c:v>
                </c:pt>
                <c:pt idx="10">
                  <c:v>44</c:v>
                </c:pt>
                <c:pt idx="11">
                  <c:v>42</c:v>
                </c:pt>
                <c:pt idx="12">
                  <c:v>32</c:v>
                </c:pt>
                <c:pt idx="13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'Numbers for charts C &amp; D'!$F$19:$F$21</c:f>
              <c:strCache>
                <c:ptCount val="1"/>
                <c:pt idx="0">
                  <c:v>Women who drive every day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C &amp; D'!$B$22:$B$35</c:f>
              <c:strCache>
                <c:ptCount val="14"/>
                <c:pt idx="0">
                  <c:v>17 - 19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65 - 69</c:v>
                </c:pt>
                <c:pt idx="11">
                  <c:v>70 - 74</c:v>
                </c:pt>
                <c:pt idx="12">
                  <c:v>75 - 79</c:v>
                </c:pt>
                <c:pt idx="13">
                  <c:v>80 +</c:v>
                </c:pt>
              </c:strCache>
            </c:strRef>
          </c:cat>
          <c:val>
            <c:numRef>
              <c:f>'Numbers for charts C &amp; D'!$F$22:$F$35</c:f>
              <c:numCache>
                <c:ptCount val="14"/>
                <c:pt idx="0">
                  <c:v>10</c:v>
                </c:pt>
                <c:pt idx="1">
                  <c:v>27</c:v>
                </c:pt>
                <c:pt idx="2">
                  <c:v>43</c:v>
                </c:pt>
                <c:pt idx="3">
                  <c:v>47</c:v>
                </c:pt>
                <c:pt idx="4">
                  <c:v>50</c:v>
                </c:pt>
                <c:pt idx="5">
                  <c:v>53</c:v>
                </c:pt>
                <c:pt idx="6">
                  <c:v>51</c:v>
                </c:pt>
                <c:pt idx="7">
                  <c:v>45</c:v>
                </c:pt>
                <c:pt idx="8">
                  <c:v>36</c:v>
                </c:pt>
                <c:pt idx="9">
                  <c:v>26</c:v>
                </c:pt>
                <c:pt idx="10">
                  <c:v>20</c:v>
                </c:pt>
                <c:pt idx="11">
                  <c:v>15</c:v>
                </c:pt>
                <c:pt idx="12">
                  <c:v>6</c:v>
                </c:pt>
                <c:pt idx="13">
                  <c:v>4</c:v>
                </c:pt>
              </c:numCache>
            </c:numRef>
          </c:val>
          <c:smooth val="0"/>
        </c:ser>
        <c:axId val="29385529"/>
        <c:axId val="63143170"/>
      </c:lineChart>
      <c:catAx>
        <c:axId val="29385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143170"/>
        <c:crosses val="autoZero"/>
        <c:auto val="1"/>
        <c:lblOffset val="100"/>
        <c:noMultiLvlLbl val="0"/>
      </c:catAx>
      <c:valAx>
        <c:axId val="63143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age-group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29385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0375"/>
          <c:y val="0.89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Chart E: Possession of full driving licence and frequency of driving 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by annual net household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2"/>
          <c:w val="0.964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charts E-G'!$C$4</c:f>
              <c:strCache>
                <c:ptCount val="1"/>
                <c:pt idx="0">
                  <c:v>Has a full driving licence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E-G'!$B$5:$B$11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E-G'!$C$5:$C$11</c:f>
              <c:numCache>
                <c:ptCount val="7"/>
                <c:pt idx="0">
                  <c:v>44</c:v>
                </c:pt>
                <c:pt idx="1">
                  <c:v>49</c:v>
                </c:pt>
                <c:pt idx="2">
                  <c:v>64</c:v>
                </c:pt>
                <c:pt idx="3">
                  <c:v>74</c:v>
                </c:pt>
                <c:pt idx="4">
                  <c:v>82</c:v>
                </c:pt>
                <c:pt idx="5">
                  <c:v>86</c:v>
                </c:pt>
                <c:pt idx="6">
                  <c:v>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charts E-G'!$D$4</c:f>
              <c:strCache>
                <c:ptCount val="1"/>
                <c:pt idx="0">
                  <c:v>Drives every day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E-G'!$B$5:$B$11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E-G'!$D$5:$D$11</c:f>
              <c:numCache>
                <c:ptCount val="7"/>
                <c:pt idx="0">
                  <c:v>18</c:v>
                </c:pt>
                <c:pt idx="1">
                  <c:v>26</c:v>
                </c:pt>
                <c:pt idx="2">
                  <c:v>37</c:v>
                </c:pt>
                <c:pt idx="3">
                  <c:v>47</c:v>
                </c:pt>
                <c:pt idx="4">
                  <c:v>56</c:v>
                </c:pt>
                <c:pt idx="5">
                  <c:v>60</c:v>
                </c:pt>
                <c:pt idx="6">
                  <c:v>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charts E-G'!$E$4</c:f>
              <c:strCache>
                <c:ptCount val="1"/>
                <c:pt idx="0">
                  <c:v>Drives at least once a week but not every day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E-G'!$B$5:$B$11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E-G'!$E$5:$E$11</c:f>
              <c:numCache>
                <c:ptCount val="7"/>
                <c:pt idx="0">
                  <c:v>14</c:v>
                </c:pt>
                <c:pt idx="1">
                  <c:v>14</c:v>
                </c:pt>
                <c:pt idx="2">
                  <c:v>18</c:v>
                </c:pt>
                <c:pt idx="3">
                  <c:v>21</c:v>
                </c:pt>
                <c:pt idx="4">
                  <c:v>20</c:v>
                </c:pt>
                <c:pt idx="5">
                  <c:v>22</c:v>
                </c:pt>
                <c:pt idx="6">
                  <c:v>22</c:v>
                </c:pt>
              </c:numCache>
            </c:numRef>
          </c:val>
          <c:smooth val="0"/>
        </c:ser>
        <c:marker val="1"/>
        <c:axId val="31417619"/>
        <c:axId val="14323116"/>
      </c:lineChart>
      <c:catAx>
        <c:axId val="31417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323116"/>
        <c:crosses val="autoZero"/>
        <c:auto val="1"/>
        <c:lblOffset val="100"/>
        <c:noMultiLvlLbl val="0"/>
      </c:catAx>
      <c:valAx>
        <c:axId val="14323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people aged 17+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3141761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1475"/>
          <c:y val="0.921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F: Possession of full driving licence</a:t>
            </a:r>
            <a:r>
              <a:rPr lang="en-US" cap="none" sz="165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by sex and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475"/>
          <c:w val="0.9355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charts E-G'!$B$17</c:f>
              <c:strCache>
                <c:ptCount val="1"/>
                <c:pt idx="0">
                  <c:v>Male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E-G'!$C$16:$J$16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E-G'!$C$17:$J$17</c:f>
              <c:numCache>
                <c:ptCount val="8"/>
                <c:pt idx="0">
                  <c:v>76.9</c:v>
                </c:pt>
                <c:pt idx="1">
                  <c:v>76.3</c:v>
                </c:pt>
                <c:pt idx="2">
                  <c:v>75.8</c:v>
                </c:pt>
                <c:pt idx="3">
                  <c:v>76.4</c:v>
                </c:pt>
                <c:pt idx="4">
                  <c:v>76.7</c:v>
                </c:pt>
                <c:pt idx="5">
                  <c:v>76.1</c:v>
                </c:pt>
                <c:pt idx="6">
                  <c:v>76.5</c:v>
                </c:pt>
                <c:pt idx="7">
                  <c:v>76.5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charts E-G'!$B$18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E-G'!$C$16:$J$16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E-G'!$C$18:$J$18</c:f>
              <c:numCache>
                <c:ptCount val="8"/>
                <c:pt idx="0">
                  <c:v>51.9</c:v>
                </c:pt>
                <c:pt idx="1">
                  <c:v>53.2</c:v>
                </c:pt>
                <c:pt idx="2">
                  <c:v>54.9</c:v>
                </c:pt>
                <c:pt idx="3">
                  <c:v>54.2</c:v>
                </c:pt>
                <c:pt idx="4">
                  <c:v>56</c:v>
                </c:pt>
                <c:pt idx="5">
                  <c:v>57</c:v>
                </c:pt>
                <c:pt idx="6">
                  <c:v>56.3</c:v>
                </c:pt>
                <c:pt idx="7">
                  <c:v>57.9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charts E-G'!$B$19</c:f>
              <c:strCache>
                <c:ptCount val="1"/>
                <c:pt idx="0">
                  <c:v>All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E-G'!$C$16:$J$16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E-G'!$C$19:$J$19</c:f>
              <c:numCache>
                <c:ptCount val="8"/>
                <c:pt idx="0">
                  <c:v>63.2</c:v>
                </c:pt>
                <c:pt idx="1">
                  <c:v>63.6</c:v>
                </c:pt>
                <c:pt idx="2">
                  <c:v>64.2</c:v>
                </c:pt>
                <c:pt idx="3">
                  <c:v>63.9</c:v>
                </c:pt>
                <c:pt idx="4">
                  <c:v>65.3</c:v>
                </c:pt>
                <c:pt idx="5">
                  <c:v>65.4</c:v>
                </c:pt>
                <c:pt idx="6">
                  <c:v>65.3</c:v>
                </c:pt>
                <c:pt idx="7">
                  <c:v>66.2</c:v>
                </c:pt>
              </c:numCache>
            </c:numRef>
          </c:val>
          <c:smooth val="0"/>
        </c:ser>
        <c:axId val="61799181"/>
        <c:axId val="19321718"/>
      </c:lineChart>
      <c:catAx>
        <c:axId val="61799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9321718"/>
        <c:crosses val="autoZero"/>
        <c:auto val="1"/>
        <c:lblOffset val="100"/>
        <c:noMultiLvlLbl val="0"/>
      </c:catAx>
      <c:valAx>
        <c:axId val="1932171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people aged 17+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7991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05"/>
          <c:y val="0.926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G: Frequency of driving</a:t>
            </a:r>
            <a:r>
              <a:rPr lang="en-US" cap="none" sz="162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by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0275"/>
          <c:w val="0.93025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charts E-G'!$B$24</c:f>
              <c:strCache>
                <c:ptCount val="1"/>
                <c:pt idx="0">
                  <c:v>Drives every day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E-G'!$C$23:$J$23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E-G'!$C$24:$J$24</c:f>
              <c:numCache>
                <c:ptCount val="8"/>
                <c:pt idx="0">
                  <c:v>43.9</c:v>
                </c:pt>
                <c:pt idx="1">
                  <c:v>44.3</c:v>
                </c:pt>
                <c:pt idx="2">
                  <c:v>44.9</c:v>
                </c:pt>
                <c:pt idx="3">
                  <c:v>44.8</c:v>
                </c:pt>
                <c:pt idx="4">
                  <c:v>42.5</c:v>
                </c:pt>
                <c:pt idx="5">
                  <c:v>40.9</c:v>
                </c:pt>
                <c:pt idx="6">
                  <c:v>41.2</c:v>
                </c:pt>
                <c:pt idx="7">
                  <c:v>40.4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charts E-G'!$B$25</c:f>
              <c:strCache>
                <c:ptCount val="1"/>
                <c:pt idx="0">
                  <c:v>Drives 3 times a week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E-G'!$C$23:$J$23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E-G'!$C$25:$J$25</c:f>
              <c:numCache>
                <c:ptCount val="8"/>
                <c:pt idx="0">
                  <c:v>7.7</c:v>
                </c:pt>
                <c:pt idx="1">
                  <c:v>7.9</c:v>
                </c:pt>
                <c:pt idx="2">
                  <c:v>8.2</c:v>
                </c:pt>
                <c:pt idx="3">
                  <c:v>8</c:v>
                </c:pt>
                <c:pt idx="4">
                  <c:v>10.3</c:v>
                </c:pt>
                <c:pt idx="5">
                  <c:v>11.3</c:v>
                </c:pt>
                <c:pt idx="6">
                  <c:v>11.5</c:v>
                </c:pt>
                <c:pt idx="7">
                  <c:v>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charts E-G'!$B$26</c:f>
              <c:strCache>
                <c:ptCount val="1"/>
                <c:pt idx="0">
                  <c:v>Drives 1-2 times a week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E-G'!$C$23:$J$23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E-G'!$C$26:$J$26</c:f>
              <c:numCache>
                <c:ptCount val="8"/>
                <c:pt idx="0">
                  <c:v>4.4</c:v>
                </c:pt>
                <c:pt idx="1">
                  <c:v>4.1</c:v>
                </c:pt>
                <c:pt idx="2">
                  <c:v>3.9</c:v>
                </c:pt>
                <c:pt idx="3">
                  <c:v>4.2</c:v>
                </c:pt>
                <c:pt idx="4">
                  <c:v>5.5</c:v>
                </c:pt>
                <c:pt idx="5">
                  <c:v>5.6</c:v>
                </c:pt>
                <c:pt idx="6">
                  <c:v>5.8</c:v>
                </c:pt>
                <c:pt idx="7">
                  <c:v>6.7</c:v>
                </c:pt>
              </c:numCache>
            </c:numRef>
          </c:val>
          <c:smooth val="0"/>
        </c:ser>
        <c:axId val="39677735"/>
        <c:axId val="21555296"/>
      </c:lineChart>
      <c:catAx>
        <c:axId val="3967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55296"/>
        <c:crosses val="autoZero"/>
        <c:auto val="1"/>
        <c:lblOffset val="100"/>
        <c:noMultiLvlLbl val="0"/>
      </c:catAx>
      <c:valAx>
        <c:axId val="21555296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people aged 17+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6777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25"/>
          <c:y val="0.934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Chart H: Adults (16+) - who have used a local bus service or a train service in the month prior to interview 
     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by sex, age, type of area and frequency of driving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"/>
          <c:w val="0.98325"/>
          <c:h val="0.8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'Numbers for chart H'!$C$4</c:f>
              <c:strCache>
                <c:ptCount val="1"/>
                <c:pt idx="0">
                  <c:v>Has used a local bus service in the past month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 H'!$B$5:$B$29</c:f>
              <c:strCache>
                <c:ptCount val="25"/>
                <c:pt idx="0">
                  <c:v>Male</c:v>
                </c:pt>
                <c:pt idx="1">
                  <c:v>Female</c:v>
                </c:pt>
                <c:pt idx="3">
                  <c:v>16 - 19</c:v>
                </c:pt>
                <c:pt idx="4">
                  <c:v>20 - 29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70 - 79</c:v>
                </c:pt>
                <c:pt idx="10">
                  <c:v>80 and over   </c:v>
                </c:pt>
                <c:pt idx="12">
                  <c:v>Large urban areas</c:v>
                </c:pt>
                <c:pt idx="13">
                  <c:v>Other urban areas</c:v>
                </c:pt>
                <c:pt idx="14">
                  <c:v>"Accessible" small towns</c:v>
                </c:pt>
                <c:pt idx="15">
                  <c:v>"Remote" small towns</c:v>
                </c:pt>
                <c:pt idx="16">
                  <c:v>"Accessible" rural areas</c:v>
                </c:pt>
                <c:pt idx="17">
                  <c:v>"Remote" rural areas</c:v>
                </c:pt>
                <c:pt idx="19">
                  <c:v>Drives every day</c:v>
                </c:pt>
                <c:pt idx="20">
                  <c:v>Drives at least three times a week</c:v>
                </c:pt>
                <c:pt idx="21">
                  <c:v>Drives once or twice a week</c:v>
                </c:pt>
                <c:pt idx="22">
                  <c:v>Drives less than once a week</c:v>
                </c:pt>
                <c:pt idx="23">
                  <c:v>Never drives, but has a full licence</c:v>
                </c:pt>
                <c:pt idx="24">
                  <c:v>Does not hold a full driving licence</c:v>
                </c:pt>
              </c:strCache>
            </c:strRef>
          </c:cat>
          <c:val>
            <c:numRef>
              <c:f>'Numbers for chart H'!$C$5:$C$29</c:f>
              <c:numCache>
                <c:ptCount val="25"/>
                <c:pt idx="0">
                  <c:v>39</c:v>
                </c:pt>
                <c:pt idx="1">
                  <c:v>48</c:v>
                </c:pt>
                <c:pt idx="3">
                  <c:v>74</c:v>
                </c:pt>
                <c:pt idx="4">
                  <c:v>52</c:v>
                </c:pt>
                <c:pt idx="5">
                  <c:v>39</c:v>
                </c:pt>
                <c:pt idx="6">
                  <c:v>33</c:v>
                </c:pt>
                <c:pt idx="7">
                  <c:v>34</c:v>
                </c:pt>
                <c:pt idx="8">
                  <c:v>51</c:v>
                </c:pt>
                <c:pt idx="9">
                  <c:v>52</c:v>
                </c:pt>
                <c:pt idx="10">
                  <c:v>44</c:v>
                </c:pt>
                <c:pt idx="12">
                  <c:v>59</c:v>
                </c:pt>
                <c:pt idx="13">
                  <c:v>40</c:v>
                </c:pt>
                <c:pt idx="14">
                  <c:v>37</c:v>
                </c:pt>
                <c:pt idx="15">
                  <c:v>26</c:v>
                </c:pt>
                <c:pt idx="16">
                  <c:v>28</c:v>
                </c:pt>
                <c:pt idx="17">
                  <c:v>20</c:v>
                </c:pt>
                <c:pt idx="19">
                  <c:v>21</c:v>
                </c:pt>
                <c:pt idx="20">
                  <c:v>36</c:v>
                </c:pt>
                <c:pt idx="21">
                  <c:v>42</c:v>
                </c:pt>
                <c:pt idx="22">
                  <c:v>55</c:v>
                </c:pt>
                <c:pt idx="23">
                  <c:v>67</c:v>
                </c:pt>
                <c:pt idx="24">
                  <c:v>70</c:v>
                </c:pt>
              </c:numCache>
            </c:numRef>
          </c:val>
        </c:ser>
        <c:ser>
          <c:idx val="1"/>
          <c:order val="1"/>
          <c:tx>
            <c:strRef>
              <c:f>'Numbers for chart H'!$D$4</c:f>
              <c:strCache>
                <c:ptCount val="1"/>
                <c:pt idx="0">
                  <c:v>Has used a train service in the past month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 H'!$B$5:$B$29</c:f>
              <c:strCache>
                <c:ptCount val="25"/>
                <c:pt idx="0">
                  <c:v>Male</c:v>
                </c:pt>
                <c:pt idx="1">
                  <c:v>Female</c:v>
                </c:pt>
                <c:pt idx="3">
                  <c:v>16 - 19</c:v>
                </c:pt>
                <c:pt idx="4">
                  <c:v>20 - 29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70 - 79</c:v>
                </c:pt>
                <c:pt idx="10">
                  <c:v>80 and over   </c:v>
                </c:pt>
                <c:pt idx="12">
                  <c:v>Large urban areas</c:v>
                </c:pt>
                <c:pt idx="13">
                  <c:v>Other urban areas</c:v>
                </c:pt>
                <c:pt idx="14">
                  <c:v>"Accessible" small towns</c:v>
                </c:pt>
                <c:pt idx="15">
                  <c:v>"Remote" small towns</c:v>
                </c:pt>
                <c:pt idx="16">
                  <c:v>"Accessible" rural areas</c:v>
                </c:pt>
                <c:pt idx="17">
                  <c:v>"Remote" rural areas</c:v>
                </c:pt>
                <c:pt idx="19">
                  <c:v>Drives every day</c:v>
                </c:pt>
                <c:pt idx="20">
                  <c:v>Drives at least three times a week</c:v>
                </c:pt>
                <c:pt idx="21">
                  <c:v>Drives once or twice a week</c:v>
                </c:pt>
                <c:pt idx="22">
                  <c:v>Drives less than once a week</c:v>
                </c:pt>
                <c:pt idx="23">
                  <c:v>Never drives, but has a full licence</c:v>
                </c:pt>
                <c:pt idx="24">
                  <c:v>Does not hold a full driving licence</c:v>
                </c:pt>
              </c:strCache>
            </c:strRef>
          </c:cat>
          <c:val>
            <c:numRef>
              <c:f>'Numbers for chart H'!$D$5:$D$29</c:f>
              <c:numCache>
                <c:ptCount val="25"/>
                <c:pt idx="0">
                  <c:v>19</c:v>
                </c:pt>
                <c:pt idx="1">
                  <c:v>20</c:v>
                </c:pt>
                <c:pt idx="3">
                  <c:v>35</c:v>
                </c:pt>
                <c:pt idx="4">
                  <c:v>28</c:v>
                </c:pt>
                <c:pt idx="5">
                  <c:v>23</c:v>
                </c:pt>
                <c:pt idx="6">
                  <c:v>21</c:v>
                </c:pt>
                <c:pt idx="7">
                  <c:v>18</c:v>
                </c:pt>
                <c:pt idx="8">
                  <c:v>16</c:v>
                </c:pt>
                <c:pt idx="9">
                  <c:v>10</c:v>
                </c:pt>
                <c:pt idx="10">
                  <c:v>3</c:v>
                </c:pt>
                <c:pt idx="12">
                  <c:v>21</c:v>
                </c:pt>
                <c:pt idx="13">
                  <c:v>23</c:v>
                </c:pt>
                <c:pt idx="14">
                  <c:v>19</c:v>
                </c:pt>
                <c:pt idx="15">
                  <c:v>11</c:v>
                </c:pt>
                <c:pt idx="16">
                  <c:v>16</c:v>
                </c:pt>
                <c:pt idx="17">
                  <c:v>7</c:v>
                </c:pt>
                <c:pt idx="19">
                  <c:v>19</c:v>
                </c:pt>
                <c:pt idx="20">
                  <c:v>22</c:v>
                </c:pt>
                <c:pt idx="21">
                  <c:v>19</c:v>
                </c:pt>
                <c:pt idx="22">
                  <c:v>25</c:v>
                </c:pt>
                <c:pt idx="23">
                  <c:v>17</c:v>
                </c:pt>
                <c:pt idx="24">
                  <c:v>18</c:v>
                </c:pt>
              </c:numCache>
            </c:numRef>
          </c:val>
        </c:ser>
        <c:axId val="59779937"/>
        <c:axId val="1148522"/>
      </c:barChart>
      <c:catAx>
        <c:axId val="597799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1148522"/>
        <c:crosses val="autoZero"/>
        <c:auto val="1"/>
        <c:lblOffset val="100"/>
        <c:noMultiLvlLbl val="0"/>
      </c:catAx>
      <c:valAx>
        <c:axId val="114852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% of adults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97799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1"/>
          <c:y val="0.73675"/>
          <c:w val="0.261"/>
          <c:h val="0.073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Chart I - Possession and Use of concessionary travel pass - by 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875"/>
          <c:w val="0.97925"/>
          <c:h val="0.8115"/>
        </c:manualLayout>
      </c:layout>
      <c:areaChart>
        <c:grouping val="stacked"/>
        <c:varyColors val="0"/>
        <c:ser>
          <c:idx val="0"/>
          <c:order val="0"/>
          <c:tx>
            <c:strRef>
              <c:f>'Numbers for  chart I'!$C$4</c:f>
              <c:strCache>
                <c:ptCount val="1"/>
                <c:pt idx="0">
                  <c:v>Every day or almost every day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 chart I'!$B$5:$B$12</c:f>
              <c:strCache>
                <c:ptCount val="8"/>
                <c:pt idx="0">
                  <c:v>16 - 39</c:v>
                </c:pt>
                <c:pt idx="1">
                  <c:v>40 - 49</c:v>
                </c:pt>
                <c:pt idx="2">
                  <c:v>50 - 59</c:v>
                </c:pt>
                <c:pt idx="3">
                  <c:v>60 - 64</c:v>
                </c:pt>
                <c:pt idx="4">
                  <c:v>65 - 69</c:v>
                </c:pt>
                <c:pt idx="5">
                  <c:v>70 - 74</c:v>
                </c:pt>
                <c:pt idx="6">
                  <c:v>75 - 79</c:v>
                </c:pt>
                <c:pt idx="7">
                  <c:v>80 and over   </c:v>
                </c:pt>
              </c:strCache>
            </c:strRef>
          </c:cat>
          <c:val>
            <c:numRef>
              <c:f>'Numbers for  chart I'!$C$5:$C$12</c:f>
              <c:numCache>
                <c:ptCount val="8"/>
                <c:pt idx="0">
                  <c:v>0.881</c:v>
                </c:pt>
                <c:pt idx="1">
                  <c:v>0.8440000000000001</c:v>
                </c:pt>
                <c:pt idx="2">
                  <c:v>1.4089999999999998</c:v>
                </c:pt>
                <c:pt idx="3">
                  <c:v>13.338000000000001</c:v>
                </c:pt>
                <c:pt idx="4">
                  <c:v>14.18</c:v>
                </c:pt>
                <c:pt idx="5">
                  <c:v>13.710999999999999</c:v>
                </c:pt>
                <c:pt idx="6">
                  <c:v>14.098</c:v>
                </c:pt>
                <c:pt idx="7">
                  <c:v>11.655000000000001</c:v>
                </c:pt>
              </c:numCache>
            </c:numRef>
          </c:val>
        </c:ser>
        <c:ser>
          <c:idx val="1"/>
          <c:order val="1"/>
          <c:tx>
            <c:strRef>
              <c:f>'Numbers for  chart I'!$D$4</c:f>
              <c:strCache>
                <c:ptCount val="1"/>
                <c:pt idx="0">
                  <c:v>At least once a week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C0C0C0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'Numbers for  chart I'!$B$5:$B$12</c:f>
              <c:strCache>
                <c:ptCount val="8"/>
                <c:pt idx="0">
                  <c:v>16 - 39</c:v>
                </c:pt>
                <c:pt idx="1">
                  <c:v>40 - 49</c:v>
                </c:pt>
                <c:pt idx="2">
                  <c:v>50 - 59</c:v>
                </c:pt>
                <c:pt idx="3">
                  <c:v>60 - 64</c:v>
                </c:pt>
                <c:pt idx="4">
                  <c:v>65 - 69</c:v>
                </c:pt>
                <c:pt idx="5">
                  <c:v>70 - 74</c:v>
                </c:pt>
                <c:pt idx="6">
                  <c:v>75 - 79</c:v>
                </c:pt>
                <c:pt idx="7">
                  <c:v>80 and over   </c:v>
                </c:pt>
              </c:strCache>
            </c:strRef>
          </c:cat>
          <c:val>
            <c:numRef>
              <c:f>'Numbers for  chart I'!$D$5:$D$12</c:f>
              <c:numCache>
                <c:ptCount val="8"/>
                <c:pt idx="0">
                  <c:v>0.46799999999999997</c:v>
                </c:pt>
                <c:pt idx="1">
                  <c:v>0.96</c:v>
                </c:pt>
                <c:pt idx="2">
                  <c:v>1.995</c:v>
                </c:pt>
                <c:pt idx="3">
                  <c:v>24.295</c:v>
                </c:pt>
                <c:pt idx="4">
                  <c:v>30.335</c:v>
                </c:pt>
                <c:pt idx="5">
                  <c:v>28.259</c:v>
                </c:pt>
                <c:pt idx="6">
                  <c:v>28.214</c:v>
                </c:pt>
                <c:pt idx="7">
                  <c:v>24.704</c:v>
                </c:pt>
              </c:numCache>
            </c:numRef>
          </c:val>
        </c:ser>
        <c:ser>
          <c:idx val="2"/>
          <c:order val="2"/>
          <c:tx>
            <c:strRef>
              <c:f>'Numbers for  chart I'!$E$4</c:f>
              <c:strCache>
                <c:ptCount val="1"/>
                <c:pt idx="0">
                  <c:v>At least once a month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 chart I'!$B$5:$B$12</c:f>
              <c:strCache>
                <c:ptCount val="8"/>
                <c:pt idx="0">
                  <c:v>16 - 39</c:v>
                </c:pt>
                <c:pt idx="1">
                  <c:v>40 - 49</c:v>
                </c:pt>
                <c:pt idx="2">
                  <c:v>50 - 59</c:v>
                </c:pt>
                <c:pt idx="3">
                  <c:v>60 - 64</c:v>
                </c:pt>
                <c:pt idx="4">
                  <c:v>65 - 69</c:v>
                </c:pt>
                <c:pt idx="5">
                  <c:v>70 - 74</c:v>
                </c:pt>
                <c:pt idx="6">
                  <c:v>75 - 79</c:v>
                </c:pt>
                <c:pt idx="7">
                  <c:v>80 and over   </c:v>
                </c:pt>
              </c:strCache>
            </c:strRef>
          </c:cat>
          <c:val>
            <c:numRef>
              <c:f>'Numbers for  chart I'!$E$5:$E$12</c:f>
              <c:numCache>
                <c:ptCount val="8"/>
                <c:pt idx="0">
                  <c:v>0.17600000000000002</c:v>
                </c:pt>
                <c:pt idx="1">
                  <c:v>0.643</c:v>
                </c:pt>
                <c:pt idx="2">
                  <c:v>0.8879999999999999</c:v>
                </c:pt>
                <c:pt idx="3">
                  <c:v>14.304</c:v>
                </c:pt>
                <c:pt idx="4">
                  <c:v>15.791</c:v>
                </c:pt>
                <c:pt idx="5">
                  <c:v>16.375999999999998</c:v>
                </c:pt>
                <c:pt idx="6">
                  <c:v>11.501999999999999</c:v>
                </c:pt>
                <c:pt idx="7">
                  <c:v>10.515</c:v>
                </c:pt>
              </c:numCache>
            </c:numRef>
          </c:val>
        </c:ser>
        <c:ser>
          <c:idx val="3"/>
          <c:order val="3"/>
          <c:tx>
            <c:strRef>
              <c:f>'Numbers for  chart I'!$F$4</c:f>
              <c:strCache>
                <c:ptCount val="1"/>
                <c:pt idx="0">
                  <c:v>Not used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 chart I'!$B$5:$B$12</c:f>
              <c:strCache>
                <c:ptCount val="8"/>
                <c:pt idx="0">
                  <c:v>16 - 39</c:v>
                </c:pt>
                <c:pt idx="1">
                  <c:v>40 - 49</c:v>
                </c:pt>
                <c:pt idx="2">
                  <c:v>50 - 59</c:v>
                </c:pt>
                <c:pt idx="3">
                  <c:v>60 - 64</c:v>
                </c:pt>
                <c:pt idx="4">
                  <c:v>65 - 69</c:v>
                </c:pt>
                <c:pt idx="5">
                  <c:v>70 - 74</c:v>
                </c:pt>
                <c:pt idx="6">
                  <c:v>75 - 79</c:v>
                </c:pt>
                <c:pt idx="7">
                  <c:v>80 and over   </c:v>
                </c:pt>
              </c:strCache>
            </c:strRef>
          </c:cat>
          <c:val>
            <c:numRef>
              <c:f>'Numbers for  chart I'!$F$5:$F$12</c:f>
              <c:numCache>
                <c:ptCount val="8"/>
                <c:pt idx="0">
                  <c:v>0.318</c:v>
                </c:pt>
                <c:pt idx="1">
                  <c:v>1.264</c:v>
                </c:pt>
                <c:pt idx="2">
                  <c:v>1.471</c:v>
                </c:pt>
                <c:pt idx="3">
                  <c:v>24.537</c:v>
                </c:pt>
                <c:pt idx="4">
                  <c:v>24.222</c:v>
                </c:pt>
                <c:pt idx="5">
                  <c:v>31.55</c:v>
                </c:pt>
                <c:pt idx="6">
                  <c:v>32.549</c:v>
                </c:pt>
                <c:pt idx="7">
                  <c:v>36.396</c:v>
                </c:pt>
              </c:numCache>
            </c:numRef>
          </c:val>
        </c:ser>
        <c:ser>
          <c:idx val="4"/>
          <c:order val="4"/>
          <c:tx>
            <c:strRef>
              <c:f>'Numbers for  chart I'!$G$4</c:f>
              <c:strCache>
                <c:ptCount val="1"/>
                <c:pt idx="0">
                  <c:v>Does not hold a pass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 chart I'!$B$5:$B$12</c:f>
              <c:strCache>
                <c:ptCount val="8"/>
                <c:pt idx="0">
                  <c:v>16 - 39</c:v>
                </c:pt>
                <c:pt idx="1">
                  <c:v>40 - 49</c:v>
                </c:pt>
                <c:pt idx="2">
                  <c:v>50 - 59</c:v>
                </c:pt>
                <c:pt idx="3">
                  <c:v>60 - 64</c:v>
                </c:pt>
                <c:pt idx="4">
                  <c:v>65 - 69</c:v>
                </c:pt>
                <c:pt idx="5">
                  <c:v>70 - 74</c:v>
                </c:pt>
                <c:pt idx="6">
                  <c:v>75 - 79</c:v>
                </c:pt>
                <c:pt idx="7">
                  <c:v>80 and over   </c:v>
                </c:pt>
              </c:strCache>
            </c:strRef>
          </c:cat>
          <c:val>
            <c:numRef>
              <c:f>'Numbers for  chart I'!$G$5:$G$12</c:f>
              <c:numCache>
                <c:ptCount val="8"/>
                <c:pt idx="0">
                  <c:v>98.158</c:v>
                </c:pt>
                <c:pt idx="1">
                  <c:v>96.288</c:v>
                </c:pt>
                <c:pt idx="2">
                  <c:v>94.238</c:v>
                </c:pt>
                <c:pt idx="3">
                  <c:v>23.525</c:v>
                </c:pt>
                <c:pt idx="4">
                  <c:v>15.471</c:v>
                </c:pt>
                <c:pt idx="5">
                  <c:v>10.104</c:v>
                </c:pt>
                <c:pt idx="6">
                  <c:v>13.637</c:v>
                </c:pt>
                <c:pt idx="7">
                  <c:v>16.729</c:v>
                </c:pt>
              </c:numCache>
            </c:numRef>
          </c:val>
        </c:ser>
        <c:axId val="10336699"/>
        <c:axId val="25921428"/>
      </c:areaChart>
      <c:catAx>
        <c:axId val="10336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21428"/>
        <c:crosses val="autoZero"/>
        <c:auto val="1"/>
        <c:lblOffset val="100"/>
        <c:noMultiLvlLbl val="0"/>
      </c:catAx>
      <c:valAx>
        <c:axId val="259214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033669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475"/>
          <c:y val="0.949"/>
          <c:w val="0.88725"/>
          <c:h val="0.04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152400</xdr:rowOff>
    </xdr:from>
    <xdr:to>
      <xdr:col>12</xdr:col>
      <xdr:colOff>552450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304800" y="152400"/>
        <a:ext cx="72009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38100</xdr:rowOff>
    </xdr:from>
    <xdr:to>
      <xdr:col>12</xdr:col>
      <xdr:colOff>571500</xdr:colOff>
      <xdr:row>76</xdr:row>
      <xdr:rowOff>76200</xdr:rowOff>
    </xdr:to>
    <xdr:graphicFrame>
      <xdr:nvGraphicFramePr>
        <xdr:cNvPr id="2" name="Chart 3"/>
        <xdr:cNvGraphicFramePr/>
      </xdr:nvGraphicFramePr>
      <xdr:xfrm>
        <a:off x="247650" y="6191250"/>
        <a:ext cx="7277100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</xdr:row>
      <xdr:rowOff>114300</xdr:rowOff>
    </xdr:from>
    <xdr:to>
      <xdr:col>12</xdr:col>
      <xdr:colOff>304800</xdr:colOff>
      <xdr:row>40</xdr:row>
      <xdr:rowOff>47625</xdr:rowOff>
    </xdr:to>
    <xdr:graphicFrame>
      <xdr:nvGraphicFramePr>
        <xdr:cNvPr id="1" name="Chart 2"/>
        <xdr:cNvGraphicFramePr/>
      </xdr:nvGraphicFramePr>
      <xdr:xfrm>
        <a:off x="323850" y="438150"/>
        <a:ext cx="7296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41</xdr:row>
      <xdr:rowOff>0</xdr:rowOff>
    </xdr:from>
    <xdr:to>
      <xdr:col>12</xdr:col>
      <xdr:colOff>285750</xdr:colOff>
      <xdr:row>75</xdr:row>
      <xdr:rowOff>19050</xdr:rowOff>
    </xdr:to>
    <xdr:graphicFrame>
      <xdr:nvGraphicFramePr>
        <xdr:cNvPr id="2" name="Chart 3"/>
        <xdr:cNvGraphicFramePr/>
      </xdr:nvGraphicFramePr>
      <xdr:xfrm>
        <a:off x="152400" y="6638925"/>
        <a:ext cx="7448550" cy="552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9525</xdr:rowOff>
    </xdr:from>
    <xdr:to>
      <xdr:col>10</xdr:col>
      <xdr:colOff>152400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42875" y="171450"/>
        <a:ext cx="61055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27</xdr:row>
      <xdr:rowOff>142875</xdr:rowOff>
    </xdr:from>
    <xdr:to>
      <xdr:col>10</xdr:col>
      <xdr:colOff>180975</xdr:colOff>
      <xdr:row>52</xdr:row>
      <xdr:rowOff>76200</xdr:rowOff>
    </xdr:to>
    <xdr:graphicFrame>
      <xdr:nvGraphicFramePr>
        <xdr:cNvPr id="2" name="Chart 5"/>
        <xdr:cNvGraphicFramePr/>
      </xdr:nvGraphicFramePr>
      <xdr:xfrm>
        <a:off x="152400" y="4514850"/>
        <a:ext cx="612457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51</xdr:row>
      <xdr:rowOff>142875</xdr:rowOff>
    </xdr:from>
    <xdr:to>
      <xdr:col>10</xdr:col>
      <xdr:colOff>161925</xdr:colOff>
      <xdr:row>76</xdr:row>
      <xdr:rowOff>152400</xdr:rowOff>
    </xdr:to>
    <xdr:graphicFrame>
      <xdr:nvGraphicFramePr>
        <xdr:cNvPr id="3" name="Chart 6"/>
        <xdr:cNvGraphicFramePr/>
      </xdr:nvGraphicFramePr>
      <xdr:xfrm>
        <a:off x="180975" y="8401050"/>
        <a:ext cx="6076950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57150</xdr:rowOff>
    </xdr:from>
    <xdr:to>
      <xdr:col>15</xdr:col>
      <xdr:colOff>295275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104775" y="542925"/>
        <a:ext cx="9334500" cy="1045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15</xdr:col>
      <xdr:colOff>9525</xdr:colOff>
      <xdr:row>40</xdr:row>
      <xdr:rowOff>47625</xdr:rowOff>
    </xdr:to>
    <xdr:graphicFrame>
      <xdr:nvGraphicFramePr>
        <xdr:cNvPr id="1" name="Chart 2"/>
        <xdr:cNvGraphicFramePr/>
      </xdr:nvGraphicFramePr>
      <xdr:xfrm>
        <a:off x="114300" y="171450"/>
        <a:ext cx="85439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28575</xdr:rowOff>
    </xdr:from>
    <xdr:to>
      <xdr:col>10</xdr:col>
      <xdr:colOff>438150</xdr:colOff>
      <xdr:row>24</xdr:row>
      <xdr:rowOff>19050</xdr:rowOff>
    </xdr:to>
    <xdr:graphicFrame>
      <xdr:nvGraphicFramePr>
        <xdr:cNvPr id="1" name="Chart 3"/>
        <xdr:cNvGraphicFramePr/>
      </xdr:nvGraphicFramePr>
      <xdr:xfrm>
        <a:off x="276225" y="190500"/>
        <a:ext cx="58007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11</xdr:col>
      <xdr:colOff>295275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209550"/>
        <a:ext cx="70008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12</xdr:col>
      <xdr:colOff>514350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721042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4"/>
  <sheetViews>
    <sheetView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4.57421875" style="0" customWidth="1"/>
    <col min="5" max="5" width="5.140625" style="0" customWidth="1"/>
    <col min="6" max="6" width="1.8515625" style="0" customWidth="1"/>
  </cols>
  <sheetData>
    <row r="3" ht="12.75">
      <c r="B3" s="68" t="s">
        <v>275</v>
      </c>
    </row>
    <row r="4" ht="12.75">
      <c r="B4" s="68"/>
    </row>
    <row r="5" ht="26.25">
      <c r="B5" s="147"/>
    </row>
    <row r="6" ht="12.75">
      <c r="B6" s="68"/>
    </row>
    <row r="7" ht="12.75">
      <c r="B7" s="68"/>
    </row>
    <row r="9" ht="12.75">
      <c r="C9" t="s">
        <v>276</v>
      </c>
    </row>
    <row r="11" ht="12.75">
      <c r="C11" t="s">
        <v>413</v>
      </c>
    </row>
    <row r="12" ht="12.75">
      <c r="D12" t="s">
        <v>415</v>
      </c>
    </row>
    <row r="13" spans="5:7" ht="12.75">
      <c r="E13" s="70">
        <v>9</v>
      </c>
      <c r="G13" t="s">
        <v>414</v>
      </c>
    </row>
    <row r="14" spans="5:7" ht="12.75">
      <c r="E14" s="70">
        <v>6</v>
      </c>
      <c r="G14" t="s">
        <v>416</v>
      </c>
    </row>
    <row r="17" ht="12.75">
      <c r="C17" t="s">
        <v>417</v>
      </c>
    </row>
    <row r="18" ht="12.75">
      <c r="D18" t="s">
        <v>418</v>
      </c>
    </row>
    <row r="19" spans="5:8" ht="12.75">
      <c r="E19">
        <v>20</v>
      </c>
      <c r="G19" t="s">
        <v>419</v>
      </c>
      <c r="H19" t="s">
        <v>438</v>
      </c>
    </row>
    <row r="20" spans="5:8" ht="12.75">
      <c r="E20">
        <v>14</v>
      </c>
      <c r="G20" t="s">
        <v>420</v>
      </c>
      <c r="H20" t="s">
        <v>439</v>
      </c>
    </row>
    <row r="21" spans="5:8" ht="12.75">
      <c r="E21">
        <v>16</v>
      </c>
      <c r="G21" t="s">
        <v>424</v>
      </c>
      <c r="H21" t="s">
        <v>437</v>
      </c>
    </row>
    <row r="22" spans="5:7" ht="12.75">
      <c r="E22">
        <v>12</v>
      </c>
      <c r="G22" t="s">
        <v>421</v>
      </c>
    </row>
    <row r="23" spans="5:7" ht="12.75">
      <c r="E23">
        <v>12</v>
      </c>
      <c r="G23" t="s">
        <v>422</v>
      </c>
    </row>
    <row r="24" spans="5:7" ht="12.75">
      <c r="E24">
        <v>12</v>
      </c>
      <c r="G24" t="s">
        <v>423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8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138" customWidth="1"/>
    <col min="2" max="2" width="2.28125" style="138" customWidth="1"/>
    <col min="3" max="3" width="1.7109375" style="138" customWidth="1"/>
    <col min="4" max="4" width="10.28125" style="138" customWidth="1"/>
    <col min="5" max="5" width="24.7109375" style="138" customWidth="1"/>
    <col min="6" max="12" width="13.8515625" style="138" customWidth="1"/>
    <col min="13" max="13" width="1.28515625" style="138" customWidth="1"/>
    <col min="14" max="14" width="12.7109375" style="138" customWidth="1"/>
    <col min="15" max="15" width="1.7109375" style="138" customWidth="1"/>
    <col min="16" max="16384" width="9.140625" style="138" customWidth="1"/>
  </cols>
  <sheetData>
    <row r="1" ht="6" customHeight="1"/>
    <row r="2" spans="2:5" ht="21.75" customHeight="1">
      <c r="B2" s="118" t="s">
        <v>819</v>
      </c>
      <c r="E2" s="119" t="s">
        <v>915</v>
      </c>
    </row>
    <row r="3" spans="2:14" ht="6" customHeight="1" thickBot="1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6:14" ht="15.75" customHeight="1">
      <c r="F4" s="365"/>
      <c r="G4" s="209" t="s">
        <v>246</v>
      </c>
      <c r="H4" s="209" t="s">
        <v>852</v>
      </c>
      <c r="I4" s="209" t="s">
        <v>853</v>
      </c>
      <c r="J4" s="209" t="s">
        <v>246</v>
      </c>
      <c r="K4" s="366" t="s">
        <v>173</v>
      </c>
      <c r="L4" s="367"/>
      <c r="M4" s="368"/>
      <c r="N4" s="369" t="s">
        <v>854</v>
      </c>
    </row>
    <row r="5" spans="6:14" ht="15.75" customHeight="1">
      <c r="F5" s="370"/>
      <c r="G5" s="209" t="s">
        <v>855</v>
      </c>
      <c r="H5" s="209" t="s">
        <v>856</v>
      </c>
      <c r="I5" s="209" t="s">
        <v>857</v>
      </c>
      <c r="J5" s="209" t="s">
        <v>858</v>
      </c>
      <c r="K5" s="371" t="s">
        <v>859</v>
      </c>
      <c r="L5" s="372" t="s">
        <v>860</v>
      </c>
      <c r="M5" s="368"/>
      <c r="N5" s="373" t="s">
        <v>861</v>
      </c>
    </row>
    <row r="6" spans="6:14" ht="15.75" customHeight="1">
      <c r="F6" s="370"/>
      <c r="G6" s="143" t="s">
        <v>862</v>
      </c>
      <c r="H6" s="209" t="s">
        <v>863</v>
      </c>
      <c r="I6" s="143" t="s">
        <v>864</v>
      </c>
      <c r="J6" s="143" t="s">
        <v>865</v>
      </c>
      <c r="K6" s="371" t="s">
        <v>866</v>
      </c>
      <c r="L6" s="372" t="s">
        <v>167</v>
      </c>
      <c r="M6" s="368"/>
      <c r="N6" s="369" t="s">
        <v>867</v>
      </c>
    </row>
    <row r="7" spans="6:14" ht="15.75" customHeight="1">
      <c r="F7" s="370"/>
      <c r="G7" s="143" t="s">
        <v>868</v>
      </c>
      <c r="H7" s="143"/>
      <c r="I7" s="143" t="s">
        <v>869</v>
      </c>
      <c r="J7" s="143" t="s">
        <v>870</v>
      </c>
      <c r="K7" s="371" t="s">
        <v>862</v>
      </c>
      <c r="L7" s="372" t="s">
        <v>168</v>
      </c>
      <c r="M7" s="368"/>
      <c r="N7" s="374" t="s">
        <v>871</v>
      </c>
    </row>
    <row r="8" spans="2:14" ht="21" customHeight="1" thickBot="1">
      <c r="B8" s="154"/>
      <c r="C8" s="154"/>
      <c r="D8" s="154"/>
      <c r="E8" s="154"/>
      <c r="F8" s="375"/>
      <c r="G8" s="376" t="s">
        <v>872</v>
      </c>
      <c r="H8" s="376"/>
      <c r="I8" s="376" t="s">
        <v>873</v>
      </c>
      <c r="J8" s="376" t="s">
        <v>874</v>
      </c>
      <c r="K8" s="377" t="s">
        <v>875</v>
      </c>
      <c r="L8" s="378"/>
      <c r="M8" s="379"/>
      <c r="N8" s="376" t="s">
        <v>876</v>
      </c>
    </row>
    <row r="9" spans="8:11" ht="6" customHeight="1">
      <c r="H9" s="84"/>
      <c r="I9" s="84"/>
      <c r="J9" s="84"/>
      <c r="K9" s="84"/>
    </row>
    <row r="10" spans="8:14" ht="15.75" customHeight="1">
      <c r="H10" s="84"/>
      <c r="I10" s="84"/>
      <c r="J10" s="84"/>
      <c r="K10" s="243" t="s">
        <v>195</v>
      </c>
      <c r="L10" s="113" t="s">
        <v>340</v>
      </c>
      <c r="N10" s="112" t="s">
        <v>877</v>
      </c>
    </row>
    <row r="11" spans="8:11" ht="6" customHeight="1">
      <c r="H11" s="84"/>
      <c r="I11" s="84"/>
      <c r="J11" s="84"/>
      <c r="K11" s="84"/>
    </row>
    <row r="12" spans="3:14" ht="15" customHeight="1">
      <c r="C12" s="117" t="s">
        <v>878</v>
      </c>
      <c r="D12" s="117"/>
      <c r="G12" s="500">
        <v>5</v>
      </c>
      <c r="H12" s="500">
        <v>48</v>
      </c>
      <c r="I12" s="500">
        <v>29</v>
      </c>
      <c r="J12" s="500">
        <v>18</v>
      </c>
      <c r="K12" s="501">
        <f>100-G12</f>
        <v>95</v>
      </c>
      <c r="L12" s="502">
        <v>8186</v>
      </c>
      <c r="M12" s="120"/>
      <c r="N12" s="380">
        <v>51</v>
      </c>
    </row>
    <row r="13" spans="3:14" ht="15" customHeight="1">
      <c r="C13" s="117" t="s">
        <v>879</v>
      </c>
      <c r="D13" s="117"/>
      <c r="G13" s="500">
        <v>3</v>
      </c>
      <c r="H13" s="500">
        <v>87</v>
      </c>
      <c r="I13" s="500">
        <v>7</v>
      </c>
      <c r="J13" s="500">
        <v>3</v>
      </c>
      <c r="K13" s="501">
        <f aca="true" t="shared" si="0" ref="K13:K18">100-G13</f>
        <v>97</v>
      </c>
      <c r="L13" s="502">
        <v>8186</v>
      </c>
      <c r="M13" s="120"/>
      <c r="N13" s="380">
        <v>90</v>
      </c>
    </row>
    <row r="14" spans="3:14" ht="15" customHeight="1">
      <c r="C14" s="117" t="s">
        <v>880</v>
      </c>
      <c r="D14" s="117"/>
      <c r="G14" s="500">
        <v>4</v>
      </c>
      <c r="H14" s="500">
        <v>58</v>
      </c>
      <c r="I14" s="500">
        <v>22</v>
      </c>
      <c r="J14" s="500">
        <v>16</v>
      </c>
      <c r="K14" s="501">
        <f t="shared" si="0"/>
        <v>96</v>
      </c>
      <c r="L14" s="502">
        <v>8186</v>
      </c>
      <c r="M14" s="120"/>
      <c r="N14" s="380">
        <v>60</v>
      </c>
    </row>
    <row r="15" spans="3:14" ht="15" customHeight="1">
      <c r="C15" s="117" t="s">
        <v>881</v>
      </c>
      <c r="D15" s="117"/>
      <c r="G15" s="500">
        <v>4</v>
      </c>
      <c r="H15" s="500">
        <v>48</v>
      </c>
      <c r="I15" s="500">
        <v>34</v>
      </c>
      <c r="J15" s="500">
        <v>14</v>
      </c>
      <c r="K15" s="501">
        <f t="shared" si="0"/>
        <v>96</v>
      </c>
      <c r="L15" s="502">
        <v>8186</v>
      </c>
      <c r="M15" s="120"/>
      <c r="N15" s="380">
        <v>50</v>
      </c>
    </row>
    <row r="16" spans="3:14" ht="15" customHeight="1">
      <c r="C16" s="117" t="s">
        <v>882</v>
      </c>
      <c r="D16" s="117"/>
      <c r="G16" s="500">
        <v>1</v>
      </c>
      <c r="H16" s="500">
        <v>68</v>
      </c>
      <c r="I16" s="500">
        <v>28</v>
      </c>
      <c r="J16" s="500">
        <v>3</v>
      </c>
      <c r="K16" s="501">
        <f t="shared" si="0"/>
        <v>99</v>
      </c>
      <c r="L16" s="502">
        <v>8186</v>
      </c>
      <c r="M16" s="120"/>
      <c r="N16" s="380">
        <v>69</v>
      </c>
    </row>
    <row r="17" spans="3:14" ht="15" customHeight="1">
      <c r="C17" s="117" t="s">
        <v>883</v>
      </c>
      <c r="D17" s="117"/>
      <c r="G17" s="500">
        <v>2</v>
      </c>
      <c r="H17" s="500">
        <v>63</v>
      </c>
      <c r="I17" s="500">
        <v>16</v>
      </c>
      <c r="J17" s="500">
        <v>19</v>
      </c>
      <c r="K17" s="501">
        <f t="shared" si="0"/>
        <v>98</v>
      </c>
      <c r="L17" s="502">
        <v>8186</v>
      </c>
      <c r="M17" s="120"/>
      <c r="N17" s="380">
        <v>64</v>
      </c>
    </row>
    <row r="18" spans="3:14" ht="15" customHeight="1">
      <c r="C18" s="117" t="s">
        <v>884</v>
      </c>
      <c r="D18" s="117"/>
      <c r="G18" s="500">
        <v>29</v>
      </c>
      <c r="H18" s="500">
        <v>36</v>
      </c>
      <c r="I18" s="500">
        <v>12</v>
      </c>
      <c r="J18" s="500">
        <v>23</v>
      </c>
      <c r="K18" s="501">
        <f t="shared" si="0"/>
        <v>71</v>
      </c>
      <c r="L18" s="502">
        <v>8186</v>
      </c>
      <c r="M18" s="120"/>
      <c r="N18" s="380">
        <v>51</v>
      </c>
    </row>
    <row r="19" spans="2:14" ht="6" customHeight="1" thickBot="1"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</row>
    <row r="20" ht="6" customHeight="1"/>
    <row r="21" spans="2:4" ht="15.75" customHeight="1">
      <c r="B21" s="269">
        <v>1</v>
      </c>
      <c r="D21" s="138" t="s">
        <v>885</v>
      </c>
    </row>
    <row r="22" spans="2:4" ht="15.75" customHeight="1">
      <c r="B22" s="138">
        <v>2</v>
      </c>
      <c r="D22" s="138" t="s">
        <v>888</v>
      </c>
    </row>
    <row r="23" ht="15.75" customHeight="1"/>
    <row r="24" spans="2:5" ht="21">
      <c r="B24" s="118" t="s">
        <v>820</v>
      </c>
      <c r="C24" s="118"/>
      <c r="D24" s="118"/>
      <c r="E24" s="119" t="s">
        <v>916</v>
      </c>
    </row>
    <row r="25" spans="2:14" ht="9" customHeight="1" thickBot="1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  <row r="26" spans="5:14" ht="15.75">
      <c r="E26" s="115"/>
      <c r="F26" s="125" t="s">
        <v>778</v>
      </c>
      <c r="G26" s="381" t="s">
        <v>889</v>
      </c>
      <c r="H26" s="381" t="s">
        <v>890</v>
      </c>
      <c r="I26" s="382" t="s">
        <v>891</v>
      </c>
      <c r="J26" s="382" t="s">
        <v>892</v>
      </c>
      <c r="K26" s="382" t="s">
        <v>893</v>
      </c>
      <c r="L26" s="371" t="s">
        <v>893</v>
      </c>
      <c r="M26" s="270"/>
      <c r="N26" s="243" t="s">
        <v>894</v>
      </c>
    </row>
    <row r="27" spans="5:14" ht="15.75">
      <c r="E27" s="115"/>
      <c r="F27" s="125" t="s">
        <v>895</v>
      </c>
      <c r="G27" s="381" t="s">
        <v>896</v>
      </c>
      <c r="H27" s="381" t="s">
        <v>897</v>
      </c>
      <c r="I27" s="382" t="s">
        <v>898</v>
      </c>
      <c r="J27" s="382" t="s">
        <v>899</v>
      </c>
      <c r="K27" s="382" t="s">
        <v>732</v>
      </c>
      <c r="L27" s="371" t="s">
        <v>732</v>
      </c>
      <c r="M27" s="270"/>
      <c r="N27" s="243" t="s">
        <v>860</v>
      </c>
    </row>
    <row r="28" spans="5:14" ht="15.75">
      <c r="E28" s="115"/>
      <c r="F28" s="125" t="s">
        <v>900</v>
      </c>
      <c r="G28" s="381" t="s">
        <v>713</v>
      </c>
      <c r="H28" s="381" t="s">
        <v>713</v>
      </c>
      <c r="I28" s="382" t="s">
        <v>901</v>
      </c>
      <c r="J28" s="382" t="s">
        <v>733</v>
      </c>
      <c r="K28" s="382" t="s">
        <v>902</v>
      </c>
      <c r="L28" s="371" t="s">
        <v>903</v>
      </c>
      <c r="M28" s="270"/>
      <c r="N28" s="112" t="s">
        <v>904</v>
      </c>
    </row>
    <row r="29" spans="2:14" ht="18.75" thickBot="1">
      <c r="B29" s="109"/>
      <c r="C29" s="109"/>
      <c r="D29" s="109"/>
      <c r="E29" s="109"/>
      <c r="F29" s="129" t="s">
        <v>905</v>
      </c>
      <c r="G29" s="383"/>
      <c r="H29" s="383"/>
      <c r="I29" s="376" t="s">
        <v>906</v>
      </c>
      <c r="J29" s="376" t="s">
        <v>907</v>
      </c>
      <c r="K29" s="376" t="s">
        <v>908</v>
      </c>
      <c r="L29" s="377"/>
      <c r="M29" s="384"/>
      <c r="N29" s="385" t="s">
        <v>909</v>
      </c>
    </row>
    <row r="30" spans="2:14" ht="6" customHeight="1">
      <c r="B30" s="116"/>
      <c r="C30" s="116"/>
      <c r="D30" s="116"/>
      <c r="E30" s="116"/>
      <c r="F30" s="83"/>
      <c r="G30" s="244"/>
      <c r="H30" s="244"/>
      <c r="I30" s="83"/>
      <c r="J30" s="83"/>
      <c r="K30" s="83"/>
      <c r="L30" s="83"/>
      <c r="M30" s="270"/>
      <c r="N30" s="51"/>
    </row>
    <row r="31" spans="6:14" ht="15">
      <c r="F31" s="84"/>
      <c r="L31" s="112" t="s">
        <v>910</v>
      </c>
      <c r="M31" s="84"/>
      <c r="N31" s="113" t="s">
        <v>341</v>
      </c>
    </row>
    <row r="32" spans="6:14" ht="9" customHeight="1">
      <c r="F32" s="84"/>
      <c r="K32" s="22"/>
      <c r="L32" s="84"/>
      <c r="M32" s="84"/>
      <c r="N32" s="134"/>
    </row>
    <row r="33" spans="3:14" ht="15" customHeight="1">
      <c r="C33" s="115" t="s">
        <v>912</v>
      </c>
      <c r="D33" s="115"/>
      <c r="E33" s="84"/>
      <c r="F33" s="503">
        <v>51</v>
      </c>
      <c r="G33" s="503">
        <v>90</v>
      </c>
      <c r="H33" s="503">
        <v>60</v>
      </c>
      <c r="I33" s="503">
        <v>50</v>
      </c>
      <c r="J33" s="503">
        <v>69</v>
      </c>
      <c r="K33" s="503">
        <v>64</v>
      </c>
      <c r="L33" s="503">
        <v>51</v>
      </c>
      <c r="M33" s="120"/>
      <c r="N33" s="502">
        <v>5843</v>
      </c>
    </row>
    <row r="34" spans="2:14" ht="6" customHeight="1">
      <c r="B34" s="84"/>
      <c r="C34" s="84"/>
      <c r="D34" s="84"/>
      <c r="E34" s="84"/>
      <c r="F34" s="503"/>
      <c r="G34" s="503"/>
      <c r="H34" s="503"/>
      <c r="I34" s="503"/>
      <c r="J34" s="503"/>
      <c r="K34" s="503"/>
      <c r="L34" s="503"/>
      <c r="M34" s="120"/>
      <c r="N34" s="502"/>
    </row>
    <row r="35" spans="3:14" ht="18.75">
      <c r="C35" s="115" t="s">
        <v>196</v>
      </c>
      <c r="D35" s="115"/>
      <c r="E35" s="84"/>
      <c r="F35" s="503"/>
      <c r="G35" s="503"/>
      <c r="H35" s="503"/>
      <c r="I35" s="503"/>
      <c r="J35" s="503"/>
      <c r="K35" s="503"/>
      <c r="L35" s="503"/>
      <c r="M35" s="120"/>
      <c r="N35" s="502"/>
    </row>
    <row r="36" spans="2:14" ht="15" customHeight="1">
      <c r="B36" s="84"/>
      <c r="C36" s="84"/>
      <c r="D36" s="117" t="s">
        <v>328</v>
      </c>
      <c r="F36" s="503">
        <v>49</v>
      </c>
      <c r="G36" s="503">
        <v>88</v>
      </c>
      <c r="H36" s="503">
        <v>62</v>
      </c>
      <c r="I36" s="503">
        <v>48</v>
      </c>
      <c r="J36" s="503">
        <v>69</v>
      </c>
      <c r="K36" s="503">
        <v>64</v>
      </c>
      <c r="L36" s="503">
        <v>49</v>
      </c>
      <c r="M36" s="120"/>
      <c r="N36" s="502">
        <v>2797</v>
      </c>
    </row>
    <row r="37" spans="2:14" ht="15" customHeight="1">
      <c r="B37" s="84"/>
      <c r="C37" s="84"/>
      <c r="D37" s="117" t="s">
        <v>261</v>
      </c>
      <c r="F37" s="503">
        <v>52</v>
      </c>
      <c r="G37" s="503">
        <v>92</v>
      </c>
      <c r="H37" s="503">
        <v>59</v>
      </c>
      <c r="I37" s="503">
        <v>51</v>
      </c>
      <c r="J37" s="503">
        <v>68</v>
      </c>
      <c r="K37" s="503">
        <v>64</v>
      </c>
      <c r="L37" s="503">
        <v>53</v>
      </c>
      <c r="M37" s="120"/>
      <c r="N37" s="502">
        <v>3046</v>
      </c>
    </row>
    <row r="38" spans="5:14" ht="6" customHeight="1">
      <c r="E38" s="268"/>
      <c r="F38" s="503"/>
      <c r="G38" s="503"/>
      <c r="H38" s="503"/>
      <c r="I38" s="503"/>
      <c r="J38" s="503"/>
      <c r="K38" s="503"/>
      <c r="L38" s="503"/>
      <c r="M38" s="120"/>
      <c r="N38" s="502"/>
    </row>
    <row r="39" spans="3:14" ht="18.75">
      <c r="C39" s="115" t="s">
        <v>197</v>
      </c>
      <c r="D39" s="115"/>
      <c r="E39" s="84"/>
      <c r="F39" s="503"/>
      <c r="G39" s="503"/>
      <c r="H39" s="503"/>
      <c r="I39" s="503"/>
      <c r="J39" s="503"/>
      <c r="K39" s="503"/>
      <c r="L39" s="503"/>
      <c r="M39" s="120"/>
      <c r="N39" s="502"/>
    </row>
    <row r="40" spans="4:14" ht="15" customHeight="1">
      <c r="D40" s="84" t="s">
        <v>249</v>
      </c>
      <c r="F40" s="503">
        <v>39</v>
      </c>
      <c r="G40" s="503">
        <v>70</v>
      </c>
      <c r="H40" s="503">
        <v>48</v>
      </c>
      <c r="I40" s="503">
        <v>42</v>
      </c>
      <c r="J40" s="503">
        <v>56</v>
      </c>
      <c r="K40" s="503">
        <v>60</v>
      </c>
      <c r="L40" s="503">
        <v>33</v>
      </c>
      <c r="M40" s="120"/>
      <c r="N40" s="502">
        <v>49</v>
      </c>
    </row>
    <row r="41" spans="4:14" ht="15" customHeight="1">
      <c r="D41" s="84" t="s">
        <v>250</v>
      </c>
      <c r="F41" s="503">
        <v>45</v>
      </c>
      <c r="G41" s="503">
        <v>83</v>
      </c>
      <c r="H41" s="503">
        <v>53</v>
      </c>
      <c r="I41" s="503">
        <v>38</v>
      </c>
      <c r="J41" s="503">
        <v>60</v>
      </c>
      <c r="K41" s="503">
        <v>60</v>
      </c>
      <c r="L41" s="503">
        <v>42</v>
      </c>
      <c r="M41" s="120"/>
      <c r="N41" s="502">
        <v>591</v>
      </c>
    </row>
    <row r="42" spans="4:14" ht="15" customHeight="1">
      <c r="D42" s="84" t="s">
        <v>251</v>
      </c>
      <c r="F42" s="503">
        <v>45</v>
      </c>
      <c r="G42" s="503">
        <v>89</v>
      </c>
      <c r="H42" s="503">
        <v>59</v>
      </c>
      <c r="I42" s="503">
        <v>42</v>
      </c>
      <c r="J42" s="503">
        <v>63</v>
      </c>
      <c r="K42" s="503">
        <v>59</v>
      </c>
      <c r="L42" s="503">
        <v>47</v>
      </c>
      <c r="M42" s="120"/>
      <c r="N42" s="502">
        <v>1220</v>
      </c>
    </row>
    <row r="43" spans="4:14" ht="15" customHeight="1">
      <c r="D43" s="84" t="s">
        <v>252</v>
      </c>
      <c r="F43" s="503">
        <v>55</v>
      </c>
      <c r="G43" s="503">
        <v>91</v>
      </c>
      <c r="H43" s="503">
        <v>64</v>
      </c>
      <c r="I43" s="503">
        <v>48</v>
      </c>
      <c r="J43" s="503">
        <v>70</v>
      </c>
      <c r="K43" s="503">
        <v>66</v>
      </c>
      <c r="L43" s="503">
        <v>55</v>
      </c>
      <c r="M43" s="120"/>
      <c r="N43" s="502">
        <v>1289</v>
      </c>
    </row>
    <row r="44" spans="4:14" ht="15" customHeight="1">
      <c r="D44" s="84" t="s">
        <v>253</v>
      </c>
      <c r="F44" s="503">
        <v>51</v>
      </c>
      <c r="G44" s="503">
        <v>91</v>
      </c>
      <c r="H44" s="503">
        <v>65</v>
      </c>
      <c r="I44" s="503">
        <v>52</v>
      </c>
      <c r="J44" s="503">
        <v>71</v>
      </c>
      <c r="K44" s="503">
        <v>67</v>
      </c>
      <c r="L44" s="503">
        <v>51</v>
      </c>
      <c r="M44" s="120"/>
      <c r="N44" s="502">
        <v>1040</v>
      </c>
    </row>
    <row r="45" spans="4:14" ht="15" customHeight="1">
      <c r="D45" s="84" t="s">
        <v>254</v>
      </c>
      <c r="F45" s="503">
        <v>51</v>
      </c>
      <c r="G45" s="503">
        <v>91</v>
      </c>
      <c r="H45" s="503">
        <v>59</v>
      </c>
      <c r="I45" s="503">
        <v>60</v>
      </c>
      <c r="J45" s="503">
        <v>74</v>
      </c>
      <c r="K45" s="503">
        <v>64</v>
      </c>
      <c r="L45" s="503">
        <v>53</v>
      </c>
      <c r="M45" s="120"/>
      <c r="N45" s="502">
        <v>934</v>
      </c>
    </row>
    <row r="46" spans="4:14" ht="15" customHeight="1">
      <c r="D46" s="84" t="s">
        <v>255</v>
      </c>
      <c r="F46" s="503">
        <v>58</v>
      </c>
      <c r="G46" s="503">
        <v>90</v>
      </c>
      <c r="H46" s="503">
        <v>57</v>
      </c>
      <c r="I46" s="503">
        <v>66</v>
      </c>
      <c r="J46" s="503">
        <v>78</v>
      </c>
      <c r="K46" s="503">
        <v>71</v>
      </c>
      <c r="L46" s="503">
        <v>57</v>
      </c>
      <c r="M46" s="120"/>
      <c r="N46" s="502">
        <v>562</v>
      </c>
    </row>
    <row r="47" spans="4:14" ht="15" customHeight="1">
      <c r="D47" s="84" t="s">
        <v>357</v>
      </c>
      <c r="F47" s="503">
        <v>56</v>
      </c>
      <c r="G47" s="503">
        <v>88</v>
      </c>
      <c r="H47" s="503">
        <v>53</v>
      </c>
      <c r="I47" s="503">
        <v>58</v>
      </c>
      <c r="J47" s="503">
        <v>74</v>
      </c>
      <c r="K47" s="503">
        <v>68</v>
      </c>
      <c r="L47" s="503">
        <v>62</v>
      </c>
      <c r="M47" s="120"/>
      <c r="N47" s="502">
        <v>155</v>
      </c>
    </row>
    <row r="48" spans="5:14" ht="6" customHeight="1">
      <c r="E48" s="84"/>
      <c r="F48" s="503"/>
      <c r="G48" s="503"/>
      <c r="H48" s="503"/>
      <c r="I48" s="503"/>
      <c r="J48" s="503"/>
      <c r="K48" s="503"/>
      <c r="L48" s="503"/>
      <c r="M48" s="120"/>
      <c r="N48" s="502"/>
    </row>
    <row r="49" spans="3:14" ht="18.75">
      <c r="C49" s="116" t="s">
        <v>566</v>
      </c>
      <c r="D49" s="116"/>
      <c r="E49" s="84"/>
      <c r="F49" s="503"/>
      <c r="G49" s="503"/>
      <c r="H49" s="503"/>
      <c r="I49" s="503"/>
      <c r="J49" s="503"/>
      <c r="K49" s="503"/>
      <c r="L49" s="503"/>
      <c r="M49" s="120"/>
      <c r="N49" s="502"/>
    </row>
    <row r="50" spans="3:14" ht="15" customHeight="1">
      <c r="C50" s="51"/>
      <c r="D50" s="51" t="s">
        <v>239</v>
      </c>
      <c r="E50" s="84"/>
      <c r="F50" s="503">
        <v>56</v>
      </c>
      <c r="G50" s="503">
        <v>88</v>
      </c>
      <c r="H50" s="503">
        <v>69</v>
      </c>
      <c r="I50" s="503">
        <v>55</v>
      </c>
      <c r="J50" s="503">
        <v>71</v>
      </c>
      <c r="K50" s="503">
        <v>71</v>
      </c>
      <c r="L50" s="503">
        <v>55</v>
      </c>
      <c r="M50" s="120"/>
      <c r="N50" s="502">
        <v>443</v>
      </c>
    </row>
    <row r="51" spans="3:14" ht="15" customHeight="1">
      <c r="C51" s="51"/>
      <c r="D51" s="51" t="s">
        <v>317</v>
      </c>
      <c r="E51" s="84"/>
      <c r="F51" s="503">
        <v>49</v>
      </c>
      <c r="G51" s="503">
        <v>90</v>
      </c>
      <c r="H51" s="503">
        <v>60</v>
      </c>
      <c r="I51" s="503">
        <v>43</v>
      </c>
      <c r="J51" s="503">
        <v>67</v>
      </c>
      <c r="K51" s="503">
        <v>63</v>
      </c>
      <c r="L51" s="503">
        <v>48</v>
      </c>
      <c r="M51" s="120"/>
      <c r="N51" s="502">
        <v>2464</v>
      </c>
    </row>
    <row r="52" spans="3:14" ht="15" customHeight="1">
      <c r="C52" s="51"/>
      <c r="D52" s="51" t="s">
        <v>318</v>
      </c>
      <c r="E52" s="84"/>
      <c r="F52" s="503">
        <v>50</v>
      </c>
      <c r="G52" s="503">
        <v>92</v>
      </c>
      <c r="H52" s="503">
        <v>60</v>
      </c>
      <c r="I52" s="503">
        <v>49</v>
      </c>
      <c r="J52" s="503">
        <v>68</v>
      </c>
      <c r="K52" s="503">
        <v>62</v>
      </c>
      <c r="L52" s="503">
        <v>53</v>
      </c>
      <c r="M52" s="120"/>
      <c r="N52" s="502">
        <v>747</v>
      </c>
    </row>
    <row r="53" spans="3:14" ht="15" customHeight="1">
      <c r="C53" s="51"/>
      <c r="D53" s="51" t="s">
        <v>240</v>
      </c>
      <c r="E53" s="84"/>
      <c r="F53" s="503">
        <v>50</v>
      </c>
      <c r="G53" s="503">
        <v>91</v>
      </c>
      <c r="H53" s="503">
        <v>62</v>
      </c>
      <c r="I53" s="503">
        <v>59</v>
      </c>
      <c r="J53" s="503">
        <v>70</v>
      </c>
      <c r="K53" s="503">
        <v>63</v>
      </c>
      <c r="L53" s="503">
        <v>54</v>
      </c>
      <c r="M53" s="120"/>
      <c r="N53" s="502">
        <v>334</v>
      </c>
    </row>
    <row r="54" spans="3:14" ht="15" customHeight="1">
      <c r="C54" s="51"/>
      <c r="D54" s="51" t="s">
        <v>241</v>
      </c>
      <c r="E54" s="84"/>
      <c r="F54" s="503">
        <v>54</v>
      </c>
      <c r="G54" s="503">
        <v>91</v>
      </c>
      <c r="H54" s="503">
        <v>58</v>
      </c>
      <c r="I54" s="503">
        <v>63</v>
      </c>
      <c r="J54" s="503">
        <v>75</v>
      </c>
      <c r="K54" s="503">
        <v>66</v>
      </c>
      <c r="L54" s="503">
        <v>55</v>
      </c>
      <c r="M54" s="120"/>
      <c r="N54" s="502">
        <v>1408</v>
      </c>
    </row>
    <row r="55" spans="3:14" ht="15" customHeight="1">
      <c r="C55" s="51"/>
      <c r="D55" s="51" t="s">
        <v>242</v>
      </c>
      <c r="E55" s="84"/>
      <c r="F55" s="503">
        <v>42</v>
      </c>
      <c r="G55" s="503">
        <v>82</v>
      </c>
      <c r="H55" s="503">
        <v>59</v>
      </c>
      <c r="I55" s="503">
        <v>46</v>
      </c>
      <c r="J55" s="503">
        <v>66</v>
      </c>
      <c r="K55" s="503">
        <v>59</v>
      </c>
      <c r="L55" s="503">
        <v>42</v>
      </c>
      <c r="M55" s="120"/>
      <c r="N55" s="502">
        <v>98</v>
      </c>
    </row>
    <row r="56" spans="3:14" ht="15" customHeight="1">
      <c r="C56" s="51"/>
      <c r="D56" s="51" t="s">
        <v>243</v>
      </c>
      <c r="E56" s="84"/>
      <c r="F56" s="503">
        <v>35</v>
      </c>
      <c r="G56" s="503">
        <v>68</v>
      </c>
      <c r="H56" s="503">
        <v>38</v>
      </c>
      <c r="I56" s="503">
        <v>34</v>
      </c>
      <c r="J56" s="503">
        <v>49</v>
      </c>
      <c r="K56" s="503">
        <v>48</v>
      </c>
      <c r="L56" s="503">
        <v>37</v>
      </c>
      <c r="M56" s="120"/>
      <c r="N56" s="502">
        <v>161</v>
      </c>
    </row>
    <row r="57" spans="3:14" ht="15" customHeight="1">
      <c r="C57" s="51"/>
      <c r="D57" s="51" t="s">
        <v>244</v>
      </c>
      <c r="E57" s="84"/>
      <c r="F57" s="503">
        <v>67</v>
      </c>
      <c r="G57" s="503">
        <v>90</v>
      </c>
      <c r="H57" s="503">
        <v>74</v>
      </c>
      <c r="I57" s="503">
        <v>59</v>
      </c>
      <c r="J57" s="503">
        <v>76</v>
      </c>
      <c r="K57" s="503">
        <v>76</v>
      </c>
      <c r="L57" s="503">
        <v>58</v>
      </c>
      <c r="M57" s="120"/>
      <c r="N57" s="502">
        <v>132</v>
      </c>
    </row>
    <row r="58" spans="3:14" ht="6" customHeight="1">
      <c r="C58" s="51"/>
      <c r="D58" s="51"/>
      <c r="E58" s="84"/>
      <c r="F58" s="503"/>
      <c r="G58" s="503"/>
      <c r="H58" s="503"/>
      <c r="I58" s="503"/>
      <c r="J58" s="503"/>
      <c r="K58" s="503"/>
      <c r="L58" s="503"/>
      <c r="M58" s="120"/>
      <c r="N58" s="502"/>
    </row>
    <row r="59" spans="3:14" ht="18.75">
      <c r="C59" s="115" t="s">
        <v>258</v>
      </c>
      <c r="D59" s="115"/>
      <c r="E59" s="84"/>
      <c r="F59" s="503"/>
      <c r="G59" s="503"/>
      <c r="H59" s="503"/>
      <c r="I59" s="503"/>
      <c r="J59" s="503"/>
      <c r="K59" s="503"/>
      <c r="L59" s="503"/>
      <c r="M59" s="120"/>
      <c r="N59" s="502"/>
    </row>
    <row r="60" spans="3:14" ht="15" customHeight="1">
      <c r="C60" s="84"/>
      <c r="D60" s="84" t="s">
        <v>576</v>
      </c>
      <c r="E60" s="84"/>
      <c r="F60" s="503">
        <v>52</v>
      </c>
      <c r="G60" s="503">
        <v>85</v>
      </c>
      <c r="H60" s="503">
        <v>56</v>
      </c>
      <c r="I60" s="503">
        <v>51</v>
      </c>
      <c r="J60" s="503">
        <v>69</v>
      </c>
      <c r="K60" s="503">
        <v>64</v>
      </c>
      <c r="L60" s="503">
        <v>52</v>
      </c>
      <c r="M60" s="120"/>
      <c r="N60" s="502">
        <v>830</v>
      </c>
    </row>
    <row r="61" spans="3:14" ht="15" customHeight="1">
      <c r="C61" s="84"/>
      <c r="D61" s="84" t="s">
        <v>231</v>
      </c>
      <c r="E61" s="84"/>
      <c r="F61" s="503">
        <v>52</v>
      </c>
      <c r="G61" s="503">
        <v>90</v>
      </c>
      <c r="H61" s="503">
        <v>61</v>
      </c>
      <c r="I61" s="503">
        <v>54</v>
      </c>
      <c r="J61" s="503">
        <v>71</v>
      </c>
      <c r="K61" s="503">
        <v>66</v>
      </c>
      <c r="L61" s="503">
        <v>51</v>
      </c>
      <c r="M61" s="120"/>
      <c r="N61" s="502">
        <v>874</v>
      </c>
    </row>
    <row r="62" spans="3:14" ht="15" customHeight="1">
      <c r="C62" s="84"/>
      <c r="D62" s="84" t="s">
        <v>232</v>
      </c>
      <c r="E62" s="84"/>
      <c r="F62" s="503">
        <v>48</v>
      </c>
      <c r="G62" s="503">
        <v>89</v>
      </c>
      <c r="H62" s="503">
        <v>61</v>
      </c>
      <c r="I62" s="503">
        <v>52</v>
      </c>
      <c r="J62" s="503">
        <v>69</v>
      </c>
      <c r="K62" s="503">
        <v>63</v>
      </c>
      <c r="L62" s="503">
        <v>51</v>
      </c>
      <c r="M62" s="120"/>
      <c r="N62" s="502">
        <v>851</v>
      </c>
    </row>
    <row r="63" spans="3:14" ht="15" customHeight="1">
      <c r="C63" s="84"/>
      <c r="D63" s="84" t="s">
        <v>233</v>
      </c>
      <c r="E63" s="84"/>
      <c r="F63" s="503">
        <v>51</v>
      </c>
      <c r="G63" s="503">
        <v>90</v>
      </c>
      <c r="H63" s="503">
        <v>64</v>
      </c>
      <c r="I63" s="503">
        <v>50</v>
      </c>
      <c r="J63" s="503">
        <v>71</v>
      </c>
      <c r="K63" s="503">
        <v>65</v>
      </c>
      <c r="L63" s="503">
        <v>54</v>
      </c>
      <c r="M63" s="120"/>
      <c r="N63" s="502">
        <v>721</v>
      </c>
    </row>
    <row r="64" spans="3:14" ht="15" customHeight="1">
      <c r="C64" s="84"/>
      <c r="D64" s="84" t="s">
        <v>234</v>
      </c>
      <c r="E64" s="84"/>
      <c r="F64" s="503">
        <v>51</v>
      </c>
      <c r="G64" s="503">
        <v>90</v>
      </c>
      <c r="H64" s="503">
        <v>61</v>
      </c>
      <c r="I64" s="503">
        <v>48</v>
      </c>
      <c r="J64" s="503">
        <v>70</v>
      </c>
      <c r="K64" s="503">
        <v>62</v>
      </c>
      <c r="L64" s="503">
        <v>50</v>
      </c>
      <c r="M64" s="120"/>
      <c r="N64" s="502">
        <v>745</v>
      </c>
    </row>
    <row r="65" spans="3:14" ht="15" customHeight="1">
      <c r="C65" s="84"/>
      <c r="D65" s="84" t="s">
        <v>235</v>
      </c>
      <c r="E65" s="84"/>
      <c r="F65" s="503">
        <v>52</v>
      </c>
      <c r="G65" s="503">
        <v>91</v>
      </c>
      <c r="H65" s="503">
        <v>61</v>
      </c>
      <c r="I65" s="503">
        <v>45</v>
      </c>
      <c r="J65" s="503">
        <v>67</v>
      </c>
      <c r="K65" s="503">
        <v>63</v>
      </c>
      <c r="L65" s="503">
        <v>47</v>
      </c>
      <c r="M65" s="120"/>
      <c r="N65" s="502">
        <v>974</v>
      </c>
    </row>
    <row r="66" spans="3:14" ht="15" customHeight="1">
      <c r="C66" s="51"/>
      <c r="D66" s="51" t="s">
        <v>236</v>
      </c>
      <c r="E66" s="84"/>
      <c r="F66" s="503">
        <v>49</v>
      </c>
      <c r="G66" s="503">
        <v>91</v>
      </c>
      <c r="H66" s="503">
        <v>58</v>
      </c>
      <c r="I66" s="503">
        <v>49</v>
      </c>
      <c r="J66" s="503">
        <v>66</v>
      </c>
      <c r="K66" s="503">
        <v>67</v>
      </c>
      <c r="L66" s="503">
        <v>54</v>
      </c>
      <c r="M66" s="120"/>
      <c r="N66" s="502">
        <v>861</v>
      </c>
    </row>
    <row r="67" spans="5:14" ht="6" customHeight="1">
      <c r="E67" s="84"/>
      <c r="F67" s="503"/>
      <c r="G67" s="503"/>
      <c r="H67" s="503"/>
      <c r="I67" s="503"/>
      <c r="J67" s="503"/>
      <c r="K67" s="503"/>
      <c r="L67" s="503"/>
      <c r="M67" s="120"/>
      <c r="N67" s="502"/>
    </row>
    <row r="68" spans="3:14" ht="18.75">
      <c r="C68" s="115" t="s">
        <v>257</v>
      </c>
      <c r="D68" s="115"/>
      <c r="E68" s="84"/>
      <c r="F68" s="503"/>
      <c r="G68" s="503"/>
      <c r="H68" s="503"/>
      <c r="I68" s="503"/>
      <c r="J68" s="503"/>
      <c r="K68" s="503"/>
      <c r="L68" s="503"/>
      <c r="M68" s="120"/>
      <c r="N68" s="502"/>
    </row>
    <row r="69" spans="3:14" ht="15" customHeight="1">
      <c r="C69" s="84"/>
      <c r="D69" s="84" t="s">
        <v>162</v>
      </c>
      <c r="F69" s="503">
        <v>44</v>
      </c>
      <c r="G69" s="503">
        <v>84</v>
      </c>
      <c r="H69" s="503">
        <v>38</v>
      </c>
      <c r="I69" s="503">
        <v>38</v>
      </c>
      <c r="J69" s="503">
        <v>65</v>
      </c>
      <c r="K69" s="503">
        <v>58</v>
      </c>
      <c r="L69" s="503">
        <v>41</v>
      </c>
      <c r="M69" s="120"/>
      <c r="N69" s="502">
        <v>1756</v>
      </c>
    </row>
    <row r="70" spans="3:14" ht="15" customHeight="1">
      <c r="C70" s="84"/>
      <c r="D70" s="84" t="s">
        <v>220</v>
      </c>
      <c r="F70" s="503">
        <v>50</v>
      </c>
      <c r="G70" s="503">
        <v>91</v>
      </c>
      <c r="H70" s="503">
        <v>64</v>
      </c>
      <c r="I70" s="503">
        <v>48</v>
      </c>
      <c r="J70" s="503">
        <v>69</v>
      </c>
      <c r="K70" s="503">
        <v>67</v>
      </c>
      <c r="L70" s="503">
        <v>53</v>
      </c>
      <c r="M70" s="120"/>
      <c r="N70" s="502">
        <v>1614</v>
      </c>
    </row>
    <row r="71" spans="3:14" ht="15" customHeight="1">
      <c r="C71" s="84"/>
      <c r="D71" s="84" t="s">
        <v>548</v>
      </c>
      <c r="F71" s="503">
        <v>46</v>
      </c>
      <c r="G71" s="503">
        <v>92</v>
      </c>
      <c r="H71" s="503">
        <v>69</v>
      </c>
      <c r="I71" s="503">
        <v>52</v>
      </c>
      <c r="J71" s="503">
        <v>68</v>
      </c>
      <c r="K71" s="503">
        <v>54</v>
      </c>
      <c r="L71" s="503">
        <v>42</v>
      </c>
      <c r="M71" s="120"/>
      <c r="N71" s="502">
        <v>618</v>
      </c>
    </row>
    <row r="72" spans="3:14" ht="15" customHeight="1">
      <c r="C72" s="84"/>
      <c r="D72" s="84" t="s">
        <v>550</v>
      </c>
      <c r="F72" s="503">
        <v>40</v>
      </c>
      <c r="G72" s="503">
        <v>81</v>
      </c>
      <c r="H72" s="503">
        <v>56</v>
      </c>
      <c r="I72" s="503">
        <v>36</v>
      </c>
      <c r="J72" s="503">
        <v>54</v>
      </c>
      <c r="K72" s="503">
        <v>55</v>
      </c>
      <c r="L72" s="503">
        <v>41</v>
      </c>
      <c r="M72" s="120"/>
      <c r="N72" s="502">
        <v>285</v>
      </c>
    </row>
    <row r="73" spans="3:14" ht="15" customHeight="1">
      <c r="C73" s="84"/>
      <c r="D73" s="84" t="s">
        <v>221</v>
      </c>
      <c r="F73" s="503">
        <v>66</v>
      </c>
      <c r="G73" s="503">
        <v>97</v>
      </c>
      <c r="H73" s="503">
        <v>85</v>
      </c>
      <c r="I73" s="503">
        <v>73</v>
      </c>
      <c r="J73" s="503">
        <v>79</v>
      </c>
      <c r="K73" s="503">
        <v>75</v>
      </c>
      <c r="L73" s="503">
        <v>70</v>
      </c>
      <c r="M73" s="120"/>
      <c r="N73" s="502">
        <v>888</v>
      </c>
    </row>
    <row r="74" spans="3:14" ht="15" customHeight="1">
      <c r="C74" s="84"/>
      <c r="D74" s="84" t="s">
        <v>222</v>
      </c>
      <c r="F74" s="503">
        <v>66</v>
      </c>
      <c r="G74" s="503">
        <v>93</v>
      </c>
      <c r="H74" s="503">
        <v>86</v>
      </c>
      <c r="I74" s="503">
        <v>67</v>
      </c>
      <c r="J74" s="503">
        <v>74</v>
      </c>
      <c r="K74" s="503">
        <v>77</v>
      </c>
      <c r="L74" s="503">
        <v>67</v>
      </c>
      <c r="M74" s="120"/>
      <c r="N74" s="502">
        <v>681</v>
      </c>
    </row>
    <row r="75" spans="4:14" ht="9" customHeight="1">
      <c r="D75" s="84"/>
      <c r="F75" s="503"/>
      <c r="G75" s="503"/>
      <c r="H75" s="503"/>
      <c r="I75" s="503"/>
      <c r="J75" s="503"/>
      <c r="K75" s="503"/>
      <c r="L75" s="503"/>
      <c r="M75" s="120"/>
      <c r="N75" s="502"/>
    </row>
    <row r="76" spans="3:14" ht="18.75">
      <c r="C76" s="115" t="s">
        <v>913</v>
      </c>
      <c r="D76" s="84"/>
      <c r="F76" s="503"/>
      <c r="G76" s="503"/>
      <c r="H76" s="503"/>
      <c r="I76" s="503"/>
      <c r="J76" s="503"/>
      <c r="K76" s="503"/>
      <c r="L76" s="503"/>
      <c r="M76" s="120"/>
      <c r="N76" s="502"/>
    </row>
    <row r="77" spans="3:14" ht="15" customHeight="1">
      <c r="C77" s="115"/>
      <c r="D77" s="84" t="s">
        <v>511</v>
      </c>
      <c r="F77" s="503">
        <v>56</v>
      </c>
      <c r="G77" s="503">
        <v>93</v>
      </c>
      <c r="H77" s="503">
        <v>66</v>
      </c>
      <c r="I77" s="503">
        <v>52</v>
      </c>
      <c r="J77" s="503">
        <v>73</v>
      </c>
      <c r="K77" s="503">
        <v>71</v>
      </c>
      <c r="L77" s="503">
        <v>58</v>
      </c>
      <c r="M77" s="120"/>
      <c r="N77" s="502">
        <v>3731</v>
      </c>
    </row>
    <row r="78" spans="3:14" ht="15" customHeight="1">
      <c r="C78" s="115"/>
      <c r="D78" s="84" t="s">
        <v>512</v>
      </c>
      <c r="F78" s="503">
        <v>43</v>
      </c>
      <c r="G78" s="503">
        <v>90</v>
      </c>
      <c r="H78" s="503">
        <v>55</v>
      </c>
      <c r="I78" s="503">
        <v>49</v>
      </c>
      <c r="J78" s="503">
        <v>66</v>
      </c>
      <c r="K78" s="503">
        <v>57</v>
      </c>
      <c r="L78" s="503">
        <v>43</v>
      </c>
      <c r="M78" s="120"/>
      <c r="N78" s="502">
        <v>1197</v>
      </c>
    </row>
    <row r="79" spans="3:14" ht="15" customHeight="1">
      <c r="C79" s="115"/>
      <c r="D79" s="84" t="s">
        <v>513</v>
      </c>
      <c r="F79" s="503">
        <v>37</v>
      </c>
      <c r="G79" s="503">
        <v>82</v>
      </c>
      <c r="H79" s="503">
        <v>45</v>
      </c>
      <c r="I79" s="503">
        <v>42</v>
      </c>
      <c r="J79" s="503">
        <v>58</v>
      </c>
      <c r="K79" s="503">
        <v>45</v>
      </c>
      <c r="L79" s="503">
        <v>31</v>
      </c>
      <c r="M79" s="120"/>
      <c r="N79" s="502">
        <v>616</v>
      </c>
    </row>
    <row r="80" spans="3:14" ht="15" customHeight="1">
      <c r="C80" s="115"/>
      <c r="D80" s="84" t="s">
        <v>517</v>
      </c>
      <c r="F80" s="503">
        <v>26</v>
      </c>
      <c r="G80" s="503">
        <v>51</v>
      </c>
      <c r="H80" s="503">
        <v>32</v>
      </c>
      <c r="I80" s="503">
        <v>35</v>
      </c>
      <c r="J80" s="503">
        <v>42</v>
      </c>
      <c r="K80" s="503">
        <v>30</v>
      </c>
      <c r="L80" s="503">
        <v>23</v>
      </c>
      <c r="M80" s="120"/>
      <c r="N80" s="502">
        <v>299</v>
      </c>
    </row>
    <row r="81" spans="3:14" ht="6" customHeight="1">
      <c r="C81" s="115"/>
      <c r="D81" s="84"/>
      <c r="F81" s="120"/>
      <c r="G81" s="120"/>
      <c r="H81" s="120"/>
      <c r="I81" s="120"/>
      <c r="J81" s="120"/>
      <c r="K81" s="120"/>
      <c r="L81" s="120"/>
      <c r="M81" s="120"/>
      <c r="N81" s="194"/>
    </row>
    <row r="82" spans="3:20" ht="15" customHeight="1">
      <c r="C82" s="123" t="s">
        <v>588</v>
      </c>
      <c r="D82" s="123"/>
      <c r="E82" s="246"/>
      <c r="F82" s="502">
        <v>7819</v>
      </c>
      <c r="G82" s="502">
        <v>7980</v>
      </c>
      <c r="H82" s="502">
        <v>7886</v>
      </c>
      <c r="I82" s="502">
        <v>7847</v>
      </c>
      <c r="J82" s="502">
        <v>8124</v>
      </c>
      <c r="K82" s="502">
        <v>8016</v>
      </c>
      <c r="L82" s="502">
        <v>5843</v>
      </c>
      <c r="M82" s="120"/>
      <c r="N82" s="194"/>
      <c r="O82" s="85"/>
      <c r="P82" s="85"/>
      <c r="Q82" s="85"/>
      <c r="R82" s="85"/>
      <c r="S82" s="85"/>
      <c r="T82" s="85"/>
    </row>
    <row r="83" spans="2:14" ht="6" customHeight="1" thickBot="1"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</row>
    <row r="84" ht="3" customHeight="1"/>
    <row r="85" spans="2:4" ht="12.75">
      <c r="B85" s="269">
        <v>1</v>
      </c>
      <c r="D85" s="138" t="s">
        <v>914</v>
      </c>
    </row>
    <row r="86" spans="2:4" ht="12.75">
      <c r="B86" s="269">
        <v>2</v>
      </c>
      <c r="D86" s="138" t="s">
        <v>1067</v>
      </c>
    </row>
    <row r="87" spans="2:4" ht="12.75">
      <c r="B87" s="269"/>
      <c r="D87" s="138" t="s">
        <v>1068</v>
      </c>
    </row>
    <row r="88" spans="2:4" ht="12.75">
      <c r="B88" s="138" t="s">
        <v>351</v>
      </c>
      <c r="D88" s="138" t="s">
        <v>589</v>
      </c>
    </row>
    <row r="89" spans="2:4" ht="12.75">
      <c r="B89" s="138" t="s">
        <v>431</v>
      </c>
      <c r="D89" s="138" t="s">
        <v>590</v>
      </c>
    </row>
    <row r="90" ht="3.75" customHeight="1"/>
    <row r="91" ht="210.75" customHeight="1"/>
  </sheetData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88"/>
  <sheetViews>
    <sheetView zoomScale="75" zoomScaleNormal="75" workbookViewId="0" topLeftCell="B1">
      <selection activeCell="A1" sqref="A1"/>
    </sheetView>
  </sheetViews>
  <sheetFormatPr defaultColWidth="9.140625" defaultRowHeight="12.75"/>
  <cols>
    <col min="1" max="1" width="1.1484375" style="138" customWidth="1"/>
    <col min="2" max="2" width="2.28125" style="138" customWidth="1"/>
    <col min="3" max="3" width="1.7109375" style="138" customWidth="1"/>
    <col min="4" max="4" width="10.28125" style="138" customWidth="1"/>
    <col min="5" max="5" width="24.7109375" style="138" customWidth="1"/>
    <col min="6" max="12" width="12.7109375" style="138" customWidth="1"/>
    <col min="13" max="13" width="1.28515625" style="138" customWidth="1"/>
    <col min="14" max="14" width="12.7109375" style="138" customWidth="1"/>
    <col min="15" max="15" width="1.7109375" style="138" customWidth="1"/>
    <col min="16" max="16384" width="9.140625" style="138" customWidth="1"/>
  </cols>
  <sheetData>
    <row r="1" ht="6" customHeight="1"/>
    <row r="2" spans="2:5" ht="18.75" customHeight="1">
      <c r="B2" s="118" t="s">
        <v>821</v>
      </c>
      <c r="E2" s="119" t="s">
        <v>917</v>
      </c>
    </row>
    <row r="3" spans="2:5" ht="15.75" customHeight="1">
      <c r="B3" s="118"/>
      <c r="E3" s="119" t="s">
        <v>931</v>
      </c>
    </row>
    <row r="4" spans="2:14" ht="6" customHeight="1" thickBot="1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5:14" ht="15.75" customHeight="1">
      <c r="E5" s="365"/>
      <c r="F5" s="538" t="s">
        <v>750</v>
      </c>
      <c r="G5" s="538"/>
      <c r="H5" s="540"/>
      <c r="I5" s="536" t="s">
        <v>918</v>
      </c>
      <c r="J5" s="540"/>
      <c r="K5" s="536" t="s">
        <v>919</v>
      </c>
      <c r="L5" s="540"/>
      <c r="M5" s="368"/>
      <c r="N5" s="368"/>
    </row>
    <row r="6" spans="5:14" ht="15.75" customHeight="1">
      <c r="E6" s="370"/>
      <c r="F6" s="143" t="s">
        <v>591</v>
      </c>
      <c r="G6" s="143" t="s">
        <v>920</v>
      </c>
      <c r="H6" s="386" t="s">
        <v>178</v>
      </c>
      <c r="I6" s="143" t="s">
        <v>921</v>
      </c>
      <c r="J6" s="371" t="s">
        <v>319</v>
      </c>
      <c r="K6" s="143" t="s">
        <v>920</v>
      </c>
      <c r="L6" s="371" t="s">
        <v>591</v>
      </c>
      <c r="M6" s="368"/>
      <c r="N6" s="112" t="s">
        <v>860</v>
      </c>
    </row>
    <row r="7" spans="5:14" ht="15.75" customHeight="1">
      <c r="E7" s="370"/>
      <c r="F7" s="143" t="s">
        <v>751</v>
      </c>
      <c r="G7" s="143" t="s">
        <v>751</v>
      </c>
      <c r="H7" s="371" t="s">
        <v>922</v>
      </c>
      <c r="I7" s="143" t="s">
        <v>923</v>
      </c>
      <c r="J7" s="371" t="s">
        <v>592</v>
      </c>
      <c r="K7" s="143" t="s">
        <v>924</v>
      </c>
      <c r="L7" s="371" t="s">
        <v>924</v>
      </c>
      <c r="M7" s="368"/>
      <c r="N7" s="151" t="s">
        <v>167</v>
      </c>
    </row>
    <row r="8" spans="2:14" ht="15.75" customHeight="1" thickBot="1">
      <c r="B8" s="154"/>
      <c r="C8" s="154"/>
      <c r="D8" s="154"/>
      <c r="E8" s="375"/>
      <c r="F8" s="379"/>
      <c r="G8" s="379"/>
      <c r="H8" s="377" t="s">
        <v>925</v>
      </c>
      <c r="I8" s="376" t="s">
        <v>924</v>
      </c>
      <c r="J8" s="377"/>
      <c r="K8" s="376"/>
      <c r="L8" s="377"/>
      <c r="M8" s="379"/>
      <c r="N8" s="385" t="s">
        <v>168</v>
      </c>
    </row>
    <row r="9" spans="8:11" ht="6" customHeight="1">
      <c r="H9" s="84"/>
      <c r="I9" s="84"/>
      <c r="J9" s="84"/>
      <c r="K9" s="84"/>
    </row>
    <row r="10" spans="8:14" ht="15.75" customHeight="1">
      <c r="H10" s="84"/>
      <c r="I10" s="84"/>
      <c r="J10" s="84"/>
      <c r="K10" s="84"/>
      <c r="L10" s="243" t="s">
        <v>195</v>
      </c>
      <c r="N10" s="113" t="s">
        <v>340</v>
      </c>
    </row>
    <row r="11" spans="8:11" ht="6" customHeight="1">
      <c r="H11" s="84"/>
      <c r="I11" s="84"/>
      <c r="J11" s="84"/>
      <c r="K11" s="84"/>
    </row>
    <row r="12" spans="3:14" ht="15" customHeight="1">
      <c r="C12" s="117" t="s">
        <v>878</v>
      </c>
      <c r="D12" s="117"/>
      <c r="F12" s="500">
        <v>13.65</v>
      </c>
      <c r="G12" s="500">
        <v>35.71</v>
      </c>
      <c r="H12" s="501">
        <f>F12+G12</f>
        <v>49.36</v>
      </c>
      <c r="I12" s="500">
        <v>7</v>
      </c>
      <c r="J12" s="500">
        <v>0</v>
      </c>
      <c r="K12" s="500">
        <v>20</v>
      </c>
      <c r="L12" s="500">
        <v>23</v>
      </c>
      <c r="M12" s="503"/>
      <c r="N12" s="502">
        <v>3994</v>
      </c>
    </row>
    <row r="13" spans="3:14" ht="15" customHeight="1">
      <c r="C13" s="117" t="s">
        <v>879</v>
      </c>
      <c r="D13" s="117"/>
      <c r="F13" s="500">
        <v>3</v>
      </c>
      <c r="G13" s="500">
        <v>14.92</v>
      </c>
      <c r="H13" s="501">
        <f aca="true" t="shared" si="0" ref="H13:H18">F13+G13</f>
        <v>17.92</v>
      </c>
      <c r="I13" s="500">
        <v>5</v>
      </c>
      <c r="J13" s="500">
        <v>0</v>
      </c>
      <c r="K13" s="500">
        <v>37</v>
      </c>
      <c r="L13" s="500">
        <v>39</v>
      </c>
      <c r="M13" s="503"/>
      <c r="N13" s="502">
        <v>7134</v>
      </c>
    </row>
    <row r="14" spans="3:14" ht="15" customHeight="1">
      <c r="C14" s="117" t="s">
        <v>880</v>
      </c>
      <c r="D14" s="117"/>
      <c r="F14" s="500">
        <v>5.14</v>
      </c>
      <c r="G14" s="500">
        <v>26.5</v>
      </c>
      <c r="H14" s="501">
        <f t="shared" si="0"/>
        <v>31.64</v>
      </c>
      <c r="I14" s="500">
        <v>8</v>
      </c>
      <c r="J14" s="500">
        <v>0</v>
      </c>
      <c r="K14" s="500">
        <v>29</v>
      </c>
      <c r="L14" s="500">
        <v>31</v>
      </c>
      <c r="M14" s="503"/>
      <c r="N14" s="502">
        <v>4837</v>
      </c>
    </row>
    <row r="15" spans="3:14" ht="15" customHeight="1">
      <c r="C15" s="117" t="s">
        <v>926</v>
      </c>
      <c r="D15" s="117"/>
      <c r="F15" s="500">
        <v>2.87</v>
      </c>
      <c r="G15" s="500">
        <v>19.4</v>
      </c>
      <c r="H15" s="501">
        <f t="shared" si="0"/>
        <v>22.27</v>
      </c>
      <c r="I15" s="500">
        <v>10</v>
      </c>
      <c r="J15" s="500">
        <v>1</v>
      </c>
      <c r="K15" s="500">
        <v>31</v>
      </c>
      <c r="L15" s="500">
        <v>36</v>
      </c>
      <c r="M15" s="503"/>
      <c r="N15" s="502">
        <v>3981</v>
      </c>
    </row>
    <row r="16" spans="3:14" ht="15" customHeight="1">
      <c r="C16" s="117" t="s">
        <v>882</v>
      </c>
      <c r="D16" s="117"/>
      <c r="F16" s="500">
        <v>2.35</v>
      </c>
      <c r="G16" s="500">
        <v>16.22</v>
      </c>
      <c r="H16" s="501">
        <f t="shared" si="0"/>
        <v>18.57</v>
      </c>
      <c r="I16" s="500">
        <v>8</v>
      </c>
      <c r="J16" s="500">
        <v>0</v>
      </c>
      <c r="K16" s="500">
        <v>35</v>
      </c>
      <c r="L16" s="500">
        <v>39</v>
      </c>
      <c r="M16" s="503"/>
      <c r="N16" s="502">
        <v>5574</v>
      </c>
    </row>
    <row r="17" spans="3:14" ht="15" customHeight="1">
      <c r="C17" s="117" t="s">
        <v>883</v>
      </c>
      <c r="D17" s="117"/>
      <c r="F17" s="500">
        <v>5.97</v>
      </c>
      <c r="G17" s="500">
        <v>30.78</v>
      </c>
      <c r="H17" s="501">
        <f t="shared" si="0"/>
        <v>36.75</v>
      </c>
      <c r="I17" s="500">
        <v>8</v>
      </c>
      <c r="J17" s="500">
        <v>0</v>
      </c>
      <c r="K17" s="500">
        <v>28</v>
      </c>
      <c r="L17" s="500">
        <v>26</v>
      </c>
      <c r="M17" s="503"/>
      <c r="N17" s="502">
        <v>5186</v>
      </c>
    </row>
    <row r="18" spans="3:14" ht="15" customHeight="1">
      <c r="C18" s="117" t="s">
        <v>884</v>
      </c>
      <c r="D18" s="117"/>
      <c r="F18" s="500">
        <v>6.01</v>
      </c>
      <c r="G18" s="500">
        <v>31.06</v>
      </c>
      <c r="H18" s="501">
        <f t="shared" si="0"/>
        <v>37.07</v>
      </c>
      <c r="I18" s="500">
        <v>10</v>
      </c>
      <c r="J18" s="500">
        <v>1</v>
      </c>
      <c r="K18" s="500">
        <v>25</v>
      </c>
      <c r="L18" s="500">
        <v>27</v>
      </c>
      <c r="M18" s="500"/>
      <c r="N18" s="502">
        <v>3044</v>
      </c>
    </row>
    <row r="19" spans="2:14" ht="6" customHeight="1" thickBot="1"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</row>
    <row r="20" ht="6" customHeight="1"/>
    <row r="21" spans="2:4" ht="15.75" customHeight="1">
      <c r="B21" s="269">
        <v>1</v>
      </c>
      <c r="D21" s="138" t="s">
        <v>927</v>
      </c>
    </row>
    <row r="22" ht="15.75" customHeight="1"/>
    <row r="23" spans="2:5" ht="21">
      <c r="B23" s="118" t="s">
        <v>822</v>
      </c>
      <c r="C23" s="118"/>
      <c r="D23" s="118"/>
      <c r="E23" s="119" t="s">
        <v>928</v>
      </c>
    </row>
    <row r="24" spans="2:5" ht="18">
      <c r="B24" s="118"/>
      <c r="C24" s="118"/>
      <c r="D24" s="118"/>
      <c r="E24" s="119" t="s">
        <v>932</v>
      </c>
    </row>
    <row r="25" spans="2:14" ht="9" customHeight="1" thickBot="1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  <row r="26" spans="5:14" ht="15.75">
      <c r="E26" s="115"/>
      <c r="F26" s="125" t="s">
        <v>778</v>
      </c>
      <c r="G26" s="381" t="s">
        <v>889</v>
      </c>
      <c r="H26" s="381" t="s">
        <v>890</v>
      </c>
      <c r="I26" s="382" t="s">
        <v>891</v>
      </c>
      <c r="J26" s="382" t="s">
        <v>892</v>
      </c>
      <c r="K26" s="382" t="s">
        <v>893</v>
      </c>
      <c r="L26" s="371" t="s">
        <v>893</v>
      </c>
      <c r="M26" s="387"/>
      <c r="N26" s="243" t="s">
        <v>894</v>
      </c>
    </row>
    <row r="27" spans="5:14" ht="15.75">
      <c r="E27" s="115"/>
      <c r="F27" s="125" t="s">
        <v>895</v>
      </c>
      <c r="G27" s="381" t="s">
        <v>896</v>
      </c>
      <c r="H27" s="381" t="s">
        <v>897</v>
      </c>
      <c r="I27" s="382" t="s">
        <v>898</v>
      </c>
      <c r="J27" s="382" t="s">
        <v>899</v>
      </c>
      <c r="K27" s="382" t="s">
        <v>732</v>
      </c>
      <c r="L27" s="371" t="s">
        <v>732</v>
      </c>
      <c r="M27" s="387"/>
      <c r="N27" s="243" t="s">
        <v>860</v>
      </c>
    </row>
    <row r="28" spans="5:14" ht="15.75">
      <c r="E28" s="115"/>
      <c r="F28" s="125" t="s">
        <v>900</v>
      </c>
      <c r="G28" s="381" t="s">
        <v>713</v>
      </c>
      <c r="H28" s="381" t="s">
        <v>713</v>
      </c>
      <c r="I28" s="382" t="s">
        <v>901</v>
      </c>
      <c r="J28" s="382" t="s">
        <v>733</v>
      </c>
      <c r="K28" s="382" t="s">
        <v>902</v>
      </c>
      <c r="L28" s="371" t="s">
        <v>903</v>
      </c>
      <c r="M28" s="387"/>
      <c r="N28" s="112" t="s">
        <v>904</v>
      </c>
    </row>
    <row r="29" spans="2:14" ht="15.75" customHeight="1" thickBot="1">
      <c r="B29" s="109"/>
      <c r="C29" s="109"/>
      <c r="D29" s="109"/>
      <c r="E29" s="109"/>
      <c r="F29" s="129" t="s">
        <v>905</v>
      </c>
      <c r="G29" s="383"/>
      <c r="H29" s="383"/>
      <c r="I29" s="376" t="s">
        <v>906</v>
      </c>
      <c r="J29" s="376" t="s">
        <v>907</v>
      </c>
      <c r="K29" s="376" t="s">
        <v>908</v>
      </c>
      <c r="L29" s="377"/>
      <c r="M29" s="388"/>
      <c r="N29" s="385" t="s">
        <v>909</v>
      </c>
    </row>
    <row r="30" spans="2:14" ht="6" customHeight="1">
      <c r="B30" s="116"/>
      <c r="C30" s="116"/>
      <c r="D30" s="116"/>
      <c r="E30" s="116"/>
      <c r="F30" s="83"/>
      <c r="G30" s="244"/>
      <c r="H30" s="244"/>
      <c r="I30" s="83"/>
      <c r="J30" s="83"/>
      <c r="K30" s="83"/>
      <c r="L30" s="83"/>
      <c r="M30" s="270"/>
      <c r="N30" s="51"/>
    </row>
    <row r="31" spans="6:14" ht="15">
      <c r="F31" s="84"/>
      <c r="L31" s="112" t="s">
        <v>929</v>
      </c>
      <c r="M31" s="84"/>
      <c r="N31" s="113" t="s">
        <v>341</v>
      </c>
    </row>
    <row r="32" spans="6:14" ht="9" customHeight="1">
      <c r="F32" s="84"/>
      <c r="K32" s="22"/>
      <c r="L32" s="84"/>
      <c r="M32" s="84"/>
      <c r="N32" s="134"/>
    </row>
    <row r="33" spans="3:14" ht="15" customHeight="1">
      <c r="C33" s="115" t="s">
        <v>930</v>
      </c>
      <c r="D33" s="115"/>
      <c r="E33" s="84"/>
      <c r="F33" s="503">
        <v>49</v>
      </c>
      <c r="G33" s="503">
        <v>18</v>
      </c>
      <c r="H33" s="503">
        <v>32</v>
      </c>
      <c r="I33" s="503">
        <v>22</v>
      </c>
      <c r="J33" s="503">
        <v>19</v>
      </c>
      <c r="K33" s="503">
        <v>37</v>
      </c>
      <c r="L33" s="503">
        <v>37</v>
      </c>
      <c r="M33" s="120"/>
      <c r="N33" s="502">
        <v>3044</v>
      </c>
    </row>
    <row r="34" spans="2:14" ht="6" customHeight="1">
      <c r="B34" s="84"/>
      <c r="C34" s="84"/>
      <c r="D34" s="84"/>
      <c r="E34" s="84"/>
      <c r="F34" s="503"/>
      <c r="G34" s="503"/>
      <c r="H34" s="503"/>
      <c r="I34" s="503"/>
      <c r="J34" s="503"/>
      <c r="K34" s="503"/>
      <c r="L34" s="503"/>
      <c r="M34" s="120"/>
      <c r="N34" s="502"/>
    </row>
    <row r="35" spans="3:14" ht="18.75">
      <c r="C35" s="115" t="s">
        <v>196</v>
      </c>
      <c r="D35" s="115"/>
      <c r="E35" s="84"/>
      <c r="F35" s="503"/>
      <c r="G35" s="503"/>
      <c r="H35" s="503"/>
      <c r="I35" s="503"/>
      <c r="J35" s="503"/>
      <c r="K35" s="503"/>
      <c r="L35" s="503"/>
      <c r="M35" s="120"/>
      <c r="N35" s="502"/>
    </row>
    <row r="36" spans="2:14" ht="15" customHeight="1">
      <c r="B36" s="84"/>
      <c r="C36" s="84"/>
      <c r="D36" s="117" t="s">
        <v>328</v>
      </c>
      <c r="F36" s="503">
        <v>51</v>
      </c>
      <c r="G36" s="503">
        <v>20</v>
      </c>
      <c r="H36" s="503">
        <v>32</v>
      </c>
      <c r="I36" s="503">
        <v>23</v>
      </c>
      <c r="J36" s="503">
        <v>18</v>
      </c>
      <c r="K36" s="503">
        <v>37</v>
      </c>
      <c r="L36" s="503">
        <v>39</v>
      </c>
      <c r="M36" s="120"/>
      <c r="N36" s="502">
        <v>1407</v>
      </c>
    </row>
    <row r="37" spans="2:14" ht="15" customHeight="1">
      <c r="B37" s="84"/>
      <c r="C37" s="84"/>
      <c r="D37" s="117" t="s">
        <v>261</v>
      </c>
      <c r="F37" s="503">
        <v>48</v>
      </c>
      <c r="G37" s="503">
        <v>16</v>
      </c>
      <c r="H37" s="503">
        <v>31</v>
      </c>
      <c r="I37" s="503">
        <v>22</v>
      </c>
      <c r="J37" s="503">
        <v>19</v>
      </c>
      <c r="K37" s="503">
        <v>36</v>
      </c>
      <c r="L37" s="503">
        <v>36</v>
      </c>
      <c r="M37" s="120"/>
      <c r="N37" s="502">
        <v>1637</v>
      </c>
    </row>
    <row r="38" spans="5:14" ht="6" customHeight="1">
      <c r="E38" s="268"/>
      <c r="F38" s="503"/>
      <c r="G38" s="503"/>
      <c r="H38" s="503"/>
      <c r="I38" s="503"/>
      <c r="J38" s="503"/>
      <c r="K38" s="503"/>
      <c r="L38" s="503"/>
      <c r="M38" s="120"/>
      <c r="N38" s="502"/>
    </row>
    <row r="39" spans="3:14" ht="18.75">
      <c r="C39" s="115" t="s">
        <v>197</v>
      </c>
      <c r="D39" s="115"/>
      <c r="E39" s="84"/>
      <c r="F39" s="503"/>
      <c r="G39" s="503"/>
      <c r="H39" s="503"/>
      <c r="I39" s="503"/>
      <c r="J39" s="503"/>
      <c r="K39" s="503"/>
      <c r="L39" s="503"/>
      <c r="M39" s="120"/>
      <c r="N39" s="502"/>
    </row>
    <row r="40" spans="4:14" ht="15" customHeight="1">
      <c r="D40" s="84" t="s">
        <v>249</v>
      </c>
      <c r="F40" s="503">
        <v>85</v>
      </c>
      <c r="G40" s="503">
        <v>39</v>
      </c>
      <c r="H40" s="503">
        <v>59</v>
      </c>
      <c r="I40" s="503">
        <v>33</v>
      </c>
      <c r="J40" s="503">
        <v>38</v>
      </c>
      <c r="K40" s="503">
        <v>57</v>
      </c>
      <c r="L40" s="503">
        <v>42</v>
      </c>
      <c r="M40" s="120"/>
      <c r="N40" s="502">
        <v>15</v>
      </c>
    </row>
    <row r="41" spans="4:14" ht="15" customHeight="1">
      <c r="D41" s="84" t="s">
        <v>250</v>
      </c>
      <c r="F41" s="503">
        <v>60</v>
      </c>
      <c r="G41" s="503">
        <v>25</v>
      </c>
      <c r="H41" s="503">
        <v>39</v>
      </c>
      <c r="I41" s="503">
        <v>30</v>
      </c>
      <c r="J41" s="503">
        <v>26</v>
      </c>
      <c r="K41" s="503">
        <v>45</v>
      </c>
      <c r="L41" s="503">
        <v>47</v>
      </c>
      <c r="M41" s="120"/>
      <c r="N41" s="502">
        <v>254</v>
      </c>
    </row>
    <row r="42" spans="4:14" ht="15" customHeight="1">
      <c r="D42" s="84" t="s">
        <v>251</v>
      </c>
      <c r="F42" s="503">
        <v>54</v>
      </c>
      <c r="G42" s="503">
        <v>17</v>
      </c>
      <c r="H42" s="503">
        <v>34</v>
      </c>
      <c r="I42" s="503">
        <v>27</v>
      </c>
      <c r="J42" s="503">
        <v>24</v>
      </c>
      <c r="K42" s="503">
        <v>40</v>
      </c>
      <c r="L42" s="503">
        <v>41</v>
      </c>
      <c r="M42" s="120"/>
      <c r="N42" s="502">
        <v>589</v>
      </c>
    </row>
    <row r="43" spans="4:14" ht="15" customHeight="1">
      <c r="D43" s="84" t="s">
        <v>252</v>
      </c>
      <c r="F43" s="503">
        <v>51</v>
      </c>
      <c r="G43" s="503">
        <v>16</v>
      </c>
      <c r="H43" s="503">
        <v>31</v>
      </c>
      <c r="I43" s="503">
        <v>23</v>
      </c>
      <c r="J43" s="503">
        <v>18</v>
      </c>
      <c r="K43" s="503">
        <v>39</v>
      </c>
      <c r="L43" s="503">
        <v>40</v>
      </c>
      <c r="M43" s="120"/>
      <c r="N43" s="502">
        <v>706</v>
      </c>
    </row>
    <row r="44" spans="4:14" ht="15" customHeight="1">
      <c r="D44" s="84" t="s">
        <v>253</v>
      </c>
      <c r="F44" s="503">
        <v>46</v>
      </c>
      <c r="G44" s="503">
        <v>17</v>
      </c>
      <c r="H44" s="503">
        <v>32</v>
      </c>
      <c r="I44" s="503">
        <v>20</v>
      </c>
      <c r="J44" s="503">
        <v>15</v>
      </c>
      <c r="K44" s="503">
        <v>36</v>
      </c>
      <c r="L44" s="503">
        <v>36</v>
      </c>
      <c r="M44" s="120"/>
      <c r="N44" s="502">
        <v>546</v>
      </c>
    </row>
    <row r="45" spans="4:14" ht="15" customHeight="1">
      <c r="D45" s="84" t="s">
        <v>254</v>
      </c>
      <c r="F45" s="503">
        <v>47</v>
      </c>
      <c r="G45" s="503">
        <v>20</v>
      </c>
      <c r="H45" s="503">
        <v>29</v>
      </c>
      <c r="I45" s="503">
        <v>21</v>
      </c>
      <c r="J45" s="503">
        <v>16</v>
      </c>
      <c r="K45" s="503">
        <v>33</v>
      </c>
      <c r="L45" s="503">
        <v>35</v>
      </c>
      <c r="M45" s="120"/>
      <c r="N45" s="502">
        <v>505</v>
      </c>
    </row>
    <row r="46" spans="4:14" ht="15" customHeight="1">
      <c r="D46" s="84" t="s">
        <v>255</v>
      </c>
      <c r="F46" s="503">
        <v>38</v>
      </c>
      <c r="G46" s="503">
        <v>17</v>
      </c>
      <c r="H46" s="503">
        <v>22</v>
      </c>
      <c r="I46" s="503">
        <v>16</v>
      </c>
      <c r="J46" s="503">
        <v>14</v>
      </c>
      <c r="K46" s="503">
        <v>25</v>
      </c>
      <c r="L46" s="503">
        <v>21</v>
      </c>
      <c r="M46" s="120"/>
      <c r="N46" s="502">
        <v>324</v>
      </c>
    </row>
    <row r="47" spans="4:14" ht="15" customHeight="1">
      <c r="D47" s="84" t="s">
        <v>357</v>
      </c>
      <c r="F47" s="503">
        <v>21</v>
      </c>
      <c r="G47" s="503">
        <v>11</v>
      </c>
      <c r="H47" s="503">
        <v>12</v>
      </c>
      <c r="I47" s="503">
        <v>8</v>
      </c>
      <c r="J47" s="503">
        <v>11</v>
      </c>
      <c r="K47" s="503">
        <v>19</v>
      </c>
      <c r="L47" s="503">
        <v>20</v>
      </c>
      <c r="M47" s="120"/>
      <c r="N47" s="502">
        <v>103</v>
      </c>
    </row>
    <row r="48" spans="5:14" ht="6" customHeight="1">
      <c r="E48" s="84"/>
      <c r="F48" s="503"/>
      <c r="G48" s="503"/>
      <c r="H48" s="503"/>
      <c r="I48" s="503"/>
      <c r="J48" s="503"/>
      <c r="K48" s="503"/>
      <c r="L48" s="503"/>
      <c r="M48" s="120"/>
      <c r="N48" s="502"/>
    </row>
    <row r="49" spans="3:14" ht="18.75">
      <c r="C49" s="116" t="s">
        <v>566</v>
      </c>
      <c r="D49" s="116"/>
      <c r="E49" s="84"/>
      <c r="F49" s="503"/>
      <c r="G49" s="503"/>
      <c r="H49" s="503"/>
      <c r="I49" s="503"/>
      <c r="J49" s="503"/>
      <c r="K49" s="503"/>
      <c r="L49" s="503"/>
      <c r="M49" s="120"/>
      <c r="N49" s="502"/>
    </row>
    <row r="50" spans="3:14" ht="15" customHeight="1">
      <c r="C50" s="51"/>
      <c r="D50" s="51" t="s">
        <v>239</v>
      </c>
      <c r="E50" s="84"/>
      <c r="F50" s="503">
        <v>41</v>
      </c>
      <c r="G50" s="503">
        <v>16</v>
      </c>
      <c r="H50" s="503">
        <v>26</v>
      </c>
      <c r="I50" s="503">
        <v>18</v>
      </c>
      <c r="J50" s="503">
        <v>16</v>
      </c>
      <c r="K50" s="503">
        <v>32</v>
      </c>
      <c r="L50" s="503">
        <v>31</v>
      </c>
      <c r="M50" s="120"/>
      <c r="N50" s="502">
        <v>254</v>
      </c>
    </row>
    <row r="51" spans="3:14" ht="15" customHeight="1">
      <c r="C51" s="51"/>
      <c r="D51" s="51" t="s">
        <v>317</v>
      </c>
      <c r="E51" s="84"/>
      <c r="F51" s="503">
        <v>58</v>
      </c>
      <c r="G51" s="503">
        <v>19</v>
      </c>
      <c r="H51" s="503">
        <v>37</v>
      </c>
      <c r="I51" s="503">
        <v>27</v>
      </c>
      <c r="J51" s="503">
        <v>20</v>
      </c>
      <c r="K51" s="503">
        <v>43</v>
      </c>
      <c r="L51" s="503">
        <v>44</v>
      </c>
      <c r="M51" s="120"/>
      <c r="N51" s="502">
        <v>1198</v>
      </c>
    </row>
    <row r="52" spans="3:14" ht="15" customHeight="1">
      <c r="C52" s="51"/>
      <c r="D52" s="51" t="s">
        <v>318</v>
      </c>
      <c r="E52" s="84"/>
      <c r="F52" s="503">
        <v>51</v>
      </c>
      <c r="G52" s="503">
        <v>12</v>
      </c>
      <c r="H52" s="503">
        <v>31</v>
      </c>
      <c r="I52" s="503">
        <v>21</v>
      </c>
      <c r="J52" s="503">
        <v>18</v>
      </c>
      <c r="K52" s="503">
        <v>36</v>
      </c>
      <c r="L52" s="503">
        <v>40</v>
      </c>
      <c r="M52" s="120"/>
      <c r="N52" s="502">
        <v>405</v>
      </c>
    </row>
    <row r="53" spans="3:14" ht="15" customHeight="1">
      <c r="C53" s="51"/>
      <c r="D53" s="51" t="s">
        <v>240</v>
      </c>
      <c r="E53" s="84"/>
      <c r="F53" s="503">
        <v>45</v>
      </c>
      <c r="G53" s="503">
        <v>15</v>
      </c>
      <c r="H53" s="503">
        <v>27</v>
      </c>
      <c r="I53" s="503">
        <v>20</v>
      </c>
      <c r="J53" s="503">
        <v>19</v>
      </c>
      <c r="K53" s="503">
        <v>31</v>
      </c>
      <c r="L53" s="503">
        <v>32</v>
      </c>
      <c r="M53" s="120"/>
      <c r="N53" s="502">
        <v>179</v>
      </c>
    </row>
    <row r="54" spans="3:14" ht="15" customHeight="1">
      <c r="C54" s="51"/>
      <c r="D54" s="51" t="s">
        <v>241</v>
      </c>
      <c r="E54" s="84"/>
      <c r="F54" s="503">
        <v>40</v>
      </c>
      <c r="G54" s="503">
        <v>18</v>
      </c>
      <c r="H54" s="503">
        <v>24</v>
      </c>
      <c r="I54" s="503">
        <v>17</v>
      </c>
      <c r="J54" s="503">
        <v>15</v>
      </c>
      <c r="K54" s="503">
        <v>27</v>
      </c>
      <c r="L54" s="503">
        <v>27</v>
      </c>
      <c r="M54" s="120"/>
      <c r="N54" s="502">
        <v>797</v>
      </c>
    </row>
    <row r="55" spans="3:14" ht="15" customHeight="1">
      <c r="C55" s="51"/>
      <c r="D55" s="51" t="s">
        <v>242</v>
      </c>
      <c r="E55" s="84"/>
      <c r="F55" s="503">
        <v>61</v>
      </c>
      <c r="G55" s="503">
        <v>31</v>
      </c>
      <c r="H55" s="503">
        <v>26</v>
      </c>
      <c r="I55" s="503">
        <v>26</v>
      </c>
      <c r="J55" s="503">
        <v>19</v>
      </c>
      <c r="K55" s="503">
        <v>45</v>
      </c>
      <c r="L55" s="503">
        <v>46</v>
      </c>
      <c r="M55" s="120"/>
      <c r="N55" s="502">
        <v>44</v>
      </c>
    </row>
    <row r="56" spans="3:14" ht="15" customHeight="1">
      <c r="C56" s="51"/>
      <c r="D56" s="51" t="s">
        <v>243</v>
      </c>
      <c r="E56" s="84"/>
      <c r="F56" s="503">
        <v>46</v>
      </c>
      <c r="G56" s="503">
        <v>26</v>
      </c>
      <c r="H56" s="503">
        <v>37</v>
      </c>
      <c r="I56" s="503">
        <v>25</v>
      </c>
      <c r="J56" s="503">
        <v>21</v>
      </c>
      <c r="K56" s="503">
        <v>39</v>
      </c>
      <c r="L56" s="503">
        <v>39</v>
      </c>
      <c r="M56" s="120"/>
      <c r="N56" s="502">
        <v>60</v>
      </c>
    </row>
    <row r="57" spans="3:14" ht="15" customHeight="1">
      <c r="C57" s="51"/>
      <c r="D57" s="51" t="s">
        <v>244</v>
      </c>
      <c r="E57" s="84"/>
      <c r="F57" s="503">
        <v>20</v>
      </c>
      <c r="G57" s="503">
        <v>15</v>
      </c>
      <c r="H57" s="503">
        <v>16</v>
      </c>
      <c r="I57" s="503">
        <v>16</v>
      </c>
      <c r="J57" s="503">
        <v>13</v>
      </c>
      <c r="K57" s="503">
        <v>20</v>
      </c>
      <c r="L57" s="503">
        <v>20</v>
      </c>
      <c r="M57" s="120"/>
      <c r="N57" s="502">
        <v>77</v>
      </c>
    </row>
    <row r="58" spans="3:14" ht="6" customHeight="1">
      <c r="C58" s="51"/>
      <c r="D58" s="51"/>
      <c r="E58" s="84"/>
      <c r="F58" s="503"/>
      <c r="G58" s="503"/>
      <c r="H58" s="503"/>
      <c r="I58" s="503"/>
      <c r="J58" s="503"/>
      <c r="K58" s="503"/>
      <c r="L58" s="503"/>
      <c r="M58" s="120"/>
      <c r="N58" s="502"/>
    </row>
    <row r="59" spans="3:14" ht="18.75">
      <c r="C59" s="115" t="s">
        <v>258</v>
      </c>
      <c r="D59" s="115"/>
      <c r="E59" s="84"/>
      <c r="F59" s="503"/>
      <c r="G59" s="503"/>
      <c r="H59" s="503"/>
      <c r="I59" s="503"/>
      <c r="J59" s="503"/>
      <c r="K59" s="503"/>
      <c r="L59" s="503"/>
      <c r="M59" s="120"/>
      <c r="N59" s="502"/>
    </row>
    <row r="60" spans="3:14" ht="15" customHeight="1">
      <c r="C60" s="84"/>
      <c r="D60" s="84" t="s">
        <v>576</v>
      </c>
      <c r="E60" s="84"/>
      <c r="F60" s="503">
        <v>49</v>
      </c>
      <c r="G60" s="503">
        <v>22</v>
      </c>
      <c r="H60" s="503">
        <v>27</v>
      </c>
      <c r="I60" s="503">
        <v>19</v>
      </c>
      <c r="J60" s="503">
        <v>19</v>
      </c>
      <c r="K60" s="503">
        <v>34</v>
      </c>
      <c r="L60" s="503">
        <v>30</v>
      </c>
      <c r="M60" s="120"/>
      <c r="N60" s="502">
        <v>445</v>
      </c>
    </row>
    <row r="61" spans="3:14" ht="15" customHeight="1">
      <c r="C61" s="84"/>
      <c r="D61" s="84" t="s">
        <v>231</v>
      </c>
      <c r="E61" s="84"/>
      <c r="F61" s="503">
        <v>47</v>
      </c>
      <c r="G61" s="503">
        <v>20</v>
      </c>
      <c r="H61" s="503">
        <v>31</v>
      </c>
      <c r="I61" s="503">
        <v>20</v>
      </c>
      <c r="J61" s="503">
        <v>19</v>
      </c>
      <c r="K61" s="503">
        <v>34</v>
      </c>
      <c r="L61" s="503">
        <v>36</v>
      </c>
      <c r="M61" s="120"/>
      <c r="N61" s="502">
        <v>459</v>
      </c>
    </row>
    <row r="62" spans="3:14" ht="15" customHeight="1">
      <c r="C62" s="84"/>
      <c r="D62" s="84" t="s">
        <v>232</v>
      </c>
      <c r="E62" s="84"/>
      <c r="F62" s="503">
        <v>46</v>
      </c>
      <c r="G62" s="503">
        <v>19</v>
      </c>
      <c r="H62" s="503">
        <v>29</v>
      </c>
      <c r="I62" s="503">
        <v>21</v>
      </c>
      <c r="J62" s="503">
        <v>19</v>
      </c>
      <c r="K62" s="503">
        <v>33</v>
      </c>
      <c r="L62" s="503">
        <v>35</v>
      </c>
      <c r="M62" s="120"/>
      <c r="N62" s="502">
        <v>434</v>
      </c>
    </row>
    <row r="63" spans="3:14" ht="15" customHeight="1">
      <c r="C63" s="84"/>
      <c r="D63" s="84" t="s">
        <v>233</v>
      </c>
      <c r="E63" s="84"/>
      <c r="F63" s="503">
        <v>52</v>
      </c>
      <c r="G63" s="503">
        <v>20</v>
      </c>
      <c r="H63" s="503">
        <v>35</v>
      </c>
      <c r="I63" s="503">
        <v>23</v>
      </c>
      <c r="J63" s="503">
        <v>20</v>
      </c>
      <c r="K63" s="503">
        <v>39</v>
      </c>
      <c r="L63" s="503">
        <v>38</v>
      </c>
      <c r="M63" s="120"/>
      <c r="N63" s="502">
        <v>393</v>
      </c>
    </row>
    <row r="64" spans="3:14" ht="15" customHeight="1">
      <c r="C64" s="84"/>
      <c r="D64" s="84" t="s">
        <v>234</v>
      </c>
      <c r="E64" s="84"/>
      <c r="F64" s="503">
        <v>54</v>
      </c>
      <c r="G64" s="503">
        <v>17</v>
      </c>
      <c r="H64" s="503">
        <v>33</v>
      </c>
      <c r="I64" s="503">
        <v>24</v>
      </c>
      <c r="J64" s="503">
        <v>18</v>
      </c>
      <c r="K64" s="503">
        <v>41</v>
      </c>
      <c r="L64" s="503">
        <v>43</v>
      </c>
      <c r="M64" s="120"/>
      <c r="N64" s="502">
        <v>381</v>
      </c>
    </row>
    <row r="65" spans="3:14" ht="15" customHeight="1">
      <c r="C65" s="84"/>
      <c r="D65" s="84" t="s">
        <v>235</v>
      </c>
      <c r="E65" s="84"/>
      <c r="F65" s="503">
        <v>50</v>
      </c>
      <c r="G65" s="503">
        <v>16</v>
      </c>
      <c r="H65" s="503">
        <v>34</v>
      </c>
      <c r="I65" s="503">
        <v>23</v>
      </c>
      <c r="J65" s="503">
        <v>19</v>
      </c>
      <c r="K65" s="503">
        <v>40</v>
      </c>
      <c r="L65" s="503">
        <v>40</v>
      </c>
      <c r="M65" s="120"/>
      <c r="N65" s="502">
        <v>474</v>
      </c>
    </row>
    <row r="66" spans="3:14" ht="15" customHeight="1">
      <c r="C66" s="51"/>
      <c r="D66" s="51" t="s">
        <v>236</v>
      </c>
      <c r="E66" s="84"/>
      <c r="F66" s="503">
        <v>48</v>
      </c>
      <c r="G66" s="503">
        <v>13</v>
      </c>
      <c r="H66" s="503">
        <v>30</v>
      </c>
      <c r="I66" s="503">
        <v>24</v>
      </c>
      <c r="J66" s="503">
        <v>15</v>
      </c>
      <c r="K66" s="503">
        <v>35</v>
      </c>
      <c r="L66" s="503">
        <v>37</v>
      </c>
      <c r="M66" s="120"/>
      <c r="N66" s="502">
        <v>360</v>
      </c>
    </row>
    <row r="67" spans="5:14" ht="6" customHeight="1">
      <c r="E67" s="84"/>
      <c r="F67" s="503"/>
      <c r="G67" s="503"/>
      <c r="H67" s="503"/>
      <c r="I67" s="503"/>
      <c r="J67" s="503"/>
      <c r="K67" s="503"/>
      <c r="L67" s="503"/>
      <c r="M67" s="120"/>
      <c r="N67" s="502"/>
    </row>
    <row r="68" spans="3:14" ht="18.75">
      <c r="C68" s="115" t="s">
        <v>257</v>
      </c>
      <c r="D68" s="115"/>
      <c r="E68" s="84"/>
      <c r="F68" s="503"/>
      <c r="G68" s="503"/>
      <c r="H68" s="503"/>
      <c r="I68" s="503"/>
      <c r="J68" s="503"/>
      <c r="K68" s="503"/>
      <c r="L68" s="503"/>
      <c r="M68" s="120"/>
      <c r="N68" s="502"/>
    </row>
    <row r="69" spans="3:14" ht="15" customHeight="1">
      <c r="C69" s="84"/>
      <c r="D69" s="84" t="s">
        <v>162</v>
      </c>
      <c r="F69" s="503">
        <v>63</v>
      </c>
      <c r="G69" s="503">
        <v>21</v>
      </c>
      <c r="H69" s="503">
        <v>44</v>
      </c>
      <c r="I69" s="503">
        <v>32</v>
      </c>
      <c r="J69" s="503">
        <v>22</v>
      </c>
      <c r="K69" s="503">
        <v>43</v>
      </c>
      <c r="L69" s="503">
        <v>49</v>
      </c>
      <c r="M69" s="120"/>
      <c r="N69" s="502">
        <v>711</v>
      </c>
    </row>
    <row r="70" spans="3:14" ht="15" customHeight="1">
      <c r="C70" s="84"/>
      <c r="D70" s="84" t="s">
        <v>220</v>
      </c>
      <c r="F70" s="503">
        <v>58</v>
      </c>
      <c r="G70" s="503">
        <v>22</v>
      </c>
      <c r="H70" s="503">
        <v>42</v>
      </c>
      <c r="I70" s="503">
        <v>27</v>
      </c>
      <c r="J70" s="503">
        <v>22</v>
      </c>
      <c r="K70" s="503">
        <v>44</v>
      </c>
      <c r="L70" s="503">
        <v>46</v>
      </c>
      <c r="M70" s="120"/>
      <c r="N70" s="502">
        <v>844</v>
      </c>
    </row>
    <row r="71" spans="3:14" ht="15" customHeight="1">
      <c r="C71" s="84"/>
      <c r="D71" s="84" t="s">
        <v>548</v>
      </c>
      <c r="F71" s="503">
        <v>55</v>
      </c>
      <c r="G71" s="503">
        <v>16</v>
      </c>
      <c r="H71" s="503">
        <v>30</v>
      </c>
      <c r="I71" s="503">
        <v>21</v>
      </c>
      <c r="J71" s="503">
        <v>18</v>
      </c>
      <c r="K71" s="503">
        <v>49</v>
      </c>
      <c r="L71" s="503">
        <v>43</v>
      </c>
      <c r="M71" s="120"/>
      <c r="N71" s="502">
        <v>261</v>
      </c>
    </row>
    <row r="72" spans="3:14" ht="15" customHeight="1">
      <c r="C72" s="84"/>
      <c r="D72" s="84" t="s">
        <v>550</v>
      </c>
      <c r="F72" s="503">
        <v>64</v>
      </c>
      <c r="G72" s="503">
        <v>23</v>
      </c>
      <c r="H72" s="503">
        <v>35</v>
      </c>
      <c r="I72" s="503">
        <v>28</v>
      </c>
      <c r="J72" s="503">
        <v>25</v>
      </c>
      <c r="K72" s="503">
        <v>43</v>
      </c>
      <c r="L72" s="503">
        <v>50</v>
      </c>
      <c r="M72" s="120"/>
      <c r="N72" s="502">
        <v>126</v>
      </c>
    </row>
    <row r="73" spans="3:14" ht="15" customHeight="1">
      <c r="C73" s="84"/>
      <c r="D73" s="84" t="s">
        <v>221</v>
      </c>
      <c r="F73" s="503">
        <v>27</v>
      </c>
      <c r="G73" s="503">
        <v>9</v>
      </c>
      <c r="H73" s="503">
        <v>17</v>
      </c>
      <c r="I73" s="503">
        <v>11</v>
      </c>
      <c r="J73" s="503">
        <v>9</v>
      </c>
      <c r="K73" s="503">
        <v>19</v>
      </c>
      <c r="L73" s="503">
        <v>17</v>
      </c>
      <c r="M73" s="120"/>
      <c r="N73" s="502">
        <v>607</v>
      </c>
    </row>
    <row r="74" spans="3:14" ht="15" customHeight="1">
      <c r="C74" s="84"/>
      <c r="D74" s="84" t="s">
        <v>222</v>
      </c>
      <c r="F74" s="503">
        <v>18</v>
      </c>
      <c r="G74" s="503">
        <v>8</v>
      </c>
      <c r="H74" s="503">
        <v>12</v>
      </c>
      <c r="I74" s="503">
        <v>10</v>
      </c>
      <c r="J74" s="503">
        <v>10</v>
      </c>
      <c r="K74" s="503">
        <v>13</v>
      </c>
      <c r="L74" s="503">
        <v>15</v>
      </c>
      <c r="M74" s="120"/>
      <c r="N74" s="502">
        <v>494</v>
      </c>
    </row>
    <row r="75" spans="4:14" ht="9" customHeight="1">
      <c r="D75" s="84"/>
      <c r="F75" s="503"/>
      <c r="G75" s="503"/>
      <c r="H75" s="503"/>
      <c r="I75" s="503"/>
      <c r="J75" s="503"/>
      <c r="K75" s="503"/>
      <c r="L75" s="503"/>
      <c r="M75" s="120"/>
      <c r="N75" s="502"/>
    </row>
    <row r="76" spans="3:14" ht="18.75">
      <c r="C76" s="115" t="s">
        <v>913</v>
      </c>
      <c r="D76" s="84"/>
      <c r="F76" s="503"/>
      <c r="G76" s="503"/>
      <c r="H76" s="503"/>
      <c r="I76" s="503"/>
      <c r="J76" s="503"/>
      <c r="K76" s="503"/>
      <c r="L76" s="503"/>
      <c r="M76" s="120"/>
      <c r="N76" s="502"/>
    </row>
    <row r="77" spans="3:14" ht="15" customHeight="1">
      <c r="C77" s="115"/>
      <c r="D77" s="84" t="s">
        <v>511</v>
      </c>
      <c r="F77" s="503">
        <v>51</v>
      </c>
      <c r="G77" s="503">
        <v>17</v>
      </c>
      <c r="H77" s="503">
        <v>33</v>
      </c>
      <c r="I77" s="503">
        <v>23</v>
      </c>
      <c r="J77" s="503">
        <v>19</v>
      </c>
      <c r="K77" s="503">
        <v>39</v>
      </c>
      <c r="L77" s="503">
        <v>39</v>
      </c>
      <c r="M77" s="120"/>
      <c r="N77" s="502">
        <v>2232</v>
      </c>
    </row>
    <row r="78" spans="3:14" ht="15" customHeight="1">
      <c r="C78" s="115"/>
      <c r="D78" s="84" t="s">
        <v>512</v>
      </c>
      <c r="F78" s="503">
        <v>44</v>
      </c>
      <c r="G78" s="503">
        <v>18</v>
      </c>
      <c r="H78" s="503">
        <v>25</v>
      </c>
      <c r="I78" s="503">
        <v>19</v>
      </c>
      <c r="J78" s="503">
        <v>16</v>
      </c>
      <c r="K78" s="503">
        <v>32</v>
      </c>
      <c r="L78" s="503">
        <v>33</v>
      </c>
      <c r="M78" s="120"/>
      <c r="N78" s="502">
        <v>543</v>
      </c>
    </row>
    <row r="79" spans="3:14" ht="15" customHeight="1">
      <c r="C79" s="115"/>
      <c r="D79" s="84" t="s">
        <v>513</v>
      </c>
      <c r="F79" s="503">
        <v>43</v>
      </c>
      <c r="G79" s="503">
        <v>21</v>
      </c>
      <c r="H79" s="503">
        <v>35</v>
      </c>
      <c r="I79" s="503">
        <v>27</v>
      </c>
      <c r="J79" s="503">
        <v>20</v>
      </c>
      <c r="K79" s="503">
        <v>32</v>
      </c>
      <c r="L79" s="503">
        <v>31</v>
      </c>
      <c r="M79" s="120"/>
      <c r="N79" s="502">
        <v>204</v>
      </c>
    </row>
    <row r="80" spans="3:14" ht="15" customHeight="1">
      <c r="C80" s="115"/>
      <c r="D80" s="84" t="s">
        <v>517</v>
      </c>
      <c r="F80" s="503">
        <v>44</v>
      </c>
      <c r="G80" s="503">
        <v>20</v>
      </c>
      <c r="H80" s="503">
        <v>20</v>
      </c>
      <c r="I80" s="503">
        <v>20</v>
      </c>
      <c r="J80" s="503">
        <v>20</v>
      </c>
      <c r="K80" s="503">
        <v>28</v>
      </c>
      <c r="L80" s="503">
        <v>33</v>
      </c>
      <c r="M80" s="120"/>
      <c r="N80" s="502">
        <v>65</v>
      </c>
    </row>
    <row r="81" spans="3:14" ht="6" customHeight="1">
      <c r="C81" s="115"/>
      <c r="D81" s="84"/>
      <c r="F81" s="120"/>
      <c r="G81" s="120"/>
      <c r="H81" s="120"/>
      <c r="I81" s="120"/>
      <c r="J81" s="120"/>
      <c r="K81" s="120"/>
      <c r="L81" s="120"/>
      <c r="M81" s="120"/>
      <c r="N81" s="194"/>
    </row>
    <row r="82" spans="3:20" ht="15" customHeight="1">
      <c r="C82" s="123" t="s">
        <v>588</v>
      </c>
      <c r="D82" s="123"/>
      <c r="E82" s="246"/>
      <c r="F82" s="502">
        <v>3994</v>
      </c>
      <c r="G82" s="502">
        <v>7134</v>
      </c>
      <c r="H82" s="502">
        <v>4837</v>
      </c>
      <c r="I82" s="502">
        <v>3981</v>
      </c>
      <c r="J82" s="502">
        <v>5574</v>
      </c>
      <c r="K82" s="502">
        <v>5186</v>
      </c>
      <c r="L82" s="502">
        <v>3044</v>
      </c>
      <c r="M82" s="120"/>
      <c r="N82" s="194"/>
      <c r="O82" s="85"/>
      <c r="P82" s="85"/>
      <c r="Q82" s="85"/>
      <c r="R82" s="85"/>
      <c r="S82" s="85"/>
      <c r="T82" s="85"/>
    </row>
    <row r="83" spans="2:14" ht="6" customHeight="1" thickBot="1"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</row>
    <row r="84" ht="3" customHeight="1"/>
    <row r="85" spans="2:4" ht="12.75">
      <c r="B85" s="269">
        <v>1</v>
      </c>
      <c r="D85" s="138" t="s">
        <v>927</v>
      </c>
    </row>
    <row r="86" spans="2:4" ht="12.75">
      <c r="B86" s="269">
        <v>2</v>
      </c>
      <c r="D86" s="138" t="s">
        <v>1067</v>
      </c>
    </row>
    <row r="87" spans="2:4" ht="12.75">
      <c r="B87" s="269"/>
      <c r="D87" s="138" t="s">
        <v>1068</v>
      </c>
    </row>
    <row r="88" spans="2:4" ht="12.75">
      <c r="B88" s="138" t="s">
        <v>351</v>
      </c>
      <c r="D88" s="138" t="s">
        <v>589</v>
      </c>
    </row>
    <row r="90" ht="3.75" customHeight="1"/>
    <row r="91" ht="210.75" customHeight="1"/>
  </sheetData>
  <mergeCells count="3">
    <mergeCell ref="F5:H5"/>
    <mergeCell ref="I5:J5"/>
    <mergeCell ref="K5:L5"/>
  </mergeCells>
  <printOptions/>
  <pageMargins left="0.75" right="0.75" top="0.75" bottom="0.83" header="0.5" footer="0.5"/>
  <pageSetup fitToHeight="1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O9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8" customWidth="1"/>
    <col min="2" max="2" width="2.7109375" style="8" customWidth="1"/>
    <col min="3" max="3" width="2.8515625" style="8" customWidth="1"/>
    <col min="4" max="4" width="8.140625" style="8" customWidth="1"/>
    <col min="5" max="5" width="26.421875" style="8" customWidth="1"/>
    <col min="6" max="6" width="7.421875" style="8" customWidth="1"/>
    <col min="7" max="10" width="7.28125" style="8" customWidth="1"/>
    <col min="11" max="11" width="7.421875" style="8" customWidth="1"/>
    <col min="12" max="12" width="7.140625" style="8" customWidth="1"/>
    <col min="13" max="13" width="3.7109375" style="8" customWidth="1"/>
    <col min="14" max="14" width="9.7109375" style="8" customWidth="1"/>
    <col min="15" max="15" width="11.00390625" style="8" customWidth="1"/>
    <col min="16" max="16" width="3.00390625" style="8" customWidth="1"/>
    <col min="17" max="17" width="10.28125" style="8" customWidth="1"/>
    <col min="18" max="18" width="1.8515625" style="8" customWidth="1"/>
    <col min="19" max="19" width="29.57421875" style="8" customWidth="1"/>
    <col min="20" max="16384" width="9.140625" style="8" customWidth="1"/>
  </cols>
  <sheetData>
    <row r="1" ht="6" customHeight="1"/>
    <row r="2" spans="2:16" ht="18">
      <c r="B2" s="277" t="s">
        <v>823</v>
      </c>
      <c r="C2" s="46"/>
      <c r="D2" s="46"/>
      <c r="E2" s="278" t="s">
        <v>933</v>
      </c>
      <c r="F2" s="17"/>
      <c r="G2" s="17"/>
      <c r="H2" s="17"/>
      <c r="I2" s="17"/>
      <c r="J2" s="17"/>
      <c r="K2" s="17"/>
      <c r="L2" s="17"/>
      <c r="O2" s="13"/>
      <c r="P2" s="13"/>
    </row>
    <row r="3" spans="2:16" ht="9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79"/>
      <c r="P3" s="279"/>
    </row>
    <row r="4" spans="2:17" ht="15.75" customHeight="1">
      <c r="B4" s="2"/>
      <c r="C4" s="2"/>
      <c r="D4" s="2"/>
      <c r="E4" s="2"/>
      <c r="F4" s="470"/>
      <c r="G4" s="543" t="s">
        <v>69</v>
      </c>
      <c r="H4" s="531"/>
      <c r="I4" s="531"/>
      <c r="J4" s="531"/>
      <c r="K4" s="531"/>
      <c r="L4" s="531"/>
      <c r="M4" s="531"/>
      <c r="N4" s="531"/>
      <c r="O4" s="532"/>
      <c r="P4" s="463"/>
      <c r="Q4" s="478"/>
    </row>
    <row r="5" spans="2:17" ht="15" customHeight="1">
      <c r="B5" s="2"/>
      <c r="C5" s="2"/>
      <c r="D5" s="2"/>
      <c r="E5" s="2"/>
      <c r="F5" s="281"/>
      <c r="G5" s="469">
        <v>1</v>
      </c>
      <c r="H5" s="282">
        <v>20</v>
      </c>
      <c r="I5" s="282">
        <v>40</v>
      </c>
      <c r="J5" s="282">
        <v>60</v>
      </c>
      <c r="K5" s="80">
        <v>100</v>
      </c>
      <c r="L5" s="282">
        <v>150</v>
      </c>
      <c r="N5" s="533" t="s">
        <v>70</v>
      </c>
      <c r="O5" s="544"/>
      <c r="P5" s="479"/>
      <c r="Q5" s="476" t="s">
        <v>163</v>
      </c>
    </row>
    <row r="6" spans="1:17" ht="13.5" customHeight="1">
      <c r="A6" s="2"/>
      <c r="B6" s="2"/>
      <c r="C6" s="2"/>
      <c r="D6" s="2"/>
      <c r="E6" s="2"/>
      <c r="G6" s="282" t="s">
        <v>732</v>
      </c>
      <c r="H6" s="283" t="s">
        <v>732</v>
      </c>
      <c r="I6" s="49" t="s">
        <v>732</v>
      </c>
      <c r="J6" s="283" t="s">
        <v>732</v>
      </c>
      <c r="K6" s="49" t="s">
        <v>732</v>
      </c>
      <c r="L6" s="283" t="s">
        <v>733</v>
      </c>
      <c r="N6" s="545"/>
      <c r="O6" s="546"/>
      <c r="P6" s="479"/>
      <c r="Q6" s="473" t="s">
        <v>505</v>
      </c>
    </row>
    <row r="7" spans="1:17" ht="20.25" customHeight="1" thickBot="1">
      <c r="A7" s="2"/>
      <c r="B7" s="6"/>
      <c r="C7" s="6"/>
      <c r="D7" s="6"/>
      <c r="E7" s="6"/>
      <c r="F7" s="6"/>
      <c r="G7" s="284">
        <v>19</v>
      </c>
      <c r="H7" s="284">
        <v>39</v>
      </c>
      <c r="I7" s="285">
        <v>59</v>
      </c>
      <c r="J7" s="284">
        <v>99</v>
      </c>
      <c r="K7" s="285">
        <v>149</v>
      </c>
      <c r="L7" s="286" t="s">
        <v>734</v>
      </c>
      <c r="M7" s="471"/>
      <c r="N7" s="316" t="s">
        <v>660</v>
      </c>
      <c r="O7" s="472" t="s">
        <v>661</v>
      </c>
      <c r="P7" s="480"/>
      <c r="Q7" s="474" t="s">
        <v>168</v>
      </c>
    </row>
    <row r="8" ht="3" customHeight="1"/>
    <row r="9" ht="6" customHeight="1"/>
    <row r="10" spans="12:17" ht="15">
      <c r="L10" s="43" t="s">
        <v>195</v>
      </c>
      <c r="N10" s="30" t="s">
        <v>662</v>
      </c>
      <c r="O10" s="30" t="s">
        <v>662</v>
      </c>
      <c r="Q10" s="43" t="s">
        <v>340</v>
      </c>
    </row>
    <row r="11" spans="2:17" ht="15.75">
      <c r="B11" s="7" t="s">
        <v>792</v>
      </c>
      <c r="C11" s="7"/>
      <c r="F11" s="320"/>
      <c r="G11" s="504">
        <v>3</v>
      </c>
      <c r="H11" s="504">
        <v>15</v>
      </c>
      <c r="I11" s="504">
        <v>22</v>
      </c>
      <c r="J11" s="504">
        <v>24</v>
      </c>
      <c r="K11" s="504">
        <v>18</v>
      </c>
      <c r="L11" s="504">
        <v>18</v>
      </c>
      <c r="M11" s="320"/>
      <c r="N11" s="504">
        <v>70</v>
      </c>
      <c r="O11" s="505">
        <v>91.46</v>
      </c>
      <c r="Q11" s="12">
        <v>9839</v>
      </c>
    </row>
    <row r="12" spans="2:17" ht="3" customHeight="1">
      <c r="B12" s="2"/>
      <c r="C12" s="2"/>
      <c r="F12" s="23"/>
      <c r="G12" s="23"/>
      <c r="H12" s="23"/>
      <c r="I12" s="23"/>
      <c r="J12" s="23"/>
      <c r="K12" s="23"/>
      <c r="L12" s="23"/>
      <c r="M12" s="23"/>
      <c r="N12" s="504"/>
      <c r="Q12" s="12"/>
    </row>
    <row r="13" spans="2:14" ht="15.75">
      <c r="B13" s="7" t="s">
        <v>258</v>
      </c>
      <c r="C13" s="7"/>
      <c r="F13" s="23"/>
      <c r="G13" s="23"/>
      <c r="H13" s="23"/>
      <c r="I13" s="23"/>
      <c r="J13" s="23"/>
      <c r="K13" s="23"/>
      <c r="L13" s="23"/>
      <c r="M13" s="23"/>
      <c r="N13" s="504"/>
    </row>
    <row r="14" spans="3:17" ht="15">
      <c r="C14" s="8" t="s">
        <v>576</v>
      </c>
      <c r="F14" s="320"/>
      <c r="G14" s="504">
        <v>8</v>
      </c>
      <c r="H14" s="504">
        <v>29</v>
      </c>
      <c r="I14" s="504">
        <v>28</v>
      </c>
      <c r="J14" s="504">
        <v>21</v>
      </c>
      <c r="K14" s="504">
        <v>10</v>
      </c>
      <c r="L14" s="504">
        <v>5</v>
      </c>
      <c r="M14" s="320"/>
      <c r="N14" s="504">
        <v>40</v>
      </c>
      <c r="O14" s="505">
        <v>56.16</v>
      </c>
      <c r="Q14" s="12">
        <v>1272</v>
      </c>
    </row>
    <row r="15" spans="3:17" ht="15">
      <c r="C15" s="8" t="s">
        <v>231</v>
      </c>
      <c r="F15" s="320"/>
      <c r="G15" s="504">
        <v>5</v>
      </c>
      <c r="H15" s="504">
        <v>23</v>
      </c>
      <c r="I15" s="504">
        <v>29</v>
      </c>
      <c r="J15" s="504">
        <v>23</v>
      </c>
      <c r="K15" s="504">
        <v>14</v>
      </c>
      <c r="L15" s="504">
        <v>7</v>
      </c>
      <c r="M15" s="320"/>
      <c r="N15" s="504">
        <v>50</v>
      </c>
      <c r="O15" s="505">
        <v>65.62</v>
      </c>
      <c r="Q15" s="12">
        <v>1473</v>
      </c>
    </row>
    <row r="16" spans="3:17" ht="15">
      <c r="C16" s="8" t="s">
        <v>232</v>
      </c>
      <c r="F16" s="320"/>
      <c r="G16" s="504">
        <v>3</v>
      </c>
      <c r="H16" s="504">
        <v>16</v>
      </c>
      <c r="I16" s="504">
        <v>27</v>
      </c>
      <c r="J16" s="504">
        <v>26</v>
      </c>
      <c r="K16" s="504">
        <v>15</v>
      </c>
      <c r="L16" s="504">
        <v>11</v>
      </c>
      <c r="M16" s="320"/>
      <c r="N16" s="504">
        <v>60</v>
      </c>
      <c r="O16" s="505">
        <v>76.5</v>
      </c>
      <c r="Q16" s="12">
        <v>1426</v>
      </c>
    </row>
    <row r="17" spans="3:17" ht="15">
      <c r="C17" s="8" t="s">
        <v>233</v>
      </c>
      <c r="F17" s="320"/>
      <c r="G17" s="504">
        <v>2</v>
      </c>
      <c r="H17" s="504">
        <v>13</v>
      </c>
      <c r="I17" s="504">
        <v>22</v>
      </c>
      <c r="J17" s="504">
        <v>27</v>
      </c>
      <c r="K17" s="504">
        <v>20</v>
      </c>
      <c r="L17" s="504">
        <v>17</v>
      </c>
      <c r="M17" s="320"/>
      <c r="N17" s="504">
        <v>80</v>
      </c>
      <c r="O17" s="505">
        <v>88.53</v>
      </c>
      <c r="Q17" s="12">
        <v>1300</v>
      </c>
    </row>
    <row r="18" spans="3:17" ht="15">
      <c r="C18" s="8" t="s">
        <v>234</v>
      </c>
      <c r="F18" s="320"/>
      <c r="G18" s="504">
        <v>2</v>
      </c>
      <c r="H18" s="504">
        <v>9</v>
      </c>
      <c r="I18" s="504">
        <v>19</v>
      </c>
      <c r="J18" s="504">
        <v>27</v>
      </c>
      <c r="K18" s="504">
        <v>24</v>
      </c>
      <c r="L18" s="504">
        <v>20</v>
      </c>
      <c r="M18" s="320"/>
      <c r="N18" s="504">
        <v>80</v>
      </c>
      <c r="O18" s="505">
        <v>102.24</v>
      </c>
      <c r="Q18" s="12">
        <v>1223</v>
      </c>
    </row>
    <row r="19" spans="3:17" ht="15">
      <c r="C19" s="8" t="s">
        <v>235</v>
      </c>
      <c r="F19" s="320"/>
      <c r="G19" s="504">
        <v>1</v>
      </c>
      <c r="H19" s="504">
        <v>8</v>
      </c>
      <c r="I19" s="504">
        <v>16</v>
      </c>
      <c r="J19" s="504">
        <v>23</v>
      </c>
      <c r="K19" s="504">
        <v>25</v>
      </c>
      <c r="L19" s="504">
        <v>29</v>
      </c>
      <c r="M19" s="320"/>
      <c r="N19" s="504">
        <v>100</v>
      </c>
      <c r="O19" s="505">
        <v>117.12</v>
      </c>
      <c r="Q19" s="12">
        <v>1694</v>
      </c>
    </row>
    <row r="20" spans="2:17" ht="15">
      <c r="B20" s="2"/>
      <c r="C20" s="2" t="s">
        <v>236</v>
      </c>
      <c r="F20" s="320"/>
      <c r="G20" s="504">
        <v>1</v>
      </c>
      <c r="H20" s="504">
        <v>6</v>
      </c>
      <c r="I20" s="504">
        <v>13</v>
      </c>
      <c r="J20" s="504">
        <v>20</v>
      </c>
      <c r="K20" s="504">
        <v>23</v>
      </c>
      <c r="L20" s="504">
        <v>37</v>
      </c>
      <c r="M20" s="320"/>
      <c r="N20" s="504">
        <v>100</v>
      </c>
      <c r="O20" s="505">
        <v>137.77</v>
      </c>
      <c r="Q20" s="12">
        <v>1226</v>
      </c>
    </row>
    <row r="21" spans="2:17" ht="3" customHeight="1">
      <c r="B21"/>
      <c r="C21"/>
      <c r="F21" s="23"/>
      <c r="G21" s="504"/>
      <c r="H21" s="504"/>
      <c r="I21" s="504"/>
      <c r="J21" s="504"/>
      <c r="K21" s="504"/>
      <c r="L21" s="504"/>
      <c r="M21" s="23"/>
      <c r="N21" s="504"/>
      <c r="Q21" s="12"/>
    </row>
    <row r="22" spans="2:17" ht="15.75">
      <c r="B22" s="7" t="s">
        <v>257</v>
      </c>
      <c r="C22" s="7"/>
      <c r="F22" s="23"/>
      <c r="G22" s="504"/>
      <c r="H22" s="504"/>
      <c r="I22" s="504"/>
      <c r="J22" s="504"/>
      <c r="K22" s="504"/>
      <c r="L22" s="504"/>
      <c r="M22" s="23"/>
      <c r="N22" s="504"/>
      <c r="Q22" s="12"/>
    </row>
    <row r="23" spans="3:17" ht="15">
      <c r="C23" s="8" t="s">
        <v>162</v>
      </c>
      <c r="F23" s="320"/>
      <c r="G23" s="504">
        <v>4</v>
      </c>
      <c r="H23" s="504">
        <v>18</v>
      </c>
      <c r="I23" s="504">
        <v>26</v>
      </c>
      <c r="J23" s="504">
        <v>23</v>
      </c>
      <c r="K23" s="504">
        <v>16</v>
      </c>
      <c r="L23" s="504">
        <v>13</v>
      </c>
      <c r="M23" s="320"/>
      <c r="N23" s="504">
        <v>60</v>
      </c>
      <c r="O23" s="505">
        <v>78</v>
      </c>
      <c r="Q23" s="12">
        <v>2866</v>
      </c>
    </row>
    <row r="24" spans="3:17" ht="15">
      <c r="C24" s="8" t="s">
        <v>220</v>
      </c>
      <c r="F24" s="320"/>
      <c r="G24" s="504">
        <v>3</v>
      </c>
      <c r="H24" s="504">
        <v>15</v>
      </c>
      <c r="I24" s="504">
        <v>22</v>
      </c>
      <c r="J24" s="504">
        <v>25</v>
      </c>
      <c r="K24" s="504">
        <v>19</v>
      </c>
      <c r="L24" s="504">
        <v>16</v>
      </c>
      <c r="M24" s="320"/>
      <c r="N24" s="504">
        <v>70</v>
      </c>
      <c r="O24" s="505">
        <v>86.78</v>
      </c>
      <c r="Q24" s="12">
        <v>2859</v>
      </c>
    </row>
    <row r="25" spans="3:17" ht="15">
      <c r="C25" s="8" t="s">
        <v>548</v>
      </c>
      <c r="F25" s="320"/>
      <c r="G25" s="504">
        <v>2</v>
      </c>
      <c r="H25" s="504">
        <v>13</v>
      </c>
      <c r="I25" s="504">
        <v>20</v>
      </c>
      <c r="J25" s="504">
        <v>22</v>
      </c>
      <c r="K25" s="504">
        <v>21</v>
      </c>
      <c r="L25" s="504">
        <v>22</v>
      </c>
      <c r="M25" s="320"/>
      <c r="N25" s="504">
        <v>80</v>
      </c>
      <c r="O25" s="505">
        <v>102.59</v>
      </c>
      <c r="Q25" s="12">
        <v>1008</v>
      </c>
    </row>
    <row r="26" spans="3:17" ht="15">
      <c r="C26" s="8" t="s">
        <v>550</v>
      </c>
      <c r="F26" s="320"/>
      <c r="G26" s="504">
        <v>2</v>
      </c>
      <c r="H26" s="504">
        <v>18</v>
      </c>
      <c r="I26" s="504">
        <v>21</v>
      </c>
      <c r="J26" s="504">
        <v>26</v>
      </c>
      <c r="K26" s="504">
        <v>17</v>
      </c>
      <c r="L26" s="504">
        <v>16</v>
      </c>
      <c r="M26" s="320"/>
      <c r="N26" s="504">
        <v>70</v>
      </c>
      <c r="O26" s="505">
        <v>88.7</v>
      </c>
      <c r="Q26" s="12">
        <v>484</v>
      </c>
    </row>
    <row r="27" spans="3:17" ht="15">
      <c r="C27" s="8" t="s">
        <v>221</v>
      </c>
      <c r="F27" s="320"/>
      <c r="G27" s="504">
        <v>3</v>
      </c>
      <c r="H27" s="504">
        <v>10</v>
      </c>
      <c r="I27" s="504">
        <v>16</v>
      </c>
      <c r="J27" s="504">
        <v>23</v>
      </c>
      <c r="K27" s="504">
        <v>21</v>
      </c>
      <c r="L27" s="504">
        <v>28</v>
      </c>
      <c r="M27" s="320"/>
      <c r="N27" s="504">
        <v>90</v>
      </c>
      <c r="O27" s="505">
        <v>115.65</v>
      </c>
      <c r="Q27" s="12">
        <v>1487</v>
      </c>
    </row>
    <row r="28" spans="3:17" ht="15">
      <c r="C28" s="8" t="s">
        <v>222</v>
      </c>
      <c r="F28" s="320"/>
      <c r="G28" s="504">
        <v>3</v>
      </c>
      <c r="H28" s="504">
        <v>13</v>
      </c>
      <c r="I28" s="504">
        <v>21</v>
      </c>
      <c r="J28" s="504">
        <v>24</v>
      </c>
      <c r="K28" s="504">
        <v>18</v>
      </c>
      <c r="L28" s="504">
        <v>22</v>
      </c>
      <c r="M28" s="320"/>
      <c r="N28" s="504">
        <v>80</v>
      </c>
      <c r="O28" s="505">
        <v>101.05</v>
      </c>
      <c r="Q28" s="12">
        <v>1134</v>
      </c>
    </row>
    <row r="29" spans="2:17" ht="3" customHeight="1">
      <c r="B29"/>
      <c r="F29" s="23"/>
      <c r="G29" s="504"/>
      <c r="H29" s="504"/>
      <c r="I29" s="504"/>
      <c r="J29" s="504"/>
      <c r="K29" s="504"/>
      <c r="L29" s="504"/>
      <c r="M29" s="23"/>
      <c r="N29" s="504"/>
      <c r="Q29" s="12"/>
    </row>
    <row r="30" spans="2:17" ht="15.75">
      <c r="B30" s="7" t="s">
        <v>737</v>
      </c>
      <c r="C30"/>
      <c r="F30" s="23"/>
      <c r="G30" s="504"/>
      <c r="H30" s="504"/>
      <c r="I30" s="504"/>
      <c r="J30" s="504"/>
      <c r="K30" s="504"/>
      <c r="L30" s="504"/>
      <c r="M30" s="23"/>
      <c r="N30" s="504"/>
      <c r="Q30" s="12"/>
    </row>
    <row r="31" spans="2:17" ht="15">
      <c r="B31"/>
      <c r="C31" s="39">
        <v>1</v>
      </c>
      <c r="F31" s="320"/>
      <c r="G31" s="504">
        <v>4</v>
      </c>
      <c r="H31" s="504">
        <v>20</v>
      </c>
      <c r="I31" s="504">
        <v>28</v>
      </c>
      <c r="J31" s="504">
        <v>24</v>
      </c>
      <c r="K31" s="504">
        <v>15</v>
      </c>
      <c r="L31" s="504">
        <v>8</v>
      </c>
      <c r="M31" s="320"/>
      <c r="N31" s="504">
        <v>50</v>
      </c>
      <c r="O31" s="505">
        <v>68.17</v>
      </c>
      <c r="Q31" s="12">
        <v>6305</v>
      </c>
    </row>
    <row r="32" spans="2:17" ht="15">
      <c r="B32"/>
      <c r="C32" s="39">
        <v>2</v>
      </c>
      <c r="F32" s="320"/>
      <c r="G32" s="504">
        <v>1</v>
      </c>
      <c r="H32" s="504">
        <v>5</v>
      </c>
      <c r="I32" s="504">
        <v>13</v>
      </c>
      <c r="J32" s="504">
        <v>23</v>
      </c>
      <c r="K32" s="504">
        <v>25</v>
      </c>
      <c r="L32" s="504">
        <v>32</v>
      </c>
      <c r="M32" s="320"/>
      <c r="N32" s="504">
        <v>100</v>
      </c>
      <c r="O32" s="505">
        <v>123.85</v>
      </c>
      <c r="Q32" s="12">
        <v>2988</v>
      </c>
    </row>
    <row r="33" spans="2:17" ht="15">
      <c r="B33"/>
      <c r="C33" s="288" t="s">
        <v>738</v>
      </c>
      <c r="F33" s="320"/>
      <c r="G33" s="504">
        <v>0</v>
      </c>
      <c r="H33" s="504">
        <v>3</v>
      </c>
      <c r="I33" s="504">
        <v>5</v>
      </c>
      <c r="J33" s="504">
        <v>18</v>
      </c>
      <c r="K33" s="504">
        <v>19</v>
      </c>
      <c r="L33" s="504">
        <v>54</v>
      </c>
      <c r="M33" s="320"/>
      <c r="N33" s="504">
        <v>150</v>
      </c>
      <c r="O33" s="505">
        <v>187.41</v>
      </c>
      <c r="Q33" s="12">
        <v>546</v>
      </c>
    </row>
    <row r="34" spans="2:17" ht="5.25" customHeight="1" thickBo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249" ht="15">
      <c r="B35" s="15" t="s">
        <v>741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</row>
    <row r="36" spans="2:249" ht="15">
      <c r="B36" s="15" t="s">
        <v>76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</row>
    <row r="37" ht="15">
      <c r="B37" s="15"/>
    </row>
    <row r="38" spans="2:17" ht="18">
      <c r="B38" s="46" t="s">
        <v>59</v>
      </c>
      <c r="C38" s="46"/>
      <c r="D38" s="46"/>
      <c r="E38" s="278" t="s">
        <v>752</v>
      </c>
      <c r="F38" s="17"/>
      <c r="G38" s="17"/>
      <c r="H38" s="17"/>
      <c r="I38" s="17"/>
      <c r="J38" s="17"/>
      <c r="K38" s="17"/>
      <c r="L38" s="17"/>
      <c r="M38" s="17"/>
      <c r="N38" s="17"/>
      <c r="Q38" s="13"/>
    </row>
    <row r="39" spans="2:17" ht="18">
      <c r="B39" s="46"/>
      <c r="C39" s="46"/>
      <c r="D39" s="46"/>
      <c r="E39" s="278" t="s">
        <v>66</v>
      </c>
      <c r="F39" s="17"/>
      <c r="G39" s="17"/>
      <c r="H39" s="17"/>
      <c r="I39" s="17"/>
      <c r="J39" s="17"/>
      <c r="K39" s="17"/>
      <c r="L39" s="17"/>
      <c r="M39" s="17"/>
      <c r="N39" s="17"/>
      <c r="Q39" s="13"/>
    </row>
    <row r="40" spans="2:17" ht="6" customHeight="1" thickBo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279"/>
    </row>
    <row r="41" spans="2:17" ht="15.75" customHeight="1">
      <c r="B41" s="2"/>
      <c r="C41" s="2"/>
      <c r="D41" s="2"/>
      <c r="E41" s="2"/>
      <c r="F41" s="280"/>
      <c r="G41" s="543" t="s">
        <v>68</v>
      </c>
      <c r="H41" s="531"/>
      <c r="I41" s="531"/>
      <c r="J41" s="531"/>
      <c r="K41" s="531"/>
      <c r="L41" s="531"/>
      <c r="M41" s="531"/>
      <c r="N41" s="531"/>
      <c r="O41" s="532"/>
      <c r="P41" s="2"/>
      <c r="Q41" s="475" t="s">
        <v>163</v>
      </c>
    </row>
    <row r="42" spans="1:17" ht="28.5" customHeight="1">
      <c r="A42" s="2"/>
      <c r="B42" s="2"/>
      <c r="C42" s="2"/>
      <c r="D42" s="2"/>
      <c r="E42" s="2"/>
      <c r="F42" s="281"/>
      <c r="G42" s="2" t="s">
        <v>60</v>
      </c>
      <c r="H42" s="463" t="s">
        <v>61</v>
      </c>
      <c r="I42" s="2" t="s">
        <v>62</v>
      </c>
      <c r="J42" s="463" t="s">
        <v>63</v>
      </c>
      <c r="K42" s="2" t="s">
        <v>64</v>
      </c>
      <c r="L42" s="464">
        <v>26</v>
      </c>
      <c r="M42" s="2"/>
      <c r="N42" s="541" t="s">
        <v>753</v>
      </c>
      <c r="O42" s="542"/>
      <c r="P42" s="2"/>
      <c r="Q42" s="481" t="s">
        <v>505</v>
      </c>
    </row>
    <row r="43" spans="1:17" ht="18.75" customHeight="1" thickBot="1">
      <c r="A43" s="2"/>
      <c r="B43" s="6"/>
      <c r="C43" s="6"/>
      <c r="D43" s="6"/>
      <c r="E43" s="6"/>
      <c r="F43" s="404"/>
      <c r="G43" s="465">
        <v>5</v>
      </c>
      <c r="H43" s="466">
        <v>10</v>
      </c>
      <c r="I43" s="465">
        <v>15</v>
      </c>
      <c r="J43" s="466">
        <v>20</v>
      </c>
      <c r="K43" s="465">
        <v>25</v>
      </c>
      <c r="L43" s="467" t="s">
        <v>848</v>
      </c>
      <c r="M43" s="357"/>
      <c r="N43" s="467" t="s">
        <v>735</v>
      </c>
      <c r="O43" s="287" t="s">
        <v>661</v>
      </c>
      <c r="P43" s="357"/>
      <c r="Q43" s="477" t="s">
        <v>168</v>
      </c>
    </row>
    <row r="44" ht="6" customHeight="1"/>
    <row r="45" spans="12:17" ht="15">
      <c r="L45" s="43" t="s">
        <v>195</v>
      </c>
      <c r="N45" s="30" t="s">
        <v>65</v>
      </c>
      <c r="O45" s="30" t="s">
        <v>65</v>
      </c>
      <c r="Q45" s="43" t="s">
        <v>736</v>
      </c>
    </row>
    <row r="46" ht="6" customHeight="1">
      <c r="P46" s="30"/>
    </row>
    <row r="47" spans="3:17" ht="15.75">
      <c r="C47" s="7" t="s">
        <v>67</v>
      </c>
      <c r="D47" s="7"/>
      <c r="E47" s="7"/>
      <c r="F47" s="90"/>
      <c r="G47" s="90">
        <v>36</v>
      </c>
      <c r="H47" s="90">
        <v>28</v>
      </c>
      <c r="I47" s="90">
        <v>14</v>
      </c>
      <c r="J47" s="90">
        <v>8</v>
      </c>
      <c r="K47" s="90">
        <v>3</v>
      </c>
      <c r="L47" s="90">
        <v>11</v>
      </c>
      <c r="N47" s="90">
        <v>8</v>
      </c>
      <c r="O47" s="188">
        <v>14.03</v>
      </c>
      <c r="P47" s="187"/>
      <c r="Q47" s="12">
        <v>5226</v>
      </c>
    </row>
    <row r="48" spans="4:17" ht="6" customHeight="1">
      <c r="D48" s="39"/>
      <c r="E48" s="39"/>
      <c r="F48" s="90"/>
      <c r="G48" s="90"/>
      <c r="H48" s="90"/>
      <c r="I48" s="90"/>
      <c r="J48" s="90"/>
      <c r="K48" s="90"/>
      <c r="L48" s="90"/>
      <c r="N48" s="90"/>
      <c r="O48" s="188"/>
      <c r="P48" s="187"/>
      <c r="Q48" s="12"/>
    </row>
    <row r="49" spans="3:17" ht="15.75">
      <c r="C49" s="7" t="s">
        <v>196</v>
      </c>
      <c r="D49" s="7"/>
      <c r="E49" s="7"/>
      <c r="F49" s="90"/>
      <c r="G49" s="90"/>
      <c r="H49" s="90"/>
      <c r="I49" s="90"/>
      <c r="J49" s="90"/>
      <c r="K49" s="90"/>
      <c r="L49" s="90"/>
      <c r="N49" s="90"/>
      <c r="O49" s="188"/>
      <c r="P49" s="187"/>
      <c r="Q49" s="12"/>
    </row>
    <row r="50" spans="4:17" ht="15">
      <c r="D50" s="39" t="s">
        <v>328</v>
      </c>
      <c r="E50" s="39"/>
      <c r="F50" s="90"/>
      <c r="G50" s="90">
        <v>33</v>
      </c>
      <c r="H50" s="90">
        <v>27</v>
      </c>
      <c r="I50" s="90">
        <v>14</v>
      </c>
      <c r="J50" s="90">
        <v>9</v>
      </c>
      <c r="K50" s="90">
        <v>4</v>
      </c>
      <c r="L50" s="90">
        <v>13</v>
      </c>
      <c r="N50" s="90">
        <v>10</v>
      </c>
      <c r="O50" s="188">
        <v>15.6</v>
      </c>
      <c r="P50" s="187"/>
      <c r="Q50" s="12">
        <v>2024</v>
      </c>
    </row>
    <row r="51" spans="4:17" ht="15">
      <c r="D51" s="39" t="s">
        <v>261</v>
      </c>
      <c r="E51" s="39"/>
      <c r="F51" s="90"/>
      <c r="G51" s="90">
        <v>37</v>
      </c>
      <c r="H51" s="90">
        <v>28</v>
      </c>
      <c r="I51" s="90">
        <v>14</v>
      </c>
      <c r="J51" s="90">
        <v>7</v>
      </c>
      <c r="K51" s="90">
        <v>3</v>
      </c>
      <c r="L51" s="90">
        <v>10</v>
      </c>
      <c r="N51" s="90">
        <v>8</v>
      </c>
      <c r="O51" s="188">
        <v>12.99</v>
      </c>
      <c r="P51" s="187"/>
      <c r="Q51" s="12">
        <v>3202</v>
      </c>
    </row>
    <row r="52" spans="3:17" ht="6" customHeight="1">
      <c r="C52"/>
      <c r="D52"/>
      <c r="E52"/>
      <c r="F52" s="90"/>
      <c r="G52" s="90"/>
      <c r="H52" s="90"/>
      <c r="I52" s="90"/>
      <c r="J52" s="90"/>
      <c r="K52" s="90"/>
      <c r="L52" s="90"/>
      <c r="N52" s="90"/>
      <c r="O52" s="188"/>
      <c r="P52" s="187"/>
      <c r="Q52" s="12"/>
    </row>
    <row r="53" spans="3:17" ht="15.75">
      <c r="C53" s="7" t="s">
        <v>197</v>
      </c>
      <c r="D53" s="7"/>
      <c r="E53" s="7"/>
      <c r="F53" s="90"/>
      <c r="G53" s="90"/>
      <c r="H53" s="90"/>
      <c r="I53" s="90"/>
      <c r="J53" s="90"/>
      <c r="K53" s="90"/>
      <c r="L53" s="90"/>
      <c r="N53" s="90"/>
      <c r="O53" s="188"/>
      <c r="P53" s="187"/>
      <c r="Q53" s="12"/>
    </row>
    <row r="54" spans="3:17" ht="15">
      <c r="C54"/>
      <c r="D54" s="8" t="s">
        <v>330</v>
      </c>
      <c r="F54" s="90"/>
      <c r="G54" s="90">
        <v>39</v>
      </c>
      <c r="H54" s="90">
        <v>28</v>
      </c>
      <c r="I54" s="90">
        <v>12</v>
      </c>
      <c r="J54" s="90">
        <v>10</v>
      </c>
      <c r="K54" s="90">
        <v>4</v>
      </c>
      <c r="L54" s="90">
        <v>8</v>
      </c>
      <c r="N54" s="90">
        <v>8</v>
      </c>
      <c r="O54" s="188">
        <v>11.56</v>
      </c>
      <c r="P54" s="187"/>
      <c r="Q54" s="12">
        <v>391</v>
      </c>
    </row>
    <row r="55" spans="3:17" ht="15">
      <c r="C55"/>
      <c r="D55" s="8" t="s">
        <v>250</v>
      </c>
      <c r="F55" s="90"/>
      <c r="G55" s="90">
        <v>26</v>
      </c>
      <c r="H55" s="90">
        <v>29</v>
      </c>
      <c r="I55" s="90">
        <v>17</v>
      </c>
      <c r="J55" s="90">
        <v>11</v>
      </c>
      <c r="K55" s="90">
        <v>4</v>
      </c>
      <c r="L55" s="90">
        <v>13</v>
      </c>
      <c r="N55" s="90">
        <v>10</v>
      </c>
      <c r="O55" s="188">
        <v>15.79</v>
      </c>
      <c r="P55" s="187"/>
      <c r="Q55" s="12">
        <v>1058</v>
      </c>
    </row>
    <row r="56" spans="3:17" ht="15">
      <c r="C56"/>
      <c r="D56" s="8" t="s">
        <v>251</v>
      </c>
      <c r="F56" s="90"/>
      <c r="G56" s="90">
        <v>33</v>
      </c>
      <c r="H56" s="90">
        <v>29</v>
      </c>
      <c r="I56" s="90">
        <v>16</v>
      </c>
      <c r="J56" s="90">
        <v>7</v>
      </c>
      <c r="K56" s="90">
        <v>5</v>
      </c>
      <c r="L56" s="90">
        <v>10</v>
      </c>
      <c r="N56" s="90">
        <v>9</v>
      </c>
      <c r="O56" s="188">
        <v>13.77</v>
      </c>
      <c r="P56" s="187"/>
      <c r="Q56" s="12">
        <v>1129</v>
      </c>
    </row>
    <row r="57" spans="3:17" ht="15">
      <c r="C57"/>
      <c r="D57" s="8" t="s">
        <v>252</v>
      </c>
      <c r="F57" s="90"/>
      <c r="G57" s="90">
        <v>36</v>
      </c>
      <c r="H57" s="90">
        <v>26</v>
      </c>
      <c r="I57" s="90">
        <v>15</v>
      </c>
      <c r="J57" s="90">
        <v>7</v>
      </c>
      <c r="K57" s="90">
        <v>3</v>
      </c>
      <c r="L57" s="90">
        <v>12</v>
      </c>
      <c r="N57" s="90">
        <v>9</v>
      </c>
      <c r="O57" s="188">
        <v>14.89</v>
      </c>
      <c r="P57" s="187"/>
      <c r="Q57" s="12">
        <v>1034</v>
      </c>
    </row>
    <row r="58" spans="3:17" ht="15">
      <c r="C58"/>
      <c r="D58" s="8" t="s">
        <v>253</v>
      </c>
      <c r="F58" s="90"/>
      <c r="G58" s="90">
        <v>38</v>
      </c>
      <c r="H58" s="90">
        <v>29</v>
      </c>
      <c r="I58" s="90">
        <v>13</v>
      </c>
      <c r="J58" s="90">
        <v>6</v>
      </c>
      <c r="K58" s="90">
        <v>3</v>
      </c>
      <c r="L58" s="90">
        <v>11</v>
      </c>
      <c r="N58" s="90">
        <v>8</v>
      </c>
      <c r="O58" s="188">
        <v>13.39</v>
      </c>
      <c r="P58" s="187"/>
      <c r="Q58" s="12">
        <v>941</v>
      </c>
    </row>
    <row r="59" spans="3:17" ht="15">
      <c r="C59"/>
      <c r="D59" s="8" t="s">
        <v>254</v>
      </c>
      <c r="F59" s="90"/>
      <c r="G59" s="90">
        <v>49</v>
      </c>
      <c r="H59" s="90">
        <v>24</v>
      </c>
      <c r="I59" s="90">
        <v>6</v>
      </c>
      <c r="J59" s="90">
        <v>6</v>
      </c>
      <c r="K59" s="90">
        <v>1</v>
      </c>
      <c r="L59" s="90">
        <v>14</v>
      </c>
      <c r="N59" s="90">
        <v>6</v>
      </c>
      <c r="O59" s="188">
        <v>15.54</v>
      </c>
      <c r="P59" s="187"/>
      <c r="Q59" s="12">
        <v>367</v>
      </c>
    </row>
    <row r="60" spans="3:17" ht="15">
      <c r="C60"/>
      <c r="D60" s="8" t="s">
        <v>255</v>
      </c>
      <c r="F60" s="90"/>
      <c r="G60" s="90">
        <v>55</v>
      </c>
      <c r="H60" s="90">
        <v>22</v>
      </c>
      <c r="I60" s="90">
        <v>12</v>
      </c>
      <c r="J60" s="90">
        <v>6</v>
      </c>
      <c r="K60" s="90">
        <v>0</v>
      </c>
      <c r="L60" s="90">
        <v>5</v>
      </c>
      <c r="N60" s="90">
        <v>5</v>
      </c>
      <c r="O60" s="188">
        <v>9.89</v>
      </c>
      <c r="P60" s="187"/>
      <c r="Q60" s="12">
        <v>228</v>
      </c>
    </row>
    <row r="61" spans="3:17" ht="15">
      <c r="C61"/>
      <c r="D61" s="8" t="s">
        <v>357</v>
      </c>
      <c r="F61" s="90"/>
      <c r="G61" s="90">
        <v>59</v>
      </c>
      <c r="H61" s="90">
        <v>26</v>
      </c>
      <c r="I61" s="90">
        <v>4</v>
      </c>
      <c r="J61" s="90">
        <v>1</v>
      </c>
      <c r="K61" s="90">
        <v>2</v>
      </c>
      <c r="L61" s="90">
        <v>8</v>
      </c>
      <c r="N61" s="90">
        <v>5</v>
      </c>
      <c r="O61" s="188">
        <v>8.67</v>
      </c>
      <c r="P61" s="187"/>
      <c r="Q61" s="12">
        <v>78</v>
      </c>
    </row>
    <row r="62" spans="3:17" ht="6" customHeight="1">
      <c r="C62"/>
      <c r="D62"/>
      <c r="E62"/>
      <c r="F62" s="90"/>
      <c r="G62" s="90"/>
      <c r="H62" s="90"/>
      <c r="I62" s="90"/>
      <c r="J62" s="90"/>
      <c r="K62" s="90"/>
      <c r="L62" s="90"/>
      <c r="N62" s="90"/>
      <c r="O62" s="188"/>
      <c r="P62" s="187"/>
      <c r="Q62" s="12"/>
    </row>
    <row r="63" spans="3:17" ht="18.75">
      <c r="C63" s="10" t="s">
        <v>259</v>
      </c>
      <c r="D63" s="10"/>
      <c r="E63" s="10"/>
      <c r="F63" s="90"/>
      <c r="G63" s="90"/>
      <c r="H63" s="90"/>
      <c r="I63" s="90"/>
      <c r="J63" s="90"/>
      <c r="K63" s="90"/>
      <c r="L63" s="90"/>
      <c r="N63" s="90"/>
      <c r="O63" s="188"/>
      <c r="P63" s="187"/>
      <c r="Q63" s="12"/>
    </row>
    <row r="64" spans="3:17" ht="15">
      <c r="C64" s="2"/>
      <c r="D64" s="2" t="s">
        <v>239</v>
      </c>
      <c r="E64" s="2"/>
      <c r="F64" s="90"/>
      <c r="G64" s="90">
        <v>34</v>
      </c>
      <c r="H64" s="90">
        <v>25</v>
      </c>
      <c r="I64" s="90">
        <v>8</v>
      </c>
      <c r="J64" s="90">
        <v>14</v>
      </c>
      <c r="K64" s="90">
        <v>2</v>
      </c>
      <c r="L64" s="90">
        <v>17</v>
      </c>
      <c r="N64" s="90">
        <v>10</v>
      </c>
      <c r="O64" s="188">
        <v>20.48</v>
      </c>
      <c r="P64" s="187"/>
      <c r="Q64" s="12">
        <v>175</v>
      </c>
    </row>
    <row r="65" spans="3:17" ht="15">
      <c r="C65" s="2"/>
      <c r="D65" s="2" t="s">
        <v>317</v>
      </c>
      <c r="E65" s="2"/>
      <c r="F65" s="90"/>
      <c r="G65" s="90">
        <v>30</v>
      </c>
      <c r="H65" s="90">
        <v>26</v>
      </c>
      <c r="I65" s="90">
        <v>16</v>
      </c>
      <c r="J65" s="90">
        <v>9</v>
      </c>
      <c r="K65" s="90">
        <v>5</v>
      </c>
      <c r="L65" s="90">
        <v>14</v>
      </c>
      <c r="N65" s="90">
        <v>10</v>
      </c>
      <c r="O65" s="188">
        <v>16.29</v>
      </c>
      <c r="P65" s="187"/>
      <c r="Q65" s="12">
        <v>2108</v>
      </c>
    </row>
    <row r="66" spans="3:17" ht="15">
      <c r="C66" s="2"/>
      <c r="D66" s="2" t="s">
        <v>318</v>
      </c>
      <c r="E66" s="2"/>
      <c r="F66" s="90"/>
      <c r="G66" s="90">
        <v>36</v>
      </c>
      <c r="H66" s="90">
        <v>33</v>
      </c>
      <c r="I66" s="90">
        <v>15</v>
      </c>
      <c r="J66" s="90">
        <v>6</v>
      </c>
      <c r="K66" s="90">
        <v>3</v>
      </c>
      <c r="L66" s="90">
        <v>7</v>
      </c>
      <c r="N66" s="90">
        <v>7</v>
      </c>
      <c r="O66" s="188">
        <v>11.29</v>
      </c>
      <c r="P66" s="187"/>
      <c r="Q66" s="12">
        <v>703</v>
      </c>
    </row>
    <row r="67" spans="3:17" ht="15">
      <c r="C67" s="2"/>
      <c r="D67" s="2" t="s">
        <v>240</v>
      </c>
      <c r="E67" s="2"/>
      <c r="F67" s="90"/>
      <c r="G67" s="90">
        <v>43</v>
      </c>
      <c r="H67" s="90">
        <v>29</v>
      </c>
      <c r="I67" s="90">
        <v>11</v>
      </c>
      <c r="J67" s="90">
        <v>7</v>
      </c>
      <c r="K67" s="90">
        <v>1</v>
      </c>
      <c r="L67" s="90">
        <v>8</v>
      </c>
      <c r="N67" s="90">
        <v>7</v>
      </c>
      <c r="O67" s="188">
        <v>10.92</v>
      </c>
      <c r="P67" s="187"/>
      <c r="Q67" s="12">
        <v>488</v>
      </c>
    </row>
    <row r="68" spans="3:17" ht="15">
      <c r="C68" s="2"/>
      <c r="D68" s="2" t="s">
        <v>241</v>
      </c>
      <c r="E68" s="2"/>
      <c r="F68" s="90"/>
      <c r="G68" s="90">
        <v>52</v>
      </c>
      <c r="H68" s="90">
        <v>25</v>
      </c>
      <c r="I68" s="90">
        <v>8</v>
      </c>
      <c r="J68" s="90">
        <v>5</v>
      </c>
      <c r="K68" s="90">
        <v>1</v>
      </c>
      <c r="L68" s="90">
        <v>9</v>
      </c>
      <c r="N68" s="90">
        <v>5</v>
      </c>
      <c r="O68" s="188">
        <v>12.57</v>
      </c>
      <c r="P68" s="187"/>
      <c r="Q68" s="12">
        <v>603</v>
      </c>
    </row>
    <row r="69" spans="3:17" ht="15">
      <c r="C69" s="2"/>
      <c r="D69" s="2" t="s">
        <v>242</v>
      </c>
      <c r="E69" s="2"/>
      <c r="F69" s="90"/>
      <c r="G69" s="90">
        <v>44</v>
      </c>
      <c r="H69" s="90">
        <v>27</v>
      </c>
      <c r="I69" s="90">
        <v>13</v>
      </c>
      <c r="J69" s="90">
        <v>11</v>
      </c>
      <c r="K69" s="90">
        <v>2</v>
      </c>
      <c r="L69" s="90">
        <v>3</v>
      </c>
      <c r="N69" s="90">
        <v>6</v>
      </c>
      <c r="O69" s="188">
        <v>9.25</v>
      </c>
      <c r="P69" s="187"/>
      <c r="Q69" s="12">
        <v>338</v>
      </c>
    </row>
    <row r="70" spans="3:17" ht="15">
      <c r="C70" s="2"/>
      <c r="D70" s="2" t="s">
        <v>243</v>
      </c>
      <c r="E70" s="2"/>
      <c r="F70" s="90"/>
      <c r="G70" s="90">
        <v>22</v>
      </c>
      <c r="H70" s="90">
        <v>32</v>
      </c>
      <c r="I70" s="90">
        <v>21</v>
      </c>
      <c r="J70" s="90">
        <v>6</v>
      </c>
      <c r="K70" s="90">
        <v>4</v>
      </c>
      <c r="L70" s="90">
        <v>15</v>
      </c>
      <c r="N70" s="90">
        <v>10</v>
      </c>
      <c r="O70" s="188">
        <v>16.35</v>
      </c>
      <c r="P70" s="187"/>
      <c r="Q70" s="12">
        <v>352</v>
      </c>
    </row>
    <row r="71" spans="3:17" ht="15">
      <c r="C71" s="2"/>
      <c r="D71" s="2" t="s">
        <v>244</v>
      </c>
      <c r="E71" s="2"/>
      <c r="F71" s="90"/>
      <c r="G71" s="90">
        <v>41</v>
      </c>
      <c r="H71" s="90">
        <v>28</v>
      </c>
      <c r="I71" s="90">
        <v>13</v>
      </c>
      <c r="J71" s="90">
        <v>7</v>
      </c>
      <c r="K71" s="90">
        <v>1</v>
      </c>
      <c r="L71" s="90">
        <v>10</v>
      </c>
      <c r="N71" s="90">
        <v>7</v>
      </c>
      <c r="O71" s="188">
        <v>12.25</v>
      </c>
      <c r="P71" s="187"/>
      <c r="Q71" s="12">
        <v>247</v>
      </c>
    </row>
    <row r="72" spans="3:17" ht="6" customHeight="1">
      <c r="C72" s="2"/>
      <c r="D72" s="2"/>
      <c r="E72" s="2"/>
      <c r="F72" s="90"/>
      <c r="G72" s="90"/>
      <c r="H72" s="90"/>
      <c r="I72" s="90"/>
      <c r="J72" s="90"/>
      <c r="K72" s="90"/>
      <c r="L72" s="90"/>
      <c r="N72" s="90"/>
      <c r="O72" s="188"/>
      <c r="P72" s="187"/>
      <c r="Q72" s="12"/>
    </row>
    <row r="73" spans="3:17" ht="15.75">
      <c r="C73" s="7" t="s">
        <v>258</v>
      </c>
      <c r="D73" s="7"/>
      <c r="E73" s="7"/>
      <c r="F73" s="90"/>
      <c r="G73" s="90"/>
      <c r="H73" s="90"/>
      <c r="I73" s="90"/>
      <c r="J73" s="90"/>
      <c r="K73" s="90"/>
      <c r="L73" s="90"/>
      <c r="N73" s="90"/>
      <c r="O73" s="188"/>
      <c r="P73" s="187"/>
      <c r="Q73" s="12"/>
    </row>
    <row r="74" spans="4:17" ht="15">
      <c r="D74" s="8" t="s">
        <v>576</v>
      </c>
      <c r="F74" s="90"/>
      <c r="G74" s="90">
        <v>43</v>
      </c>
      <c r="H74" s="90">
        <v>29</v>
      </c>
      <c r="I74" s="90">
        <v>13</v>
      </c>
      <c r="J74" s="90">
        <v>6</v>
      </c>
      <c r="K74" s="90">
        <v>2</v>
      </c>
      <c r="L74" s="90">
        <v>7</v>
      </c>
      <c r="N74" s="90">
        <v>7</v>
      </c>
      <c r="O74" s="188">
        <v>10.98</v>
      </c>
      <c r="P74" s="187"/>
      <c r="Q74" s="12">
        <v>1155</v>
      </c>
    </row>
    <row r="75" spans="4:17" ht="15">
      <c r="D75" s="8" t="s">
        <v>231</v>
      </c>
      <c r="F75" s="90"/>
      <c r="G75" s="90">
        <v>35</v>
      </c>
      <c r="H75" s="90">
        <v>27</v>
      </c>
      <c r="I75" s="90">
        <v>17</v>
      </c>
      <c r="J75" s="90">
        <v>9</v>
      </c>
      <c r="K75" s="90">
        <v>3</v>
      </c>
      <c r="L75" s="90">
        <v>8</v>
      </c>
      <c r="N75" s="90">
        <v>9</v>
      </c>
      <c r="O75" s="188">
        <v>11.58</v>
      </c>
      <c r="P75" s="187"/>
      <c r="Q75" s="12">
        <v>1092</v>
      </c>
    </row>
    <row r="76" spans="4:17" ht="15">
      <c r="D76" s="8" t="s">
        <v>232</v>
      </c>
      <c r="F76" s="90"/>
      <c r="G76" s="90">
        <v>34</v>
      </c>
      <c r="H76" s="90">
        <v>28</v>
      </c>
      <c r="I76" s="90">
        <v>15</v>
      </c>
      <c r="J76" s="90">
        <v>9</v>
      </c>
      <c r="K76" s="90">
        <v>3</v>
      </c>
      <c r="L76" s="90">
        <v>11</v>
      </c>
      <c r="N76" s="90">
        <v>9</v>
      </c>
      <c r="O76" s="188">
        <v>14.5</v>
      </c>
      <c r="P76" s="187"/>
      <c r="Q76" s="12">
        <v>769</v>
      </c>
    </row>
    <row r="77" spans="4:17" ht="15">
      <c r="D77" s="8" t="s">
        <v>233</v>
      </c>
      <c r="F77" s="90"/>
      <c r="G77" s="90">
        <v>36</v>
      </c>
      <c r="H77" s="90">
        <v>29</v>
      </c>
      <c r="I77" s="90">
        <v>14</v>
      </c>
      <c r="J77" s="90">
        <v>8</v>
      </c>
      <c r="K77" s="90">
        <v>3</v>
      </c>
      <c r="L77" s="90">
        <v>10</v>
      </c>
      <c r="N77" s="90">
        <v>8</v>
      </c>
      <c r="O77" s="188">
        <v>13.25</v>
      </c>
      <c r="P77" s="187"/>
      <c r="Q77" s="12">
        <v>536</v>
      </c>
    </row>
    <row r="78" spans="4:17" ht="15">
      <c r="D78" s="8" t="s">
        <v>234</v>
      </c>
      <c r="F78" s="90"/>
      <c r="G78" s="90">
        <v>37</v>
      </c>
      <c r="H78" s="90">
        <v>26</v>
      </c>
      <c r="I78" s="90">
        <v>14</v>
      </c>
      <c r="J78" s="90">
        <v>7</v>
      </c>
      <c r="K78" s="90">
        <v>5</v>
      </c>
      <c r="L78" s="90">
        <v>11</v>
      </c>
      <c r="N78" s="90">
        <v>8</v>
      </c>
      <c r="O78" s="188">
        <v>14.91</v>
      </c>
      <c r="P78" s="187"/>
      <c r="Q78" s="12">
        <v>450</v>
      </c>
    </row>
    <row r="79" spans="4:17" ht="15">
      <c r="D79" s="8" t="s">
        <v>235</v>
      </c>
      <c r="F79" s="90"/>
      <c r="G79" s="90">
        <v>34</v>
      </c>
      <c r="H79" s="90">
        <v>26</v>
      </c>
      <c r="I79" s="90">
        <v>13</v>
      </c>
      <c r="J79" s="90">
        <v>8</v>
      </c>
      <c r="K79" s="90">
        <v>4</v>
      </c>
      <c r="L79" s="90">
        <v>14</v>
      </c>
      <c r="N79" s="90">
        <v>10</v>
      </c>
      <c r="O79" s="188">
        <v>15.69</v>
      </c>
      <c r="P79" s="187"/>
      <c r="Q79" s="12">
        <v>639</v>
      </c>
    </row>
    <row r="80" spans="3:17" ht="15">
      <c r="C80" s="2"/>
      <c r="D80" s="2" t="s">
        <v>236</v>
      </c>
      <c r="E80" s="2"/>
      <c r="F80" s="90"/>
      <c r="G80" s="90">
        <v>28</v>
      </c>
      <c r="H80" s="90">
        <v>26</v>
      </c>
      <c r="I80" s="90">
        <v>12</v>
      </c>
      <c r="J80" s="90">
        <v>10</v>
      </c>
      <c r="K80" s="90">
        <v>5</v>
      </c>
      <c r="L80" s="90">
        <v>19</v>
      </c>
      <c r="N80" s="90">
        <v>10</v>
      </c>
      <c r="O80" s="188">
        <v>20.1</v>
      </c>
      <c r="P80" s="187"/>
      <c r="Q80" s="12">
        <v>443</v>
      </c>
    </row>
    <row r="81" spans="3:17" ht="6" customHeight="1">
      <c r="C81"/>
      <c r="D81"/>
      <c r="E81"/>
      <c r="F81" s="90"/>
      <c r="G81" s="90"/>
      <c r="H81" s="90"/>
      <c r="I81" s="90"/>
      <c r="J81" s="90"/>
      <c r="K81" s="90"/>
      <c r="L81" s="90"/>
      <c r="N81" s="90"/>
      <c r="O81" s="188"/>
      <c r="P81" s="187"/>
      <c r="Q81" s="12"/>
    </row>
    <row r="82" spans="3:17" ht="15.75">
      <c r="C82" s="7" t="s">
        <v>257</v>
      </c>
      <c r="D82" s="7"/>
      <c r="E82" s="7"/>
      <c r="F82" s="90"/>
      <c r="G82" s="90"/>
      <c r="H82" s="90"/>
      <c r="I82" s="90"/>
      <c r="J82" s="90"/>
      <c r="K82" s="90"/>
      <c r="L82" s="90"/>
      <c r="N82" s="90"/>
      <c r="O82" s="188"/>
      <c r="P82" s="187"/>
      <c r="Q82" s="12"/>
    </row>
    <row r="83" spans="4:17" ht="15">
      <c r="D83" s="8" t="s">
        <v>162</v>
      </c>
      <c r="F83" s="90"/>
      <c r="G83" s="90">
        <v>35</v>
      </c>
      <c r="H83" s="90">
        <v>29</v>
      </c>
      <c r="I83" s="90">
        <v>16</v>
      </c>
      <c r="J83" s="90">
        <v>7</v>
      </c>
      <c r="K83" s="90">
        <v>3</v>
      </c>
      <c r="L83" s="90">
        <v>10</v>
      </c>
      <c r="N83" s="90">
        <v>9</v>
      </c>
      <c r="O83" s="188">
        <v>13.27</v>
      </c>
      <c r="P83" s="187"/>
      <c r="Q83" s="12">
        <v>2636</v>
      </c>
    </row>
    <row r="84" spans="4:17" ht="15">
      <c r="D84" s="8" t="s">
        <v>220</v>
      </c>
      <c r="F84" s="90"/>
      <c r="G84" s="90">
        <v>37</v>
      </c>
      <c r="H84" s="90">
        <v>28</v>
      </c>
      <c r="I84" s="90">
        <v>11</v>
      </c>
      <c r="J84" s="90">
        <v>7</v>
      </c>
      <c r="K84" s="90">
        <v>4</v>
      </c>
      <c r="L84" s="90">
        <v>12</v>
      </c>
      <c r="N84" s="90">
        <v>8</v>
      </c>
      <c r="O84" s="188">
        <v>13.69</v>
      </c>
      <c r="P84" s="187"/>
      <c r="Q84" s="12">
        <v>1510</v>
      </c>
    </row>
    <row r="85" spans="4:17" ht="15">
      <c r="D85" s="84" t="s">
        <v>548</v>
      </c>
      <c r="E85" s="84"/>
      <c r="F85" s="90"/>
      <c r="G85" s="90">
        <v>39</v>
      </c>
      <c r="H85" s="90">
        <v>21</v>
      </c>
      <c r="I85" s="90">
        <v>19</v>
      </c>
      <c r="J85" s="90">
        <v>9</v>
      </c>
      <c r="K85" s="90">
        <v>2</v>
      </c>
      <c r="L85" s="90">
        <v>10</v>
      </c>
      <c r="N85" s="90">
        <v>9</v>
      </c>
      <c r="O85" s="188">
        <v>16.27</v>
      </c>
      <c r="P85" s="187"/>
      <c r="Q85" s="12">
        <v>400</v>
      </c>
    </row>
    <row r="86" spans="4:17" ht="15">
      <c r="D86" s="84" t="s">
        <v>550</v>
      </c>
      <c r="E86" s="84"/>
      <c r="F86" s="90"/>
      <c r="G86" s="90">
        <v>33</v>
      </c>
      <c r="H86" s="90">
        <v>24</v>
      </c>
      <c r="I86" s="90">
        <v>10</v>
      </c>
      <c r="J86" s="90">
        <v>14</v>
      </c>
      <c r="K86" s="90">
        <v>5</v>
      </c>
      <c r="L86" s="90">
        <v>14</v>
      </c>
      <c r="N86" s="90">
        <v>10</v>
      </c>
      <c r="O86" s="188">
        <v>16.31</v>
      </c>
      <c r="P86" s="187"/>
      <c r="Q86" s="12">
        <v>147</v>
      </c>
    </row>
    <row r="87" spans="4:17" ht="15">
      <c r="D87" s="8" t="s">
        <v>221</v>
      </c>
      <c r="F87" s="90"/>
      <c r="G87" s="90">
        <v>33</v>
      </c>
      <c r="H87" s="90">
        <v>24</v>
      </c>
      <c r="I87" s="90">
        <v>12</v>
      </c>
      <c r="J87" s="90">
        <v>9</v>
      </c>
      <c r="K87" s="90">
        <v>5</v>
      </c>
      <c r="L87" s="90">
        <v>18</v>
      </c>
      <c r="N87" s="90">
        <v>10</v>
      </c>
      <c r="O87" s="188">
        <v>17.25</v>
      </c>
      <c r="P87" s="187"/>
      <c r="Q87" s="12">
        <v>372</v>
      </c>
    </row>
    <row r="88" spans="4:17" ht="15">
      <c r="D88" s="8" t="s">
        <v>222</v>
      </c>
      <c r="F88" s="90"/>
      <c r="G88" s="90">
        <v>32</v>
      </c>
      <c r="H88" s="90">
        <v>26</v>
      </c>
      <c r="I88" s="90">
        <v>13</v>
      </c>
      <c r="J88" s="90">
        <v>12</v>
      </c>
      <c r="K88" s="90">
        <v>2</v>
      </c>
      <c r="L88" s="90">
        <v>16</v>
      </c>
      <c r="N88" s="90">
        <v>10</v>
      </c>
      <c r="O88" s="188">
        <v>15.81</v>
      </c>
      <c r="P88" s="187"/>
      <c r="Q88" s="12">
        <v>161</v>
      </c>
    </row>
    <row r="89" spans="2:17" ht="6" customHeight="1" thickBot="1">
      <c r="B89" s="6"/>
      <c r="C89" s="6"/>
      <c r="D89" s="6"/>
      <c r="E89" s="6"/>
      <c r="F89" s="6"/>
      <c r="G89" s="6"/>
      <c r="H89" s="6"/>
      <c r="I89" s="6"/>
      <c r="J89" s="468"/>
      <c r="K89" s="6"/>
      <c r="L89" s="6"/>
      <c r="M89" s="6"/>
      <c r="N89" s="6"/>
      <c r="O89" s="6"/>
      <c r="P89" s="6"/>
      <c r="Q89" s="6"/>
    </row>
    <row r="90" spans="2:17" ht="15">
      <c r="B90" s="15" t="s">
        <v>433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ht="15">
      <c r="B91" s="15" t="s">
        <v>758</v>
      </c>
    </row>
    <row r="92" ht="15">
      <c r="B92" s="506" t="s">
        <v>982</v>
      </c>
    </row>
    <row r="93" ht="15">
      <c r="B93" s="15" t="s">
        <v>759</v>
      </c>
    </row>
    <row r="94" ht="6" customHeight="1"/>
    <row r="95" ht="111.75" customHeight="1"/>
  </sheetData>
  <mergeCells count="4">
    <mergeCell ref="N42:O42"/>
    <mergeCell ref="G41:O41"/>
    <mergeCell ref="N5:O6"/>
    <mergeCell ref="G4:O4"/>
  </mergeCells>
  <printOptions/>
  <pageMargins left="0.6299212598425197" right="0.6299212598425197" top="0.5511811023622047" bottom="0.5511811023622047" header="0.5118110236220472" footer="0.5118110236220472"/>
  <pageSetup fitToHeight="1" fitToWidth="1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04"/>
  <sheetViews>
    <sheetView zoomScale="75" zoomScaleNormal="75" workbookViewId="0" topLeftCell="A22">
      <selection activeCell="D51" sqref="D51"/>
    </sheetView>
  </sheetViews>
  <sheetFormatPr defaultColWidth="9.140625" defaultRowHeight="12.75"/>
  <cols>
    <col min="1" max="1" width="0.85546875" style="138" customWidth="1"/>
    <col min="2" max="3" width="2.140625" style="138" customWidth="1"/>
    <col min="4" max="4" width="9.00390625" style="138" customWidth="1"/>
    <col min="5" max="5" width="8.8515625" style="138" customWidth="1"/>
    <col min="6" max="6" width="27.00390625" style="138" customWidth="1"/>
    <col min="7" max="7" width="10.57421875" style="138" customWidth="1"/>
    <col min="8" max="8" width="8.57421875" style="138" customWidth="1"/>
    <col min="9" max="10" width="8.7109375" style="138" customWidth="1"/>
    <col min="11" max="11" width="7.28125" style="138" customWidth="1"/>
    <col min="12" max="14" width="7.140625" style="138" customWidth="1"/>
    <col min="15" max="15" width="9.00390625" style="138" customWidth="1"/>
    <col min="16" max="16" width="7.140625" style="138" customWidth="1"/>
    <col min="17" max="17" width="8.7109375" style="138" customWidth="1"/>
    <col min="18" max="18" width="0.9921875" style="138" customWidth="1"/>
    <col min="19" max="19" width="27.28125" style="138" customWidth="1"/>
    <col min="20" max="16384" width="9.140625" style="138" customWidth="1"/>
  </cols>
  <sheetData>
    <row r="1" ht="6" customHeight="1"/>
    <row r="2" spans="1:7" ht="18">
      <c r="A2" s="118" t="s">
        <v>1000</v>
      </c>
      <c r="B2" s="118"/>
      <c r="C2" s="118"/>
      <c r="D2" s="118"/>
      <c r="E2" s="119" t="s">
        <v>934</v>
      </c>
      <c r="G2" s="119"/>
    </row>
    <row r="3" spans="1:7" ht="18">
      <c r="A3" s="118"/>
      <c r="B3" s="118"/>
      <c r="C3" s="118"/>
      <c r="D3" s="118"/>
      <c r="E3" s="119" t="s">
        <v>1001</v>
      </c>
      <c r="G3" s="119"/>
    </row>
    <row r="4" spans="1:17" ht="9" customHeight="1" thickBo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6:18" ht="6" customHeight="1">
      <c r="F5" s="115"/>
      <c r="G5" s="115"/>
      <c r="H5" s="389"/>
      <c r="I5" s="83"/>
      <c r="J5" s="390"/>
      <c r="K5" s="83"/>
      <c r="L5" s="83"/>
      <c r="M5" s="248"/>
      <c r="N5" s="390"/>
      <c r="O5" s="83"/>
      <c r="P5" s="248"/>
      <c r="Q5" s="391"/>
      <c r="R5" s="153"/>
    </row>
    <row r="6" spans="6:18" ht="15.75" customHeight="1">
      <c r="F6" s="115"/>
      <c r="G6" s="115"/>
      <c r="H6" s="128"/>
      <c r="I6" s="83"/>
      <c r="J6" s="392"/>
      <c r="K6" s="83"/>
      <c r="L6" s="83"/>
      <c r="M6" s="248"/>
      <c r="N6" s="392"/>
      <c r="O6" s="547" t="s">
        <v>935</v>
      </c>
      <c r="P6" s="548"/>
      <c r="Q6" s="548"/>
      <c r="R6" s="153"/>
    </row>
    <row r="7" spans="6:18" ht="15.75">
      <c r="F7" s="115"/>
      <c r="G7" s="115"/>
      <c r="H7" s="393"/>
      <c r="I7" s="549" t="s">
        <v>936</v>
      </c>
      <c r="J7" s="550"/>
      <c r="K7" s="549" t="s">
        <v>937</v>
      </c>
      <c r="L7" s="551"/>
      <c r="M7" s="551"/>
      <c r="N7" s="550"/>
      <c r="O7" s="549" t="s">
        <v>938</v>
      </c>
      <c r="P7" s="551"/>
      <c r="Q7" s="551"/>
      <c r="R7" s="153"/>
    </row>
    <row r="8" spans="6:18" ht="15.75">
      <c r="F8" s="115"/>
      <c r="G8" s="115"/>
      <c r="H8" s="128" t="s">
        <v>173</v>
      </c>
      <c r="I8" s="83" t="s">
        <v>171</v>
      </c>
      <c r="J8" s="394" t="s">
        <v>939</v>
      </c>
      <c r="K8" s="83" t="s">
        <v>940</v>
      </c>
      <c r="L8" s="83" t="s">
        <v>941</v>
      </c>
      <c r="M8" s="126" t="s">
        <v>942</v>
      </c>
      <c r="N8" s="394" t="s">
        <v>943</v>
      </c>
      <c r="O8" s="83" t="s">
        <v>535</v>
      </c>
      <c r="P8" s="126" t="s">
        <v>944</v>
      </c>
      <c r="Q8" s="395" t="s">
        <v>190</v>
      </c>
      <c r="R8" s="153"/>
    </row>
    <row r="9" spans="6:18" ht="18.75">
      <c r="F9" s="115"/>
      <c r="G9" s="115"/>
      <c r="H9" s="128"/>
      <c r="I9" s="83"/>
      <c r="J9" s="396" t="s">
        <v>260</v>
      </c>
      <c r="K9" s="83">
        <v>29</v>
      </c>
      <c r="L9" s="83">
        <v>49</v>
      </c>
      <c r="M9" s="244">
        <v>69</v>
      </c>
      <c r="N9" s="396"/>
      <c r="O9" s="83" t="s">
        <v>184</v>
      </c>
      <c r="P9" s="126" t="s">
        <v>945</v>
      </c>
      <c r="Q9" s="126" t="s">
        <v>946</v>
      </c>
      <c r="R9" s="153"/>
    </row>
    <row r="10" spans="1:18" ht="6" customHeight="1" thickBot="1">
      <c r="A10" s="109"/>
      <c r="B10" s="109"/>
      <c r="C10" s="109"/>
      <c r="D10" s="109"/>
      <c r="E10" s="109"/>
      <c r="F10" s="109"/>
      <c r="G10" s="109"/>
      <c r="H10" s="397"/>
      <c r="I10" s="109"/>
      <c r="J10" s="398"/>
      <c r="K10" s="109"/>
      <c r="L10" s="109"/>
      <c r="M10" s="109"/>
      <c r="N10" s="398"/>
      <c r="O10" s="109"/>
      <c r="P10" s="109"/>
      <c r="Q10" s="109"/>
      <c r="R10" s="153"/>
    </row>
    <row r="11" spans="8:9" ht="6" customHeight="1">
      <c r="H11" s="84"/>
      <c r="I11" s="84"/>
    </row>
    <row r="12" spans="1:17" ht="1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112" t="s">
        <v>214</v>
      </c>
    </row>
    <row r="13" spans="1:17" ht="18.75">
      <c r="A13" s="313" t="s">
        <v>947</v>
      </c>
      <c r="B13" s="313"/>
      <c r="C13" s="313"/>
      <c r="D13" s="115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</row>
    <row r="14" spans="1:17" ht="15.75">
      <c r="A14" s="313"/>
      <c r="B14" s="313"/>
      <c r="C14" s="313"/>
      <c r="D14" s="115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spans="1:17" ht="18.75">
      <c r="A15" s="313"/>
      <c r="B15" s="314" t="s">
        <v>948</v>
      </c>
      <c r="C15" s="314"/>
      <c r="D15" s="115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</row>
    <row r="16" spans="4:17" ht="15">
      <c r="D16" s="362" t="s">
        <v>949</v>
      </c>
      <c r="H16" s="89">
        <v>19</v>
      </c>
      <c r="I16" s="89">
        <v>24.3</v>
      </c>
      <c r="J16" s="89">
        <v>14.8</v>
      </c>
      <c r="K16" s="89">
        <v>16.4</v>
      </c>
      <c r="L16" s="89">
        <v>25.2</v>
      </c>
      <c r="M16" s="89">
        <v>18.6</v>
      </c>
      <c r="N16" s="89">
        <v>8.2</v>
      </c>
      <c r="O16" s="89">
        <v>30.2</v>
      </c>
      <c r="P16" s="89">
        <v>24.4</v>
      </c>
      <c r="Q16" s="89">
        <v>4.6</v>
      </c>
    </row>
    <row r="17" spans="4:17" ht="15">
      <c r="D17" s="362" t="s">
        <v>950</v>
      </c>
      <c r="H17" s="89">
        <v>7.5</v>
      </c>
      <c r="I17" s="89">
        <v>7.2</v>
      </c>
      <c r="J17" s="89">
        <v>7.8</v>
      </c>
      <c r="K17" s="89">
        <v>12</v>
      </c>
      <c r="L17" s="89">
        <v>10</v>
      </c>
      <c r="M17" s="89">
        <v>4.7</v>
      </c>
      <c r="N17" s="89">
        <v>2.7</v>
      </c>
      <c r="O17" s="89">
        <v>11.9</v>
      </c>
      <c r="P17" s="89">
        <v>7.5</v>
      </c>
      <c r="Q17" s="89">
        <v>3</v>
      </c>
    </row>
    <row r="18" spans="4:17" ht="15">
      <c r="D18" s="362" t="s">
        <v>951</v>
      </c>
      <c r="H18" s="89">
        <v>0.7</v>
      </c>
      <c r="I18" s="89">
        <v>0.8</v>
      </c>
      <c r="J18" s="89">
        <v>0.6</v>
      </c>
      <c r="K18" s="89">
        <v>0.6</v>
      </c>
      <c r="L18" s="89">
        <v>0.7</v>
      </c>
      <c r="M18" s="89">
        <v>0.9</v>
      </c>
      <c r="N18" s="89">
        <v>0.4</v>
      </c>
      <c r="O18" s="89">
        <v>1.1</v>
      </c>
      <c r="P18" s="89">
        <v>1</v>
      </c>
      <c r="Q18" s="89">
        <v>0.1</v>
      </c>
    </row>
    <row r="19" spans="4:17" ht="15">
      <c r="D19" s="362" t="s">
        <v>952</v>
      </c>
      <c r="H19" s="89">
        <v>2.1</v>
      </c>
      <c r="I19" s="89">
        <v>2.3</v>
      </c>
      <c r="J19" s="89">
        <v>2</v>
      </c>
      <c r="K19" s="89">
        <v>1.8</v>
      </c>
      <c r="L19" s="89">
        <v>3.1</v>
      </c>
      <c r="M19" s="89">
        <v>1.9</v>
      </c>
      <c r="N19" s="89">
        <v>0.5</v>
      </c>
      <c r="O19" s="89">
        <v>3.6</v>
      </c>
      <c r="P19" s="89">
        <v>2.1</v>
      </c>
      <c r="Q19" s="89">
        <v>0.5</v>
      </c>
    </row>
    <row r="20" spans="4:17" ht="15">
      <c r="D20" s="362" t="s">
        <v>953</v>
      </c>
      <c r="H20" s="89">
        <v>11.3</v>
      </c>
      <c r="I20" s="89">
        <v>14.4</v>
      </c>
      <c r="J20" s="89">
        <v>8.8</v>
      </c>
      <c r="K20" s="89">
        <v>12.1</v>
      </c>
      <c r="L20" s="89">
        <v>17.4</v>
      </c>
      <c r="M20" s="89">
        <v>8.8</v>
      </c>
      <c r="N20" s="89">
        <v>1</v>
      </c>
      <c r="O20" s="89">
        <v>19.1</v>
      </c>
      <c r="P20" s="89">
        <v>13.4</v>
      </c>
      <c r="Q20" s="89">
        <v>1.9</v>
      </c>
    </row>
    <row r="21" spans="4:17" ht="18">
      <c r="D21" s="362" t="s">
        <v>954</v>
      </c>
      <c r="H21" s="89">
        <v>0.4</v>
      </c>
      <c r="I21" s="89">
        <v>0.5</v>
      </c>
      <c r="J21" s="89">
        <v>0.3</v>
      </c>
      <c r="K21" s="89">
        <v>0.4</v>
      </c>
      <c r="L21" s="89">
        <v>0.6</v>
      </c>
      <c r="M21" s="89">
        <v>0.3</v>
      </c>
      <c r="N21" s="89">
        <v>0.1</v>
      </c>
      <c r="O21" s="89">
        <v>0.5</v>
      </c>
      <c r="P21" s="89">
        <v>0.6</v>
      </c>
      <c r="Q21" s="89">
        <v>0.2</v>
      </c>
    </row>
    <row r="22" spans="4:17" ht="15">
      <c r="D22" s="362" t="s">
        <v>955</v>
      </c>
      <c r="H22" s="89">
        <v>1</v>
      </c>
      <c r="I22" s="89">
        <v>0.9</v>
      </c>
      <c r="J22" s="89">
        <v>1</v>
      </c>
      <c r="K22" s="89">
        <v>0.7</v>
      </c>
      <c r="L22" s="89">
        <v>1.3</v>
      </c>
      <c r="M22" s="89">
        <v>1</v>
      </c>
      <c r="N22" s="89">
        <v>0.2</v>
      </c>
      <c r="O22" s="89">
        <v>1.6</v>
      </c>
      <c r="P22" s="89">
        <v>1</v>
      </c>
      <c r="Q22" s="89">
        <v>0.2</v>
      </c>
    </row>
    <row r="23" spans="4:17" ht="15">
      <c r="D23" s="362" t="s">
        <v>967</v>
      </c>
      <c r="H23" s="89">
        <v>0.3</v>
      </c>
      <c r="I23" s="89">
        <v>0.3</v>
      </c>
      <c r="J23" s="89">
        <v>0.4</v>
      </c>
      <c r="K23" s="89">
        <v>0.5</v>
      </c>
      <c r="L23" s="89">
        <v>0.4</v>
      </c>
      <c r="M23" s="89">
        <v>0.2</v>
      </c>
      <c r="N23" s="89">
        <v>0.1</v>
      </c>
      <c r="O23" s="89">
        <v>0.4</v>
      </c>
      <c r="P23" s="89">
        <v>0.5</v>
      </c>
      <c r="Q23" s="89">
        <v>0.2</v>
      </c>
    </row>
    <row r="24" spans="4:17" ht="15">
      <c r="D24" s="362" t="s">
        <v>760</v>
      </c>
      <c r="H24" s="89">
        <v>1.4</v>
      </c>
      <c r="I24" s="89">
        <v>1.4</v>
      </c>
      <c r="J24" s="89">
        <v>1.4</v>
      </c>
      <c r="K24" s="89">
        <v>2</v>
      </c>
      <c r="L24" s="89">
        <v>1.9</v>
      </c>
      <c r="M24" s="89">
        <v>1.1</v>
      </c>
      <c r="N24" s="89">
        <v>0.1</v>
      </c>
      <c r="O24" s="89">
        <v>2.2</v>
      </c>
      <c r="P24" s="89">
        <v>1.5</v>
      </c>
      <c r="Q24" s="89">
        <v>0.5</v>
      </c>
    </row>
    <row r="25" spans="4:17" ht="15">
      <c r="D25" s="362"/>
      <c r="H25" s="90"/>
      <c r="I25" s="90"/>
      <c r="J25" s="90"/>
      <c r="K25" s="90"/>
      <c r="L25" s="90"/>
      <c r="M25" s="90"/>
      <c r="N25" s="90"/>
      <c r="O25" s="90"/>
      <c r="P25" s="90"/>
      <c r="Q25" s="90"/>
    </row>
    <row r="26" spans="2:17" ht="18">
      <c r="B26" s="314" t="s">
        <v>956</v>
      </c>
      <c r="C26" s="314"/>
      <c r="D26" s="362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4:17" ht="15">
      <c r="D27" s="362" t="s">
        <v>957</v>
      </c>
      <c r="H27" s="90">
        <v>1</v>
      </c>
      <c r="I27" s="90">
        <v>1</v>
      </c>
      <c r="J27" s="90">
        <v>1</v>
      </c>
      <c r="K27" s="90">
        <v>1</v>
      </c>
      <c r="L27" s="90">
        <v>1</v>
      </c>
      <c r="M27" s="90">
        <v>1</v>
      </c>
      <c r="N27" s="90">
        <v>0</v>
      </c>
      <c r="O27" s="90">
        <v>1</v>
      </c>
      <c r="P27" s="90">
        <v>2</v>
      </c>
      <c r="Q27" s="90">
        <v>0</v>
      </c>
    </row>
    <row r="28" spans="4:17" ht="15">
      <c r="D28" s="362" t="s">
        <v>958</v>
      </c>
      <c r="H28" s="90">
        <v>0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0">
        <v>1</v>
      </c>
      <c r="O28" s="90">
        <v>0</v>
      </c>
      <c r="P28" s="90">
        <v>0</v>
      </c>
      <c r="Q28" s="90">
        <v>1</v>
      </c>
    </row>
    <row r="29" spans="4:17" ht="15">
      <c r="D29" s="362" t="s">
        <v>959</v>
      </c>
      <c r="H29" s="90">
        <v>6</v>
      </c>
      <c r="I29" s="90">
        <v>6</v>
      </c>
      <c r="J29" s="90">
        <v>6</v>
      </c>
      <c r="K29" s="90">
        <v>4</v>
      </c>
      <c r="L29" s="90">
        <v>5</v>
      </c>
      <c r="M29" s="90">
        <v>6</v>
      </c>
      <c r="N29" s="90">
        <v>8</v>
      </c>
      <c r="O29" s="90">
        <v>6</v>
      </c>
      <c r="P29" s="90">
        <v>7</v>
      </c>
      <c r="Q29" s="90">
        <v>4</v>
      </c>
    </row>
    <row r="30" spans="4:17" ht="15">
      <c r="D30" s="362" t="s">
        <v>960</v>
      </c>
      <c r="H30" s="90">
        <v>15</v>
      </c>
      <c r="I30" s="90">
        <v>8</v>
      </c>
      <c r="J30" s="90">
        <v>21</v>
      </c>
      <c r="K30" s="90">
        <v>21</v>
      </c>
      <c r="L30" s="90">
        <v>9</v>
      </c>
      <c r="M30" s="90">
        <v>15</v>
      </c>
      <c r="N30" s="90">
        <v>25</v>
      </c>
      <c r="O30" s="90">
        <v>2</v>
      </c>
      <c r="P30" s="90">
        <v>6</v>
      </c>
      <c r="Q30" s="90">
        <v>34</v>
      </c>
    </row>
    <row r="31" spans="4:17" ht="15">
      <c r="D31" s="362" t="s">
        <v>961</v>
      </c>
      <c r="H31" s="90">
        <v>17</v>
      </c>
      <c r="I31" s="90">
        <v>15</v>
      </c>
      <c r="J31" s="90">
        <v>19</v>
      </c>
      <c r="K31" s="90">
        <v>21</v>
      </c>
      <c r="L31" s="90">
        <v>13</v>
      </c>
      <c r="M31" s="90">
        <v>16</v>
      </c>
      <c r="N31" s="90">
        <v>28</v>
      </c>
      <c r="O31" s="90">
        <v>3</v>
      </c>
      <c r="P31" s="90">
        <v>7</v>
      </c>
      <c r="Q31" s="90">
        <v>37</v>
      </c>
    </row>
    <row r="32" spans="4:17" ht="15">
      <c r="D32" s="362" t="s">
        <v>962</v>
      </c>
      <c r="H32" s="90">
        <v>33</v>
      </c>
      <c r="I32" s="90">
        <v>36</v>
      </c>
      <c r="J32" s="90">
        <v>30</v>
      </c>
      <c r="K32" s="90">
        <v>26</v>
      </c>
      <c r="L32" s="90">
        <v>35</v>
      </c>
      <c r="M32" s="90">
        <v>37</v>
      </c>
      <c r="N32" s="90">
        <v>28</v>
      </c>
      <c r="O32" s="90">
        <v>43</v>
      </c>
      <c r="P32" s="90">
        <v>45</v>
      </c>
      <c r="Q32" s="90">
        <v>16</v>
      </c>
    </row>
    <row r="33" spans="4:17" ht="15">
      <c r="D33" s="362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2:17" ht="18">
      <c r="B34" s="314" t="s">
        <v>963</v>
      </c>
      <c r="C34" s="314"/>
      <c r="D34" s="84"/>
      <c r="H34" s="90">
        <v>1</v>
      </c>
      <c r="I34" s="90">
        <v>2</v>
      </c>
      <c r="J34" s="90">
        <v>1</v>
      </c>
      <c r="K34" s="90">
        <v>1</v>
      </c>
      <c r="L34" s="90">
        <v>2</v>
      </c>
      <c r="M34" s="90">
        <v>1</v>
      </c>
      <c r="N34" s="90">
        <v>1</v>
      </c>
      <c r="O34" s="90">
        <v>2</v>
      </c>
      <c r="P34" s="90">
        <v>1</v>
      </c>
      <c r="Q34" s="90">
        <v>1</v>
      </c>
    </row>
    <row r="35" spans="2:17" ht="15">
      <c r="B35" s="314"/>
      <c r="C35" s="314"/>
      <c r="D35" s="84"/>
      <c r="H35" s="90"/>
      <c r="I35" s="90"/>
      <c r="J35" s="90"/>
      <c r="K35" s="90"/>
      <c r="L35" s="90"/>
      <c r="M35" s="90"/>
      <c r="N35" s="90"/>
      <c r="O35" s="90"/>
      <c r="P35" s="90"/>
      <c r="Q35" s="90"/>
    </row>
    <row r="36" spans="2:17" ht="18.75">
      <c r="B36" s="123" t="s">
        <v>761</v>
      </c>
      <c r="C36" s="123"/>
      <c r="D36" s="313"/>
      <c r="H36" s="85">
        <v>14026</v>
      </c>
      <c r="I36" s="85">
        <v>5955</v>
      </c>
      <c r="J36" s="85">
        <v>8071</v>
      </c>
      <c r="K36" s="85">
        <v>1967</v>
      </c>
      <c r="L36" s="85">
        <v>4847</v>
      </c>
      <c r="M36" s="85">
        <v>4557</v>
      </c>
      <c r="N36" s="85">
        <v>2655</v>
      </c>
      <c r="O36" s="85">
        <v>5381</v>
      </c>
      <c r="P36" s="85">
        <v>2878</v>
      </c>
      <c r="Q36" s="85">
        <v>5767</v>
      </c>
    </row>
    <row r="37" ht="15" customHeight="1">
      <c r="D37" s="362"/>
    </row>
    <row r="38" spans="1:4" ht="18.75">
      <c r="A38" s="313" t="s">
        <v>965</v>
      </c>
      <c r="B38" s="313"/>
      <c r="C38" s="313"/>
      <c r="D38" s="362"/>
    </row>
    <row r="39" spans="5:17" ht="15">
      <c r="E39" s="362"/>
      <c r="H39" s="90"/>
      <c r="I39" s="90"/>
      <c r="J39" s="90"/>
      <c r="K39" s="90"/>
      <c r="L39" s="90"/>
      <c r="M39" s="90"/>
      <c r="N39" s="90"/>
      <c r="O39" s="90"/>
      <c r="P39" s="90"/>
      <c r="Q39" s="90"/>
    </row>
    <row r="40" spans="2:17" ht="18">
      <c r="B40" s="314" t="s">
        <v>966</v>
      </c>
      <c r="C40" s="314"/>
      <c r="E40" s="362"/>
      <c r="H40" s="90"/>
      <c r="I40" s="90"/>
      <c r="J40" s="90"/>
      <c r="K40" s="90"/>
      <c r="L40" s="90"/>
      <c r="M40" s="90"/>
      <c r="N40" s="90"/>
      <c r="O40" s="90"/>
      <c r="P40" s="90"/>
      <c r="Q40" s="90"/>
    </row>
    <row r="41" spans="4:17" ht="15">
      <c r="D41" s="362" t="s">
        <v>950</v>
      </c>
      <c r="H41" s="89">
        <v>4.5</v>
      </c>
      <c r="I41" s="89">
        <v>4.3</v>
      </c>
      <c r="J41" s="89">
        <v>4.6</v>
      </c>
      <c r="K41" s="89">
        <v>9.6</v>
      </c>
      <c r="L41" s="89">
        <v>4</v>
      </c>
      <c r="M41" s="89">
        <v>3.1</v>
      </c>
      <c r="N41" s="89">
        <v>2.7</v>
      </c>
      <c r="O41" s="89">
        <v>3.4</v>
      </c>
      <c r="P41" s="89">
        <v>4.4</v>
      </c>
      <c r="Q41" s="89">
        <v>5.6</v>
      </c>
    </row>
    <row r="42" spans="4:17" ht="15">
      <c r="D42" s="84" t="s">
        <v>967</v>
      </c>
      <c r="H42" s="89">
        <v>2.4</v>
      </c>
      <c r="I42" s="89">
        <v>1.9</v>
      </c>
      <c r="J42" s="89">
        <v>2.9</v>
      </c>
      <c r="K42" s="89">
        <v>4.1</v>
      </c>
      <c r="L42" s="89">
        <v>2.7</v>
      </c>
      <c r="M42" s="89">
        <v>2</v>
      </c>
      <c r="N42" s="89">
        <v>0.9</v>
      </c>
      <c r="O42" s="89">
        <v>2.1</v>
      </c>
      <c r="P42" s="89">
        <v>3</v>
      </c>
      <c r="Q42" s="89">
        <v>2.5</v>
      </c>
    </row>
    <row r="43" spans="4:17" ht="15">
      <c r="D43" s="84" t="s">
        <v>968</v>
      </c>
      <c r="H43" s="89">
        <v>5.3</v>
      </c>
      <c r="I43" s="89">
        <v>5.2</v>
      </c>
      <c r="J43" s="89">
        <v>5.3</v>
      </c>
      <c r="K43" s="89">
        <v>6</v>
      </c>
      <c r="L43" s="89">
        <v>4.5</v>
      </c>
      <c r="M43" s="89">
        <v>5.4</v>
      </c>
      <c r="N43" s="89">
        <v>5.8</v>
      </c>
      <c r="O43" s="89">
        <v>3.9</v>
      </c>
      <c r="P43" s="89">
        <v>6.2</v>
      </c>
      <c r="Q43" s="89">
        <v>6.1</v>
      </c>
    </row>
    <row r="44" spans="4:17" ht="15">
      <c r="D44" s="362" t="s">
        <v>969</v>
      </c>
      <c r="H44" s="89">
        <v>8.2</v>
      </c>
      <c r="I44" s="89">
        <v>8.2</v>
      </c>
      <c r="J44" s="89">
        <v>8.2</v>
      </c>
      <c r="K44" s="89">
        <v>14.6</v>
      </c>
      <c r="L44" s="89">
        <v>7.7</v>
      </c>
      <c r="M44" s="89">
        <v>6.5</v>
      </c>
      <c r="N44" s="89">
        <v>5.7</v>
      </c>
      <c r="O44" s="89">
        <v>5.9</v>
      </c>
      <c r="P44" s="89">
        <v>9.5</v>
      </c>
      <c r="Q44" s="89">
        <v>9.8</v>
      </c>
    </row>
    <row r="45" spans="4:17" ht="15">
      <c r="D45" s="362" t="s">
        <v>952</v>
      </c>
      <c r="H45" s="89">
        <v>0.5</v>
      </c>
      <c r="I45" s="89">
        <v>0.6</v>
      </c>
      <c r="J45" s="89">
        <v>0.4</v>
      </c>
      <c r="K45" s="89">
        <v>0.8</v>
      </c>
      <c r="L45" s="89">
        <v>0.6</v>
      </c>
      <c r="M45" s="89">
        <v>0.3</v>
      </c>
      <c r="N45" s="89">
        <v>0.1</v>
      </c>
      <c r="O45" s="89">
        <v>0.4</v>
      </c>
      <c r="P45" s="89">
        <v>0.5</v>
      </c>
      <c r="Q45" s="89">
        <v>0.5</v>
      </c>
    </row>
    <row r="46" spans="4:17" ht="15">
      <c r="D46" s="362" t="s">
        <v>1002</v>
      </c>
      <c r="H46" s="89">
        <v>0.3</v>
      </c>
      <c r="I46" s="89">
        <v>0.5</v>
      </c>
      <c r="J46" s="89">
        <v>0.2</v>
      </c>
      <c r="K46" s="89">
        <v>0.7</v>
      </c>
      <c r="L46" s="89">
        <v>0.4</v>
      </c>
      <c r="M46" s="89">
        <v>0.2</v>
      </c>
      <c r="N46" s="89">
        <v>0</v>
      </c>
      <c r="O46" s="89">
        <v>0.4</v>
      </c>
      <c r="P46" s="89">
        <v>0.5</v>
      </c>
      <c r="Q46" s="89">
        <v>0.2</v>
      </c>
    </row>
    <row r="47" spans="4:17" ht="15">
      <c r="D47" s="362" t="s">
        <v>970</v>
      </c>
      <c r="H47" s="89">
        <v>0.4</v>
      </c>
      <c r="I47" s="89">
        <v>0.5</v>
      </c>
      <c r="J47" s="89">
        <v>0.3</v>
      </c>
      <c r="K47" s="89">
        <v>0.5</v>
      </c>
      <c r="L47" s="89">
        <v>0.4</v>
      </c>
      <c r="M47" s="89">
        <v>0.4</v>
      </c>
      <c r="N47" s="89">
        <v>0.2</v>
      </c>
      <c r="O47" s="89">
        <v>0.4</v>
      </c>
      <c r="P47" s="89">
        <v>0.6</v>
      </c>
      <c r="Q47" s="89">
        <v>0.3</v>
      </c>
    </row>
    <row r="48" spans="4:17" ht="15">
      <c r="D48" s="362" t="s">
        <v>971</v>
      </c>
      <c r="H48" s="89">
        <v>0.1</v>
      </c>
      <c r="I48" s="89">
        <v>0.2</v>
      </c>
      <c r="J48" s="89">
        <v>0</v>
      </c>
      <c r="K48" s="89">
        <v>0.2</v>
      </c>
      <c r="L48" s="89">
        <v>0.1</v>
      </c>
      <c r="M48" s="89">
        <v>0.1</v>
      </c>
      <c r="N48" s="89">
        <v>0.1</v>
      </c>
      <c r="O48" s="89">
        <v>0.1</v>
      </c>
      <c r="P48" s="89">
        <v>0.1</v>
      </c>
      <c r="Q48" s="89">
        <v>0.1</v>
      </c>
    </row>
    <row r="49" spans="4:17" ht="15">
      <c r="D49" s="399" t="s">
        <v>972</v>
      </c>
      <c r="E49" s="362"/>
      <c r="H49" s="89">
        <v>0.2</v>
      </c>
      <c r="I49" s="89">
        <v>0.3</v>
      </c>
      <c r="J49" s="89">
        <v>0.1</v>
      </c>
      <c r="K49" s="89">
        <v>0.6</v>
      </c>
      <c r="L49" s="89">
        <v>0.2</v>
      </c>
      <c r="M49" s="89">
        <v>0.1</v>
      </c>
      <c r="N49" s="89">
        <v>0.1</v>
      </c>
      <c r="O49" s="89">
        <v>0.1</v>
      </c>
      <c r="P49" s="89">
        <v>0.3</v>
      </c>
      <c r="Q49" s="89">
        <v>0.2</v>
      </c>
    </row>
    <row r="50" spans="4:17" ht="15">
      <c r="D50" s="399" t="s">
        <v>911</v>
      </c>
      <c r="E50" s="362"/>
      <c r="H50" s="89">
        <v>6.4</v>
      </c>
      <c r="I50" s="89">
        <v>7.1</v>
      </c>
      <c r="J50" s="89">
        <v>5.9</v>
      </c>
      <c r="K50" s="89">
        <v>11.7</v>
      </c>
      <c r="L50" s="89">
        <v>8.5</v>
      </c>
      <c r="M50" s="89">
        <v>4.2</v>
      </c>
      <c r="N50" s="89">
        <v>0.8</v>
      </c>
      <c r="O50" s="89">
        <v>6.9</v>
      </c>
      <c r="P50" s="89">
        <v>8.4</v>
      </c>
      <c r="Q50" s="89">
        <v>4.9</v>
      </c>
    </row>
    <row r="51" spans="4:17" ht="15">
      <c r="D51" s="399" t="s">
        <v>760</v>
      </c>
      <c r="E51" s="362"/>
      <c r="H51" s="89">
        <v>1.2</v>
      </c>
      <c r="I51" s="89">
        <v>1.3</v>
      </c>
      <c r="J51" s="89">
        <v>1.2</v>
      </c>
      <c r="K51" s="89">
        <v>2.3</v>
      </c>
      <c r="L51" s="89">
        <v>1.5</v>
      </c>
      <c r="M51" s="89">
        <v>1</v>
      </c>
      <c r="N51" s="89">
        <v>0.1</v>
      </c>
      <c r="O51" s="89">
        <v>1.2</v>
      </c>
      <c r="P51" s="89">
        <v>1.6</v>
      </c>
      <c r="Q51" s="89">
        <v>1</v>
      </c>
    </row>
    <row r="52" spans="4:17" ht="15">
      <c r="D52" s="399"/>
      <c r="E52" s="362"/>
      <c r="H52" s="89"/>
      <c r="I52" s="89"/>
      <c r="J52" s="89"/>
      <c r="K52" s="89"/>
      <c r="L52" s="89"/>
      <c r="M52" s="89"/>
      <c r="N52" s="89"/>
      <c r="O52" s="89"/>
      <c r="P52" s="89"/>
      <c r="Q52" s="89"/>
    </row>
    <row r="53" spans="2:17" ht="18">
      <c r="B53" s="314" t="s">
        <v>973</v>
      </c>
      <c r="C53" s="314"/>
      <c r="D53" s="399"/>
      <c r="E53" s="362"/>
      <c r="H53" s="89"/>
      <c r="I53" s="89"/>
      <c r="J53" s="89"/>
      <c r="K53" s="89"/>
      <c r="L53" s="89"/>
      <c r="M53" s="89"/>
      <c r="N53" s="89"/>
      <c r="O53" s="89"/>
      <c r="P53" s="89"/>
      <c r="Q53" s="89"/>
    </row>
    <row r="54" spans="4:17" ht="15">
      <c r="D54" s="399" t="s">
        <v>974</v>
      </c>
      <c r="E54" s="362"/>
      <c r="H54" s="90">
        <v>2</v>
      </c>
      <c r="I54" s="90">
        <v>1</v>
      </c>
      <c r="J54" s="90">
        <v>2</v>
      </c>
      <c r="K54" s="90">
        <v>2</v>
      </c>
      <c r="L54" s="90">
        <v>1</v>
      </c>
      <c r="M54" s="90">
        <v>2</v>
      </c>
      <c r="N54" s="90">
        <v>3</v>
      </c>
      <c r="O54" s="90">
        <v>1</v>
      </c>
      <c r="P54" s="90">
        <v>1</v>
      </c>
      <c r="Q54" s="90">
        <v>3</v>
      </c>
    </row>
    <row r="55" spans="4:17" ht="15">
      <c r="D55" s="399" t="s">
        <v>975</v>
      </c>
      <c r="E55" s="362"/>
      <c r="H55" s="90">
        <v>45</v>
      </c>
      <c r="I55" s="90">
        <v>49</v>
      </c>
      <c r="J55" s="90">
        <v>42</v>
      </c>
      <c r="K55" s="90">
        <v>33</v>
      </c>
      <c r="L55" s="90">
        <v>49</v>
      </c>
      <c r="M55" s="90">
        <v>48</v>
      </c>
      <c r="N55" s="90">
        <v>46</v>
      </c>
      <c r="O55" s="90">
        <v>61</v>
      </c>
      <c r="P55" s="90">
        <v>46</v>
      </c>
      <c r="Q55" s="90">
        <v>29</v>
      </c>
    </row>
    <row r="56" spans="4:17" ht="15">
      <c r="D56" s="399" t="s">
        <v>762</v>
      </c>
      <c r="E56" s="362"/>
      <c r="H56" s="90">
        <v>21</v>
      </c>
      <c r="I56" s="90">
        <v>19</v>
      </c>
      <c r="J56" s="90">
        <v>23</v>
      </c>
      <c r="K56" s="90">
        <v>23</v>
      </c>
      <c r="L56" s="90">
        <v>19</v>
      </c>
      <c r="M56" s="90">
        <v>22</v>
      </c>
      <c r="N56" s="90">
        <v>23</v>
      </c>
      <c r="O56" s="90">
        <v>13</v>
      </c>
      <c r="P56" s="90">
        <v>20</v>
      </c>
      <c r="Q56" s="90">
        <v>30</v>
      </c>
    </row>
    <row r="57" spans="4:17" ht="15">
      <c r="D57" s="399" t="s">
        <v>763</v>
      </c>
      <c r="E57" s="362"/>
      <c r="H57" s="90">
        <v>10</v>
      </c>
      <c r="I57" s="90">
        <v>9</v>
      </c>
      <c r="J57" s="90">
        <v>11</v>
      </c>
      <c r="K57" s="90">
        <v>12</v>
      </c>
      <c r="L57" s="90">
        <v>9</v>
      </c>
      <c r="M57" s="90">
        <v>10</v>
      </c>
      <c r="N57" s="90">
        <v>11</v>
      </c>
      <c r="O57" s="90">
        <v>7</v>
      </c>
      <c r="P57" s="90">
        <v>8</v>
      </c>
      <c r="Q57" s="90">
        <v>14</v>
      </c>
    </row>
    <row r="58" spans="4:17" ht="15">
      <c r="D58" s="399" t="s">
        <v>958</v>
      </c>
      <c r="E58" s="362"/>
      <c r="H58" s="90">
        <v>1</v>
      </c>
      <c r="I58" s="90">
        <v>1</v>
      </c>
      <c r="J58" s="90">
        <v>1</v>
      </c>
      <c r="K58" s="90">
        <v>0</v>
      </c>
      <c r="L58" s="90">
        <v>1</v>
      </c>
      <c r="M58" s="90">
        <v>1</v>
      </c>
      <c r="N58" s="90">
        <v>2</v>
      </c>
      <c r="O58" s="90">
        <v>1</v>
      </c>
      <c r="P58" s="90">
        <v>1</v>
      </c>
      <c r="Q58" s="90">
        <v>1</v>
      </c>
    </row>
    <row r="59" ht="15">
      <c r="E59" s="362"/>
    </row>
    <row r="60" spans="2:17" ht="18.75">
      <c r="B60" s="314" t="s">
        <v>963</v>
      </c>
      <c r="C60" s="314"/>
      <c r="D60" s="84"/>
      <c r="E60" s="362"/>
      <c r="F60" s="119"/>
      <c r="H60" s="90">
        <v>1</v>
      </c>
      <c r="I60" s="90">
        <v>1</v>
      </c>
      <c r="J60" s="90">
        <v>1</v>
      </c>
      <c r="K60" s="90">
        <v>1</v>
      </c>
      <c r="L60" s="90">
        <v>1</v>
      </c>
      <c r="M60" s="90">
        <v>1</v>
      </c>
      <c r="N60" s="90">
        <v>1</v>
      </c>
      <c r="O60" s="90">
        <v>1</v>
      </c>
      <c r="P60" s="90">
        <v>1</v>
      </c>
      <c r="Q60" s="90">
        <v>1</v>
      </c>
    </row>
    <row r="62" spans="2:17" ht="15.75">
      <c r="B62" s="123" t="s">
        <v>964</v>
      </c>
      <c r="C62" s="123"/>
      <c r="D62" s="313"/>
      <c r="H62" s="85">
        <v>28056</v>
      </c>
      <c r="I62" s="85">
        <v>11997</v>
      </c>
      <c r="J62" s="85">
        <v>16059</v>
      </c>
      <c r="K62" s="85">
        <v>4003</v>
      </c>
      <c r="L62" s="85">
        <v>9553</v>
      </c>
      <c r="M62" s="85">
        <v>9008</v>
      </c>
      <c r="N62" s="85">
        <v>5492</v>
      </c>
      <c r="O62" s="85">
        <v>10712</v>
      </c>
      <c r="P62" s="85">
        <v>5713</v>
      </c>
      <c r="Q62" s="85">
        <v>11631</v>
      </c>
    </row>
    <row r="63" spans="1:17" ht="6" customHeight="1" thickBo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</row>
    <row r="64" ht="6" customHeight="1"/>
    <row r="65" spans="2:6" ht="15">
      <c r="B65" s="138">
        <v>1</v>
      </c>
      <c r="D65" s="298" t="s">
        <v>976</v>
      </c>
      <c r="F65" s="362"/>
    </row>
    <row r="66" spans="2:6" ht="15">
      <c r="B66" s="138">
        <v>2</v>
      </c>
      <c r="D66" s="298" t="s">
        <v>977</v>
      </c>
      <c r="F66" s="362"/>
    </row>
    <row r="67" spans="2:6" ht="15">
      <c r="B67" s="138">
        <v>3</v>
      </c>
      <c r="D67" s="298" t="s">
        <v>978</v>
      </c>
      <c r="F67" s="362"/>
    </row>
    <row r="68" spans="4:17" ht="15">
      <c r="D68" s="298" t="s">
        <v>979</v>
      </c>
      <c r="F68" s="362"/>
      <c r="H68" s="90"/>
      <c r="I68" s="90"/>
      <c r="J68" s="90"/>
      <c r="K68" s="90"/>
      <c r="L68" s="90"/>
      <c r="M68" s="90"/>
      <c r="N68" s="90"/>
      <c r="O68" s="90"/>
      <c r="P68" s="90"/>
      <c r="Q68" s="90"/>
    </row>
    <row r="69" spans="2:17" ht="15">
      <c r="B69" s="138">
        <v>4</v>
      </c>
      <c r="D69" s="298" t="s">
        <v>980</v>
      </c>
      <c r="F69" s="362"/>
      <c r="H69" s="90"/>
      <c r="I69" s="90"/>
      <c r="J69" s="90"/>
      <c r="K69" s="90"/>
      <c r="L69" s="90"/>
      <c r="M69" s="90"/>
      <c r="N69" s="90"/>
      <c r="O69" s="90"/>
      <c r="P69" s="90"/>
      <c r="Q69" s="90"/>
    </row>
    <row r="70" spans="2:17" ht="15">
      <c r="B70" s="138">
        <v>5</v>
      </c>
      <c r="D70" s="298" t="s">
        <v>981</v>
      </c>
      <c r="F70" s="362"/>
      <c r="H70" s="90"/>
      <c r="I70" s="90"/>
      <c r="J70" s="90"/>
      <c r="K70" s="90"/>
      <c r="L70" s="90"/>
      <c r="M70" s="90"/>
      <c r="N70" s="90"/>
      <c r="O70" s="90"/>
      <c r="P70" s="90"/>
      <c r="Q70" s="90"/>
    </row>
    <row r="71" spans="4:17" ht="15">
      <c r="D71" s="298" t="s">
        <v>990</v>
      </c>
      <c r="F71" s="362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2" spans="2:17" ht="15">
      <c r="B72" s="138">
        <v>6</v>
      </c>
      <c r="D72" s="298" t="s">
        <v>991</v>
      </c>
      <c r="F72" s="362"/>
      <c r="H72" s="90"/>
      <c r="I72" s="90"/>
      <c r="J72" s="90"/>
      <c r="K72" s="90"/>
      <c r="L72" s="90"/>
      <c r="M72" s="90"/>
      <c r="N72" s="90"/>
      <c r="O72" s="90"/>
      <c r="P72" s="90"/>
      <c r="Q72" s="90"/>
    </row>
    <row r="73" spans="4:17" ht="15">
      <c r="D73" s="298" t="s">
        <v>992</v>
      </c>
      <c r="F73" s="362"/>
      <c r="H73" s="90"/>
      <c r="I73" s="90"/>
      <c r="J73" s="90"/>
      <c r="K73" s="90"/>
      <c r="L73" s="90"/>
      <c r="M73" s="90"/>
      <c r="N73" s="90"/>
      <c r="O73" s="90"/>
      <c r="P73" s="90"/>
      <c r="Q73" s="90"/>
    </row>
    <row r="74" spans="4:17" ht="15">
      <c r="D74" s="298" t="s">
        <v>993</v>
      </c>
      <c r="F74" s="362"/>
      <c r="H74" s="90"/>
      <c r="I74" s="90"/>
      <c r="J74" s="90"/>
      <c r="K74" s="90"/>
      <c r="L74" s="90"/>
      <c r="M74" s="90"/>
      <c r="N74" s="90"/>
      <c r="O74" s="90"/>
      <c r="P74" s="90"/>
      <c r="Q74" s="90"/>
    </row>
    <row r="75" spans="4:17" ht="15">
      <c r="D75" s="298" t="s">
        <v>994</v>
      </c>
      <c r="F75" s="362"/>
      <c r="H75" s="90"/>
      <c r="I75" s="90"/>
      <c r="J75" s="90"/>
      <c r="K75" s="90"/>
      <c r="L75" s="90"/>
      <c r="M75" s="90"/>
      <c r="N75" s="90"/>
      <c r="O75" s="90"/>
      <c r="P75" s="90"/>
      <c r="Q75" s="90"/>
    </row>
    <row r="76" spans="4:17" ht="15">
      <c r="D76" s="298" t="s">
        <v>995</v>
      </c>
      <c r="F76" s="362"/>
      <c r="H76" s="90"/>
      <c r="I76" s="90"/>
      <c r="J76" s="90"/>
      <c r="K76" s="90"/>
      <c r="L76" s="90"/>
      <c r="M76" s="90"/>
      <c r="N76" s="90"/>
      <c r="O76" s="90"/>
      <c r="P76" s="90"/>
      <c r="Q76" s="90"/>
    </row>
    <row r="77" spans="2:17" ht="15">
      <c r="B77" s="138">
        <v>7</v>
      </c>
      <c r="D77" s="298" t="s">
        <v>996</v>
      </c>
      <c r="F77" s="362"/>
      <c r="H77" s="90"/>
      <c r="I77" s="90"/>
      <c r="J77" s="90"/>
      <c r="K77" s="90"/>
      <c r="L77" s="90"/>
      <c r="M77" s="90"/>
      <c r="N77" s="90"/>
      <c r="O77" s="90"/>
      <c r="P77" s="90"/>
      <c r="Q77" s="90"/>
    </row>
    <row r="78" spans="4:6" ht="15">
      <c r="D78" s="298" t="s">
        <v>997</v>
      </c>
      <c r="F78" s="362"/>
    </row>
    <row r="79" spans="4:6" ht="15">
      <c r="D79" s="299" t="s">
        <v>998</v>
      </c>
      <c r="F79" s="362"/>
    </row>
    <row r="80" spans="4:6" ht="15">
      <c r="D80" s="299" t="s">
        <v>999</v>
      </c>
      <c r="F80" s="362"/>
    </row>
    <row r="81" spans="2:6" ht="15">
      <c r="B81" s="138">
        <v>8</v>
      </c>
      <c r="D81" s="299" t="s">
        <v>764</v>
      </c>
      <c r="F81" s="362"/>
    </row>
    <row r="82" spans="5:17" ht="120" customHeight="1">
      <c r="E82" s="362"/>
      <c r="F82" s="362"/>
      <c r="H82" s="90"/>
      <c r="I82" s="90"/>
      <c r="J82" s="90"/>
      <c r="K82" s="90"/>
      <c r="L82" s="90"/>
      <c r="M82" s="90"/>
      <c r="N82" s="90"/>
      <c r="O82" s="90"/>
      <c r="P82" s="90"/>
      <c r="Q82" s="90"/>
    </row>
    <row r="83" spans="5:17" ht="15">
      <c r="E83" s="362"/>
      <c r="F83" s="362"/>
      <c r="H83" s="90"/>
      <c r="I83" s="90"/>
      <c r="J83" s="90"/>
      <c r="K83" s="90"/>
      <c r="L83" s="90"/>
      <c r="M83" s="90"/>
      <c r="N83" s="90"/>
      <c r="O83" s="90"/>
      <c r="P83" s="90"/>
      <c r="Q83" s="90"/>
    </row>
    <row r="84" spans="5:6" ht="6" customHeight="1">
      <c r="E84" s="362"/>
      <c r="F84" s="362"/>
    </row>
    <row r="85" spans="5:6" ht="15">
      <c r="E85" s="362"/>
      <c r="F85" s="362"/>
    </row>
    <row r="86" spans="5:17" ht="15">
      <c r="E86" s="362"/>
      <c r="F86" s="362"/>
      <c r="H86" s="90"/>
      <c r="I86" s="90"/>
      <c r="J86" s="90"/>
      <c r="K86" s="90"/>
      <c r="L86" s="90"/>
      <c r="M86" s="90"/>
      <c r="N86" s="90"/>
      <c r="O86" s="90"/>
      <c r="P86" s="90"/>
      <c r="Q86" s="90"/>
    </row>
    <row r="87" spans="5:17" ht="15">
      <c r="E87" s="362"/>
      <c r="F87" s="362"/>
      <c r="H87" s="90"/>
      <c r="I87" s="90"/>
      <c r="J87" s="90"/>
      <c r="K87" s="90"/>
      <c r="L87" s="90"/>
      <c r="M87" s="90"/>
      <c r="N87" s="90"/>
      <c r="O87" s="90"/>
      <c r="P87" s="90"/>
      <c r="Q87" s="90"/>
    </row>
    <row r="88" spans="5:17" ht="15">
      <c r="E88" s="362"/>
      <c r="F88" s="362"/>
      <c r="H88" s="90"/>
      <c r="I88" s="90"/>
      <c r="J88" s="90"/>
      <c r="K88" s="90"/>
      <c r="L88" s="90"/>
      <c r="M88" s="90"/>
      <c r="N88" s="90"/>
      <c r="O88" s="90"/>
      <c r="P88" s="90"/>
      <c r="Q88" s="90"/>
    </row>
    <row r="89" spans="5:17" ht="15">
      <c r="E89" s="362"/>
      <c r="F89" s="362"/>
      <c r="H89" s="90"/>
      <c r="I89" s="90"/>
      <c r="J89" s="90"/>
      <c r="K89" s="90"/>
      <c r="L89" s="90"/>
      <c r="M89" s="90"/>
      <c r="N89" s="90"/>
      <c r="O89" s="90"/>
      <c r="P89" s="90"/>
      <c r="Q89" s="90"/>
    </row>
    <row r="90" spans="5:17" ht="6" customHeight="1">
      <c r="E90" s="362"/>
      <c r="F90" s="362"/>
      <c r="H90" s="90"/>
      <c r="I90" s="90"/>
      <c r="J90" s="90"/>
      <c r="K90" s="90"/>
      <c r="L90" s="90"/>
      <c r="M90" s="90"/>
      <c r="N90" s="90"/>
      <c r="O90" s="90"/>
      <c r="P90" s="90"/>
      <c r="Q90" s="90"/>
    </row>
    <row r="91" spans="5:17" ht="15">
      <c r="E91" s="362"/>
      <c r="F91" s="362"/>
      <c r="H91" s="90"/>
      <c r="I91" s="90"/>
      <c r="J91" s="90"/>
      <c r="K91" s="90"/>
      <c r="L91" s="90"/>
      <c r="M91" s="90"/>
      <c r="N91" s="90"/>
      <c r="O91" s="90"/>
      <c r="P91" s="90"/>
      <c r="Q91" s="90"/>
    </row>
    <row r="92" spans="5:17" ht="15">
      <c r="E92" s="362"/>
      <c r="F92" s="362"/>
      <c r="H92" s="90"/>
      <c r="I92" s="90"/>
      <c r="J92" s="90"/>
      <c r="K92" s="90"/>
      <c r="L92" s="90"/>
      <c r="M92" s="90"/>
      <c r="N92" s="90"/>
      <c r="O92" s="90"/>
      <c r="P92" s="90"/>
      <c r="Q92" s="90"/>
    </row>
    <row r="93" spans="5:17" ht="15">
      <c r="E93" s="362"/>
      <c r="F93" s="362"/>
      <c r="H93" s="90"/>
      <c r="I93" s="90"/>
      <c r="J93" s="90"/>
      <c r="K93" s="90"/>
      <c r="L93" s="90"/>
      <c r="M93" s="90"/>
      <c r="N93" s="90"/>
      <c r="O93" s="90"/>
      <c r="P93" s="90"/>
      <c r="Q93" s="90"/>
    </row>
    <row r="94" spans="5:17" ht="15">
      <c r="E94" s="362"/>
      <c r="F94" s="362"/>
      <c r="H94" s="90"/>
      <c r="I94" s="90"/>
      <c r="J94" s="90"/>
      <c r="K94" s="90"/>
      <c r="L94" s="90"/>
      <c r="M94" s="90"/>
      <c r="N94" s="90"/>
      <c r="O94" s="90"/>
      <c r="P94" s="90"/>
      <c r="Q94" s="90"/>
    </row>
    <row r="95" spans="5:9" ht="6" customHeight="1">
      <c r="E95" s="362"/>
      <c r="F95" s="362"/>
      <c r="H95" s="400"/>
      <c r="I95" s="400"/>
    </row>
    <row r="96" spans="2:9" ht="15.75">
      <c r="B96" s="313"/>
      <c r="C96" s="313"/>
      <c r="D96" s="313"/>
      <c r="F96" s="362"/>
      <c r="H96" s="400"/>
      <c r="I96" s="400"/>
    </row>
    <row r="97" ht="6" customHeight="1">
      <c r="F97" s="362"/>
    </row>
    <row r="98" spans="6:17" ht="15">
      <c r="F98" s="362"/>
      <c r="H98" s="90"/>
      <c r="I98" s="90"/>
      <c r="J98" s="90"/>
      <c r="K98" s="90"/>
      <c r="L98" s="90"/>
      <c r="M98" s="90"/>
      <c r="N98" s="90"/>
      <c r="O98" s="90"/>
      <c r="P98" s="90"/>
      <c r="Q98" s="90"/>
    </row>
    <row r="99" ht="6" customHeight="1">
      <c r="F99" s="362"/>
    </row>
    <row r="100" spans="5:6" ht="15">
      <c r="E100" s="362"/>
      <c r="F100" s="362"/>
    </row>
    <row r="101" spans="5:17" ht="15">
      <c r="E101" s="362"/>
      <c r="F101" s="362"/>
      <c r="H101" s="90"/>
      <c r="I101" s="90"/>
      <c r="J101" s="90"/>
      <c r="K101" s="90"/>
      <c r="L101" s="90"/>
      <c r="M101" s="90"/>
      <c r="N101" s="90"/>
      <c r="O101" s="90"/>
      <c r="P101" s="90"/>
      <c r="Q101" s="90"/>
    </row>
    <row r="102" spans="5:17" ht="15">
      <c r="E102" s="362"/>
      <c r="F102" s="362"/>
      <c r="H102" s="90"/>
      <c r="I102" s="90"/>
      <c r="J102" s="90"/>
      <c r="K102" s="90"/>
      <c r="L102" s="90"/>
      <c r="M102" s="90"/>
      <c r="N102" s="90"/>
      <c r="O102" s="90"/>
      <c r="P102" s="90"/>
      <c r="Q102" s="90"/>
    </row>
    <row r="103" spans="5:6" ht="6" customHeight="1">
      <c r="E103" s="362"/>
      <c r="F103" s="362"/>
    </row>
    <row r="104" spans="5:6" ht="15">
      <c r="E104" s="362"/>
      <c r="F104" s="362"/>
    </row>
    <row r="105" ht="6" customHeight="1"/>
  </sheetData>
  <mergeCells count="4">
    <mergeCell ref="O6:Q6"/>
    <mergeCell ref="I7:J7"/>
    <mergeCell ref="K7:N7"/>
    <mergeCell ref="O7:Q7"/>
  </mergeCells>
  <printOptions/>
  <pageMargins left="0.75" right="0.75" top="0.85" bottom="0.73" header="0.5" footer="0.5"/>
  <pageSetup fitToHeight="1" fitToWidth="1"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02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2" width="1.7109375" style="15" customWidth="1"/>
    <col min="3" max="3" width="10.57421875" style="15" customWidth="1"/>
    <col min="4" max="4" width="29.00390625" style="15" customWidth="1"/>
    <col min="5" max="5" width="1.28515625" style="15" customWidth="1"/>
    <col min="6" max="6" width="8.7109375" style="15" customWidth="1"/>
    <col min="7" max="7" width="8.140625" style="15" customWidth="1"/>
    <col min="8" max="8" width="10.140625" style="15" customWidth="1"/>
    <col min="9" max="12" width="7.7109375" style="15" customWidth="1"/>
    <col min="13" max="13" width="9.28125" style="15" customWidth="1"/>
    <col min="14" max="14" width="9.57421875" style="15" customWidth="1"/>
    <col min="15" max="15" width="10.421875" style="15" customWidth="1"/>
    <col min="16" max="16" width="4.7109375" style="15" customWidth="1"/>
    <col min="17" max="16384" width="9.140625" style="15" customWidth="1"/>
  </cols>
  <sheetData>
    <row r="2" spans="1:16" ht="18">
      <c r="A2" s="1" t="s">
        <v>1005</v>
      </c>
      <c r="B2" s="1"/>
      <c r="C2" s="1"/>
      <c r="D2" s="44" t="s">
        <v>1006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2"/>
    </row>
    <row r="3" spans="1:16" ht="18.75" thickBot="1">
      <c r="A3" s="16"/>
      <c r="B3" s="16"/>
      <c r="C3" s="16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6"/>
    </row>
    <row r="4" spans="1:16" ht="15.75">
      <c r="A4" s="8"/>
      <c r="B4" s="8"/>
      <c r="C4" s="8"/>
      <c r="D4" s="7"/>
      <c r="F4" s="9"/>
      <c r="G4" s="552" t="s">
        <v>86</v>
      </c>
      <c r="H4" s="553"/>
      <c r="I4" s="552" t="s">
        <v>169</v>
      </c>
      <c r="J4" s="554"/>
      <c r="K4" s="554"/>
      <c r="L4" s="555"/>
      <c r="M4" s="552" t="s">
        <v>92</v>
      </c>
      <c r="N4" s="554"/>
      <c r="O4" s="554"/>
      <c r="P4" s="175"/>
    </row>
    <row r="5" spans="1:16" ht="18">
      <c r="A5" s="8"/>
      <c r="B5" s="8"/>
      <c r="C5" s="8"/>
      <c r="D5" s="7"/>
      <c r="E5" s="17"/>
      <c r="F5" s="9" t="s">
        <v>173</v>
      </c>
      <c r="G5" s="300"/>
      <c r="H5" s="556" t="s">
        <v>248</v>
      </c>
      <c r="I5" s="303">
        <v>16</v>
      </c>
      <c r="J5" s="10">
        <v>30</v>
      </c>
      <c r="K5" s="10">
        <v>50</v>
      </c>
      <c r="L5" s="295"/>
      <c r="M5" s="9" t="s">
        <v>179</v>
      </c>
      <c r="N5" s="9" t="s">
        <v>325</v>
      </c>
      <c r="O5" s="9" t="s">
        <v>246</v>
      </c>
      <c r="P5" s="175"/>
    </row>
    <row r="6" spans="1:16" ht="16.5" thickBot="1">
      <c r="A6" s="6"/>
      <c r="B6" s="6"/>
      <c r="C6" s="6"/>
      <c r="D6" s="6"/>
      <c r="E6" s="6"/>
      <c r="F6" s="18" t="s">
        <v>85</v>
      </c>
      <c r="G6" s="301" t="s">
        <v>247</v>
      </c>
      <c r="H6" s="557"/>
      <c r="I6" s="301" t="s">
        <v>344</v>
      </c>
      <c r="J6" s="18" t="s">
        <v>346</v>
      </c>
      <c r="K6" s="18" t="s">
        <v>348</v>
      </c>
      <c r="L6" s="302" t="s">
        <v>91</v>
      </c>
      <c r="M6" s="18" t="s">
        <v>709</v>
      </c>
      <c r="N6" s="18" t="s">
        <v>93</v>
      </c>
      <c r="O6" s="18" t="s">
        <v>711</v>
      </c>
      <c r="P6" s="185"/>
    </row>
    <row r="7" spans="1:16" ht="6" customHeight="1">
      <c r="A7" s="8"/>
      <c r="B7" s="8"/>
      <c r="C7" s="8"/>
      <c r="D7" s="8"/>
      <c r="J7" s="8"/>
      <c r="K7" s="8"/>
      <c r="L7" s="8"/>
      <c r="N7" s="8"/>
      <c r="P7" s="8"/>
    </row>
    <row r="8" spans="1:16" ht="15">
      <c r="A8" s="8"/>
      <c r="B8" s="8"/>
      <c r="C8" s="8"/>
      <c r="D8" s="8"/>
      <c r="J8" s="8"/>
      <c r="K8" s="8"/>
      <c r="L8" s="8"/>
      <c r="N8" s="8"/>
      <c r="O8" s="43" t="s">
        <v>214</v>
      </c>
      <c r="P8" s="8"/>
    </row>
    <row r="9" spans="1:16" ht="6" customHeight="1">
      <c r="A9" s="8"/>
      <c r="B9" s="8"/>
      <c r="C9" s="8"/>
      <c r="D9" s="8"/>
      <c r="J9" s="8"/>
      <c r="K9" s="8"/>
      <c r="L9" s="8"/>
      <c r="M9" s="8"/>
      <c r="N9" s="8"/>
      <c r="O9" s="20"/>
      <c r="P9" s="8"/>
    </row>
    <row r="10" spans="1:16" ht="18.75" customHeight="1">
      <c r="A10" s="297" t="s">
        <v>75</v>
      </c>
      <c r="B10" s="297"/>
      <c r="C10" s="8"/>
      <c r="D10" s="8"/>
      <c r="J10" s="8"/>
      <c r="K10" s="8"/>
      <c r="L10" s="8"/>
      <c r="M10" s="8"/>
      <c r="N10" s="8"/>
      <c r="O10" s="20"/>
      <c r="P10" s="8"/>
    </row>
    <row r="11" spans="1:16" ht="6.75" customHeight="1">
      <c r="A11" s="297"/>
      <c r="B11" s="297"/>
      <c r="C11" s="8"/>
      <c r="D11" s="8"/>
      <c r="J11" s="8"/>
      <c r="K11" s="8"/>
      <c r="L11" s="8"/>
      <c r="M11" s="8"/>
      <c r="N11" s="8"/>
      <c r="O11" s="20"/>
      <c r="P11" s="8"/>
    </row>
    <row r="12" spans="1:18" ht="15.75">
      <c r="A12" s="15"/>
      <c r="B12" s="7" t="s">
        <v>81</v>
      </c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2"/>
    </row>
    <row r="13" spans="1:18" ht="4.5" customHeight="1">
      <c r="A13" s="296"/>
      <c r="B13" s="296"/>
      <c r="C13" s="7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2"/>
    </row>
    <row r="14" spans="1:18" ht="15.75">
      <c r="A14" s="296"/>
      <c r="B14" s="296"/>
      <c r="C14" s="8" t="s">
        <v>87</v>
      </c>
      <c r="D14" s="7"/>
      <c r="E14" s="8"/>
      <c r="F14" s="23">
        <v>17</v>
      </c>
      <c r="G14" s="23">
        <v>18</v>
      </c>
      <c r="H14" s="23">
        <v>17</v>
      </c>
      <c r="I14" s="23">
        <v>23</v>
      </c>
      <c r="J14" s="23">
        <v>21</v>
      </c>
      <c r="K14" s="23">
        <v>16</v>
      </c>
      <c r="L14" s="23">
        <v>8</v>
      </c>
      <c r="M14" s="23">
        <v>19</v>
      </c>
      <c r="N14" s="23">
        <v>18</v>
      </c>
      <c r="O14" s="23">
        <v>16</v>
      </c>
      <c r="P14" s="8"/>
      <c r="Q14" s="8"/>
      <c r="R14" s="12"/>
    </row>
    <row r="15" spans="3:24" ht="15">
      <c r="C15" s="8" t="s">
        <v>88</v>
      </c>
      <c r="F15" s="23">
        <v>80</v>
      </c>
      <c r="G15" s="23">
        <v>80</v>
      </c>
      <c r="H15" s="23">
        <v>80</v>
      </c>
      <c r="I15" s="23">
        <v>74</v>
      </c>
      <c r="J15" s="23">
        <v>77</v>
      </c>
      <c r="K15" s="23">
        <v>81</v>
      </c>
      <c r="L15" s="23">
        <v>90</v>
      </c>
      <c r="M15" s="23">
        <v>79</v>
      </c>
      <c r="N15" s="23">
        <v>78</v>
      </c>
      <c r="O15" s="23">
        <v>82</v>
      </c>
      <c r="Q15" s="219"/>
      <c r="R15" s="219"/>
      <c r="S15" s="219"/>
      <c r="T15" s="219"/>
      <c r="U15" s="219"/>
      <c r="V15" s="219"/>
      <c r="W15" s="219"/>
      <c r="X15" s="219"/>
    </row>
    <row r="16" spans="3:24" ht="15">
      <c r="C16" s="8" t="s">
        <v>602</v>
      </c>
      <c r="F16" s="23">
        <v>3</v>
      </c>
      <c r="G16" s="23">
        <v>2</v>
      </c>
      <c r="H16" s="23">
        <v>3</v>
      </c>
      <c r="I16" s="23">
        <v>3</v>
      </c>
      <c r="J16" s="23">
        <v>3</v>
      </c>
      <c r="K16" s="23">
        <v>3</v>
      </c>
      <c r="L16" s="23">
        <v>2</v>
      </c>
      <c r="M16" s="23">
        <v>3</v>
      </c>
      <c r="N16" s="23">
        <v>3</v>
      </c>
      <c r="O16" s="23">
        <v>2</v>
      </c>
      <c r="Q16" s="219"/>
      <c r="R16" s="219"/>
      <c r="S16" s="219"/>
      <c r="T16" s="219"/>
      <c r="U16" s="219"/>
      <c r="V16" s="219"/>
      <c r="W16" s="219"/>
      <c r="X16" s="219"/>
    </row>
    <row r="17" spans="3:24" ht="15">
      <c r="C17" s="8" t="s">
        <v>173</v>
      </c>
      <c r="F17" s="219">
        <v>100</v>
      </c>
      <c r="G17" s="219">
        <v>100</v>
      </c>
      <c r="H17" s="219">
        <v>100</v>
      </c>
      <c r="I17" s="219">
        <v>100</v>
      </c>
      <c r="J17" s="219">
        <v>100</v>
      </c>
      <c r="K17" s="219">
        <v>100</v>
      </c>
      <c r="L17" s="219">
        <v>100</v>
      </c>
      <c r="M17" s="219">
        <v>100</v>
      </c>
      <c r="N17" s="219">
        <v>100</v>
      </c>
      <c r="O17" s="219">
        <v>100</v>
      </c>
      <c r="Q17" s="219"/>
      <c r="R17" s="219"/>
      <c r="S17" s="219"/>
      <c r="T17" s="219"/>
      <c r="U17" s="219"/>
      <c r="V17" s="219"/>
      <c r="W17" s="219"/>
      <c r="X17" s="219"/>
    </row>
    <row r="18" spans="3:24" ht="12" customHeight="1">
      <c r="C18" s="8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Q18" s="219"/>
      <c r="R18" s="219"/>
      <c r="S18" s="219"/>
      <c r="T18" s="219"/>
      <c r="U18" s="219"/>
      <c r="V18" s="219"/>
      <c r="W18" s="219"/>
      <c r="X18" s="219"/>
    </row>
    <row r="19" spans="1:18" ht="15.75">
      <c r="A19" s="15"/>
      <c r="B19" s="7" t="s">
        <v>82</v>
      </c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2"/>
    </row>
    <row r="20" spans="1:18" ht="4.5" customHeight="1">
      <c r="A20" s="296"/>
      <c r="B20" s="296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2"/>
    </row>
    <row r="21" spans="1:18" ht="15.75">
      <c r="A21" s="296"/>
      <c r="B21" s="296"/>
      <c r="C21" s="8" t="s">
        <v>90</v>
      </c>
      <c r="D21" s="7"/>
      <c r="E21" s="8"/>
      <c r="F21" s="23">
        <v>5</v>
      </c>
      <c r="G21" s="23">
        <v>4</v>
      </c>
      <c r="H21" s="23">
        <v>5</v>
      </c>
      <c r="I21" s="23">
        <v>7</v>
      </c>
      <c r="J21" s="23">
        <v>6</v>
      </c>
      <c r="K21" s="23">
        <v>3</v>
      </c>
      <c r="L21" s="23">
        <v>1</v>
      </c>
      <c r="M21" s="23">
        <v>5</v>
      </c>
      <c r="N21" s="23">
        <v>6</v>
      </c>
      <c r="O21" s="23">
        <v>4</v>
      </c>
      <c r="P21" s="8"/>
      <c r="Q21" s="8"/>
      <c r="R21" s="12"/>
    </row>
    <row r="22" spans="3:24" ht="15">
      <c r="C22" s="8" t="s">
        <v>88</v>
      </c>
      <c r="F22" s="23">
        <v>95</v>
      </c>
      <c r="G22" s="23">
        <v>96</v>
      </c>
      <c r="H22" s="23">
        <v>94</v>
      </c>
      <c r="I22" s="23">
        <v>92</v>
      </c>
      <c r="J22" s="23">
        <v>93</v>
      </c>
      <c r="K22" s="23">
        <v>96</v>
      </c>
      <c r="L22" s="23">
        <v>99</v>
      </c>
      <c r="M22" s="23">
        <v>95</v>
      </c>
      <c r="N22" s="23">
        <v>94</v>
      </c>
      <c r="O22" s="23">
        <v>95</v>
      </c>
      <c r="Q22" s="219"/>
      <c r="R22" s="219"/>
      <c r="S22" s="219"/>
      <c r="T22" s="219"/>
      <c r="U22" s="219"/>
      <c r="V22" s="219"/>
      <c r="W22" s="219"/>
      <c r="X22" s="219"/>
    </row>
    <row r="23" spans="3:24" ht="15">
      <c r="C23" s="8" t="s">
        <v>173</v>
      </c>
      <c r="F23" s="219">
        <v>100</v>
      </c>
      <c r="G23" s="219">
        <v>100</v>
      </c>
      <c r="H23" s="219">
        <v>100</v>
      </c>
      <c r="I23" s="219">
        <v>100</v>
      </c>
      <c r="J23" s="219">
        <v>100</v>
      </c>
      <c r="K23" s="219">
        <v>100</v>
      </c>
      <c r="L23" s="219">
        <v>100</v>
      </c>
      <c r="M23" s="219">
        <v>100</v>
      </c>
      <c r="N23" s="219">
        <v>100</v>
      </c>
      <c r="O23" s="219">
        <v>100</v>
      </c>
      <c r="Q23" s="219"/>
      <c r="R23" s="219"/>
      <c r="S23" s="219"/>
      <c r="T23" s="219"/>
      <c r="U23" s="219"/>
      <c r="V23" s="219"/>
      <c r="W23" s="219"/>
      <c r="X23" s="219"/>
    </row>
    <row r="24" spans="4:24" ht="6" customHeight="1">
      <c r="D24" s="8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Q24" s="219"/>
      <c r="R24" s="219"/>
      <c r="S24" s="219"/>
      <c r="T24" s="219"/>
      <c r="U24" s="219"/>
      <c r="V24" s="219"/>
      <c r="W24" s="219"/>
      <c r="X24" s="219"/>
    </row>
    <row r="25" spans="1:24" ht="15">
      <c r="A25" s="274" t="s">
        <v>697</v>
      </c>
      <c r="B25" s="182"/>
      <c r="C25" s="182"/>
      <c r="D25" s="2"/>
      <c r="F25" s="152">
        <v>28261</v>
      </c>
      <c r="G25" s="152">
        <v>12065</v>
      </c>
      <c r="H25" s="152">
        <v>16196</v>
      </c>
      <c r="I25" s="152">
        <v>4035</v>
      </c>
      <c r="J25" s="497">
        <v>9611</v>
      </c>
      <c r="K25" s="152">
        <v>9068</v>
      </c>
      <c r="L25" s="152">
        <v>5547</v>
      </c>
      <c r="M25" s="152">
        <v>10773</v>
      </c>
      <c r="N25" s="152">
        <v>5748</v>
      </c>
      <c r="O25" s="152">
        <v>11738</v>
      </c>
      <c r="Q25" s="219"/>
      <c r="R25" s="219"/>
      <c r="S25" s="219"/>
      <c r="T25" s="219"/>
      <c r="U25" s="219"/>
      <c r="V25" s="219"/>
      <c r="W25" s="219"/>
      <c r="X25" s="219"/>
    </row>
    <row r="26" spans="1:24" ht="22.5" customHeight="1">
      <c r="A26" s="182"/>
      <c r="B26" s="182"/>
      <c r="C26" s="182"/>
      <c r="D26" s="2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Q26" s="219"/>
      <c r="R26" s="219"/>
      <c r="S26" s="219"/>
      <c r="T26" s="219"/>
      <c r="U26" s="219"/>
      <c r="V26" s="219"/>
      <c r="W26" s="219"/>
      <c r="X26" s="219"/>
    </row>
    <row r="27" spans="1:24" ht="18">
      <c r="A27" s="297" t="s">
        <v>83</v>
      </c>
      <c r="B27" s="182"/>
      <c r="C27" s="182"/>
      <c r="D27" s="2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Q27" s="219"/>
      <c r="R27" s="219"/>
      <c r="S27" s="219"/>
      <c r="T27" s="219"/>
      <c r="U27" s="219"/>
      <c r="V27" s="219"/>
      <c r="W27" s="219"/>
      <c r="X27" s="219"/>
    </row>
    <row r="28" spans="1:24" ht="10.5" customHeight="1">
      <c r="A28" s="297"/>
      <c r="B28" s="182"/>
      <c r="C28" s="182"/>
      <c r="D28" s="2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Q28" s="219"/>
      <c r="R28" s="219"/>
      <c r="S28" s="219"/>
      <c r="T28" s="219"/>
      <c r="U28" s="219"/>
      <c r="V28" s="219"/>
      <c r="W28" s="219"/>
      <c r="X28" s="219"/>
    </row>
    <row r="29" spans="2:24" ht="15.75">
      <c r="B29" s="7" t="s">
        <v>551</v>
      </c>
      <c r="C29" s="182"/>
      <c r="D29" s="2"/>
      <c r="F29" s="219"/>
      <c r="G29" s="219"/>
      <c r="H29" s="219"/>
      <c r="I29" s="7" t="s">
        <v>555</v>
      </c>
      <c r="K29" s="2"/>
      <c r="L29" s="219"/>
      <c r="M29" s="219"/>
      <c r="N29" s="219"/>
      <c r="O29" s="219"/>
      <c r="Q29" s="219"/>
      <c r="R29" s="219"/>
      <c r="S29" s="219"/>
      <c r="T29" s="219"/>
      <c r="U29" s="219"/>
      <c r="V29" s="219"/>
      <c r="W29" s="219"/>
      <c r="X29" s="219"/>
    </row>
    <row r="30" spans="2:24" ht="15.75">
      <c r="B30" s="7"/>
      <c r="C30" s="182"/>
      <c r="D30" s="2"/>
      <c r="F30" s="219"/>
      <c r="G30" s="219"/>
      <c r="H30" s="219"/>
      <c r="I30" s="7" t="s">
        <v>556</v>
      </c>
      <c r="K30" s="2"/>
      <c r="L30" s="219"/>
      <c r="M30" s="219"/>
      <c r="N30" s="219"/>
      <c r="O30" s="219"/>
      <c r="Q30" s="219"/>
      <c r="R30" s="219"/>
      <c r="S30" s="219"/>
      <c r="T30" s="219"/>
      <c r="U30" s="219"/>
      <c r="V30" s="219"/>
      <c r="W30" s="219"/>
      <c r="X30" s="219"/>
    </row>
    <row r="31" spans="1:24" ht="3.75" customHeight="1">
      <c r="A31" s="182"/>
      <c r="B31" s="182"/>
      <c r="C31" s="182"/>
      <c r="D31" s="2"/>
      <c r="E31" s="77"/>
      <c r="F31" s="305"/>
      <c r="G31" s="305"/>
      <c r="H31" s="219"/>
      <c r="J31" s="182"/>
      <c r="K31" s="2"/>
      <c r="L31" s="219"/>
      <c r="M31" s="219"/>
      <c r="N31" s="219"/>
      <c r="O31" s="219"/>
      <c r="Q31" s="219"/>
      <c r="R31" s="219"/>
      <c r="S31" s="219"/>
      <c r="T31" s="219"/>
      <c r="U31" s="219"/>
      <c r="V31" s="219"/>
      <c r="W31" s="219"/>
      <c r="X31" s="219"/>
    </row>
    <row r="32" spans="2:24" ht="15">
      <c r="B32" s="177"/>
      <c r="C32" s="177" t="s">
        <v>94</v>
      </c>
      <c r="D32" s="2"/>
      <c r="F32" s="219">
        <v>10</v>
      </c>
      <c r="G32" s="219"/>
      <c r="H32" s="219"/>
      <c r="I32" s="177" t="s">
        <v>782</v>
      </c>
      <c r="K32" s="2"/>
      <c r="L32" s="219"/>
      <c r="M32" s="219"/>
      <c r="N32" s="219"/>
      <c r="O32" s="219">
        <v>16</v>
      </c>
      <c r="Q32" s="219"/>
      <c r="R32" s="219"/>
      <c r="S32" s="219"/>
      <c r="T32" s="219"/>
      <c r="U32" s="219"/>
      <c r="V32" s="219"/>
      <c r="W32" s="219"/>
      <c r="X32" s="219"/>
    </row>
    <row r="33" spans="2:24" ht="15">
      <c r="B33" s="177"/>
      <c r="C33" s="177" t="s">
        <v>95</v>
      </c>
      <c r="D33" s="2"/>
      <c r="F33" s="219">
        <v>17</v>
      </c>
      <c r="G33" s="219"/>
      <c r="H33" s="219"/>
      <c r="I33" s="177" t="s">
        <v>783</v>
      </c>
      <c r="K33" s="2"/>
      <c r="L33" s="219"/>
      <c r="M33" s="219"/>
      <c r="N33" s="219"/>
      <c r="O33" s="219">
        <v>20</v>
      </c>
      <c r="Q33" s="219"/>
      <c r="R33" s="219"/>
      <c r="S33" s="219"/>
      <c r="T33" s="219"/>
      <c r="U33" s="219"/>
      <c r="V33" s="219"/>
      <c r="W33" s="219"/>
      <c r="X33" s="219"/>
    </row>
    <row r="34" spans="2:24" ht="15">
      <c r="B34" s="177"/>
      <c r="C34" s="177" t="s">
        <v>96</v>
      </c>
      <c r="D34" s="2"/>
      <c r="F34" s="219">
        <v>8</v>
      </c>
      <c r="G34" s="219"/>
      <c r="H34" s="219"/>
      <c r="I34" s="177" t="s">
        <v>784</v>
      </c>
      <c r="K34" s="2"/>
      <c r="L34" s="219"/>
      <c r="M34" s="219"/>
      <c r="N34" s="219"/>
      <c r="O34" s="219">
        <v>18</v>
      </c>
      <c r="Q34" s="219"/>
      <c r="R34" s="219"/>
      <c r="S34" s="219"/>
      <c r="T34" s="219"/>
      <c r="U34" s="219"/>
      <c r="V34" s="219"/>
      <c r="W34" s="219"/>
      <c r="X34" s="219"/>
    </row>
    <row r="35" spans="2:24" ht="15">
      <c r="B35" s="177"/>
      <c r="C35" s="177" t="s">
        <v>97</v>
      </c>
      <c r="D35" s="2"/>
      <c r="F35" s="219">
        <v>18</v>
      </c>
      <c r="G35" s="219"/>
      <c r="H35" s="219"/>
      <c r="I35" s="177" t="s">
        <v>984</v>
      </c>
      <c r="K35" s="2"/>
      <c r="L35" s="219"/>
      <c r="M35" s="219"/>
      <c r="N35" s="219"/>
      <c r="O35" s="219">
        <v>9</v>
      </c>
      <c r="Q35" s="219"/>
      <c r="R35" s="219"/>
      <c r="S35" s="219"/>
      <c r="T35" s="219"/>
      <c r="U35" s="219"/>
      <c r="V35" s="219"/>
      <c r="W35" s="219"/>
      <c r="X35" s="219"/>
    </row>
    <row r="36" spans="2:24" ht="15">
      <c r="B36" s="177"/>
      <c r="C36" s="177" t="s">
        <v>98</v>
      </c>
      <c r="D36" s="2"/>
      <c r="F36" s="219">
        <v>11</v>
      </c>
      <c r="G36" s="219"/>
      <c r="H36" s="219"/>
      <c r="I36" s="177" t="s">
        <v>985</v>
      </c>
      <c r="K36" s="2"/>
      <c r="L36" s="219"/>
      <c r="M36" s="219"/>
      <c r="N36" s="219"/>
      <c r="O36" s="219">
        <v>5</v>
      </c>
      <c r="Q36" s="219"/>
      <c r="R36" s="219"/>
      <c r="S36" s="219"/>
      <c r="T36" s="219"/>
      <c r="U36" s="219"/>
      <c r="V36" s="219"/>
      <c r="W36" s="219"/>
      <c r="X36" s="219"/>
    </row>
    <row r="37" spans="2:24" ht="15">
      <c r="B37" s="177"/>
      <c r="C37" s="177" t="s">
        <v>99</v>
      </c>
      <c r="D37" s="2"/>
      <c r="F37" s="219">
        <v>20</v>
      </c>
      <c r="G37" s="219"/>
      <c r="H37" s="219"/>
      <c r="I37" s="177" t="s">
        <v>785</v>
      </c>
      <c r="K37" s="8"/>
      <c r="L37" s="219"/>
      <c r="M37" s="219"/>
      <c r="N37" s="219"/>
      <c r="O37" s="219">
        <v>26</v>
      </c>
      <c r="Q37" s="219"/>
      <c r="R37" s="219"/>
      <c r="S37" s="219"/>
      <c r="T37" s="219"/>
      <c r="U37" s="219"/>
      <c r="V37" s="219"/>
      <c r="W37" s="219"/>
      <c r="X37" s="219"/>
    </row>
    <row r="38" spans="2:24" ht="15">
      <c r="B38" s="177"/>
      <c r="C38" s="177" t="s">
        <v>100</v>
      </c>
      <c r="D38" s="2"/>
      <c r="F38" s="219">
        <v>24</v>
      </c>
      <c r="G38" s="219"/>
      <c r="H38" s="219"/>
      <c r="I38" s="177" t="s">
        <v>559</v>
      </c>
      <c r="O38" s="219">
        <v>12</v>
      </c>
      <c r="Q38" s="219"/>
      <c r="R38" s="219"/>
      <c r="S38" s="219"/>
      <c r="T38" s="219"/>
      <c r="U38" s="219"/>
      <c r="V38" s="219"/>
      <c r="W38" s="219"/>
      <c r="X38" s="219"/>
    </row>
    <row r="39" spans="2:16" s="8" customFormat="1" ht="15">
      <c r="B39" s="274"/>
      <c r="C39" s="274" t="s">
        <v>697</v>
      </c>
      <c r="E39" s="43" t="s">
        <v>987</v>
      </c>
      <c r="F39" s="152">
        <v>4625</v>
      </c>
      <c r="I39" s="306" t="s">
        <v>89</v>
      </c>
      <c r="K39" s="219"/>
      <c r="L39" s="219"/>
      <c r="M39" s="219"/>
      <c r="N39" s="219"/>
      <c r="O39" s="219">
        <v>17</v>
      </c>
      <c r="P39" s="15"/>
    </row>
    <row r="40" spans="2:15" s="8" customFormat="1" ht="15">
      <c r="B40" s="274"/>
      <c r="C40" s="274"/>
      <c r="E40" s="43"/>
      <c r="F40" s="152"/>
      <c r="I40" s="274" t="s">
        <v>697</v>
      </c>
      <c r="K40" s="219"/>
      <c r="L40" s="219"/>
      <c r="M40" s="219"/>
      <c r="N40" s="43" t="s">
        <v>987</v>
      </c>
      <c r="O40" s="152">
        <v>4625</v>
      </c>
    </row>
    <row r="41" spans="1:24" ht="23.25" customHeight="1">
      <c r="A41" s="177"/>
      <c r="B41" s="177"/>
      <c r="C41" s="177"/>
      <c r="D41" s="2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Q41" s="219"/>
      <c r="R41" s="219"/>
      <c r="S41" s="219"/>
      <c r="T41" s="219"/>
      <c r="U41" s="219"/>
      <c r="V41" s="219"/>
      <c r="W41" s="219"/>
      <c r="X41" s="219"/>
    </row>
    <row r="42" spans="1:24" ht="18">
      <c r="A42" s="297" t="s">
        <v>84</v>
      </c>
      <c r="B42" s="177"/>
      <c r="C42" s="177"/>
      <c r="D42" s="2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Q42" s="219"/>
      <c r="R42" s="219"/>
      <c r="S42" s="219"/>
      <c r="T42" s="219"/>
      <c r="U42" s="219"/>
      <c r="V42" s="219"/>
      <c r="W42" s="219"/>
      <c r="X42" s="219"/>
    </row>
    <row r="43" spans="1:24" ht="6" customHeight="1">
      <c r="A43" s="297"/>
      <c r="B43" s="177"/>
      <c r="C43" s="177"/>
      <c r="D43" s="2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Q43" s="219"/>
      <c r="R43" s="219"/>
      <c r="S43" s="219"/>
      <c r="T43" s="219"/>
      <c r="U43" s="219"/>
      <c r="V43" s="219"/>
      <c r="W43" s="219"/>
      <c r="X43" s="219"/>
    </row>
    <row r="44" spans="2:24" ht="15.75">
      <c r="B44" s="7" t="s">
        <v>983</v>
      </c>
      <c r="C44" s="182"/>
      <c r="D44" s="2"/>
      <c r="F44" s="219"/>
      <c r="G44" s="219"/>
      <c r="H44" s="219"/>
      <c r="J44" s="7" t="s">
        <v>986</v>
      </c>
      <c r="K44" s="2"/>
      <c r="M44" s="219"/>
      <c r="N44" s="219"/>
      <c r="Q44" s="219"/>
      <c r="R44" s="219"/>
      <c r="S44" s="219"/>
      <c r="T44" s="219"/>
      <c r="U44" s="219"/>
      <c r="V44" s="219"/>
      <c r="W44" s="219"/>
      <c r="X44" s="219"/>
    </row>
    <row r="45" spans="1:24" ht="6" customHeight="1">
      <c r="A45" s="182"/>
      <c r="B45" s="182"/>
      <c r="C45" s="182"/>
      <c r="D45" s="2"/>
      <c r="E45" s="77"/>
      <c r="F45" s="305"/>
      <c r="G45" s="305"/>
      <c r="H45" s="219"/>
      <c r="J45" s="182"/>
      <c r="K45" s="2"/>
      <c r="L45" s="77"/>
      <c r="M45" s="305"/>
      <c r="N45" s="305"/>
      <c r="Q45" s="219"/>
      <c r="R45" s="219"/>
      <c r="S45" s="219"/>
      <c r="T45" s="219"/>
      <c r="U45" s="219"/>
      <c r="V45" s="219"/>
      <c r="W45" s="219"/>
      <c r="X45" s="219"/>
    </row>
    <row r="46" spans="2:24" ht="15">
      <c r="B46" s="177"/>
      <c r="C46" s="177" t="s">
        <v>772</v>
      </c>
      <c r="D46" s="2"/>
      <c r="F46" s="219">
        <v>69</v>
      </c>
      <c r="G46" s="219"/>
      <c r="H46" s="219"/>
      <c r="J46" s="177" t="s">
        <v>774</v>
      </c>
      <c r="K46" s="2"/>
      <c r="M46" s="219"/>
      <c r="N46" s="219"/>
      <c r="O46" s="219">
        <v>51</v>
      </c>
      <c r="Q46" s="219"/>
      <c r="R46" s="219"/>
      <c r="S46" s="219"/>
      <c r="T46" s="219"/>
      <c r="U46" s="219"/>
      <c r="V46" s="219"/>
      <c r="W46" s="219"/>
      <c r="X46" s="219"/>
    </row>
    <row r="47" spans="2:24" ht="15">
      <c r="B47" s="177"/>
      <c r="C47" s="177" t="s">
        <v>322</v>
      </c>
      <c r="D47" s="2"/>
      <c r="F47" s="219">
        <v>19</v>
      </c>
      <c r="G47" s="219"/>
      <c r="H47" s="219"/>
      <c r="J47" s="177" t="s">
        <v>779</v>
      </c>
      <c r="K47" s="2"/>
      <c r="M47" s="219"/>
      <c r="N47" s="219"/>
      <c r="O47" s="219">
        <v>50</v>
      </c>
      <c r="Q47" s="219"/>
      <c r="R47" s="219"/>
      <c r="S47" s="219"/>
      <c r="T47" s="219"/>
      <c r="U47" s="219"/>
      <c r="V47" s="219"/>
      <c r="W47" s="219"/>
      <c r="X47" s="219"/>
    </row>
    <row r="48" spans="2:24" ht="15">
      <c r="B48" s="177"/>
      <c r="C48" s="177" t="s">
        <v>773</v>
      </c>
      <c r="D48" s="2"/>
      <c r="F48" s="219">
        <v>7</v>
      </c>
      <c r="G48" s="219"/>
      <c r="H48" s="219"/>
      <c r="J48" s="177" t="s">
        <v>780</v>
      </c>
      <c r="K48" s="2"/>
      <c r="M48" s="219"/>
      <c r="N48" s="219"/>
      <c r="O48" s="219">
        <v>1</v>
      </c>
      <c r="Q48" s="219"/>
      <c r="R48" s="219"/>
      <c r="S48" s="219"/>
      <c r="T48" s="219"/>
      <c r="U48" s="219"/>
      <c r="V48" s="219"/>
      <c r="W48" s="219"/>
      <c r="X48" s="219"/>
    </row>
    <row r="49" spans="2:24" ht="15">
      <c r="B49" s="177"/>
      <c r="C49" s="177" t="s">
        <v>558</v>
      </c>
      <c r="D49" s="2"/>
      <c r="F49" s="219">
        <v>5</v>
      </c>
      <c r="G49" s="219"/>
      <c r="H49" s="219"/>
      <c r="J49" s="177" t="s">
        <v>781</v>
      </c>
      <c r="K49" s="2"/>
      <c r="M49" s="219"/>
      <c r="N49" s="219"/>
      <c r="O49" s="219">
        <v>2</v>
      </c>
      <c r="Q49" s="219"/>
      <c r="R49" s="219"/>
      <c r="S49" s="219"/>
      <c r="T49" s="219"/>
      <c r="U49" s="219"/>
      <c r="V49" s="219"/>
      <c r="W49" s="219"/>
      <c r="X49" s="219"/>
    </row>
    <row r="50" spans="2:24" ht="15">
      <c r="B50" s="177"/>
      <c r="C50" s="177" t="s">
        <v>89</v>
      </c>
      <c r="D50" s="2"/>
      <c r="F50" s="219">
        <v>1</v>
      </c>
      <c r="G50" s="219"/>
      <c r="H50" s="219"/>
      <c r="J50" s="177" t="s">
        <v>89</v>
      </c>
      <c r="K50" s="2"/>
      <c r="M50" s="219"/>
      <c r="N50" s="219"/>
      <c r="O50" s="219">
        <v>1</v>
      </c>
      <c r="Q50" s="219"/>
      <c r="R50" s="219"/>
      <c r="S50" s="219"/>
      <c r="T50" s="219"/>
      <c r="U50" s="219"/>
      <c r="V50" s="219"/>
      <c r="W50" s="219"/>
      <c r="X50" s="219"/>
    </row>
    <row r="51" spans="2:24" ht="15">
      <c r="B51" s="274"/>
      <c r="C51" s="274" t="s">
        <v>697</v>
      </c>
      <c r="D51" s="8"/>
      <c r="E51" s="43" t="s">
        <v>987</v>
      </c>
      <c r="F51" s="152">
        <v>1265</v>
      </c>
      <c r="J51" s="274" t="s">
        <v>697</v>
      </c>
      <c r="K51" s="8"/>
      <c r="N51" s="43" t="s">
        <v>987</v>
      </c>
      <c r="O51" s="152">
        <v>1265</v>
      </c>
      <c r="Q51" s="219"/>
      <c r="R51" s="219"/>
      <c r="S51" s="219"/>
      <c r="T51" s="219"/>
      <c r="U51" s="219"/>
      <c r="V51" s="219"/>
      <c r="W51" s="219"/>
      <c r="X51" s="219"/>
    </row>
    <row r="52" spans="1:24" ht="15">
      <c r="A52" s="182"/>
      <c r="B52" s="182"/>
      <c r="C52" s="182"/>
      <c r="D52" s="2"/>
      <c r="F52" s="219"/>
      <c r="G52" s="219"/>
      <c r="H52" s="219"/>
      <c r="Q52" s="219"/>
      <c r="R52" s="219"/>
      <c r="S52" s="219"/>
      <c r="T52" s="219"/>
      <c r="U52" s="219"/>
      <c r="V52" s="219"/>
      <c r="W52" s="219"/>
      <c r="X52" s="219"/>
    </row>
    <row r="53" spans="2:24" ht="15.75">
      <c r="B53" s="7" t="s">
        <v>552</v>
      </c>
      <c r="C53" s="182"/>
      <c r="D53" s="2"/>
      <c r="F53" s="219"/>
      <c r="G53" s="219"/>
      <c r="H53" s="219"/>
      <c r="Q53" s="219"/>
      <c r="R53" s="219"/>
      <c r="S53" s="219"/>
      <c r="T53" s="219"/>
      <c r="U53" s="219"/>
      <c r="V53" s="219"/>
      <c r="W53" s="219"/>
      <c r="X53" s="219"/>
    </row>
    <row r="54" spans="2:24" ht="15.75">
      <c r="B54" s="7" t="s">
        <v>797</v>
      </c>
      <c r="C54" s="182"/>
      <c r="D54" s="2"/>
      <c r="F54" s="219"/>
      <c r="G54" s="219"/>
      <c r="H54" s="219"/>
      <c r="Q54" s="219"/>
      <c r="R54" s="219"/>
      <c r="S54" s="219"/>
      <c r="T54" s="219"/>
      <c r="U54" s="219"/>
      <c r="V54" s="219"/>
      <c r="W54" s="219"/>
      <c r="X54" s="219"/>
    </row>
    <row r="55" spans="1:24" ht="7.5" customHeight="1">
      <c r="A55" s="182"/>
      <c r="B55" s="182"/>
      <c r="C55" s="182"/>
      <c r="D55" s="2"/>
      <c r="Q55" s="219"/>
      <c r="R55" s="219"/>
      <c r="S55" s="219"/>
      <c r="T55" s="219"/>
      <c r="U55" s="219"/>
      <c r="V55" s="219"/>
      <c r="W55" s="219"/>
      <c r="X55" s="219"/>
    </row>
    <row r="56" spans="2:24" ht="15">
      <c r="B56" s="177"/>
      <c r="C56" s="177" t="s">
        <v>798</v>
      </c>
      <c r="D56" s="2"/>
      <c r="F56" s="219">
        <v>14</v>
      </c>
      <c r="Q56" s="219"/>
      <c r="R56" s="219"/>
      <c r="S56" s="219"/>
      <c r="T56" s="219"/>
      <c r="U56" s="219"/>
      <c r="V56" s="219"/>
      <c r="W56" s="219"/>
      <c r="X56" s="219"/>
    </row>
    <row r="57" spans="2:24" ht="15">
      <c r="B57" s="177"/>
      <c r="C57" s="177" t="s">
        <v>799</v>
      </c>
      <c r="D57" s="2"/>
      <c r="F57" s="219">
        <v>86</v>
      </c>
      <c r="Q57" s="219"/>
      <c r="R57" s="219"/>
      <c r="S57" s="219"/>
      <c r="T57" s="219"/>
      <c r="U57" s="219"/>
      <c r="V57" s="219"/>
      <c r="W57" s="219"/>
      <c r="X57" s="219"/>
    </row>
    <row r="58" spans="2:24" ht="15">
      <c r="B58" s="274"/>
      <c r="C58" s="274" t="s">
        <v>697</v>
      </c>
      <c r="D58" s="8"/>
      <c r="E58" s="43" t="s">
        <v>987</v>
      </c>
      <c r="F58" s="152">
        <v>1265</v>
      </c>
      <c r="Q58" s="219"/>
      <c r="R58" s="219"/>
      <c r="S58" s="219"/>
      <c r="T58" s="219"/>
      <c r="U58" s="219"/>
      <c r="V58" s="219"/>
      <c r="W58" s="219"/>
      <c r="X58" s="219"/>
    </row>
    <row r="59" spans="1:24" ht="24.75" customHeight="1">
      <c r="A59" s="182"/>
      <c r="B59" s="182"/>
      <c r="Q59" s="219"/>
      <c r="R59" s="219"/>
      <c r="S59" s="219"/>
      <c r="T59" s="219"/>
      <c r="U59" s="219"/>
      <c r="V59" s="219"/>
      <c r="W59" s="219"/>
      <c r="X59" s="219"/>
    </row>
    <row r="60" spans="1:24" ht="18">
      <c r="A60" s="297" t="s">
        <v>553</v>
      </c>
      <c r="B60" s="182"/>
      <c r="J60" s="274"/>
      <c r="K60" s="219"/>
      <c r="L60" s="219"/>
      <c r="M60" s="219"/>
      <c r="N60" s="219"/>
      <c r="P60" s="43"/>
      <c r="Q60" s="219"/>
      <c r="R60" s="219"/>
      <c r="S60" s="219"/>
      <c r="T60" s="219"/>
      <c r="U60" s="219"/>
      <c r="V60" s="219"/>
      <c r="W60" s="219"/>
      <c r="X60" s="219"/>
    </row>
    <row r="61" spans="1:24" ht="18">
      <c r="A61" s="297"/>
      <c r="B61" s="297" t="s">
        <v>554</v>
      </c>
      <c r="J61" s="274"/>
      <c r="K61" s="219"/>
      <c r="L61" s="219"/>
      <c r="M61" s="219"/>
      <c r="N61" s="219"/>
      <c r="P61" s="43"/>
      <c r="Q61" s="219"/>
      <c r="R61" s="219"/>
      <c r="S61" s="219"/>
      <c r="T61" s="219"/>
      <c r="U61" s="219"/>
      <c r="V61" s="219"/>
      <c r="W61" s="219"/>
      <c r="X61" s="219"/>
    </row>
    <row r="62" spans="1:24" ht="6.75" customHeight="1">
      <c r="A62" s="182"/>
      <c r="B62" s="182"/>
      <c r="J62" s="274"/>
      <c r="K62" s="219"/>
      <c r="L62" s="219"/>
      <c r="M62" s="219"/>
      <c r="N62" s="219"/>
      <c r="P62" s="43"/>
      <c r="Q62" s="219"/>
      <c r="R62" s="219"/>
      <c r="S62" s="219"/>
      <c r="T62" s="219"/>
      <c r="U62" s="219"/>
      <c r="V62" s="219"/>
      <c r="W62" s="219"/>
      <c r="X62" s="219"/>
    </row>
    <row r="63" spans="1:24" ht="15.75">
      <c r="A63" s="182"/>
      <c r="B63" s="7" t="s">
        <v>560</v>
      </c>
      <c r="J63" s="274"/>
      <c r="K63" s="219"/>
      <c r="L63" s="219"/>
      <c r="M63" s="219"/>
      <c r="N63" s="219"/>
      <c r="P63" s="43"/>
      <c r="Q63" s="219"/>
      <c r="R63" s="219"/>
      <c r="S63" s="219"/>
      <c r="T63" s="219"/>
      <c r="U63" s="219"/>
      <c r="V63" s="219"/>
      <c r="W63" s="219"/>
      <c r="X63" s="219"/>
    </row>
    <row r="64" spans="1:24" ht="8.25" customHeight="1">
      <c r="A64" s="182"/>
      <c r="B64" s="219"/>
      <c r="C64" s="219"/>
      <c r="D64" s="219"/>
      <c r="E64" s="219"/>
      <c r="F64" s="219"/>
      <c r="G64" s="219"/>
      <c r="J64" s="274"/>
      <c r="K64" s="219"/>
      <c r="L64" s="219"/>
      <c r="M64" s="219"/>
      <c r="N64" s="219"/>
      <c r="P64" s="43"/>
      <c r="Q64" s="219"/>
      <c r="R64" s="219"/>
      <c r="S64" s="219"/>
      <c r="T64" s="219"/>
      <c r="U64" s="219"/>
      <c r="V64" s="219"/>
      <c r="W64" s="219"/>
      <c r="X64" s="219"/>
    </row>
    <row r="65" spans="1:24" ht="15.75" customHeight="1">
      <c r="A65" s="182"/>
      <c r="B65" s="306" t="s">
        <v>561</v>
      </c>
      <c r="C65" s="219"/>
      <c r="D65" s="219"/>
      <c r="E65" s="219"/>
      <c r="F65" s="219"/>
      <c r="H65" s="219">
        <v>85</v>
      </c>
      <c r="J65" s="274"/>
      <c r="K65" s="219"/>
      <c r="L65" s="219"/>
      <c r="M65" s="219"/>
      <c r="N65" s="219"/>
      <c r="P65" s="43"/>
      <c r="Q65" s="219"/>
      <c r="R65" s="219"/>
      <c r="S65" s="219"/>
      <c r="T65" s="219"/>
      <c r="U65" s="219"/>
      <c r="V65" s="219"/>
      <c r="W65" s="219"/>
      <c r="X65" s="219"/>
    </row>
    <row r="66" spans="1:24" ht="15">
      <c r="A66" s="182"/>
      <c r="B66" s="306" t="s">
        <v>800</v>
      </c>
      <c r="C66" s="219"/>
      <c r="D66" s="219"/>
      <c r="E66" s="219"/>
      <c r="F66" s="219"/>
      <c r="H66" s="219">
        <v>12</v>
      </c>
      <c r="J66" s="274"/>
      <c r="K66" s="219"/>
      <c r="L66" s="219"/>
      <c r="M66" s="219"/>
      <c r="N66" s="219"/>
      <c r="P66" s="43"/>
      <c r="Q66" s="219"/>
      <c r="R66" s="219"/>
      <c r="S66" s="219"/>
      <c r="T66" s="219"/>
      <c r="U66" s="219"/>
      <c r="V66" s="219"/>
      <c r="W66" s="219"/>
      <c r="X66" s="219"/>
    </row>
    <row r="67" spans="1:24" ht="15">
      <c r="A67" s="182"/>
      <c r="B67" s="306" t="s">
        <v>166</v>
      </c>
      <c r="C67" s="219"/>
      <c r="D67" s="219"/>
      <c r="E67" s="219"/>
      <c r="F67" s="219"/>
      <c r="H67" s="219">
        <v>1</v>
      </c>
      <c r="J67" s="274"/>
      <c r="K67" s="219"/>
      <c r="L67" s="219"/>
      <c r="M67" s="219"/>
      <c r="N67" s="219"/>
      <c r="P67" s="43"/>
      <c r="Q67" s="219"/>
      <c r="R67" s="219"/>
      <c r="S67" s="219"/>
      <c r="T67" s="219"/>
      <c r="U67" s="219"/>
      <c r="V67" s="219"/>
      <c r="W67" s="219"/>
      <c r="X67" s="219"/>
    </row>
    <row r="68" spans="1:24" ht="15">
      <c r="A68" s="182"/>
      <c r="B68" s="306" t="s">
        <v>558</v>
      </c>
      <c r="C68" s="219"/>
      <c r="D68" s="219"/>
      <c r="E68" s="219"/>
      <c r="F68" s="219"/>
      <c r="H68" s="219">
        <v>2</v>
      </c>
      <c r="J68" s="274"/>
      <c r="K68" s="219"/>
      <c r="L68" s="219"/>
      <c r="M68" s="219"/>
      <c r="N68" s="219"/>
      <c r="P68" s="43"/>
      <c r="Q68" s="219"/>
      <c r="R68" s="219"/>
      <c r="S68" s="219"/>
      <c r="T68" s="219"/>
      <c r="U68" s="219"/>
      <c r="V68" s="219"/>
      <c r="W68" s="219"/>
      <c r="X68" s="219"/>
    </row>
    <row r="69" spans="1:24" ht="15">
      <c r="A69" s="182"/>
      <c r="B69" s="306" t="s">
        <v>89</v>
      </c>
      <c r="C69" s="219"/>
      <c r="D69" s="219"/>
      <c r="E69" s="219"/>
      <c r="F69" s="219"/>
      <c r="H69" s="219">
        <v>0</v>
      </c>
      <c r="J69" s="274"/>
      <c r="K69" s="219"/>
      <c r="L69" s="219"/>
      <c r="M69" s="219"/>
      <c r="N69" s="219"/>
      <c r="P69" s="43"/>
      <c r="Q69" s="219"/>
      <c r="R69" s="219"/>
      <c r="S69" s="219"/>
      <c r="T69" s="219"/>
      <c r="U69" s="219"/>
      <c r="V69" s="219"/>
      <c r="W69" s="219"/>
      <c r="X69" s="219"/>
    </row>
    <row r="70" spans="1:24" ht="15">
      <c r="A70" s="182"/>
      <c r="B70" s="274" t="s">
        <v>697</v>
      </c>
      <c r="C70" s="219"/>
      <c r="D70" s="219"/>
      <c r="E70" s="219"/>
      <c r="F70" s="219"/>
      <c r="G70" s="43" t="s">
        <v>746</v>
      </c>
      <c r="H70" s="152">
        <v>168</v>
      </c>
      <c r="J70" s="274"/>
      <c r="K70" s="219"/>
      <c r="L70" s="219"/>
      <c r="M70" s="219"/>
      <c r="N70" s="219"/>
      <c r="P70" s="43"/>
      <c r="Q70" s="219"/>
      <c r="R70" s="219"/>
      <c r="S70" s="219"/>
      <c r="T70" s="219"/>
      <c r="U70" s="219"/>
      <c r="V70" s="219"/>
      <c r="W70" s="219"/>
      <c r="X70" s="219"/>
    </row>
    <row r="71" spans="1:24" ht="27.75" customHeight="1" thickBot="1">
      <c r="A71" s="55"/>
      <c r="B71" s="55"/>
      <c r="C71" s="55"/>
      <c r="D71" s="6"/>
      <c r="E71" s="55"/>
      <c r="F71" s="55"/>
      <c r="G71" s="55"/>
      <c r="H71" s="55"/>
      <c r="I71" s="304"/>
      <c r="J71" s="304"/>
      <c r="K71" s="304"/>
      <c r="L71" s="304"/>
      <c r="M71" s="304"/>
      <c r="N71" s="304"/>
      <c r="O71" s="304"/>
      <c r="P71" s="55"/>
      <c r="Q71" s="219"/>
      <c r="R71" s="219"/>
      <c r="S71" s="219"/>
      <c r="T71" s="219"/>
      <c r="U71" s="219"/>
      <c r="V71" s="219"/>
      <c r="W71" s="219"/>
      <c r="X71" s="219"/>
    </row>
    <row r="72" spans="1:24" ht="15.75" customHeight="1">
      <c r="A72" s="178" t="s">
        <v>557</v>
      </c>
      <c r="B72" s="174"/>
      <c r="C72" s="175"/>
      <c r="D72" s="175"/>
      <c r="I72" s="219"/>
      <c r="J72" s="219"/>
      <c r="K72" s="219"/>
      <c r="L72" s="219"/>
      <c r="M72" s="219"/>
      <c r="N72" s="219"/>
      <c r="O72" s="219"/>
      <c r="Q72" s="219"/>
      <c r="R72" s="219"/>
      <c r="S72" s="219"/>
      <c r="T72" s="219"/>
      <c r="U72" s="219"/>
      <c r="V72" s="219"/>
      <c r="W72" s="219"/>
      <c r="X72" s="219"/>
    </row>
    <row r="73" spans="1:24" ht="15.75" customHeight="1">
      <c r="A73" s="175"/>
      <c r="B73" s="175"/>
      <c r="C73" s="176"/>
      <c r="D73" s="175"/>
      <c r="I73" s="219"/>
      <c r="J73" s="219"/>
      <c r="K73" s="219"/>
      <c r="L73" s="219"/>
      <c r="M73" s="219"/>
      <c r="N73" s="219"/>
      <c r="O73" s="219"/>
      <c r="Q73" s="219"/>
      <c r="R73" s="219"/>
      <c r="S73" s="219"/>
      <c r="T73" s="219"/>
      <c r="U73" s="219"/>
      <c r="V73" s="219"/>
      <c r="W73" s="219"/>
      <c r="X73" s="219"/>
    </row>
    <row r="74" spans="1:24" ht="15.75" customHeight="1">
      <c r="A74" s="175"/>
      <c r="B74" s="175"/>
      <c r="C74" s="176"/>
      <c r="D74" s="175"/>
      <c r="I74" s="219"/>
      <c r="J74" s="219"/>
      <c r="K74" s="219"/>
      <c r="L74" s="219"/>
      <c r="M74" s="219"/>
      <c r="N74" s="219"/>
      <c r="O74" s="219"/>
      <c r="Q74" s="219"/>
      <c r="R74" s="219"/>
      <c r="S74" s="219"/>
      <c r="T74" s="219"/>
      <c r="U74" s="219"/>
      <c r="V74" s="219"/>
      <c r="W74" s="219"/>
      <c r="X74" s="219"/>
    </row>
    <row r="75" spans="1:24" ht="15.75" customHeight="1">
      <c r="A75" s="175"/>
      <c r="B75" s="175"/>
      <c r="C75" s="176"/>
      <c r="D75" s="175"/>
      <c r="I75" s="219"/>
      <c r="J75" s="219"/>
      <c r="K75" s="219"/>
      <c r="L75" s="219"/>
      <c r="M75" s="219"/>
      <c r="N75" s="219"/>
      <c r="O75" s="219"/>
      <c r="Q75" s="219"/>
      <c r="R75" s="219"/>
      <c r="S75" s="219"/>
      <c r="T75" s="219"/>
      <c r="U75" s="219"/>
      <c r="V75" s="219"/>
      <c r="W75" s="219"/>
      <c r="X75" s="219"/>
    </row>
    <row r="76" spans="1:24" ht="15.75" customHeight="1">
      <c r="A76" s="175"/>
      <c r="B76" s="175"/>
      <c r="C76" s="176"/>
      <c r="D76" s="175"/>
      <c r="I76" s="219"/>
      <c r="J76" s="219"/>
      <c r="K76" s="219"/>
      <c r="L76" s="219"/>
      <c r="M76" s="219"/>
      <c r="N76" s="219"/>
      <c r="O76" s="219"/>
      <c r="Q76" s="219"/>
      <c r="R76" s="219"/>
      <c r="S76" s="219"/>
      <c r="T76" s="219"/>
      <c r="U76" s="219"/>
      <c r="V76" s="219"/>
      <c r="W76" s="219"/>
      <c r="X76" s="219"/>
    </row>
    <row r="77" spans="1:24" ht="15.75" customHeight="1">
      <c r="A77" s="175"/>
      <c r="B77" s="175"/>
      <c r="C77" s="176"/>
      <c r="D77" s="175"/>
      <c r="I77" s="219"/>
      <c r="J77" s="219"/>
      <c r="K77" s="219"/>
      <c r="L77" s="219"/>
      <c r="M77" s="219"/>
      <c r="N77" s="219"/>
      <c r="O77" s="219"/>
      <c r="Q77" s="219"/>
      <c r="R77" s="219"/>
      <c r="S77" s="219"/>
      <c r="T77" s="219"/>
      <c r="U77" s="219"/>
      <c r="V77" s="219"/>
      <c r="W77" s="219"/>
      <c r="X77" s="219"/>
    </row>
    <row r="78" spans="1:24" ht="15.75" customHeight="1">
      <c r="A78" s="175"/>
      <c r="B78" s="175"/>
      <c r="C78" s="176"/>
      <c r="D78" s="175"/>
      <c r="I78" s="219"/>
      <c r="J78" s="219"/>
      <c r="K78" s="219"/>
      <c r="L78" s="219"/>
      <c r="M78" s="219"/>
      <c r="N78" s="219"/>
      <c r="O78" s="219"/>
      <c r="Q78" s="219"/>
      <c r="R78" s="219"/>
      <c r="S78" s="219"/>
      <c r="T78" s="219"/>
      <c r="U78" s="219"/>
      <c r="V78" s="219"/>
      <c r="W78" s="219"/>
      <c r="X78" s="219"/>
    </row>
    <row r="79" spans="1:24" ht="15.75" customHeight="1">
      <c r="A79" s="175"/>
      <c r="B79" s="175"/>
      <c r="C79" s="176"/>
      <c r="D79" s="175"/>
      <c r="I79" s="219"/>
      <c r="J79" s="219"/>
      <c r="K79" s="219"/>
      <c r="L79" s="219"/>
      <c r="M79" s="219"/>
      <c r="N79" s="219"/>
      <c r="O79" s="219"/>
      <c r="Q79" s="219"/>
      <c r="R79" s="219"/>
      <c r="S79" s="219"/>
      <c r="T79" s="219"/>
      <c r="U79" s="219"/>
      <c r="V79" s="219"/>
      <c r="W79" s="219"/>
      <c r="X79" s="219"/>
    </row>
    <row r="80" spans="1:24" ht="6" customHeight="1">
      <c r="A80" s="177"/>
      <c r="B80" s="177"/>
      <c r="C80" s="177"/>
      <c r="D80" s="175"/>
      <c r="I80" s="219"/>
      <c r="J80" s="219"/>
      <c r="K80" s="219"/>
      <c r="L80" s="219"/>
      <c r="M80" s="219"/>
      <c r="N80" s="219"/>
      <c r="O80" s="219"/>
      <c r="Q80" s="219"/>
      <c r="R80" s="219"/>
      <c r="S80" s="219"/>
      <c r="T80" s="219"/>
      <c r="U80" s="219"/>
      <c r="V80" s="219"/>
      <c r="W80" s="219"/>
      <c r="X80" s="219"/>
    </row>
    <row r="81" spans="1:24" ht="15.75" customHeight="1">
      <c r="A81" s="174"/>
      <c r="B81" s="174"/>
      <c r="C81" s="174"/>
      <c r="D81" s="175"/>
      <c r="I81" s="219"/>
      <c r="J81" s="219"/>
      <c r="K81" s="219"/>
      <c r="L81" s="219"/>
      <c r="M81" s="219"/>
      <c r="N81" s="219"/>
      <c r="O81" s="219"/>
      <c r="Q81" s="219"/>
      <c r="R81" s="219"/>
      <c r="S81" s="219"/>
      <c r="T81" s="219"/>
      <c r="U81" s="219"/>
      <c r="V81" s="219"/>
      <c r="W81" s="219"/>
      <c r="X81" s="219"/>
    </row>
    <row r="82" spans="1:24" ht="15.75" customHeight="1">
      <c r="A82" s="175"/>
      <c r="B82" s="175"/>
      <c r="C82" s="175"/>
      <c r="D82" s="175"/>
      <c r="I82" s="219"/>
      <c r="J82" s="219"/>
      <c r="K82" s="219"/>
      <c r="L82" s="219"/>
      <c r="M82" s="219"/>
      <c r="N82" s="219"/>
      <c r="O82" s="219"/>
      <c r="Q82" s="219"/>
      <c r="R82" s="219"/>
      <c r="S82" s="219"/>
      <c r="T82" s="219"/>
      <c r="U82" s="219"/>
      <c r="V82" s="219"/>
      <c r="W82" s="219"/>
      <c r="X82" s="219"/>
    </row>
    <row r="83" spans="1:24" ht="15.75" customHeight="1">
      <c r="A83" s="175"/>
      <c r="B83" s="175"/>
      <c r="C83" s="175"/>
      <c r="D83" s="175"/>
      <c r="I83" s="219"/>
      <c r="J83" s="219"/>
      <c r="K83" s="219"/>
      <c r="L83" s="219"/>
      <c r="M83" s="219"/>
      <c r="N83" s="219"/>
      <c r="O83" s="219"/>
      <c r="Q83" s="219"/>
      <c r="R83" s="219"/>
      <c r="S83" s="219"/>
      <c r="T83" s="219"/>
      <c r="U83" s="219"/>
      <c r="V83" s="219"/>
      <c r="W83" s="219"/>
      <c r="X83" s="219"/>
    </row>
    <row r="84" spans="1:24" ht="15.75" customHeight="1">
      <c r="A84" s="175"/>
      <c r="B84" s="175"/>
      <c r="C84" s="175"/>
      <c r="D84" s="175"/>
      <c r="I84" s="219"/>
      <c r="J84" s="219"/>
      <c r="K84" s="219"/>
      <c r="L84" s="219"/>
      <c r="M84" s="219"/>
      <c r="N84" s="219"/>
      <c r="O84" s="219"/>
      <c r="Q84" s="219"/>
      <c r="R84" s="219"/>
      <c r="S84" s="219"/>
      <c r="T84" s="219"/>
      <c r="U84" s="219"/>
      <c r="V84" s="219"/>
      <c r="W84" s="219"/>
      <c r="X84" s="219"/>
    </row>
    <row r="85" spans="1:24" ht="15.75" customHeight="1">
      <c r="A85" s="175"/>
      <c r="B85" s="175"/>
      <c r="C85" s="175"/>
      <c r="D85" s="175"/>
      <c r="I85" s="219"/>
      <c r="J85" s="219"/>
      <c r="K85" s="219"/>
      <c r="L85" s="219"/>
      <c r="M85" s="219"/>
      <c r="N85" s="219"/>
      <c r="O85" s="219"/>
      <c r="Q85" s="219"/>
      <c r="R85" s="219"/>
      <c r="S85" s="219"/>
      <c r="T85" s="219"/>
      <c r="U85" s="219"/>
      <c r="V85" s="219"/>
      <c r="W85" s="219"/>
      <c r="X85" s="219"/>
    </row>
    <row r="86" spans="1:24" ht="15.75" customHeight="1">
      <c r="A86" s="175"/>
      <c r="B86" s="175"/>
      <c r="C86" s="175"/>
      <c r="D86" s="175"/>
      <c r="I86" s="219"/>
      <c r="J86" s="219"/>
      <c r="K86" s="219"/>
      <c r="L86" s="219"/>
      <c r="M86" s="219"/>
      <c r="N86" s="219"/>
      <c r="O86" s="219"/>
      <c r="Q86" s="219"/>
      <c r="R86" s="219"/>
      <c r="S86" s="219"/>
      <c r="T86" s="219"/>
      <c r="U86" s="219"/>
      <c r="V86" s="219"/>
      <c r="W86" s="219"/>
      <c r="X86" s="219"/>
    </row>
    <row r="87" spans="1:24" ht="15.75" customHeight="1">
      <c r="A87" s="175"/>
      <c r="B87" s="175"/>
      <c r="C87" s="175"/>
      <c r="D87" s="175"/>
      <c r="I87" s="219"/>
      <c r="J87" s="219"/>
      <c r="K87" s="219"/>
      <c r="L87" s="219"/>
      <c r="M87" s="219"/>
      <c r="N87" s="219"/>
      <c r="O87" s="219"/>
      <c r="Q87" s="219"/>
      <c r="R87" s="219"/>
      <c r="S87" s="219"/>
      <c r="T87" s="219"/>
      <c r="U87" s="219"/>
      <c r="V87" s="219"/>
      <c r="W87" s="219"/>
      <c r="X87" s="219"/>
    </row>
    <row r="88" spans="1:24" ht="15.75" customHeight="1">
      <c r="A88" s="175"/>
      <c r="B88" s="175"/>
      <c r="C88" s="175"/>
      <c r="D88" s="175"/>
      <c r="I88" s="219"/>
      <c r="J88" s="219"/>
      <c r="K88" s="219"/>
      <c r="L88" s="219"/>
      <c r="M88" s="219"/>
      <c r="N88" s="219"/>
      <c r="O88" s="219"/>
      <c r="Q88" s="219"/>
      <c r="R88" s="219"/>
      <c r="S88" s="219"/>
      <c r="T88" s="219"/>
      <c r="U88" s="219"/>
      <c r="V88" s="219"/>
      <c r="W88" s="219"/>
      <c r="X88" s="219"/>
    </row>
    <row r="89" spans="1:24" ht="6" customHeight="1">
      <c r="A89" s="175"/>
      <c r="B89" s="175"/>
      <c r="C89" s="175"/>
      <c r="D89" s="175"/>
      <c r="I89" s="219"/>
      <c r="J89" s="219"/>
      <c r="K89" s="219"/>
      <c r="L89" s="219"/>
      <c r="M89" s="219"/>
      <c r="N89" s="219"/>
      <c r="O89" s="219"/>
      <c r="Q89" s="219"/>
      <c r="R89" s="219"/>
      <c r="S89" s="219"/>
      <c r="T89" s="219"/>
      <c r="U89" s="219"/>
      <c r="V89" s="219"/>
      <c r="W89" s="219"/>
      <c r="X89" s="219"/>
    </row>
    <row r="90" spans="1:24" ht="15.75" customHeight="1">
      <c r="A90" s="174"/>
      <c r="B90" s="174"/>
      <c r="C90" s="175"/>
      <c r="D90" s="175"/>
      <c r="E90" s="178"/>
      <c r="F90" s="178"/>
      <c r="G90" s="178"/>
      <c r="H90" s="178"/>
      <c r="I90" s="219"/>
      <c r="J90" s="219"/>
      <c r="K90" s="219"/>
      <c r="L90" s="219"/>
      <c r="M90" s="219"/>
      <c r="N90" s="219"/>
      <c r="O90" s="219"/>
      <c r="Q90" s="219"/>
      <c r="R90" s="219"/>
      <c r="S90" s="219"/>
      <c r="T90" s="219"/>
      <c r="U90" s="219"/>
      <c r="V90" s="219"/>
      <c r="W90" s="219"/>
      <c r="X90" s="219"/>
    </row>
    <row r="91" spans="1:24" ht="15" customHeight="1">
      <c r="A91" s="175"/>
      <c r="B91" s="175"/>
      <c r="C91" s="175"/>
      <c r="D91" s="175"/>
      <c r="E91" s="178"/>
      <c r="F91" s="178"/>
      <c r="G91" s="178"/>
      <c r="H91" s="178"/>
      <c r="I91" s="219"/>
      <c r="J91" s="219"/>
      <c r="K91" s="219"/>
      <c r="L91" s="219"/>
      <c r="M91" s="219"/>
      <c r="N91" s="219"/>
      <c r="O91" s="219"/>
      <c r="Q91" s="219"/>
      <c r="R91" s="219"/>
      <c r="S91" s="219"/>
      <c r="T91" s="219"/>
      <c r="U91" s="219"/>
      <c r="V91" s="219"/>
      <c r="W91" s="219"/>
      <c r="X91" s="219"/>
    </row>
    <row r="92" spans="1:24" ht="15" customHeight="1">
      <c r="A92" s="175"/>
      <c r="B92" s="175"/>
      <c r="C92" s="179"/>
      <c r="D92" s="175"/>
      <c r="E92" s="178"/>
      <c r="F92" s="178"/>
      <c r="G92" s="178"/>
      <c r="H92" s="178"/>
      <c r="I92" s="219"/>
      <c r="J92" s="219"/>
      <c r="K92" s="219"/>
      <c r="L92" s="219"/>
      <c r="M92" s="219"/>
      <c r="N92" s="219"/>
      <c r="O92" s="219"/>
      <c r="Q92" s="219"/>
      <c r="R92" s="219"/>
      <c r="S92" s="219"/>
      <c r="T92" s="219"/>
      <c r="U92" s="219"/>
      <c r="V92" s="219"/>
      <c r="W92" s="219"/>
      <c r="X92" s="219"/>
    </row>
    <row r="93" spans="1:24" ht="15" customHeight="1">
      <c r="A93" s="175"/>
      <c r="B93" s="175"/>
      <c r="C93" s="179"/>
      <c r="D93" s="175"/>
      <c r="E93" s="178"/>
      <c r="F93" s="178"/>
      <c r="G93" s="178"/>
      <c r="H93" s="178"/>
      <c r="I93" s="219"/>
      <c r="J93" s="219"/>
      <c r="K93" s="219"/>
      <c r="L93" s="219"/>
      <c r="M93" s="219"/>
      <c r="N93" s="219"/>
      <c r="O93" s="219"/>
      <c r="Q93" s="219"/>
      <c r="R93" s="219"/>
      <c r="S93" s="219"/>
      <c r="T93" s="219"/>
      <c r="U93" s="219"/>
      <c r="V93" s="219"/>
      <c r="W93" s="219"/>
      <c r="X93" s="219"/>
    </row>
    <row r="94" spans="1:24" ht="15" customHeight="1">
      <c r="A94" s="175"/>
      <c r="B94" s="175"/>
      <c r="C94" s="179"/>
      <c r="D94" s="175"/>
      <c r="E94" s="178"/>
      <c r="F94" s="178"/>
      <c r="G94" s="178"/>
      <c r="H94" s="178"/>
      <c r="I94" s="219"/>
      <c r="J94" s="219"/>
      <c r="K94" s="219"/>
      <c r="L94" s="219"/>
      <c r="M94" s="219"/>
      <c r="N94" s="219"/>
      <c r="O94" s="219"/>
      <c r="Q94" s="219"/>
      <c r="R94" s="219"/>
      <c r="S94" s="219"/>
      <c r="T94" s="219"/>
      <c r="U94" s="219"/>
      <c r="V94" s="219"/>
      <c r="W94" s="219"/>
      <c r="X94" s="219"/>
    </row>
    <row r="95" spans="1:24" ht="15" customHeight="1">
      <c r="A95" s="175"/>
      <c r="B95" s="175"/>
      <c r="C95" s="175"/>
      <c r="D95" s="175"/>
      <c r="E95" s="178"/>
      <c r="F95" s="178"/>
      <c r="G95" s="178"/>
      <c r="H95" s="178"/>
      <c r="I95" s="219"/>
      <c r="J95" s="219"/>
      <c r="K95" s="219"/>
      <c r="L95" s="219"/>
      <c r="M95" s="219"/>
      <c r="N95" s="219"/>
      <c r="O95" s="219"/>
      <c r="Q95" s="219"/>
      <c r="R95" s="219"/>
      <c r="S95" s="219"/>
      <c r="T95" s="219"/>
      <c r="U95" s="219"/>
      <c r="V95" s="219"/>
      <c r="W95" s="219"/>
      <c r="X95" s="219"/>
    </row>
    <row r="96" spans="1:24" ht="6" customHeight="1">
      <c r="A96" s="178"/>
      <c r="B96" s="178"/>
      <c r="C96" s="178"/>
      <c r="D96" s="175"/>
      <c r="E96" s="178"/>
      <c r="F96" s="178"/>
      <c r="G96" s="178"/>
      <c r="H96" s="178"/>
      <c r="I96" s="219"/>
      <c r="J96" s="219"/>
      <c r="K96" s="219"/>
      <c r="L96" s="219"/>
      <c r="M96" s="219"/>
      <c r="N96" s="219"/>
      <c r="O96" s="219"/>
      <c r="Q96" s="219"/>
      <c r="R96" s="219"/>
      <c r="S96" s="219"/>
      <c r="T96" s="219"/>
      <c r="U96" s="219"/>
      <c r="V96" s="219"/>
      <c r="W96" s="219"/>
      <c r="X96" s="219"/>
    </row>
    <row r="97" spans="1:24" ht="15.75">
      <c r="A97" s="174"/>
      <c r="B97" s="174"/>
      <c r="C97" s="174"/>
      <c r="D97" s="175"/>
      <c r="E97" s="8"/>
      <c r="F97" s="8"/>
      <c r="G97" s="8"/>
      <c r="H97" s="8"/>
      <c r="I97" s="219"/>
      <c r="J97" s="219"/>
      <c r="K97" s="219"/>
      <c r="L97" s="219"/>
      <c r="M97" s="219"/>
      <c r="N97" s="219"/>
      <c r="O97" s="219"/>
      <c r="Q97" s="219"/>
      <c r="R97" s="219"/>
      <c r="S97" s="219"/>
      <c r="T97" s="219"/>
      <c r="U97" s="219"/>
      <c r="V97" s="219"/>
      <c r="W97" s="219"/>
      <c r="X97" s="219"/>
    </row>
    <row r="98" spans="1:24" ht="15">
      <c r="A98" s="175"/>
      <c r="B98" s="175"/>
      <c r="C98" s="175"/>
      <c r="D98" s="178"/>
      <c r="E98" s="8"/>
      <c r="F98" s="8"/>
      <c r="G98" s="8"/>
      <c r="H98" s="8"/>
      <c r="I98" s="219"/>
      <c r="J98" s="219"/>
      <c r="K98" s="219"/>
      <c r="L98" s="219"/>
      <c r="M98" s="219"/>
      <c r="N98" s="219"/>
      <c r="O98" s="219"/>
      <c r="Q98" s="219"/>
      <c r="R98" s="219"/>
      <c r="S98" s="219"/>
      <c r="T98" s="219"/>
      <c r="U98" s="219"/>
      <c r="V98" s="219"/>
      <c r="W98" s="219"/>
      <c r="X98" s="219"/>
    </row>
    <row r="99" spans="1:24" ht="15">
      <c r="A99" s="175"/>
      <c r="B99" s="175"/>
      <c r="C99" s="175"/>
      <c r="D99" s="178"/>
      <c r="E99" s="8"/>
      <c r="F99" s="8"/>
      <c r="G99" s="8"/>
      <c r="H99" s="8"/>
      <c r="I99" s="219"/>
      <c r="J99" s="219"/>
      <c r="K99" s="219"/>
      <c r="L99" s="219"/>
      <c r="M99" s="219"/>
      <c r="N99" s="219"/>
      <c r="O99" s="219"/>
      <c r="Q99" s="219"/>
      <c r="R99" s="219"/>
      <c r="S99" s="219"/>
      <c r="T99" s="219"/>
      <c r="U99" s="219"/>
      <c r="V99" s="219"/>
      <c r="W99" s="219"/>
      <c r="X99" s="219"/>
    </row>
    <row r="100" spans="1:24" ht="15">
      <c r="A100" s="175"/>
      <c r="B100" s="175"/>
      <c r="C100" s="175"/>
      <c r="D100" s="178"/>
      <c r="E100" s="8"/>
      <c r="F100" s="8"/>
      <c r="G100" s="8"/>
      <c r="H100" s="8"/>
      <c r="I100" s="219"/>
      <c r="J100" s="219"/>
      <c r="K100" s="219"/>
      <c r="L100" s="219"/>
      <c r="M100" s="219"/>
      <c r="N100" s="219"/>
      <c r="O100" s="219"/>
      <c r="Q100" s="219"/>
      <c r="R100" s="219"/>
      <c r="S100" s="219"/>
      <c r="T100" s="219"/>
      <c r="U100" s="219"/>
      <c r="V100" s="219"/>
      <c r="W100" s="219"/>
      <c r="X100" s="219"/>
    </row>
    <row r="101" spans="1:24" ht="15">
      <c r="A101" s="175"/>
      <c r="B101" s="175"/>
      <c r="C101" s="175"/>
      <c r="D101" s="178"/>
      <c r="E101" s="8"/>
      <c r="F101" s="8"/>
      <c r="G101" s="8"/>
      <c r="H101" s="8"/>
      <c r="I101" s="219"/>
      <c r="J101" s="219"/>
      <c r="K101" s="219"/>
      <c r="L101" s="219"/>
      <c r="M101" s="219"/>
      <c r="N101" s="219"/>
      <c r="O101" s="219"/>
      <c r="Q101" s="219"/>
      <c r="R101" s="219"/>
      <c r="S101" s="219"/>
      <c r="T101" s="219"/>
      <c r="U101" s="219"/>
      <c r="V101" s="219"/>
      <c r="W101" s="219"/>
      <c r="X101" s="219"/>
    </row>
    <row r="102" spans="1:24" ht="15">
      <c r="A102" s="175"/>
      <c r="B102" s="175"/>
      <c r="C102" s="175"/>
      <c r="D102" s="178"/>
      <c r="E102" s="8"/>
      <c r="F102" s="8"/>
      <c r="G102" s="8"/>
      <c r="H102" s="8"/>
      <c r="I102" s="219"/>
      <c r="J102" s="219"/>
      <c r="K102" s="219"/>
      <c r="L102" s="219"/>
      <c r="M102" s="219"/>
      <c r="N102" s="219"/>
      <c r="O102" s="219"/>
      <c r="Q102" s="219"/>
      <c r="R102" s="219"/>
      <c r="S102" s="219"/>
      <c r="T102" s="219"/>
      <c r="U102" s="219"/>
      <c r="V102" s="219"/>
      <c r="W102" s="219"/>
      <c r="X102" s="219"/>
    </row>
  </sheetData>
  <mergeCells count="4">
    <mergeCell ref="G4:H4"/>
    <mergeCell ref="I4:L4"/>
    <mergeCell ref="M4:O4"/>
    <mergeCell ref="H5:H6"/>
  </mergeCells>
  <printOptions/>
  <pageMargins left="0.4724409448818898" right="0.35433070866141736" top="0.7874015748031497" bottom="0.9055118110236221" header="0.1968503937007874" footer="0.1968503937007874"/>
  <pageSetup fitToHeight="1" fitToWidth="1"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1.1484375" style="87" customWidth="1"/>
    <col min="3" max="3" width="1.7109375" style="87" customWidth="1"/>
    <col min="4" max="4" width="10.28125" style="87" customWidth="1"/>
    <col min="5" max="5" width="28.8515625" style="87" customWidth="1"/>
    <col min="6" max="15" width="8.7109375" style="87" customWidth="1"/>
    <col min="16" max="16" width="1.28515625" style="87" customWidth="1"/>
    <col min="17" max="17" width="11.28125" style="87" customWidth="1"/>
    <col min="18" max="18" width="11.8515625" style="87" customWidth="1"/>
    <col min="19" max="16384" width="9.140625" style="87" customWidth="1"/>
  </cols>
  <sheetData>
    <row r="1" s="138" customFormat="1" ht="6" customHeight="1"/>
    <row r="2" spans="2:5" s="98" customFormat="1" ht="21">
      <c r="B2" s="118" t="s">
        <v>72</v>
      </c>
      <c r="C2" s="118"/>
      <c r="D2" s="118"/>
      <c r="E2" s="119" t="s">
        <v>1007</v>
      </c>
    </row>
    <row r="3" spans="2:17" s="96" customFormat="1" ht="9" customHeight="1" thickBot="1">
      <c r="B3" s="100"/>
      <c r="C3" s="100"/>
      <c r="D3" s="100"/>
      <c r="E3" s="100"/>
      <c r="F3" s="118"/>
      <c r="G3" s="118"/>
      <c r="H3" s="118"/>
      <c r="I3" s="118"/>
      <c r="J3" s="118"/>
      <c r="K3" s="118"/>
      <c r="L3" s="118"/>
      <c r="M3" s="118"/>
      <c r="N3" s="118"/>
      <c r="O3" s="120"/>
      <c r="P3" s="100"/>
      <c r="Q3" s="100"/>
    </row>
    <row r="4" spans="2:17" ht="21" customHeight="1">
      <c r="B4" s="96"/>
      <c r="C4" s="96"/>
      <c r="D4" s="96"/>
      <c r="E4" s="115"/>
      <c r="F4" s="558" t="s">
        <v>528</v>
      </c>
      <c r="G4" s="559"/>
      <c r="H4" s="559"/>
      <c r="I4" s="559"/>
      <c r="J4" s="560"/>
      <c r="K4" s="558" t="s">
        <v>529</v>
      </c>
      <c r="L4" s="559"/>
      <c r="M4" s="559"/>
      <c r="N4" s="559"/>
      <c r="O4" s="560"/>
      <c r="P4" s="121"/>
      <c r="Q4" s="122"/>
    </row>
    <row r="5" spans="2:16" s="105" customFormat="1" ht="15.75">
      <c r="B5" s="87"/>
      <c r="C5" s="87"/>
      <c r="D5" s="87"/>
      <c r="E5" s="115"/>
      <c r="F5" s="193" t="s">
        <v>179</v>
      </c>
      <c r="G5" s="248" t="s">
        <v>428</v>
      </c>
      <c r="H5" s="83" t="s">
        <v>539</v>
      </c>
      <c r="I5" s="83" t="s">
        <v>545</v>
      </c>
      <c r="J5" s="250" t="s">
        <v>326</v>
      </c>
      <c r="K5" s="193" t="s">
        <v>179</v>
      </c>
      <c r="L5" s="248" t="s">
        <v>428</v>
      </c>
      <c r="M5" s="83" t="s">
        <v>539</v>
      </c>
      <c r="N5" s="83" t="s">
        <v>545</v>
      </c>
      <c r="O5" s="250" t="s">
        <v>326</v>
      </c>
      <c r="P5" s="251"/>
    </row>
    <row r="6" spans="2:17" ht="15.75">
      <c r="B6" s="105"/>
      <c r="C6" s="105"/>
      <c r="D6" s="105"/>
      <c r="E6" s="115"/>
      <c r="F6" s="193" t="s">
        <v>184</v>
      </c>
      <c r="G6" s="126" t="s">
        <v>237</v>
      </c>
      <c r="H6" s="83" t="s">
        <v>185</v>
      </c>
      <c r="I6" s="83" t="s">
        <v>546</v>
      </c>
      <c r="J6" s="173" t="s">
        <v>541</v>
      </c>
      <c r="K6" s="193" t="s">
        <v>184</v>
      </c>
      <c r="L6" s="126" t="s">
        <v>237</v>
      </c>
      <c r="M6" s="83" t="s">
        <v>185</v>
      </c>
      <c r="N6" s="83" t="s">
        <v>546</v>
      </c>
      <c r="O6" s="173" t="s">
        <v>541</v>
      </c>
      <c r="P6" s="121"/>
      <c r="Q6" s="123" t="s">
        <v>163</v>
      </c>
    </row>
    <row r="7" spans="5:17" ht="18">
      <c r="E7" s="115"/>
      <c r="F7" s="193" t="s">
        <v>237</v>
      </c>
      <c r="G7" s="248" t="s">
        <v>536</v>
      </c>
      <c r="H7" s="83" t="s">
        <v>540</v>
      </c>
      <c r="I7" s="83" t="s">
        <v>547</v>
      </c>
      <c r="J7" s="173" t="s">
        <v>542</v>
      </c>
      <c r="K7" s="193" t="s">
        <v>237</v>
      </c>
      <c r="L7" s="248" t="s">
        <v>536</v>
      </c>
      <c r="M7" s="83" t="s">
        <v>540</v>
      </c>
      <c r="N7" s="83" t="s">
        <v>547</v>
      </c>
      <c r="O7" s="173" t="s">
        <v>542</v>
      </c>
      <c r="P7" s="121"/>
      <c r="Q7" s="124" t="s">
        <v>117</v>
      </c>
    </row>
    <row r="8" spans="5:17" ht="15.75">
      <c r="E8" s="115"/>
      <c r="F8" s="193" t="s">
        <v>534</v>
      </c>
      <c r="G8" s="126" t="s">
        <v>189</v>
      </c>
      <c r="H8" s="83" t="s">
        <v>538</v>
      </c>
      <c r="I8" s="83" t="s">
        <v>237</v>
      </c>
      <c r="J8" s="173" t="s">
        <v>543</v>
      </c>
      <c r="K8" s="193" t="s">
        <v>534</v>
      </c>
      <c r="L8" s="126" t="s">
        <v>189</v>
      </c>
      <c r="M8" s="83" t="s">
        <v>538</v>
      </c>
      <c r="N8" s="83" t="s">
        <v>237</v>
      </c>
      <c r="O8" s="173" t="s">
        <v>543</v>
      </c>
      <c r="P8" s="121"/>
      <c r="Q8" s="124" t="s">
        <v>168</v>
      </c>
    </row>
    <row r="9" spans="5:17" ht="15.75">
      <c r="E9" s="115"/>
      <c r="F9" s="193" t="s">
        <v>535</v>
      </c>
      <c r="G9" s="126" t="s">
        <v>537</v>
      </c>
      <c r="H9" s="83"/>
      <c r="I9" s="83" t="s">
        <v>545</v>
      </c>
      <c r="J9" s="173" t="s">
        <v>544</v>
      </c>
      <c r="K9" s="193" t="s">
        <v>535</v>
      </c>
      <c r="L9" s="126" t="s">
        <v>537</v>
      </c>
      <c r="M9" s="83"/>
      <c r="N9" s="83" t="s">
        <v>545</v>
      </c>
      <c r="O9" s="173" t="s">
        <v>544</v>
      </c>
      <c r="P9" s="121"/>
      <c r="Q9" s="124"/>
    </row>
    <row r="10" spans="2:17" ht="16.5" thickBot="1">
      <c r="B10" s="109"/>
      <c r="C10" s="109"/>
      <c r="D10" s="109"/>
      <c r="E10" s="109"/>
      <c r="F10" s="252" t="s">
        <v>184</v>
      </c>
      <c r="G10" s="130" t="s">
        <v>538</v>
      </c>
      <c r="H10" s="131"/>
      <c r="I10" s="131" t="s">
        <v>544</v>
      </c>
      <c r="J10" s="253"/>
      <c r="K10" s="252" t="s">
        <v>184</v>
      </c>
      <c r="L10" s="130" t="s">
        <v>538</v>
      </c>
      <c r="M10" s="131"/>
      <c r="N10" s="131" t="s">
        <v>544</v>
      </c>
      <c r="O10" s="253"/>
      <c r="P10" s="133"/>
      <c r="Q10" s="92"/>
    </row>
    <row r="11" spans="6:17" ht="15">
      <c r="F11" s="84"/>
      <c r="K11" s="84"/>
      <c r="O11" s="112" t="s">
        <v>195</v>
      </c>
      <c r="P11" s="84"/>
      <c r="Q11" s="113" t="s">
        <v>341</v>
      </c>
    </row>
    <row r="12" spans="6:17" ht="9" customHeight="1">
      <c r="F12" s="84"/>
      <c r="K12" s="84"/>
      <c r="N12" s="22"/>
      <c r="O12" s="84"/>
      <c r="P12" s="84"/>
      <c r="Q12" s="134"/>
    </row>
    <row r="13" spans="2:17" s="242" customFormat="1" ht="15" customHeight="1">
      <c r="B13" s="87"/>
      <c r="C13" s="115" t="s">
        <v>574</v>
      </c>
      <c r="D13" s="115"/>
      <c r="E13" s="84"/>
      <c r="F13" s="507">
        <v>12</v>
      </c>
      <c r="G13" s="507">
        <v>12</v>
      </c>
      <c r="H13" s="507">
        <v>8</v>
      </c>
      <c r="I13" s="507">
        <v>12</v>
      </c>
      <c r="J13" s="507">
        <v>56</v>
      </c>
      <c r="K13" s="507">
        <v>2</v>
      </c>
      <c r="L13" s="507">
        <v>2</v>
      </c>
      <c r="M13" s="507">
        <v>3</v>
      </c>
      <c r="N13" s="507">
        <v>13</v>
      </c>
      <c r="O13" s="507">
        <v>81</v>
      </c>
      <c r="P13" s="195"/>
      <c r="Q13" s="508">
        <v>14184</v>
      </c>
    </row>
    <row r="14" spans="2:17" s="242" customFormat="1" ht="6" customHeight="1">
      <c r="B14" s="84"/>
      <c r="C14" s="84"/>
      <c r="D14" s="84"/>
      <c r="E14" s="84"/>
      <c r="F14" s="8"/>
      <c r="G14" s="8"/>
      <c r="H14" s="8"/>
      <c r="I14" s="8"/>
      <c r="J14" s="23"/>
      <c r="K14" s="8"/>
      <c r="L14" s="8"/>
      <c r="M14" s="8"/>
      <c r="N14" s="8"/>
      <c r="O14" s="23"/>
      <c r="P14" s="195"/>
      <c r="Q14" s="508"/>
    </row>
    <row r="15" spans="3:17" s="242" customFormat="1" ht="16.5">
      <c r="C15" s="115" t="s">
        <v>196</v>
      </c>
      <c r="D15" s="115"/>
      <c r="E15" s="84"/>
      <c r="F15" s="8"/>
      <c r="G15" s="8"/>
      <c r="H15" s="8"/>
      <c r="I15" s="8"/>
      <c r="J15" s="23"/>
      <c r="K15" s="8"/>
      <c r="L15" s="8"/>
      <c r="M15" s="8"/>
      <c r="N15" s="8"/>
      <c r="O15" s="23"/>
      <c r="P15" s="195"/>
      <c r="Q15" s="508"/>
    </row>
    <row r="16" spans="2:17" s="242" customFormat="1" ht="15" customHeight="1">
      <c r="B16" s="84"/>
      <c r="C16" s="84"/>
      <c r="D16" s="117" t="s">
        <v>328</v>
      </c>
      <c r="E16" s="87"/>
      <c r="F16" s="507">
        <v>10</v>
      </c>
      <c r="G16" s="507">
        <v>10</v>
      </c>
      <c r="H16" s="507">
        <v>7</v>
      </c>
      <c r="I16" s="507">
        <v>12</v>
      </c>
      <c r="J16" s="507">
        <v>61</v>
      </c>
      <c r="K16" s="507">
        <v>2</v>
      </c>
      <c r="L16" s="507">
        <v>1</v>
      </c>
      <c r="M16" s="507">
        <v>2</v>
      </c>
      <c r="N16" s="507">
        <v>13</v>
      </c>
      <c r="O16" s="507">
        <v>81</v>
      </c>
      <c r="P16" s="195"/>
      <c r="Q16" s="508">
        <v>6093</v>
      </c>
    </row>
    <row r="17" spans="2:17" s="242" customFormat="1" ht="15" customHeight="1">
      <c r="B17" s="84"/>
      <c r="C17" s="84"/>
      <c r="D17" s="117" t="s">
        <v>261</v>
      </c>
      <c r="E17" s="87"/>
      <c r="F17" s="507">
        <v>13</v>
      </c>
      <c r="G17" s="507">
        <v>13</v>
      </c>
      <c r="H17" s="507">
        <v>9</v>
      </c>
      <c r="I17" s="507">
        <v>12</v>
      </c>
      <c r="J17" s="507">
        <v>52</v>
      </c>
      <c r="K17" s="507">
        <v>2</v>
      </c>
      <c r="L17" s="507">
        <v>2</v>
      </c>
      <c r="M17" s="507">
        <v>3</v>
      </c>
      <c r="N17" s="507">
        <v>14</v>
      </c>
      <c r="O17" s="507">
        <v>80</v>
      </c>
      <c r="P17" s="195"/>
      <c r="Q17" s="508">
        <v>8091</v>
      </c>
    </row>
    <row r="18" spans="5:17" s="242" customFormat="1" ht="6" customHeight="1">
      <c r="E18" s="245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195"/>
      <c r="Q18" s="508"/>
    </row>
    <row r="19" spans="3:17" s="242" customFormat="1" ht="16.5">
      <c r="C19" s="115" t="s">
        <v>197</v>
      </c>
      <c r="D19" s="115"/>
      <c r="E19" s="84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195"/>
      <c r="Q19" s="508"/>
    </row>
    <row r="20" spans="4:17" s="242" customFormat="1" ht="15" customHeight="1">
      <c r="D20" s="84" t="s">
        <v>330</v>
      </c>
      <c r="E20" s="87"/>
      <c r="F20" s="507">
        <v>24</v>
      </c>
      <c r="G20" s="507">
        <v>19</v>
      </c>
      <c r="H20" s="507">
        <v>13</v>
      </c>
      <c r="I20" s="507">
        <v>18</v>
      </c>
      <c r="J20" s="507">
        <v>26</v>
      </c>
      <c r="K20" s="507">
        <v>3</v>
      </c>
      <c r="L20" s="507">
        <v>5</v>
      </c>
      <c r="M20" s="507">
        <v>6</v>
      </c>
      <c r="N20" s="507">
        <v>21</v>
      </c>
      <c r="O20" s="507">
        <v>65</v>
      </c>
      <c r="P20" s="195"/>
      <c r="Q20" s="508">
        <v>433</v>
      </c>
    </row>
    <row r="21" spans="4:17" s="242" customFormat="1" ht="15" customHeight="1">
      <c r="D21" s="84" t="s">
        <v>250</v>
      </c>
      <c r="E21" s="87"/>
      <c r="F21" s="507">
        <v>18</v>
      </c>
      <c r="G21" s="507">
        <v>12</v>
      </c>
      <c r="H21" s="507">
        <v>8</v>
      </c>
      <c r="I21" s="507">
        <v>14</v>
      </c>
      <c r="J21" s="507">
        <v>48</v>
      </c>
      <c r="K21" s="507">
        <v>4</v>
      </c>
      <c r="L21" s="507">
        <v>3</v>
      </c>
      <c r="M21" s="507">
        <v>4</v>
      </c>
      <c r="N21" s="507">
        <v>17</v>
      </c>
      <c r="O21" s="507">
        <v>72</v>
      </c>
      <c r="P21" s="195"/>
      <c r="Q21" s="508">
        <v>1578</v>
      </c>
    </row>
    <row r="22" spans="4:17" s="242" customFormat="1" ht="15" customHeight="1">
      <c r="D22" s="84" t="s">
        <v>251</v>
      </c>
      <c r="E22" s="87"/>
      <c r="F22" s="507">
        <v>11</v>
      </c>
      <c r="G22" s="507">
        <v>9</v>
      </c>
      <c r="H22" s="507">
        <v>7</v>
      </c>
      <c r="I22" s="507">
        <v>12</v>
      </c>
      <c r="J22" s="507">
        <v>61</v>
      </c>
      <c r="K22" s="507">
        <v>2</v>
      </c>
      <c r="L22" s="507">
        <v>1</v>
      </c>
      <c r="M22" s="507">
        <v>3</v>
      </c>
      <c r="N22" s="507">
        <v>16</v>
      </c>
      <c r="O22" s="507">
        <v>77</v>
      </c>
      <c r="P22" s="195"/>
      <c r="Q22" s="508">
        <v>2323</v>
      </c>
    </row>
    <row r="23" spans="4:17" s="242" customFormat="1" ht="15" customHeight="1">
      <c r="D23" s="84" t="s">
        <v>252</v>
      </c>
      <c r="E23" s="87"/>
      <c r="F23" s="507">
        <v>8</v>
      </c>
      <c r="G23" s="507">
        <v>7</v>
      </c>
      <c r="H23" s="507">
        <v>6</v>
      </c>
      <c r="I23" s="507">
        <v>12</v>
      </c>
      <c r="J23" s="507">
        <v>67</v>
      </c>
      <c r="K23" s="507">
        <v>3</v>
      </c>
      <c r="L23" s="507">
        <v>2</v>
      </c>
      <c r="M23" s="507">
        <v>2</v>
      </c>
      <c r="N23" s="507">
        <v>14</v>
      </c>
      <c r="O23" s="507">
        <v>79</v>
      </c>
      <c r="P23" s="195"/>
      <c r="Q23" s="508">
        <v>2458</v>
      </c>
    </row>
    <row r="24" spans="4:17" s="242" customFormat="1" ht="15" customHeight="1">
      <c r="D24" s="84" t="s">
        <v>253</v>
      </c>
      <c r="E24" s="87"/>
      <c r="F24" s="507">
        <v>9</v>
      </c>
      <c r="G24" s="507">
        <v>8</v>
      </c>
      <c r="H24" s="507">
        <v>7</v>
      </c>
      <c r="I24" s="507">
        <v>11</v>
      </c>
      <c r="J24" s="507">
        <v>66</v>
      </c>
      <c r="K24" s="507">
        <v>1</v>
      </c>
      <c r="L24" s="507">
        <v>1</v>
      </c>
      <c r="M24" s="507">
        <v>2</v>
      </c>
      <c r="N24" s="507">
        <v>13</v>
      </c>
      <c r="O24" s="507">
        <v>82</v>
      </c>
      <c r="P24" s="195"/>
      <c r="Q24" s="508">
        <v>2364</v>
      </c>
    </row>
    <row r="25" spans="4:17" s="242" customFormat="1" ht="15" customHeight="1">
      <c r="D25" s="84" t="s">
        <v>254</v>
      </c>
      <c r="E25" s="87"/>
      <c r="F25" s="507">
        <v>11</v>
      </c>
      <c r="G25" s="507">
        <v>18</v>
      </c>
      <c r="H25" s="507">
        <v>10</v>
      </c>
      <c r="I25" s="507">
        <v>12</v>
      </c>
      <c r="J25" s="507">
        <v>49</v>
      </c>
      <c r="K25" s="507">
        <v>0</v>
      </c>
      <c r="L25" s="507">
        <v>1</v>
      </c>
      <c r="M25" s="507">
        <v>2</v>
      </c>
      <c r="N25" s="507">
        <v>13</v>
      </c>
      <c r="O25" s="507">
        <v>84</v>
      </c>
      <c r="P25" s="195"/>
      <c r="Q25" s="508">
        <v>2236</v>
      </c>
    </row>
    <row r="26" spans="4:17" s="242" customFormat="1" ht="15" customHeight="1">
      <c r="D26" s="84" t="s">
        <v>255</v>
      </c>
      <c r="E26" s="87"/>
      <c r="F26" s="507">
        <v>13</v>
      </c>
      <c r="G26" s="507">
        <v>18</v>
      </c>
      <c r="H26" s="507">
        <v>10</v>
      </c>
      <c r="I26" s="507">
        <v>10</v>
      </c>
      <c r="J26" s="507">
        <v>48</v>
      </c>
      <c r="K26" s="507">
        <v>0</v>
      </c>
      <c r="L26" s="507">
        <v>1</v>
      </c>
      <c r="M26" s="507">
        <v>2</v>
      </c>
      <c r="N26" s="507">
        <v>7</v>
      </c>
      <c r="O26" s="507">
        <v>90</v>
      </c>
      <c r="P26" s="195"/>
      <c r="Q26" s="508">
        <v>1833</v>
      </c>
    </row>
    <row r="27" spans="4:17" s="242" customFormat="1" ht="15" customHeight="1">
      <c r="D27" s="84" t="s">
        <v>357</v>
      </c>
      <c r="E27" s="87"/>
      <c r="F27" s="507">
        <v>11</v>
      </c>
      <c r="G27" s="507">
        <v>16</v>
      </c>
      <c r="H27" s="507">
        <v>8</v>
      </c>
      <c r="I27" s="507">
        <v>10</v>
      </c>
      <c r="J27" s="507">
        <v>56</v>
      </c>
      <c r="K27" s="507">
        <v>0</v>
      </c>
      <c r="L27" s="507">
        <v>0</v>
      </c>
      <c r="M27" s="507">
        <v>1</v>
      </c>
      <c r="N27" s="507">
        <v>2</v>
      </c>
      <c r="O27" s="507">
        <v>97</v>
      </c>
      <c r="P27" s="195"/>
      <c r="Q27" s="508">
        <v>959</v>
      </c>
    </row>
    <row r="28" spans="5:17" s="242" customFormat="1" ht="6" customHeight="1">
      <c r="E28" s="84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195"/>
      <c r="Q28" s="508"/>
    </row>
    <row r="29" spans="3:17" s="242" customFormat="1" ht="15.75" customHeight="1">
      <c r="C29" s="116" t="s">
        <v>566</v>
      </c>
      <c r="D29" s="116"/>
      <c r="E29" s="84"/>
      <c r="F29" s="507"/>
      <c r="G29" s="507"/>
      <c r="H29" s="507"/>
      <c r="I29" s="507"/>
      <c r="J29" s="507"/>
      <c r="K29" s="507"/>
      <c r="L29" s="507"/>
      <c r="M29" s="507"/>
      <c r="N29" s="507"/>
      <c r="O29" s="507"/>
      <c r="P29" s="195"/>
      <c r="Q29" s="508"/>
    </row>
    <row r="30" spans="3:17" s="242" customFormat="1" ht="15" customHeight="1">
      <c r="C30" s="51"/>
      <c r="D30" s="51" t="s">
        <v>239</v>
      </c>
      <c r="E30" s="84"/>
      <c r="F30" s="507">
        <v>3</v>
      </c>
      <c r="G30" s="507">
        <v>3</v>
      </c>
      <c r="H30" s="507">
        <v>4</v>
      </c>
      <c r="I30" s="507">
        <v>8</v>
      </c>
      <c r="J30" s="507">
        <v>82</v>
      </c>
      <c r="K30" s="507">
        <v>2</v>
      </c>
      <c r="L30" s="507">
        <v>2</v>
      </c>
      <c r="M30" s="507">
        <v>3</v>
      </c>
      <c r="N30" s="507">
        <v>12</v>
      </c>
      <c r="O30" s="507">
        <v>82</v>
      </c>
      <c r="P30" s="195"/>
      <c r="Q30" s="508">
        <v>718</v>
      </c>
    </row>
    <row r="31" spans="3:17" s="242" customFormat="1" ht="15" customHeight="1">
      <c r="C31" s="51"/>
      <c r="D31" s="51" t="s">
        <v>317</v>
      </c>
      <c r="E31" s="84"/>
      <c r="F31" s="507">
        <v>10</v>
      </c>
      <c r="G31" s="507">
        <v>6</v>
      </c>
      <c r="H31" s="507">
        <v>6</v>
      </c>
      <c r="I31" s="507">
        <v>12</v>
      </c>
      <c r="J31" s="507">
        <v>66</v>
      </c>
      <c r="K31" s="507">
        <v>4</v>
      </c>
      <c r="L31" s="507">
        <v>2</v>
      </c>
      <c r="M31" s="507">
        <v>3</v>
      </c>
      <c r="N31" s="507">
        <v>16</v>
      </c>
      <c r="O31" s="507">
        <v>76</v>
      </c>
      <c r="P31" s="195"/>
      <c r="Q31" s="508">
        <v>4663</v>
      </c>
    </row>
    <row r="32" spans="3:17" s="242" customFormat="1" ht="15" customHeight="1">
      <c r="C32" s="51"/>
      <c r="D32" s="51" t="s">
        <v>318</v>
      </c>
      <c r="E32" s="84"/>
      <c r="F32" s="507">
        <v>14</v>
      </c>
      <c r="G32" s="507">
        <v>10</v>
      </c>
      <c r="H32" s="507">
        <v>8</v>
      </c>
      <c r="I32" s="507">
        <v>11</v>
      </c>
      <c r="J32" s="507">
        <v>56</v>
      </c>
      <c r="K32" s="507">
        <v>2</v>
      </c>
      <c r="L32" s="507">
        <v>1</v>
      </c>
      <c r="M32" s="507">
        <v>3</v>
      </c>
      <c r="N32" s="507">
        <v>15</v>
      </c>
      <c r="O32" s="507">
        <v>79</v>
      </c>
      <c r="P32" s="195"/>
      <c r="Q32" s="508">
        <v>1458</v>
      </c>
    </row>
    <row r="33" spans="3:17" s="242" customFormat="1" ht="15" customHeight="1">
      <c r="C33" s="51"/>
      <c r="D33" s="51" t="s">
        <v>240</v>
      </c>
      <c r="E33" s="84"/>
      <c r="F33" s="507">
        <v>10</v>
      </c>
      <c r="G33" s="507">
        <v>18</v>
      </c>
      <c r="H33" s="507">
        <v>9</v>
      </c>
      <c r="I33" s="507">
        <v>12</v>
      </c>
      <c r="J33" s="507">
        <v>52</v>
      </c>
      <c r="K33" s="507">
        <v>0</v>
      </c>
      <c r="L33" s="507">
        <v>2</v>
      </c>
      <c r="M33" s="507">
        <v>2</v>
      </c>
      <c r="N33" s="507">
        <v>13</v>
      </c>
      <c r="O33" s="507">
        <v>83</v>
      </c>
      <c r="P33" s="195"/>
      <c r="Q33" s="508">
        <v>903</v>
      </c>
    </row>
    <row r="34" spans="3:17" s="242" customFormat="1" ht="15" customHeight="1">
      <c r="C34" s="51"/>
      <c r="D34" s="51" t="s">
        <v>241</v>
      </c>
      <c r="E34" s="84"/>
      <c r="F34" s="507">
        <v>12</v>
      </c>
      <c r="G34" s="507">
        <v>18</v>
      </c>
      <c r="H34" s="507">
        <v>10</v>
      </c>
      <c r="I34" s="507">
        <v>11</v>
      </c>
      <c r="J34" s="507">
        <v>48</v>
      </c>
      <c r="K34" s="507">
        <v>0</v>
      </c>
      <c r="L34" s="507">
        <v>1</v>
      </c>
      <c r="M34" s="507">
        <v>2</v>
      </c>
      <c r="N34" s="507">
        <v>9</v>
      </c>
      <c r="O34" s="507">
        <v>89</v>
      </c>
      <c r="P34" s="195"/>
      <c r="Q34" s="508">
        <v>4433</v>
      </c>
    </row>
    <row r="35" spans="3:17" s="242" customFormat="1" ht="15" customHeight="1">
      <c r="C35" s="51"/>
      <c r="D35" s="51" t="s">
        <v>242</v>
      </c>
      <c r="E35" s="84"/>
      <c r="F35" s="507">
        <v>12</v>
      </c>
      <c r="G35" s="507">
        <v>22</v>
      </c>
      <c r="H35" s="507">
        <v>13</v>
      </c>
      <c r="I35" s="507">
        <v>14</v>
      </c>
      <c r="J35" s="507">
        <v>38</v>
      </c>
      <c r="K35" s="507">
        <v>1</v>
      </c>
      <c r="L35" s="507">
        <v>1</v>
      </c>
      <c r="M35" s="507">
        <v>3</v>
      </c>
      <c r="N35" s="507">
        <v>12</v>
      </c>
      <c r="O35" s="507">
        <v>83</v>
      </c>
      <c r="P35" s="195"/>
      <c r="Q35" s="508">
        <v>524</v>
      </c>
    </row>
    <row r="36" spans="3:17" s="242" customFormat="1" ht="15" customHeight="1">
      <c r="C36" s="51"/>
      <c r="D36" s="51" t="s">
        <v>243</v>
      </c>
      <c r="E36" s="84"/>
      <c r="F36" s="507">
        <v>29</v>
      </c>
      <c r="G36" s="507">
        <v>17</v>
      </c>
      <c r="H36" s="507">
        <v>9</v>
      </c>
      <c r="I36" s="507">
        <v>15</v>
      </c>
      <c r="J36" s="507">
        <v>30</v>
      </c>
      <c r="K36" s="507">
        <v>7</v>
      </c>
      <c r="L36" s="507">
        <v>5</v>
      </c>
      <c r="M36" s="507">
        <v>5</v>
      </c>
      <c r="N36" s="507">
        <v>18</v>
      </c>
      <c r="O36" s="507">
        <v>66</v>
      </c>
      <c r="P36" s="195"/>
      <c r="Q36" s="508">
        <v>414</v>
      </c>
    </row>
    <row r="37" spans="3:17" s="242" customFormat="1" ht="15" customHeight="1">
      <c r="C37" s="51"/>
      <c r="D37" s="51" t="s">
        <v>244</v>
      </c>
      <c r="E37" s="84"/>
      <c r="F37" s="507">
        <v>14</v>
      </c>
      <c r="G37" s="507">
        <v>17</v>
      </c>
      <c r="H37" s="507">
        <v>10</v>
      </c>
      <c r="I37" s="507">
        <v>10</v>
      </c>
      <c r="J37" s="507">
        <v>50</v>
      </c>
      <c r="K37" s="507">
        <v>0</v>
      </c>
      <c r="L37" s="507">
        <v>1</v>
      </c>
      <c r="M37" s="507">
        <v>2</v>
      </c>
      <c r="N37" s="507">
        <v>7</v>
      </c>
      <c r="O37" s="507">
        <v>91</v>
      </c>
      <c r="P37" s="195"/>
      <c r="Q37" s="508">
        <v>787</v>
      </c>
    </row>
    <row r="38" spans="3:17" s="242" customFormat="1" ht="6" customHeight="1">
      <c r="C38" s="51"/>
      <c r="D38" s="51"/>
      <c r="E38" s="84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195"/>
      <c r="Q38" s="508"/>
    </row>
    <row r="39" spans="3:17" s="242" customFormat="1" ht="16.5">
      <c r="C39" s="115" t="s">
        <v>585</v>
      </c>
      <c r="D39" s="84"/>
      <c r="E39" s="84"/>
      <c r="F39" s="507"/>
      <c r="G39" s="507"/>
      <c r="H39" s="507"/>
      <c r="I39" s="507"/>
      <c r="J39" s="507"/>
      <c r="K39" s="507"/>
      <c r="L39" s="507"/>
      <c r="M39" s="507"/>
      <c r="N39" s="507"/>
      <c r="O39" s="507"/>
      <c r="P39" s="195"/>
      <c r="Q39" s="508"/>
    </row>
    <row r="40" spans="3:17" s="242" customFormat="1" ht="15" customHeight="1">
      <c r="C40" s="84"/>
      <c r="D40" s="155" t="s">
        <v>577</v>
      </c>
      <c r="E40" s="84"/>
      <c r="F40" s="507">
        <v>7</v>
      </c>
      <c r="G40" s="507">
        <v>6</v>
      </c>
      <c r="H40" s="507">
        <v>7</v>
      </c>
      <c r="I40" s="507">
        <v>17</v>
      </c>
      <c r="J40" s="507">
        <v>63</v>
      </c>
      <c r="K40" s="507">
        <v>7</v>
      </c>
      <c r="L40" s="507">
        <v>3</v>
      </c>
      <c r="M40" s="507">
        <v>3</v>
      </c>
      <c r="N40" s="507">
        <v>24</v>
      </c>
      <c r="O40" s="507">
        <v>62</v>
      </c>
      <c r="P40" s="195"/>
      <c r="Q40" s="508">
        <v>772</v>
      </c>
    </row>
    <row r="41" spans="3:17" s="242" customFormat="1" ht="15" customHeight="1">
      <c r="C41" s="84"/>
      <c r="D41" s="155" t="s">
        <v>578</v>
      </c>
      <c r="E41" s="84"/>
      <c r="F41" s="507">
        <v>7</v>
      </c>
      <c r="G41" s="507">
        <v>6</v>
      </c>
      <c r="H41" s="507">
        <v>6</v>
      </c>
      <c r="I41" s="507">
        <v>13</v>
      </c>
      <c r="J41" s="507">
        <v>68</v>
      </c>
      <c r="K41" s="507">
        <v>3</v>
      </c>
      <c r="L41" s="507">
        <v>2</v>
      </c>
      <c r="M41" s="507">
        <v>4</v>
      </c>
      <c r="N41" s="507">
        <v>19</v>
      </c>
      <c r="O41" s="507">
        <v>72</v>
      </c>
      <c r="P41" s="195"/>
      <c r="Q41" s="508">
        <v>2441</v>
      </c>
    </row>
    <row r="42" spans="3:17" s="242" customFormat="1" ht="15" customHeight="1">
      <c r="C42" s="84"/>
      <c r="D42" s="155" t="s">
        <v>579</v>
      </c>
      <c r="E42" s="84"/>
      <c r="F42" s="507">
        <v>14</v>
      </c>
      <c r="G42" s="507">
        <v>7</v>
      </c>
      <c r="H42" s="507">
        <v>8</v>
      </c>
      <c r="I42" s="507">
        <v>13</v>
      </c>
      <c r="J42" s="507">
        <v>57</v>
      </c>
      <c r="K42" s="507">
        <v>4</v>
      </c>
      <c r="L42" s="507">
        <v>1</v>
      </c>
      <c r="M42" s="507">
        <v>3</v>
      </c>
      <c r="N42" s="507">
        <v>17</v>
      </c>
      <c r="O42" s="507">
        <v>75</v>
      </c>
      <c r="P42" s="195"/>
      <c r="Q42" s="508">
        <v>988</v>
      </c>
    </row>
    <row r="43" spans="3:17" s="242" customFormat="1" ht="15" customHeight="1">
      <c r="C43" s="84"/>
      <c r="D43" s="155" t="s">
        <v>580</v>
      </c>
      <c r="E43" s="84"/>
      <c r="F43" s="507">
        <v>5</v>
      </c>
      <c r="G43" s="507">
        <v>4</v>
      </c>
      <c r="H43" s="507">
        <v>1</v>
      </c>
      <c r="I43" s="507">
        <v>6</v>
      </c>
      <c r="J43" s="507">
        <v>85</v>
      </c>
      <c r="K43" s="507">
        <v>1</v>
      </c>
      <c r="L43" s="507">
        <v>1</v>
      </c>
      <c r="M43" s="507">
        <v>2</v>
      </c>
      <c r="N43" s="507">
        <v>11</v>
      </c>
      <c r="O43" s="507">
        <v>85</v>
      </c>
      <c r="P43" s="195"/>
      <c r="Q43" s="508">
        <v>248</v>
      </c>
    </row>
    <row r="44" spans="3:17" s="242" customFormat="1" ht="15" customHeight="1">
      <c r="C44" s="84"/>
      <c r="D44" s="155" t="s">
        <v>581</v>
      </c>
      <c r="E44" s="84"/>
      <c r="F44" s="507">
        <v>11</v>
      </c>
      <c r="G44" s="507">
        <v>9</v>
      </c>
      <c r="H44" s="507">
        <v>6</v>
      </c>
      <c r="I44" s="507">
        <v>11</v>
      </c>
      <c r="J44" s="507">
        <v>64</v>
      </c>
      <c r="K44" s="507">
        <v>2</v>
      </c>
      <c r="L44" s="507">
        <v>1</v>
      </c>
      <c r="M44" s="507">
        <v>3</v>
      </c>
      <c r="N44" s="507">
        <v>13</v>
      </c>
      <c r="O44" s="507">
        <v>82</v>
      </c>
      <c r="P44" s="195"/>
      <c r="Q44" s="508">
        <v>1082</v>
      </c>
    </row>
    <row r="45" spans="3:17" s="242" customFormat="1" ht="15" customHeight="1">
      <c r="C45" s="84"/>
      <c r="D45" s="155" t="s">
        <v>582</v>
      </c>
      <c r="E45" s="84"/>
      <c r="F45" s="507">
        <v>17</v>
      </c>
      <c r="G45" s="507">
        <v>12</v>
      </c>
      <c r="H45" s="507">
        <v>8</v>
      </c>
      <c r="I45" s="507">
        <v>13</v>
      </c>
      <c r="J45" s="507">
        <v>49</v>
      </c>
      <c r="K45" s="507">
        <v>2</v>
      </c>
      <c r="L45" s="507">
        <v>2</v>
      </c>
      <c r="M45" s="507">
        <v>3</v>
      </c>
      <c r="N45" s="507">
        <v>14</v>
      </c>
      <c r="O45" s="507">
        <v>79</v>
      </c>
      <c r="P45" s="195"/>
      <c r="Q45" s="508">
        <v>1653</v>
      </c>
    </row>
    <row r="46" spans="3:17" s="242" customFormat="1" ht="15" customHeight="1">
      <c r="C46" s="84"/>
      <c r="D46" s="155" t="s">
        <v>583</v>
      </c>
      <c r="E46" s="84"/>
      <c r="F46" s="507">
        <v>14</v>
      </c>
      <c r="G46" s="507">
        <v>11</v>
      </c>
      <c r="H46" s="507">
        <v>9</v>
      </c>
      <c r="I46" s="507">
        <v>11</v>
      </c>
      <c r="J46" s="507">
        <v>56</v>
      </c>
      <c r="K46" s="507">
        <v>1</v>
      </c>
      <c r="L46" s="507">
        <v>1</v>
      </c>
      <c r="M46" s="507">
        <v>3</v>
      </c>
      <c r="N46" s="507">
        <v>11</v>
      </c>
      <c r="O46" s="507">
        <v>84</v>
      </c>
      <c r="P46" s="195"/>
      <c r="Q46" s="508">
        <v>1292</v>
      </c>
    </row>
    <row r="47" spans="3:17" s="242" customFormat="1" ht="6" customHeight="1">
      <c r="C47" s="51"/>
      <c r="D47" s="51"/>
      <c r="E47" s="84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195"/>
      <c r="Q47" s="508"/>
    </row>
    <row r="48" spans="3:17" s="242" customFormat="1" ht="16.5">
      <c r="C48" s="115" t="s">
        <v>258</v>
      </c>
      <c r="D48" s="115"/>
      <c r="E48" s="84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195"/>
      <c r="Q48" s="508"/>
    </row>
    <row r="49" spans="3:17" s="242" customFormat="1" ht="15" customHeight="1">
      <c r="C49" s="84"/>
      <c r="D49" s="84" t="s">
        <v>576</v>
      </c>
      <c r="E49" s="84"/>
      <c r="F49" s="507">
        <v>16</v>
      </c>
      <c r="G49" s="507">
        <v>20</v>
      </c>
      <c r="H49" s="507">
        <v>10</v>
      </c>
      <c r="I49" s="507">
        <v>11</v>
      </c>
      <c r="J49" s="507">
        <v>42</v>
      </c>
      <c r="K49" s="507">
        <v>1</v>
      </c>
      <c r="L49" s="507">
        <v>1</v>
      </c>
      <c r="M49" s="507">
        <v>2</v>
      </c>
      <c r="N49" s="507">
        <v>9</v>
      </c>
      <c r="O49" s="507">
        <v>87</v>
      </c>
      <c r="P49" s="195"/>
      <c r="Q49" s="508">
        <v>3442</v>
      </c>
    </row>
    <row r="50" spans="3:17" s="242" customFormat="1" ht="15" customHeight="1">
      <c r="C50" s="84"/>
      <c r="D50" s="84" t="s">
        <v>231</v>
      </c>
      <c r="E50" s="84"/>
      <c r="F50" s="507">
        <v>17</v>
      </c>
      <c r="G50" s="507">
        <v>15</v>
      </c>
      <c r="H50" s="507">
        <v>9</v>
      </c>
      <c r="I50" s="507">
        <v>11</v>
      </c>
      <c r="J50" s="507">
        <v>47</v>
      </c>
      <c r="K50" s="507">
        <v>1</v>
      </c>
      <c r="L50" s="507">
        <v>1</v>
      </c>
      <c r="M50" s="507">
        <v>2</v>
      </c>
      <c r="N50" s="507">
        <v>10</v>
      </c>
      <c r="O50" s="507">
        <v>86</v>
      </c>
      <c r="P50" s="195"/>
      <c r="Q50" s="508">
        <v>2811</v>
      </c>
    </row>
    <row r="51" spans="3:17" s="242" customFormat="1" ht="15" customHeight="1">
      <c r="C51" s="84"/>
      <c r="D51" s="84" t="s">
        <v>232</v>
      </c>
      <c r="E51" s="84"/>
      <c r="F51" s="507">
        <v>13</v>
      </c>
      <c r="G51" s="507">
        <v>11</v>
      </c>
      <c r="H51" s="507">
        <v>9</v>
      </c>
      <c r="I51" s="507">
        <v>12</v>
      </c>
      <c r="J51" s="507">
        <v>55</v>
      </c>
      <c r="K51" s="507">
        <v>2</v>
      </c>
      <c r="L51" s="507">
        <v>2</v>
      </c>
      <c r="M51" s="507">
        <v>2</v>
      </c>
      <c r="N51" s="507">
        <v>12</v>
      </c>
      <c r="O51" s="507">
        <v>82</v>
      </c>
      <c r="P51" s="195"/>
      <c r="Q51" s="508">
        <v>1910</v>
      </c>
    </row>
    <row r="52" spans="3:17" s="242" customFormat="1" ht="15" customHeight="1">
      <c r="C52" s="84"/>
      <c r="D52" s="84" t="s">
        <v>233</v>
      </c>
      <c r="E52" s="84"/>
      <c r="F52" s="507">
        <v>10</v>
      </c>
      <c r="G52" s="507">
        <v>11</v>
      </c>
      <c r="H52" s="507">
        <v>8</v>
      </c>
      <c r="I52" s="507">
        <v>12</v>
      </c>
      <c r="J52" s="507">
        <v>60</v>
      </c>
      <c r="K52" s="507">
        <v>2</v>
      </c>
      <c r="L52" s="507">
        <v>1</v>
      </c>
      <c r="M52" s="507">
        <v>2</v>
      </c>
      <c r="N52" s="507">
        <v>12</v>
      </c>
      <c r="O52" s="507">
        <v>83</v>
      </c>
      <c r="P52" s="195"/>
      <c r="Q52" s="508">
        <v>1473</v>
      </c>
    </row>
    <row r="53" spans="3:17" s="242" customFormat="1" ht="15" customHeight="1">
      <c r="C53" s="84"/>
      <c r="D53" s="84" t="s">
        <v>234</v>
      </c>
      <c r="E53" s="84"/>
      <c r="F53" s="507">
        <v>9</v>
      </c>
      <c r="G53" s="507">
        <v>7</v>
      </c>
      <c r="H53" s="507">
        <v>7</v>
      </c>
      <c r="I53" s="507">
        <v>12</v>
      </c>
      <c r="J53" s="507">
        <v>65</v>
      </c>
      <c r="K53" s="507">
        <v>2</v>
      </c>
      <c r="L53" s="507">
        <v>2</v>
      </c>
      <c r="M53" s="507">
        <v>3</v>
      </c>
      <c r="N53" s="507">
        <v>13</v>
      </c>
      <c r="O53" s="507">
        <v>80</v>
      </c>
      <c r="P53" s="195"/>
      <c r="Q53" s="508">
        <v>1256</v>
      </c>
    </row>
    <row r="54" spans="3:17" s="242" customFormat="1" ht="15" customHeight="1">
      <c r="C54" s="84"/>
      <c r="D54" s="84" t="s">
        <v>235</v>
      </c>
      <c r="E54" s="84"/>
      <c r="F54" s="507">
        <v>8</v>
      </c>
      <c r="G54" s="507">
        <v>7</v>
      </c>
      <c r="H54" s="507">
        <v>6</v>
      </c>
      <c r="I54" s="507">
        <v>14</v>
      </c>
      <c r="J54" s="507">
        <v>67</v>
      </c>
      <c r="K54" s="507">
        <v>3</v>
      </c>
      <c r="L54" s="507">
        <v>2</v>
      </c>
      <c r="M54" s="507">
        <v>3</v>
      </c>
      <c r="N54" s="507">
        <v>18</v>
      </c>
      <c r="O54" s="507">
        <v>74</v>
      </c>
      <c r="P54" s="195"/>
      <c r="Q54" s="508">
        <v>1641</v>
      </c>
    </row>
    <row r="55" spans="3:17" s="242" customFormat="1" ht="15" customHeight="1">
      <c r="C55" s="51"/>
      <c r="D55" s="51" t="s">
        <v>236</v>
      </c>
      <c r="E55" s="84"/>
      <c r="F55" s="507">
        <v>5</v>
      </c>
      <c r="G55" s="507">
        <v>5</v>
      </c>
      <c r="H55" s="507">
        <v>6</v>
      </c>
      <c r="I55" s="507">
        <v>13</v>
      </c>
      <c r="J55" s="507">
        <v>72</v>
      </c>
      <c r="K55" s="507">
        <v>4</v>
      </c>
      <c r="L55" s="507">
        <v>3</v>
      </c>
      <c r="M55" s="507">
        <v>5</v>
      </c>
      <c r="N55" s="507">
        <v>22</v>
      </c>
      <c r="O55" s="507">
        <v>66</v>
      </c>
      <c r="P55" s="195"/>
      <c r="Q55" s="508">
        <v>1132</v>
      </c>
    </row>
    <row r="56" spans="3:17" s="242" customFormat="1" ht="6" customHeight="1">
      <c r="C56" s="51"/>
      <c r="D56" s="51"/>
      <c r="E56" s="84"/>
      <c r="F56" s="507"/>
      <c r="G56" s="507"/>
      <c r="H56" s="507"/>
      <c r="I56" s="507"/>
      <c r="J56" s="507"/>
      <c r="K56" s="507"/>
      <c r="L56" s="507"/>
      <c r="M56" s="507"/>
      <c r="N56" s="507"/>
      <c r="O56" s="507"/>
      <c r="P56" s="195"/>
      <c r="Q56" s="508"/>
    </row>
    <row r="57" spans="3:17" s="242" customFormat="1" ht="15.75" customHeight="1">
      <c r="C57" s="115" t="s">
        <v>586</v>
      </c>
      <c r="D57" s="84"/>
      <c r="E57" s="84"/>
      <c r="F57" s="507"/>
      <c r="G57" s="507"/>
      <c r="H57" s="507"/>
      <c r="I57" s="507"/>
      <c r="J57" s="507"/>
      <c r="K57" s="507"/>
      <c r="L57" s="507"/>
      <c r="M57" s="507"/>
      <c r="N57" s="507"/>
      <c r="O57" s="507"/>
      <c r="P57" s="195"/>
      <c r="Q57" s="508"/>
    </row>
    <row r="58" spans="3:17" s="242" customFormat="1" ht="15" customHeight="1">
      <c r="C58" s="84"/>
      <c r="D58" s="84" t="s">
        <v>594</v>
      </c>
      <c r="E58" s="84"/>
      <c r="F58" s="507">
        <v>21</v>
      </c>
      <c r="G58" s="507">
        <v>17</v>
      </c>
      <c r="H58" s="507">
        <v>9</v>
      </c>
      <c r="I58" s="507">
        <v>11</v>
      </c>
      <c r="J58" s="507">
        <v>43</v>
      </c>
      <c r="K58" s="507">
        <v>2</v>
      </c>
      <c r="L58" s="507">
        <v>1</v>
      </c>
      <c r="M58" s="507">
        <v>2</v>
      </c>
      <c r="N58" s="507">
        <v>11</v>
      </c>
      <c r="O58" s="507">
        <v>84</v>
      </c>
      <c r="P58" s="195"/>
      <c r="Q58" s="508">
        <v>2989</v>
      </c>
    </row>
    <row r="59" spans="3:17" s="242" customFormat="1" ht="15" customHeight="1">
      <c r="C59" s="84"/>
      <c r="D59" s="117">
        <v>2</v>
      </c>
      <c r="E59" s="84"/>
      <c r="F59" s="507">
        <v>13</v>
      </c>
      <c r="G59" s="507">
        <v>14</v>
      </c>
      <c r="H59" s="507">
        <v>8</v>
      </c>
      <c r="I59" s="507">
        <v>12</v>
      </c>
      <c r="J59" s="507">
        <v>53</v>
      </c>
      <c r="K59" s="507">
        <v>2</v>
      </c>
      <c r="L59" s="507">
        <v>1</v>
      </c>
      <c r="M59" s="507">
        <v>3</v>
      </c>
      <c r="N59" s="507">
        <v>12</v>
      </c>
      <c r="O59" s="507">
        <v>82</v>
      </c>
      <c r="P59" s="195"/>
      <c r="Q59" s="508">
        <v>2841</v>
      </c>
    </row>
    <row r="60" spans="3:17" s="242" customFormat="1" ht="15" customHeight="1">
      <c r="C60" s="84"/>
      <c r="D60" s="117">
        <v>3</v>
      </c>
      <c r="E60" s="84"/>
      <c r="F60" s="507">
        <v>9</v>
      </c>
      <c r="G60" s="507">
        <v>10</v>
      </c>
      <c r="H60" s="507">
        <v>8</v>
      </c>
      <c r="I60" s="507">
        <v>11</v>
      </c>
      <c r="J60" s="507">
        <v>62</v>
      </c>
      <c r="K60" s="507">
        <v>1</v>
      </c>
      <c r="L60" s="507">
        <v>2</v>
      </c>
      <c r="M60" s="507">
        <v>2</v>
      </c>
      <c r="N60" s="507">
        <v>12</v>
      </c>
      <c r="O60" s="507">
        <v>83</v>
      </c>
      <c r="P60" s="195"/>
      <c r="Q60" s="508">
        <v>3147</v>
      </c>
    </row>
    <row r="61" spans="3:17" s="242" customFormat="1" ht="15" customHeight="1">
      <c r="C61" s="84"/>
      <c r="D61" s="117">
        <v>4</v>
      </c>
      <c r="E61" s="84"/>
      <c r="F61" s="507">
        <v>7</v>
      </c>
      <c r="G61" s="507">
        <v>7</v>
      </c>
      <c r="H61" s="507">
        <v>7</v>
      </c>
      <c r="I61" s="507">
        <v>12</v>
      </c>
      <c r="J61" s="507">
        <v>68</v>
      </c>
      <c r="K61" s="507">
        <v>2</v>
      </c>
      <c r="L61" s="507">
        <v>1</v>
      </c>
      <c r="M61" s="507">
        <v>3</v>
      </c>
      <c r="N61" s="507">
        <v>14</v>
      </c>
      <c r="O61" s="507">
        <v>80</v>
      </c>
      <c r="P61" s="195"/>
      <c r="Q61" s="508">
        <v>2700</v>
      </c>
    </row>
    <row r="62" spans="3:17" s="242" customFormat="1" ht="15" customHeight="1">
      <c r="C62" s="84"/>
      <c r="D62" s="84" t="s">
        <v>595</v>
      </c>
      <c r="E62" s="84"/>
      <c r="F62" s="507">
        <v>9</v>
      </c>
      <c r="G62" s="507">
        <v>12</v>
      </c>
      <c r="H62" s="507">
        <v>9</v>
      </c>
      <c r="I62" s="507">
        <v>14</v>
      </c>
      <c r="J62" s="507">
        <v>56</v>
      </c>
      <c r="K62" s="507">
        <v>3</v>
      </c>
      <c r="L62" s="507">
        <v>2</v>
      </c>
      <c r="M62" s="507">
        <v>4</v>
      </c>
      <c r="N62" s="507">
        <v>18</v>
      </c>
      <c r="O62" s="507">
        <v>74</v>
      </c>
      <c r="P62" s="195"/>
      <c r="Q62" s="508">
        <v>2504</v>
      </c>
    </row>
    <row r="63" spans="5:17" s="242" customFormat="1" ht="6" customHeight="1">
      <c r="E63" s="84"/>
      <c r="F63" s="507"/>
      <c r="G63" s="507"/>
      <c r="H63" s="507"/>
      <c r="I63" s="507"/>
      <c r="J63" s="507"/>
      <c r="K63" s="507"/>
      <c r="L63" s="507"/>
      <c r="M63" s="507"/>
      <c r="N63" s="507"/>
      <c r="O63" s="507"/>
      <c r="P63" s="195"/>
      <c r="Q63" s="508"/>
    </row>
    <row r="64" spans="3:17" s="242" customFormat="1" ht="16.5">
      <c r="C64" s="115" t="s">
        <v>257</v>
      </c>
      <c r="D64" s="115"/>
      <c r="E64" s="84"/>
      <c r="F64" s="507"/>
      <c r="G64" s="507"/>
      <c r="H64" s="507"/>
      <c r="I64" s="507"/>
      <c r="J64" s="507"/>
      <c r="K64" s="507"/>
      <c r="L64" s="507"/>
      <c r="M64" s="507"/>
      <c r="N64" s="507"/>
      <c r="O64" s="507"/>
      <c r="P64" s="195"/>
      <c r="Q64" s="508"/>
    </row>
    <row r="65" spans="3:17" s="242" customFormat="1" ht="15" customHeight="1">
      <c r="C65" s="84"/>
      <c r="D65" s="84" t="s">
        <v>162</v>
      </c>
      <c r="E65" s="87"/>
      <c r="F65" s="507">
        <v>18</v>
      </c>
      <c r="G65" s="507">
        <v>16</v>
      </c>
      <c r="H65" s="507">
        <v>11</v>
      </c>
      <c r="I65" s="507">
        <v>13</v>
      </c>
      <c r="J65" s="507">
        <v>41</v>
      </c>
      <c r="K65" s="507">
        <v>2</v>
      </c>
      <c r="L65" s="507">
        <v>2</v>
      </c>
      <c r="M65" s="507">
        <v>3</v>
      </c>
      <c r="N65" s="507">
        <v>13</v>
      </c>
      <c r="O65" s="507">
        <v>79</v>
      </c>
      <c r="P65" s="195"/>
      <c r="Q65" s="508">
        <v>4999</v>
      </c>
    </row>
    <row r="66" spans="3:17" s="242" customFormat="1" ht="15" customHeight="1">
      <c r="C66" s="84"/>
      <c r="D66" s="84" t="s">
        <v>220</v>
      </c>
      <c r="E66" s="87"/>
      <c r="F66" s="507">
        <v>10</v>
      </c>
      <c r="G66" s="507">
        <v>12</v>
      </c>
      <c r="H66" s="507">
        <v>7</v>
      </c>
      <c r="I66" s="507">
        <v>11</v>
      </c>
      <c r="J66" s="507">
        <v>60</v>
      </c>
      <c r="K66" s="507">
        <v>2</v>
      </c>
      <c r="L66" s="507">
        <v>1</v>
      </c>
      <c r="M66" s="507">
        <v>3</v>
      </c>
      <c r="N66" s="507">
        <v>16</v>
      </c>
      <c r="O66" s="507">
        <v>77</v>
      </c>
      <c r="P66" s="195"/>
      <c r="Q66" s="508">
        <v>4139</v>
      </c>
    </row>
    <row r="67" spans="3:17" s="242" customFormat="1" ht="15" customHeight="1">
      <c r="C67" s="84"/>
      <c r="D67" s="84" t="s">
        <v>548</v>
      </c>
      <c r="E67" s="87"/>
      <c r="F67" s="507">
        <v>8</v>
      </c>
      <c r="G67" s="507">
        <v>9</v>
      </c>
      <c r="H67" s="507">
        <v>8</v>
      </c>
      <c r="I67" s="507">
        <v>12</v>
      </c>
      <c r="J67" s="507">
        <v>63</v>
      </c>
      <c r="K67" s="507">
        <v>1</v>
      </c>
      <c r="L67" s="507">
        <v>1</v>
      </c>
      <c r="M67" s="507">
        <v>3</v>
      </c>
      <c r="N67" s="507">
        <v>14</v>
      </c>
      <c r="O67" s="507">
        <v>81</v>
      </c>
      <c r="P67" s="195"/>
      <c r="Q67" s="508">
        <v>1311</v>
      </c>
    </row>
    <row r="68" spans="3:17" s="242" customFormat="1" ht="15" customHeight="1">
      <c r="C68" s="84"/>
      <c r="D68" s="84" t="s">
        <v>550</v>
      </c>
      <c r="E68" s="87"/>
      <c r="F68" s="507">
        <v>4</v>
      </c>
      <c r="G68" s="507">
        <v>6</v>
      </c>
      <c r="H68" s="507">
        <v>6</v>
      </c>
      <c r="I68" s="507">
        <v>11</v>
      </c>
      <c r="J68" s="507">
        <v>74</v>
      </c>
      <c r="K68" s="507">
        <v>0</v>
      </c>
      <c r="L68" s="507">
        <v>1</v>
      </c>
      <c r="M68" s="507">
        <v>1</v>
      </c>
      <c r="N68" s="507">
        <v>9</v>
      </c>
      <c r="O68" s="507">
        <v>89</v>
      </c>
      <c r="P68" s="195"/>
      <c r="Q68" s="508">
        <v>724</v>
      </c>
    </row>
    <row r="69" spans="3:17" s="242" customFormat="1" ht="15" customHeight="1">
      <c r="C69" s="84"/>
      <c r="D69" s="84" t="s">
        <v>221</v>
      </c>
      <c r="E69" s="87"/>
      <c r="F69" s="507">
        <v>5</v>
      </c>
      <c r="G69" s="507">
        <v>8</v>
      </c>
      <c r="H69" s="507">
        <v>5</v>
      </c>
      <c r="I69" s="507">
        <v>11</v>
      </c>
      <c r="J69" s="507">
        <v>72</v>
      </c>
      <c r="K69" s="507">
        <v>1</v>
      </c>
      <c r="L69" s="507">
        <v>1</v>
      </c>
      <c r="M69" s="507">
        <v>2</v>
      </c>
      <c r="N69" s="507">
        <v>12</v>
      </c>
      <c r="O69" s="507">
        <v>84</v>
      </c>
      <c r="P69" s="195"/>
      <c r="Q69" s="508">
        <v>1663</v>
      </c>
    </row>
    <row r="70" spans="3:17" s="242" customFormat="1" ht="15" customHeight="1">
      <c r="C70" s="84"/>
      <c r="D70" s="84" t="s">
        <v>222</v>
      </c>
      <c r="E70" s="87"/>
      <c r="F70" s="507">
        <v>2</v>
      </c>
      <c r="G70" s="507">
        <v>3</v>
      </c>
      <c r="H70" s="507">
        <v>4</v>
      </c>
      <c r="I70" s="507">
        <v>10</v>
      </c>
      <c r="J70" s="507">
        <v>80</v>
      </c>
      <c r="K70" s="507">
        <v>0</v>
      </c>
      <c r="L70" s="507">
        <v>0</v>
      </c>
      <c r="M70" s="507">
        <v>1</v>
      </c>
      <c r="N70" s="507">
        <v>6</v>
      </c>
      <c r="O70" s="507">
        <v>93</v>
      </c>
      <c r="P70" s="195"/>
      <c r="Q70" s="508">
        <v>1348</v>
      </c>
    </row>
    <row r="71" spans="4:17" s="242" customFormat="1" ht="6" customHeight="1">
      <c r="D71" s="84"/>
      <c r="E71" s="87"/>
      <c r="F71" s="507"/>
      <c r="G71" s="507"/>
      <c r="H71" s="507"/>
      <c r="I71" s="507"/>
      <c r="J71" s="507"/>
      <c r="K71" s="507"/>
      <c r="L71" s="507"/>
      <c r="M71" s="507"/>
      <c r="N71" s="507"/>
      <c r="O71" s="507"/>
      <c r="P71" s="195"/>
      <c r="Q71" s="508"/>
    </row>
    <row r="72" spans="3:17" s="242" customFormat="1" ht="15.75" customHeight="1">
      <c r="C72" s="115" t="s">
        <v>118</v>
      </c>
      <c r="D72" s="84"/>
      <c r="E72" s="87"/>
      <c r="F72" s="507"/>
      <c r="G72" s="507"/>
      <c r="H72" s="507"/>
      <c r="I72" s="507"/>
      <c r="J72" s="507"/>
      <c r="K72" s="507"/>
      <c r="L72" s="507"/>
      <c r="M72" s="507"/>
      <c r="N72" s="507"/>
      <c r="O72" s="507"/>
      <c r="P72" s="195"/>
      <c r="Q72" s="508"/>
    </row>
    <row r="73" spans="3:17" s="242" customFormat="1" ht="15" customHeight="1">
      <c r="C73" s="115"/>
      <c r="D73" s="84" t="s">
        <v>511</v>
      </c>
      <c r="E73" s="87"/>
      <c r="F73" s="507">
        <v>1</v>
      </c>
      <c r="G73" s="507">
        <v>3</v>
      </c>
      <c r="H73" s="507">
        <v>5</v>
      </c>
      <c r="I73" s="507">
        <v>11</v>
      </c>
      <c r="J73" s="507">
        <v>79</v>
      </c>
      <c r="K73" s="507">
        <v>1</v>
      </c>
      <c r="L73" s="507">
        <v>1</v>
      </c>
      <c r="M73" s="507">
        <v>2</v>
      </c>
      <c r="N73" s="507">
        <v>15</v>
      </c>
      <c r="O73" s="507">
        <v>81</v>
      </c>
      <c r="P73" s="195"/>
      <c r="Q73" s="508">
        <v>5336</v>
      </c>
    </row>
    <row r="74" spans="3:17" s="242" customFormat="1" ht="15" customHeight="1">
      <c r="C74" s="115"/>
      <c r="D74" s="84" t="s">
        <v>512</v>
      </c>
      <c r="E74" s="87"/>
      <c r="F74" s="507">
        <v>4</v>
      </c>
      <c r="G74" s="507">
        <v>8</v>
      </c>
      <c r="H74" s="507">
        <v>8</v>
      </c>
      <c r="I74" s="507">
        <v>15</v>
      </c>
      <c r="J74" s="507">
        <v>64</v>
      </c>
      <c r="K74" s="507">
        <v>2</v>
      </c>
      <c r="L74" s="507">
        <v>2</v>
      </c>
      <c r="M74" s="507">
        <v>3</v>
      </c>
      <c r="N74" s="507">
        <v>15</v>
      </c>
      <c r="O74" s="507">
        <v>78</v>
      </c>
      <c r="P74" s="195"/>
      <c r="Q74" s="508">
        <v>1670</v>
      </c>
    </row>
    <row r="75" spans="3:17" s="242" customFormat="1" ht="15" customHeight="1">
      <c r="C75" s="115"/>
      <c r="D75" s="84" t="s">
        <v>513</v>
      </c>
      <c r="E75" s="87"/>
      <c r="F75" s="507">
        <v>9</v>
      </c>
      <c r="G75" s="507">
        <v>12</v>
      </c>
      <c r="H75" s="507">
        <v>7</v>
      </c>
      <c r="I75" s="507">
        <v>13</v>
      </c>
      <c r="J75" s="507">
        <v>58</v>
      </c>
      <c r="K75" s="507">
        <v>4</v>
      </c>
      <c r="L75" s="507">
        <v>2</v>
      </c>
      <c r="M75" s="507">
        <v>2</v>
      </c>
      <c r="N75" s="507">
        <v>11</v>
      </c>
      <c r="O75" s="507">
        <v>81</v>
      </c>
      <c r="P75" s="195"/>
      <c r="Q75" s="508">
        <v>885</v>
      </c>
    </row>
    <row r="76" spans="3:17" s="242" customFormat="1" ht="15" customHeight="1">
      <c r="C76" s="115"/>
      <c r="D76" s="84" t="s">
        <v>517</v>
      </c>
      <c r="E76" s="87"/>
      <c r="F76" s="507">
        <v>17</v>
      </c>
      <c r="G76" s="507">
        <v>17</v>
      </c>
      <c r="H76" s="507">
        <v>7</v>
      </c>
      <c r="I76" s="507">
        <v>14</v>
      </c>
      <c r="J76" s="507">
        <v>45</v>
      </c>
      <c r="K76" s="507">
        <v>3</v>
      </c>
      <c r="L76" s="507">
        <v>4</v>
      </c>
      <c r="M76" s="507">
        <v>1</v>
      </c>
      <c r="N76" s="507">
        <v>16</v>
      </c>
      <c r="O76" s="507">
        <v>75</v>
      </c>
      <c r="P76" s="195"/>
      <c r="Q76" s="508">
        <v>379</v>
      </c>
    </row>
    <row r="77" spans="3:17" s="242" customFormat="1" ht="15" customHeight="1">
      <c r="C77" s="84"/>
      <c r="D77" s="84" t="s">
        <v>518</v>
      </c>
      <c r="E77" s="87"/>
      <c r="F77" s="507">
        <v>23</v>
      </c>
      <c r="G77" s="507">
        <v>20</v>
      </c>
      <c r="H77" s="507">
        <v>13</v>
      </c>
      <c r="I77" s="507">
        <v>13</v>
      </c>
      <c r="J77" s="507">
        <v>33</v>
      </c>
      <c r="K77" s="507">
        <v>3</v>
      </c>
      <c r="L77" s="507">
        <v>1</v>
      </c>
      <c r="M77" s="507">
        <v>3</v>
      </c>
      <c r="N77" s="507">
        <v>10</v>
      </c>
      <c r="O77" s="507">
        <v>83</v>
      </c>
      <c r="P77" s="195"/>
      <c r="Q77" s="508">
        <v>711</v>
      </c>
    </row>
    <row r="78" spans="3:17" s="242" customFormat="1" ht="6" customHeight="1">
      <c r="C78" s="84"/>
      <c r="D78" s="84"/>
      <c r="E78" s="87"/>
      <c r="F78" s="507"/>
      <c r="G78" s="507"/>
      <c r="H78" s="507"/>
      <c r="I78" s="507"/>
      <c r="J78" s="507"/>
      <c r="K78" s="507"/>
      <c r="L78" s="507"/>
      <c r="M78" s="507"/>
      <c r="N78" s="507"/>
      <c r="O78" s="507"/>
      <c r="P78" s="195"/>
      <c r="Q78" s="508"/>
    </row>
    <row r="79" spans="3:17" s="242" customFormat="1" ht="16.5">
      <c r="C79" s="115" t="s">
        <v>514</v>
      </c>
      <c r="D79" s="84"/>
      <c r="E79" s="87"/>
      <c r="F79" s="507"/>
      <c r="G79" s="507"/>
      <c r="H79" s="507"/>
      <c r="I79" s="507"/>
      <c r="J79" s="507"/>
      <c r="K79" s="507"/>
      <c r="L79" s="507"/>
      <c r="M79" s="507"/>
      <c r="N79" s="507"/>
      <c r="O79" s="507"/>
      <c r="P79" s="195"/>
      <c r="Q79" s="508"/>
    </row>
    <row r="80" spans="3:17" s="242" customFormat="1" ht="15" customHeight="1">
      <c r="C80" s="84"/>
      <c r="D80" s="84" t="s">
        <v>515</v>
      </c>
      <c r="E80" s="87"/>
      <c r="F80" s="507">
        <v>5</v>
      </c>
      <c r="G80" s="507">
        <v>7</v>
      </c>
      <c r="H80" s="507">
        <v>6</v>
      </c>
      <c r="I80" s="507">
        <v>12</v>
      </c>
      <c r="J80" s="507">
        <v>70</v>
      </c>
      <c r="K80" s="507">
        <v>2</v>
      </c>
      <c r="L80" s="507">
        <v>1</v>
      </c>
      <c r="M80" s="507">
        <v>2</v>
      </c>
      <c r="N80" s="507">
        <v>14</v>
      </c>
      <c r="O80" s="507">
        <v>80</v>
      </c>
      <c r="P80" s="195"/>
      <c r="Q80" s="508">
        <v>8981</v>
      </c>
    </row>
    <row r="81" spans="2:17" s="242" customFormat="1" ht="15" customHeight="1">
      <c r="B81" s="84"/>
      <c r="C81" s="84"/>
      <c r="D81" s="84" t="s">
        <v>516</v>
      </c>
      <c r="E81" s="87"/>
      <c r="F81" s="507">
        <v>25</v>
      </c>
      <c r="G81" s="507">
        <v>22</v>
      </c>
      <c r="H81" s="507">
        <v>12</v>
      </c>
      <c r="I81" s="507">
        <v>11</v>
      </c>
      <c r="J81" s="507">
        <v>30</v>
      </c>
      <c r="K81" s="507">
        <v>2</v>
      </c>
      <c r="L81" s="507">
        <v>2</v>
      </c>
      <c r="M81" s="507">
        <v>3</v>
      </c>
      <c r="N81" s="507">
        <v>11</v>
      </c>
      <c r="O81" s="507">
        <v>82</v>
      </c>
      <c r="P81" s="195"/>
      <c r="Q81" s="508">
        <v>5203</v>
      </c>
    </row>
    <row r="82" spans="2:17" s="242" customFormat="1" ht="6" customHeight="1" thickBot="1"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</row>
    <row r="83" spans="2:17" ht="15">
      <c r="B83" s="242"/>
      <c r="C83" s="254" t="s">
        <v>530</v>
      </c>
      <c r="D83" s="242"/>
      <c r="E83" s="242"/>
      <c r="F83" s="51"/>
      <c r="G83" s="137"/>
      <c r="H83" s="137"/>
      <c r="I83" s="137"/>
      <c r="J83" s="137"/>
      <c r="K83" s="51"/>
      <c r="L83" s="137"/>
      <c r="M83" s="137"/>
      <c r="N83" s="137"/>
      <c r="O83" s="84"/>
      <c r="P83" s="84"/>
      <c r="Q83" s="84"/>
    </row>
    <row r="84" spans="3:17" ht="15">
      <c r="C84" s="136"/>
      <c r="D84" s="87" t="s">
        <v>533</v>
      </c>
      <c r="F84" s="51"/>
      <c r="G84" s="137"/>
      <c r="H84" s="137"/>
      <c r="I84" s="137"/>
      <c r="J84" s="137"/>
      <c r="K84" s="51"/>
      <c r="L84" s="137"/>
      <c r="M84" s="137"/>
      <c r="N84" s="137"/>
      <c r="O84" s="84"/>
      <c r="P84" s="84"/>
      <c r="Q84" s="84"/>
    </row>
    <row r="85" spans="3:17" ht="15">
      <c r="C85" s="136" t="s">
        <v>562</v>
      </c>
      <c r="F85" s="51"/>
      <c r="G85" s="137"/>
      <c r="H85" s="137"/>
      <c r="I85" s="137"/>
      <c r="J85" s="137"/>
      <c r="K85" s="51"/>
      <c r="L85" s="137"/>
      <c r="M85" s="137"/>
      <c r="N85" s="137"/>
      <c r="O85" s="84"/>
      <c r="P85" s="84"/>
      <c r="Q85" s="84"/>
    </row>
    <row r="86" spans="3:17" ht="15">
      <c r="C86" s="87" t="s">
        <v>433</v>
      </c>
      <c r="F86" s="51"/>
      <c r="G86" s="137"/>
      <c r="H86" s="137"/>
      <c r="I86" s="137"/>
      <c r="J86" s="137"/>
      <c r="K86" s="51"/>
      <c r="L86" s="137"/>
      <c r="M86" s="137"/>
      <c r="N86" s="137"/>
      <c r="O86" s="84"/>
      <c r="P86" s="84"/>
      <c r="Q86" s="84"/>
    </row>
    <row r="87" ht="12.75">
      <c r="C87" s="87" t="s">
        <v>678</v>
      </c>
    </row>
  </sheetData>
  <mergeCells count="2">
    <mergeCell ref="F4:J4"/>
    <mergeCell ref="K4:O4"/>
  </mergeCells>
  <printOptions/>
  <pageMargins left="0.5511811023622047" right="0.5511811023622047" top="0.3937007874015748" bottom="0.3937007874015748" header="0.5118110236220472" footer="0.5118110236220472"/>
  <pageSetup fitToHeight="1" fitToWidth="1" horizontalDpi="300" verticalDpi="3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8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2.28125" style="0" customWidth="1"/>
    <col min="3" max="3" width="12.00390625" style="0" customWidth="1"/>
    <col min="4" max="4" width="23.8515625" style="0" customWidth="1"/>
    <col min="5" max="5" width="1.1484375" style="0" customWidth="1"/>
    <col min="6" max="6" width="7.57421875" style="0" customWidth="1"/>
    <col min="7" max="9" width="8.140625" style="0" customWidth="1"/>
    <col min="10" max="10" width="7.57421875" style="0" customWidth="1"/>
    <col min="11" max="11" width="0.9921875" style="0" customWidth="1"/>
    <col min="12" max="15" width="7.57421875" style="0" customWidth="1"/>
    <col min="16" max="16" width="7.00390625" style="0" customWidth="1"/>
    <col min="17" max="17" width="1.28515625" style="0" customWidth="1"/>
    <col min="18" max="18" width="14.8515625" style="0" customWidth="1"/>
  </cols>
  <sheetData>
    <row r="1" ht="4.5" customHeight="1"/>
    <row r="2" spans="3:6" ht="18">
      <c r="C2" s="17" t="s">
        <v>1021</v>
      </c>
      <c r="D2" s="534" t="s">
        <v>596</v>
      </c>
      <c r="F2" s="58" t="s">
        <v>370</v>
      </c>
    </row>
    <row r="3" spans="2:18" ht="18">
      <c r="B3" s="8"/>
      <c r="C3" s="8"/>
      <c r="D3" s="8"/>
      <c r="E3" s="8"/>
      <c r="F3" s="58" t="s">
        <v>1008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2:18" ht="18">
      <c r="B4" s="8"/>
      <c r="C4" s="8"/>
      <c r="D4" s="8"/>
      <c r="E4" s="8"/>
      <c r="F4" s="58" t="s">
        <v>1022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2:18" ht="6" customHeight="1" thickBot="1">
      <c r="B5" s="6"/>
      <c r="C5" s="6"/>
      <c r="D5" s="6"/>
      <c r="E5" s="6"/>
      <c r="F5" s="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2:18" ht="6" customHeight="1">
      <c r="B6" s="2"/>
      <c r="C6" s="2"/>
      <c r="D6" s="2"/>
      <c r="E6" s="2"/>
      <c r="F6" s="2"/>
      <c r="G6" s="2"/>
      <c r="H6" s="2"/>
      <c r="I6" s="2"/>
      <c r="J6" s="280"/>
      <c r="K6" s="2"/>
      <c r="L6" s="2"/>
      <c r="M6" s="2"/>
      <c r="N6" s="2"/>
      <c r="O6" s="2"/>
      <c r="P6" s="2"/>
      <c r="Q6" s="280"/>
      <c r="R6" s="2"/>
    </row>
    <row r="7" spans="2:18" ht="15.75">
      <c r="B7" s="8"/>
      <c r="C7" s="8"/>
      <c r="D7" s="8"/>
      <c r="E7" s="8"/>
      <c r="F7" s="296" t="s">
        <v>988</v>
      </c>
      <c r="G7" s="7"/>
      <c r="H7" s="7"/>
      <c r="I7" s="7"/>
      <c r="J7" s="295"/>
      <c r="K7" s="8"/>
      <c r="L7" s="296" t="s">
        <v>1009</v>
      </c>
      <c r="M7" s="8"/>
      <c r="N7" s="8"/>
      <c r="O7" s="8"/>
      <c r="P7" s="8"/>
      <c r="Q7" s="281"/>
      <c r="R7" s="8"/>
    </row>
    <row r="8" spans="2:18" ht="66" customHeight="1">
      <c r="B8" s="8"/>
      <c r="C8" s="8"/>
      <c r="D8" s="8"/>
      <c r="E8" s="8"/>
      <c r="F8" s="401" t="s">
        <v>597</v>
      </c>
      <c r="G8" s="401" t="s">
        <v>598</v>
      </c>
      <c r="H8" s="401" t="s">
        <v>599</v>
      </c>
      <c r="I8" s="401" t="s">
        <v>600</v>
      </c>
      <c r="J8" s="402" t="s">
        <v>246</v>
      </c>
      <c r="K8" s="7"/>
      <c r="L8" s="401" t="s">
        <v>1010</v>
      </c>
      <c r="M8" s="401" t="s">
        <v>1011</v>
      </c>
      <c r="N8" s="401" t="s">
        <v>1012</v>
      </c>
      <c r="O8" s="401" t="s">
        <v>601</v>
      </c>
      <c r="P8" s="401" t="s">
        <v>602</v>
      </c>
      <c r="Q8" s="295"/>
      <c r="R8" s="403" t="s">
        <v>1013</v>
      </c>
    </row>
    <row r="9" spans="2:18" ht="6" customHeight="1" thickBot="1">
      <c r="B9" s="6"/>
      <c r="C9" s="6"/>
      <c r="D9" s="6"/>
      <c r="E9" s="6"/>
      <c r="F9" s="6"/>
      <c r="G9" s="6"/>
      <c r="H9" s="6"/>
      <c r="I9" s="6"/>
      <c r="J9" s="404"/>
      <c r="K9" s="6"/>
      <c r="L9" s="32"/>
      <c r="M9" s="32"/>
      <c r="N9" s="32"/>
      <c r="O9" s="32"/>
      <c r="P9" s="32"/>
      <c r="Q9" s="404"/>
      <c r="R9" s="405"/>
    </row>
    <row r="10" spans="2:18" ht="9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1" t="s">
        <v>195</v>
      </c>
      <c r="Q11" s="8"/>
      <c r="R11" s="27" t="s">
        <v>1014</v>
      </c>
    </row>
    <row r="12" spans="2:18" ht="9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ht="15.75">
      <c r="B13" s="7" t="s">
        <v>1029</v>
      </c>
      <c r="C13" s="8"/>
      <c r="D13" s="8"/>
      <c r="E13" s="8"/>
      <c r="F13" s="509">
        <v>3</v>
      </c>
      <c r="G13" s="509">
        <v>7</v>
      </c>
      <c r="H13" s="509">
        <v>4</v>
      </c>
      <c r="I13" s="509">
        <v>9</v>
      </c>
      <c r="J13" s="509">
        <v>76</v>
      </c>
      <c r="K13" s="406"/>
      <c r="L13" s="509">
        <v>14</v>
      </c>
      <c r="M13" s="509">
        <v>41</v>
      </c>
      <c r="N13" s="509">
        <v>15</v>
      </c>
      <c r="O13" s="509">
        <v>8</v>
      </c>
      <c r="P13" s="509">
        <v>21</v>
      </c>
      <c r="Q13" s="406"/>
      <c r="R13" s="510">
        <v>14190</v>
      </c>
    </row>
    <row r="14" spans="2:18" ht="9" customHeight="1">
      <c r="B14" s="8"/>
      <c r="C14" s="8"/>
      <c r="D14" s="8"/>
      <c r="E14" s="8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6"/>
      <c r="R14" s="8"/>
    </row>
    <row r="15" spans="2:18" ht="15.75">
      <c r="B15" s="7" t="s">
        <v>196</v>
      </c>
      <c r="C15" s="8"/>
      <c r="D15" s="8"/>
      <c r="E15" s="8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6"/>
      <c r="R15" s="8"/>
    </row>
    <row r="16" spans="2:18" ht="15">
      <c r="B16" s="8"/>
      <c r="C16" s="8" t="s">
        <v>1015</v>
      </c>
      <c r="D16" s="8"/>
      <c r="E16" s="8"/>
      <c r="F16" s="509">
        <v>4</v>
      </c>
      <c r="G16" s="509">
        <v>7</v>
      </c>
      <c r="H16" s="509">
        <v>4</v>
      </c>
      <c r="I16" s="509">
        <v>10</v>
      </c>
      <c r="J16" s="509">
        <v>74</v>
      </c>
      <c r="K16" s="509"/>
      <c r="L16" s="509">
        <v>21</v>
      </c>
      <c r="M16" s="509">
        <v>44</v>
      </c>
      <c r="N16" s="509">
        <v>10</v>
      </c>
      <c r="O16" s="509">
        <v>4</v>
      </c>
      <c r="P16" s="509">
        <v>21</v>
      </c>
      <c r="Q16" s="406"/>
      <c r="R16" s="510">
        <v>6096</v>
      </c>
    </row>
    <row r="17" spans="2:18" ht="15">
      <c r="B17" s="8"/>
      <c r="C17" s="8" t="s">
        <v>1016</v>
      </c>
      <c r="D17" s="8"/>
      <c r="E17" s="8"/>
      <c r="F17" s="509">
        <v>3</v>
      </c>
      <c r="G17" s="509">
        <v>7</v>
      </c>
      <c r="H17" s="509">
        <v>3</v>
      </c>
      <c r="I17" s="509">
        <v>8</v>
      </c>
      <c r="J17" s="509">
        <v>77</v>
      </c>
      <c r="K17" s="509"/>
      <c r="L17" s="509">
        <v>9</v>
      </c>
      <c r="M17" s="509">
        <v>39</v>
      </c>
      <c r="N17" s="509">
        <v>18</v>
      </c>
      <c r="O17" s="509">
        <v>12</v>
      </c>
      <c r="P17" s="509">
        <v>22</v>
      </c>
      <c r="Q17" s="406"/>
      <c r="R17" s="510">
        <v>8094</v>
      </c>
    </row>
    <row r="18" spans="2:18" ht="9" customHeight="1">
      <c r="B18" s="8"/>
      <c r="C18" s="8"/>
      <c r="D18" s="8"/>
      <c r="E18" s="8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406"/>
      <c r="R18" s="510"/>
    </row>
    <row r="19" spans="2:18" ht="15.75">
      <c r="B19" s="7" t="s">
        <v>197</v>
      </c>
      <c r="C19" s="8"/>
      <c r="D19" s="8"/>
      <c r="E19" s="8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406"/>
      <c r="R19" s="510"/>
    </row>
    <row r="20" spans="2:18" ht="15">
      <c r="B20" s="8"/>
      <c r="C20" s="8" t="s">
        <v>330</v>
      </c>
      <c r="D20" s="8"/>
      <c r="E20" s="8"/>
      <c r="F20" s="509">
        <v>12</v>
      </c>
      <c r="G20" s="509">
        <v>21</v>
      </c>
      <c r="H20" s="509">
        <v>10</v>
      </c>
      <c r="I20" s="509">
        <v>12</v>
      </c>
      <c r="J20" s="509">
        <v>44</v>
      </c>
      <c r="K20" s="509"/>
      <c r="L20" s="509">
        <v>19</v>
      </c>
      <c r="M20" s="509">
        <v>52</v>
      </c>
      <c r="N20" s="509">
        <v>11</v>
      </c>
      <c r="O20" s="509">
        <v>7</v>
      </c>
      <c r="P20" s="509">
        <v>12</v>
      </c>
      <c r="Q20" s="406"/>
      <c r="R20" s="510">
        <v>433</v>
      </c>
    </row>
    <row r="21" spans="2:18" ht="15">
      <c r="B21" s="8"/>
      <c r="C21" s="8" t="s">
        <v>250</v>
      </c>
      <c r="D21" s="8"/>
      <c r="E21" s="8"/>
      <c r="F21" s="509">
        <v>7</v>
      </c>
      <c r="G21" s="509">
        <v>13</v>
      </c>
      <c r="H21" s="509">
        <v>6</v>
      </c>
      <c r="I21" s="509">
        <v>10</v>
      </c>
      <c r="J21" s="509">
        <v>63</v>
      </c>
      <c r="K21" s="509"/>
      <c r="L21" s="509">
        <v>19</v>
      </c>
      <c r="M21" s="509">
        <v>48</v>
      </c>
      <c r="N21" s="509">
        <v>14</v>
      </c>
      <c r="O21" s="509">
        <v>6</v>
      </c>
      <c r="P21" s="509">
        <v>13</v>
      </c>
      <c r="Q21" s="406"/>
      <c r="R21" s="510">
        <v>1578</v>
      </c>
    </row>
    <row r="22" spans="2:18" ht="15">
      <c r="B22" s="8"/>
      <c r="C22" s="8" t="s">
        <v>251</v>
      </c>
      <c r="D22" s="8"/>
      <c r="E22" s="8"/>
      <c r="F22" s="509">
        <v>4</v>
      </c>
      <c r="G22" s="509">
        <v>7</v>
      </c>
      <c r="H22" s="509">
        <v>5</v>
      </c>
      <c r="I22" s="509">
        <v>9</v>
      </c>
      <c r="J22" s="509">
        <v>75</v>
      </c>
      <c r="K22" s="509"/>
      <c r="L22" s="509">
        <v>16</v>
      </c>
      <c r="M22" s="509">
        <v>46</v>
      </c>
      <c r="N22" s="509">
        <v>15</v>
      </c>
      <c r="O22" s="509">
        <v>6</v>
      </c>
      <c r="P22" s="509">
        <v>17</v>
      </c>
      <c r="Q22" s="406"/>
      <c r="R22" s="510">
        <v>2325</v>
      </c>
    </row>
    <row r="23" spans="2:18" ht="15">
      <c r="B23" s="8"/>
      <c r="C23" s="8" t="s">
        <v>252</v>
      </c>
      <c r="D23" s="8"/>
      <c r="E23" s="8"/>
      <c r="F23" s="509">
        <v>2</v>
      </c>
      <c r="G23" s="509">
        <v>5</v>
      </c>
      <c r="H23" s="509">
        <v>4</v>
      </c>
      <c r="I23" s="509">
        <v>10</v>
      </c>
      <c r="J23" s="509">
        <v>79</v>
      </c>
      <c r="K23" s="509"/>
      <c r="L23" s="509">
        <v>16</v>
      </c>
      <c r="M23" s="509">
        <v>43</v>
      </c>
      <c r="N23" s="509">
        <v>15</v>
      </c>
      <c r="O23" s="509">
        <v>7</v>
      </c>
      <c r="P23" s="509">
        <v>18</v>
      </c>
      <c r="Q23" s="406"/>
      <c r="R23" s="510">
        <v>2459</v>
      </c>
    </row>
    <row r="24" spans="2:18" ht="15">
      <c r="B24" s="8"/>
      <c r="C24" s="8" t="s">
        <v>253</v>
      </c>
      <c r="D24" s="8"/>
      <c r="E24" s="8"/>
      <c r="F24" s="509">
        <v>2</v>
      </c>
      <c r="G24" s="509">
        <v>5</v>
      </c>
      <c r="H24" s="509">
        <v>3</v>
      </c>
      <c r="I24" s="509">
        <v>9</v>
      </c>
      <c r="J24" s="509">
        <v>80</v>
      </c>
      <c r="K24" s="509"/>
      <c r="L24" s="509">
        <v>15</v>
      </c>
      <c r="M24" s="509">
        <v>40</v>
      </c>
      <c r="N24" s="509">
        <v>14</v>
      </c>
      <c r="O24" s="509">
        <v>9</v>
      </c>
      <c r="P24" s="509">
        <v>23</v>
      </c>
      <c r="Q24" s="406"/>
      <c r="R24" s="510">
        <v>2366</v>
      </c>
    </row>
    <row r="25" spans="2:18" ht="15">
      <c r="B25" s="8"/>
      <c r="C25" s="8" t="s">
        <v>254</v>
      </c>
      <c r="D25" s="8"/>
      <c r="E25" s="8"/>
      <c r="F25" s="509">
        <v>2</v>
      </c>
      <c r="G25" s="509">
        <v>6</v>
      </c>
      <c r="H25" s="509">
        <v>3</v>
      </c>
      <c r="I25" s="509">
        <v>8</v>
      </c>
      <c r="J25" s="509">
        <v>80</v>
      </c>
      <c r="K25" s="509"/>
      <c r="L25" s="509">
        <v>12</v>
      </c>
      <c r="M25" s="509">
        <v>36</v>
      </c>
      <c r="N25" s="509">
        <v>17</v>
      </c>
      <c r="O25" s="509">
        <v>11</v>
      </c>
      <c r="P25" s="509">
        <v>24</v>
      </c>
      <c r="Q25" s="406"/>
      <c r="R25" s="510">
        <v>2237</v>
      </c>
    </row>
    <row r="26" spans="2:18" ht="15">
      <c r="B26" s="8"/>
      <c r="C26" s="8" t="s">
        <v>255</v>
      </c>
      <c r="D26" s="8"/>
      <c r="E26" s="8"/>
      <c r="F26" s="509">
        <v>1</v>
      </c>
      <c r="G26" s="509">
        <v>7</v>
      </c>
      <c r="H26" s="509">
        <v>2</v>
      </c>
      <c r="I26" s="509">
        <v>7</v>
      </c>
      <c r="J26" s="509">
        <v>82</v>
      </c>
      <c r="K26" s="509"/>
      <c r="L26" s="509">
        <v>9</v>
      </c>
      <c r="M26" s="509">
        <v>33</v>
      </c>
      <c r="N26" s="509">
        <v>16</v>
      </c>
      <c r="O26" s="509">
        <v>10</v>
      </c>
      <c r="P26" s="509">
        <v>31</v>
      </c>
      <c r="Q26" s="406"/>
      <c r="R26" s="510">
        <v>1833</v>
      </c>
    </row>
    <row r="27" spans="2:18" ht="15">
      <c r="B27" s="8"/>
      <c r="C27" s="8" t="s">
        <v>357</v>
      </c>
      <c r="D27" s="8"/>
      <c r="E27" s="8"/>
      <c r="F27" s="509">
        <v>1</v>
      </c>
      <c r="G27" s="509">
        <v>5</v>
      </c>
      <c r="H27" s="509">
        <v>1</v>
      </c>
      <c r="I27" s="509">
        <v>4</v>
      </c>
      <c r="J27" s="509">
        <v>88</v>
      </c>
      <c r="K27" s="509"/>
      <c r="L27" s="509">
        <v>7</v>
      </c>
      <c r="M27" s="509">
        <v>24</v>
      </c>
      <c r="N27" s="509">
        <v>13</v>
      </c>
      <c r="O27" s="509">
        <v>14</v>
      </c>
      <c r="P27" s="509">
        <v>42</v>
      </c>
      <c r="Q27" s="406"/>
      <c r="R27" s="510">
        <v>959</v>
      </c>
    </row>
    <row r="28" spans="2:18" ht="9" customHeight="1">
      <c r="B28" s="8"/>
      <c r="C28" s="8"/>
      <c r="D28" s="8"/>
      <c r="E28" s="8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406"/>
      <c r="R28" s="510"/>
    </row>
    <row r="29" spans="2:18" ht="18.75">
      <c r="B29" s="7" t="s">
        <v>259</v>
      </c>
      <c r="C29" s="8"/>
      <c r="D29" s="8"/>
      <c r="E29" s="8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406"/>
      <c r="R29" s="510"/>
    </row>
    <row r="30" spans="2:18" ht="15">
      <c r="B30" s="8"/>
      <c r="C30" s="8" t="s">
        <v>239</v>
      </c>
      <c r="D30" s="8"/>
      <c r="E30" s="8"/>
      <c r="F30" s="509">
        <v>0</v>
      </c>
      <c r="G30" s="509">
        <v>3</v>
      </c>
      <c r="H30" s="509">
        <v>3</v>
      </c>
      <c r="I30" s="509">
        <v>7</v>
      </c>
      <c r="J30" s="509">
        <v>87</v>
      </c>
      <c r="K30" s="509"/>
      <c r="L30" s="509">
        <v>22</v>
      </c>
      <c r="M30" s="509">
        <v>38</v>
      </c>
      <c r="N30" s="509">
        <v>11</v>
      </c>
      <c r="O30" s="509">
        <v>4</v>
      </c>
      <c r="P30" s="509">
        <v>25</v>
      </c>
      <c r="Q30" s="406"/>
      <c r="R30" s="510">
        <v>719</v>
      </c>
    </row>
    <row r="31" spans="2:18" ht="15">
      <c r="B31" s="8"/>
      <c r="C31" s="8" t="s">
        <v>317</v>
      </c>
      <c r="D31" s="8"/>
      <c r="E31" s="8"/>
      <c r="F31" s="509">
        <v>4</v>
      </c>
      <c r="G31" s="509">
        <v>6</v>
      </c>
      <c r="H31" s="509">
        <v>5</v>
      </c>
      <c r="I31" s="509">
        <v>11</v>
      </c>
      <c r="J31" s="509">
        <v>74</v>
      </c>
      <c r="K31" s="509"/>
      <c r="L31" s="509">
        <v>19</v>
      </c>
      <c r="M31" s="509">
        <v>47</v>
      </c>
      <c r="N31" s="509">
        <v>12</v>
      </c>
      <c r="O31" s="509">
        <v>5</v>
      </c>
      <c r="P31" s="509">
        <v>18</v>
      </c>
      <c r="Q31" s="406"/>
      <c r="R31" s="510">
        <v>4667</v>
      </c>
    </row>
    <row r="32" spans="2:18" ht="15">
      <c r="B32" s="8"/>
      <c r="C32" s="8" t="s">
        <v>318</v>
      </c>
      <c r="D32" s="8"/>
      <c r="E32" s="8"/>
      <c r="F32" s="509">
        <v>3</v>
      </c>
      <c r="G32" s="509">
        <v>7</v>
      </c>
      <c r="H32" s="509">
        <v>4</v>
      </c>
      <c r="I32" s="509">
        <v>9</v>
      </c>
      <c r="J32" s="509">
        <v>76</v>
      </c>
      <c r="K32" s="509"/>
      <c r="L32" s="509">
        <v>11</v>
      </c>
      <c r="M32" s="509">
        <v>43</v>
      </c>
      <c r="N32" s="509">
        <v>19</v>
      </c>
      <c r="O32" s="509">
        <v>10</v>
      </c>
      <c r="P32" s="509">
        <v>18</v>
      </c>
      <c r="Q32" s="406"/>
      <c r="R32" s="510">
        <v>1459</v>
      </c>
    </row>
    <row r="33" spans="2:18" ht="15">
      <c r="B33" s="8"/>
      <c r="C33" s="8" t="s">
        <v>240</v>
      </c>
      <c r="D33" s="8"/>
      <c r="E33" s="8"/>
      <c r="F33" s="509">
        <v>2</v>
      </c>
      <c r="G33" s="509">
        <v>7</v>
      </c>
      <c r="H33" s="509">
        <v>3</v>
      </c>
      <c r="I33" s="509">
        <v>7</v>
      </c>
      <c r="J33" s="509">
        <v>81</v>
      </c>
      <c r="K33" s="509"/>
      <c r="L33" s="509">
        <v>9</v>
      </c>
      <c r="M33" s="509">
        <v>35</v>
      </c>
      <c r="N33" s="509">
        <v>20</v>
      </c>
      <c r="O33" s="509">
        <v>13</v>
      </c>
      <c r="P33" s="509">
        <v>23</v>
      </c>
      <c r="Q33" s="406"/>
      <c r="R33" s="510">
        <v>903</v>
      </c>
    </row>
    <row r="34" spans="2:18" ht="15">
      <c r="B34" s="8"/>
      <c r="C34" s="8" t="s">
        <v>241</v>
      </c>
      <c r="D34" s="8"/>
      <c r="E34" s="8"/>
      <c r="F34" s="509">
        <v>1</v>
      </c>
      <c r="G34" s="509">
        <v>6</v>
      </c>
      <c r="H34" s="509">
        <v>2</v>
      </c>
      <c r="I34" s="509">
        <v>7</v>
      </c>
      <c r="J34" s="509">
        <v>82</v>
      </c>
      <c r="K34" s="509"/>
      <c r="L34" s="509">
        <v>10</v>
      </c>
      <c r="M34" s="509">
        <v>33</v>
      </c>
      <c r="N34" s="509">
        <v>16</v>
      </c>
      <c r="O34" s="509">
        <v>12</v>
      </c>
      <c r="P34" s="509">
        <v>29</v>
      </c>
      <c r="Q34" s="406"/>
      <c r="R34" s="510">
        <v>4433</v>
      </c>
    </row>
    <row r="35" spans="2:18" ht="15">
      <c r="B35" s="8"/>
      <c r="C35" s="8" t="s">
        <v>242</v>
      </c>
      <c r="D35" s="8"/>
      <c r="E35" s="8"/>
      <c r="F35" s="509">
        <v>4</v>
      </c>
      <c r="G35" s="509">
        <v>19</v>
      </c>
      <c r="H35" s="509">
        <v>4</v>
      </c>
      <c r="I35" s="509">
        <v>7</v>
      </c>
      <c r="J35" s="509">
        <v>65</v>
      </c>
      <c r="K35" s="509"/>
      <c r="L35" s="509">
        <v>21</v>
      </c>
      <c r="M35" s="509">
        <v>44</v>
      </c>
      <c r="N35" s="509">
        <v>15</v>
      </c>
      <c r="O35" s="509">
        <v>9</v>
      </c>
      <c r="P35" s="509">
        <v>12</v>
      </c>
      <c r="Q35" s="406"/>
      <c r="R35" s="510">
        <v>524</v>
      </c>
    </row>
    <row r="36" spans="2:18" ht="15">
      <c r="B36" s="8"/>
      <c r="C36" s="8" t="s">
        <v>243</v>
      </c>
      <c r="D36" s="8"/>
      <c r="E36" s="8"/>
      <c r="F36" s="509">
        <v>13</v>
      </c>
      <c r="G36" s="509">
        <v>21</v>
      </c>
      <c r="H36" s="509">
        <v>11</v>
      </c>
      <c r="I36" s="509">
        <v>11</v>
      </c>
      <c r="J36" s="509">
        <v>44</v>
      </c>
      <c r="K36" s="509"/>
      <c r="L36" s="509">
        <v>16</v>
      </c>
      <c r="M36" s="509">
        <v>58</v>
      </c>
      <c r="N36" s="509">
        <v>10</v>
      </c>
      <c r="O36" s="509">
        <v>4</v>
      </c>
      <c r="P36" s="509">
        <v>12</v>
      </c>
      <c r="Q36" s="406"/>
      <c r="R36" s="510">
        <v>414</v>
      </c>
    </row>
    <row r="37" spans="2:18" ht="15">
      <c r="B37" s="8"/>
      <c r="C37" s="8" t="s">
        <v>244</v>
      </c>
      <c r="D37" s="8"/>
      <c r="E37" s="8"/>
      <c r="F37" s="509">
        <v>3</v>
      </c>
      <c r="G37" s="509">
        <v>8</v>
      </c>
      <c r="H37" s="509">
        <v>3</v>
      </c>
      <c r="I37" s="509">
        <v>7</v>
      </c>
      <c r="J37" s="509">
        <v>78</v>
      </c>
      <c r="K37" s="509"/>
      <c r="L37" s="509">
        <v>11</v>
      </c>
      <c r="M37" s="509">
        <v>32</v>
      </c>
      <c r="N37" s="509">
        <v>17</v>
      </c>
      <c r="O37" s="509">
        <v>15</v>
      </c>
      <c r="P37" s="509">
        <v>25</v>
      </c>
      <c r="Q37" s="406"/>
      <c r="R37" s="510">
        <v>787</v>
      </c>
    </row>
    <row r="38" spans="2:18" ht="8.25" customHeight="1">
      <c r="B38" s="8"/>
      <c r="C38" s="8"/>
      <c r="D38" s="8"/>
      <c r="E38" s="8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406"/>
      <c r="R38" s="510"/>
    </row>
    <row r="39" spans="2:18" ht="15.75">
      <c r="B39" s="7" t="s">
        <v>585</v>
      </c>
      <c r="C39" s="8"/>
      <c r="D39" s="8"/>
      <c r="E39" s="8"/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9"/>
      <c r="Q39" s="406"/>
      <c r="R39" s="510"/>
    </row>
    <row r="40" spans="2:18" ht="15">
      <c r="B40" s="8"/>
      <c r="C40" s="142" t="s">
        <v>577</v>
      </c>
      <c r="D40" s="8"/>
      <c r="E40" s="8"/>
      <c r="F40" s="509">
        <v>2</v>
      </c>
      <c r="G40" s="509">
        <v>5</v>
      </c>
      <c r="H40" s="509">
        <v>6</v>
      </c>
      <c r="I40" s="509">
        <v>17</v>
      </c>
      <c r="J40" s="509">
        <v>70</v>
      </c>
      <c r="K40" s="509"/>
      <c r="L40" s="509">
        <v>22</v>
      </c>
      <c r="M40" s="509">
        <v>46</v>
      </c>
      <c r="N40" s="509">
        <v>11</v>
      </c>
      <c r="O40" s="509">
        <v>3</v>
      </c>
      <c r="P40" s="509">
        <v>17</v>
      </c>
      <c r="Q40" s="406"/>
      <c r="R40" s="510">
        <v>772</v>
      </c>
    </row>
    <row r="41" spans="2:18" ht="15">
      <c r="B41" s="8"/>
      <c r="C41" s="142" t="s">
        <v>578</v>
      </c>
      <c r="D41" s="8"/>
      <c r="E41" s="8"/>
      <c r="F41" s="509">
        <v>2</v>
      </c>
      <c r="G41" s="509">
        <v>5</v>
      </c>
      <c r="H41" s="509">
        <v>5</v>
      </c>
      <c r="I41" s="509">
        <v>11</v>
      </c>
      <c r="J41" s="509">
        <v>76</v>
      </c>
      <c r="K41" s="509"/>
      <c r="L41" s="509">
        <v>17</v>
      </c>
      <c r="M41" s="509">
        <v>45</v>
      </c>
      <c r="N41" s="509">
        <v>14</v>
      </c>
      <c r="O41" s="509">
        <v>6</v>
      </c>
      <c r="P41" s="509">
        <v>19</v>
      </c>
      <c r="Q41" s="406"/>
      <c r="R41" s="510">
        <v>2443</v>
      </c>
    </row>
    <row r="42" spans="2:18" ht="15">
      <c r="B42" s="8"/>
      <c r="C42" s="142" t="s">
        <v>579</v>
      </c>
      <c r="D42" s="8"/>
      <c r="E42" s="8"/>
      <c r="F42" s="509">
        <v>4</v>
      </c>
      <c r="G42" s="509">
        <v>8</v>
      </c>
      <c r="H42" s="509">
        <v>4</v>
      </c>
      <c r="I42" s="509">
        <v>11</v>
      </c>
      <c r="J42" s="509">
        <v>72</v>
      </c>
      <c r="K42" s="509"/>
      <c r="L42" s="509">
        <v>13</v>
      </c>
      <c r="M42" s="509">
        <v>43</v>
      </c>
      <c r="N42" s="509">
        <v>17</v>
      </c>
      <c r="O42" s="509">
        <v>8</v>
      </c>
      <c r="P42" s="509">
        <v>18</v>
      </c>
      <c r="Q42" s="406"/>
      <c r="R42" s="510">
        <v>988</v>
      </c>
    </row>
    <row r="43" spans="2:18" ht="15">
      <c r="B43" s="8"/>
      <c r="C43" s="142" t="s">
        <v>580</v>
      </c>
      <c r="D43" s="8"/>
      <c r="E43" s="8"/>
      <c r="F43" s="509">
        <v>3</v>
      </c>
      <c r="G43" s="509">
        <v>2</v>
      </c>
      <c r="H43" s="509">
        <v>2</v>
      </c>
      <c r="I43" s="509">
        <v>7</v>
      </c>
      <c r="J43" s="509">
        <v>87</v>
      </c>
      <c r="K43" s="509"/>
      <c r="L43" s="509">
        <v>20</v>
      </c>
      <c r="M43" s="509">
        <v>37</v>
      </c>
      <c r="N43" s="509">
        <v>16</v>
      </c>
      <c r="O43" s="509">
        <v>5</v>
      </c>
      <c r="P43" s="509">
        <v>22</v>
      </c>
      <c r="Q43" s="406"/>
      <c r="R43" s="510">
        <v>248</v>
      </c>
    </row>
    <row r="44" spans="2:18" ht="15">
      <c r="B44" s="8"/>
      <c r="C44" s="142" t="s">
        <v>581</v>
      </c>
      <c r="D44" s="8"/>
      <c r="E44" s="8"/>
      <c r="F44" s="509">
        <v>4</v>
      </c>
      <c r="G44" s="509">
        <v>7</v>
      </c>
      <c r="H44" s="509">
        <v>4</v>
      </c>
      <c r="I44" s="509">
        <v>8</v>
      </c>
      <c r="J44" s="509">
        <v>77</v>
      </c>
      <c r="K44" s="509"/>
      <c r="L44" s="509">
        <v>19</v>
      </c>
      <c r="M44" s="509">
        <v>44</v>
      </c>
      <c r="N44" s="509">
        <v>14</v>
      </c>
      <c r="O44" s="509">
        <v>5</v>
      </c>
      <c r="P44" s="509">
        <v>18</v>
      </c>
      <c r="Q44" s="406"/>
      <c r="R44" s="510">
        <v>1082</v>
      </c>
    </row>
    <row r="45" spans="2:18" ht="15">
      <c r="B45" s="8"/>
      <c r="C45" s="142" t="s">
        <v>582</v>
      </c>
      <c r="D45" s="8"/>
      <c r="E45" s="8"/>
      <c r="F45" s="509">
        <v>5</v>
      </c>
      <c r="G45" s="509">
        <v>10</v>
      </c>
      <c r="H45" s="509">
        <v>5</v>
      </c>
      <c r="I45" s="509">
        <v>10</v>
      </c>
      <c r="J45" s="509">
        <v>70</v>
      </c>
      <c r="K45" s="509"/>
      <c r="L45" s="509">
        <v>15</v>
      </c>
      <c r="M45" s="509">
        <v>46</v>
      </c>
      <c r="N45" s="509">
        <v>16</v>
      </c>
      <c r="O45" s="509">
        <v>8</v>
      </c>
      <c r="P45" s="509">
        <v>16</v>
      </c>
      <c r="Q45" s="406"/>
      <c r="R45" s="510">
        <v>1653</v>
      </c>
    </row>
    <row r="46" spans="2:18" ht="15">
      <c r="B46" s="8"/>
      <c r="C46" s="142" t="s">
        <v>583</v>
      </c>
      <c r="D46" s="8"/>
      <c r="E46" s="8"/>
      <c r="F46" s="509">
        <v>5</v>
      </c>
      <c r="G46" s="509">
        <v>8</v>
      </c>
      <c r="H46" s="509">
        <v>4</v>
      </c>
      <c r="I46" s="509">
        <v>7</v>
      </c>
      <c r="J46" s="509">
        <v>76</v>
      </c>
      <c r="K46" s="509"/>
      <c r="L46" s="509">
        <v>19</v>
      </c>
      <c r="M46" s="509">
        <v>43</v>
      </c>
      <c r="N46" s="509">
        <v>12</v>
      </c>
      <c r="O46" s="509">
        <v>7</v>
      </c>
      <c r="P46" s="509">
        <v>20</v>
      </c>
      <c r="Q46" s="406"/>
      <c r="R46" s="510">
        <v>1293</v>
      </c>
    </row>
    <row r="47" spans="2:18" ht="6" customHeight="1">
      <c r="B47" s="8"/>
      <c r="C47" s="142"/>
      <c r="D47" s="8"/>
      <c r="E47" s="8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509"/>
      <c r="Q47" s="406"/>
      <c r="R47" s="510"/>
    </row>
    <row r="48" spans="2:18" ht="15.75">
      <c r="B48" s="115" t="s">
        <v>586</v>
      </c>
      <c r="C48" s="84"/>
      <c r="D48" s="84"/>
      <c r="E48" s="8"/>
      <c r="F48" s="509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406"/>
      <c r="R48" s="510"/>
    </row>
    <row r="49" spans="2:18" ht="15">
      <c r="B49" s="84"/>
      <c r="C49" s="84" t="s">
        <v>837</v>
      </c>
      <c r="D49" s="84"/>
      <c r="E49" s="8"/>
      <c r="F49" s="509">
        <v>5</v>
      </c>
      <c r="G49" s="509">
        <v>10</v>
      </c>
      <c r="H49" s="509">
        <v>4</v>
      </c>
      <c r="I49" s="509">
        <v>7</v>
      </c>
      <c r="J49" s="509">
        <v>73</v>
      </c>
      <c r="K49" s="509"/>
      <c r="L49" s="509">
        <v>11</v>
      </c>
      <c r="M49" s="509">
        <v>37</v>
      </c>
      <c r="N49" s="509">
        <v>17</v>
      </c>
      <c r="O49" s="509">
        <v>15</v>
      </c>
      <c r="P49" s="509">
        <v>20</v>
      </c>
      <c r="Q49" s="406"/>
      <c r="R49" s="510">
        <v>2989</v>
      </c>
    </row>
    <row r="50" spans="2:18" ht="15">
      <c r="B50" s="84"/>
      <c r="C50" s="117">
        <v>2</v>
      </c>
      <c r="D50" s="84"/>
      <c r="E50" s="8"/>
      <c r="F50" s="509">
        <v>4</v>
      </c>
      <c r="G50" s="509">
        <v>7</v>
      </c>
      <c r="H50" s="509">
        <v>4</v>
      </c>
      <c r="I50" s="509">
        <v>8</v>
      </c>
      <c r="J50" s="509">
        <v>76</v>
      </c>
      <c r="K50" s="509"/>
      <c r="L50" s="509">
        <v>14</v>
      </c>
      <c r="M50" s="509">
        <v>42</v>
      </c>
      <c r="N50" s="509">
        <v>17</v>
      </c>
      <c r="O50" s="509">
        <v>9</v>
      </c>
      <c r="P50" s="509">
        <v>18</v>
      </c>
      <c r="Q50" s="406"/>
      <c r="R50" s="510">
        <v>2841</v>
      </c>
    </row>
    <row r="51" spans="2:18" ht="15">
      <c r="B51" s="84"/>
      <c r="C51" s="117">
        <v>3</v>
      </c>
      <c r="D51" s="84"/>
      <c r="E51" s="8"/>
      <c r="F51" s="509">
        <v>3</v>
      </c>
      <c r="G51" s="509">
        <v>6</v>
      </c>
      <c r="H51" s="509">
        <v>3</v>
      </c>
      <c r="I51" s="509">
        <v>8</v>
      </c>
      <c r="J51" s="509">
        <v>79</v>
      </c>
      <c r="K51" s="509"/>
      <c r="L51" s="509">
        <v>17</v>
      </c>
      <c r="M51" s="509">
        <v>39</v>
      </c>
      <c r="N51" s="509">
        <v>13</v>
      </c>
      <c r="O51" s="509">
        <v>7</v>
      </c>
      <c r="P51" s="509">
        <v>25</v>
      </c>
      <c r="Q51" s="406"/>
      <c r="R51" s="510">
        <v>3148</v>
      </c>
    </row>
    <row r="52" spans="2:18" ht="15">
      <c r="B52" s="84"/>
      <c r="C52" s="117">
        <v>4</v>
      </c>
      <c r="D52" s="84"/>
      <c r="E52" s="8"/>
      <c r="F52" s="509">
        <v>2</v>
      </c>
      <c r="G52" s="509">
        <v>5</v>
      </c>
      <c r="H52" s="509">
        <v>3</v>
      </c>
      <c r="I52" s="509">
        <v>10</v>
      </c>
      <c r="J52" s="509">
        <v>79</v>
      </c>
      <c r="K52" s="509"/>
      <c r="L52" s="509">
        <v>16</v>
      </c>
      <c r="M52" s="509">
        <v>42</v>
      </c>
      <c r="N52" s="509">
        <v>12</v>
      </c>
      <c r="O52" s="509">
        <v>6</v>
      </c>
      <c r="P52" s="509">
        <v>24</v>
      </c>
      <c r="Q52" s="406"/>
      <c r="R52" s="510">
        <v>2703</v>
      </c>
    </row>
    <row r="53" spans="2:18" ht="15">
      <c r="B53" s="84"/>
      <c r="C53" s="84" t="s">
        <v>838</v>
      </c>
      <c r="D53" s="84"/>
      <c r="E53" s="8"/>
      <c r="F53" s="509">
        <v>3</v>
      </c>
      <c r="G53" s="509">
        <v>7</v>
      </c>
      <c r="H53" s="509">
        <v>5</v>
      </c>
      <c r="I53" s="509">
        <v>11</v>
      </c>
      <c r="J53" s="509">
        <v>73</v>
      </c>
      <c r="K53" s="509"/>
      <c r="L53" s="509">
        <v>15</v>
      </c>
      <c r="M53" s="509">
        <v>45</v>
      </c>
      <c r="N53" s="509">
        <v>14</v>
      </c>
      <c r="O53" s="509">
        <v>5</v>
      </c>
      <c r="P53" s="509">
        <v>20</v>
      </c>
      <c r="Q53" s="406"/>
      <c r="R53" s="510">
        <v>2506</v>
      </c>
    </row>
    <row r="54" spans="2:18" ht="9" customHeight="1">
      <c r="B54" s="8"/>
      <c r="C54" s="8"/>
      <c r="D54" s="8"/>
      <c r="E54" s="8"/>
      <c r="F54" s="509"/>
      <c r="G54" s="509"/>
      <c r="H54" s="509"/>
      <c r="I54" s="509"/>
      <c r="J54" s="509"/>
      <c r="K54" s="509"/>
      <c r="L54" s="509"/>
      <c r="M54" s="509"/>
      <c r="N54" s="509"/>
      <c r="O54" s="509"/>
      <c r="P54" s="509"/>
      <c r="Q54" s="406"/>
      <c r="R54" s="510"/>
    </row>
    <row r="55" spans="2:18" ht="15.75">
      <c r="B55" s="7" t="s">
        <v>257</v>
      </c>
      <c r="C55" s="8"/>
      <c r="D55" s="8"/>
      <c r="E55" s="8"/>
      <c r="F55" s="509"/>
      <c r="G55" s="509"/>
      <c r="H55" s="509"/>
      <c r="I55" s="509"/>
      <c r="J55" s="509"/>
      <c r="K55" s="509"/>
      <c r="L55" s="509"/>
      <c r="M55" s="509"/>
      <c r="N55" s="509"/>
      <c r="O55" s="509"/>
      <c r="P55" s="509"/>
      <c r="Q55" s="406"/>
      <c r="R55" s="510"/>
    </row>
    <row r="56" spans="2:18" ht="15">
      <c r="B56" s="8"/>
      <c r="C56" s="8" t="s">
        <v>162</v>
      </c>
      <c r="D56" s="8"/>
      <c r="E56" s="8"/>
      <c r="F56" s="509">
        <v>5</v>
      </c>
      <c r="G56" s="509">
        <v>12</v>
      </c>
      <c r="H56" s="509">
        <v>6</v>
      </c>
      <c r="I56" s="509">
        <v>10</v>
      </c>
      <c r="J56" s="509">
        <v>67</v>
      </c>
      <c r="K56" s="509"/>
      <c r="L56" s="509">
        <v>13</v>
      </c>
      <c r="M56" s="509">
        <v>44</v>
      </c>
      <c r="N56" s="509">
        <v>15</v>
      </c>
      <c r="O56" s="509">
        <v>11</v>
      </c>
      <c r="P56" s="509">
        <v>18</v>
      </c>
      <c r="Q56" s="406"/>
      <c r="R56" s="510">
        <v>5004</v>
      </c>
    </row>
    <row r="57" spans="2:18" ht="15">
      <c r="B57" s="8"/>
      <c r="C57" s="8" t="s">
        <v>220</v>
      </c>
      <c r="D57" s="8"/>
      <c r="E57" s="8"/>
      <c r="F57" s="509">
        <v>3</v>
      </c>
      <c r="G57" s="509">
        <v>5</v>
      </c>
      <c r="H57" s="509">
        <v>3</v>
      </c>
      <c r="I57" s="509">
        <v>9</v>
      </c>
      <c r="J57" s="509">
        <v>79</v>
      </c>
      <c r="K57" s="509"/>
      <c r="L57" s="509">
        <v>12</v>
      </c>
      <c r="M57" s="509">
        <v>41</v>
      </c>
      <c r="N57" s="509">
        <v>18</v>
      </c>
      <c r="O57" s="509">
        <v>9</v>
      </c>
      <c r="P57" s="509">
        <v>20</v>
      </c>
      <c r="Q57" s="406"/>
      <c r="R57" s="510">
        <v>4139</v>
      </c>
    </row>
    <row r="58" spans="2:18" ht="15">
      <c r="B58" s="8"/>
      <c r="C58" s="8" t="s">
        <v>548</v>
      </c>
      <c r="D58" s="8"/>
      <c r="E58" s="8"/>
      <c r="F58" s="509">
        <v>2</v>
      </c>
      <c r="G58" s="509">
        <v>5</v>
      </c>
      <c r="H58" s="509">
        <v>3</v>
      </c>
      <c r="I58" s="509">
        <v>8</v>
      </c>
      <c r="J58" s="509">
        <v>81</v>
      </c>
      <c r="K58" s="509"/>
      <c r="L58" s="509">
        <v>14</v>
      </c>
      <c r="M58" s="509">
        <v>44</v>
      </c>
      <c r="N58" s="509">
        <v>18</v>
      </c>
      <c r="O58" s="509">
        <v>7</v>
      </c>
      <c r="P58" s="509">
        <v>18</v>
      </c>
      <c r="Q58" s="406"/>
      <c r="R58" s="510">
        <v>1312</v>
      </c>
    </row>
    <row r="59" spans="2:18" ht="15">
      <c r="B59" s="8"/>
      <c r="C59" s="8" t="s">
        <v>550</v>
      </c>
      <c r="D59" s="8"/>
      <c r="E59" s="8"/>
      <c r="F59" s="509">
        <v>1</v>
      </c>
      <c r="G59" s="509">
        <v>4</v>
      </c>
      <c r="H59" s="509">
        <v>4</v>
      </c>
      <c r="I59" s="509">
        <v>10</v>
      </c>
      <c r="J59" s="509">
        <v>80</v>
      </c>
      <c r="K59" s="509"/>
      <c r="L59" s="509">
        <v>25</v>
      </c>
      <c r="M59" s="509">
        <v>35</v>
      </c>
      <c r="N59" s="509">
        <v>8</v>
      </c>
      <c r="O59" s="509">
        <v>3</v>
      </c>
      <c r="P59" s="509">
        <v>29</v>
      </c>
      <c r="Q59" s="406"/>
      <c r="R59" s="510">
        <v>724</v>
      </c>
    </row>
    <row r="60" spans="2:18" ht="15">
      <c r="B60" s="8"/>
      <c r="C60" s="8" t="s">
        <v>221</v>
      </c>
      <c r="D60" s="8"/>
      <c r="E60" s="8"/>
      <c r="F60" s="509">
        <v>1</v>
      </c>
      <c r="G60" s="509">
        <v>4</v>
      </c>
      <c r="H60" s="509">
        <v>2</v>
      </c>
      <c r="I60" s="509">
        <v>7</v>
      </c>
      <c r="J60" s="509">
        <v>84</v>
      </c>
      <c r="K60" s="509"/>
      <c r="L60" s="509">
        <v>15</v>
      </c>
      <c r="M60" s="509">
        <v>38</v>
      </c>
      <c r="N60" s="509">
        <v>12</v>
      </c>
      <c r="O60" s="509">
        <v>6</v>
      </c>
      <c r="P60" s="509">
        <v>29</v>
      </c>
      <c r="Q60" s="406"/>
      <c r="R60" s="510">
        <v>1663</v>
      </c>
    </row>
    <row r="61" spans="2:18" ht="15">
      <c r="B61" s="8"/>
      <c r="C61" s="8" t="s">
        <v>222</v>
      </c>
      <c r="D61" s="8"/>
      <c r="E61" s="8"/>
      <c r="F61" s="509">
        <v>0</v>
      </c>
      <c r="G61" s="509">
        <v>1</v>
      </c>
      <c r="H61" s="509">
        <v>1</v>
      </c>
      <c r="I61" s="509">
        <v>6</v>
      </c>
      <c r="J61" s="509">
        <v>89</v>
      </c>
      <c r="K61" s="509"/>
      <c r="L61" s="509">
        <v>31</v>
      </c>
      <c r="M61" s="509">
        <v>30</v>
      </c>
      <c r="N61" s="509">
        <v>6</v>
      </c>
      <c r="O61" s="509">
        <v>2</v>
      </c>
      <c r="P61" s="509">
        <v>31</v>
      </c>
      <c r="Q61" s="406"/>
      <c r="R61" s="510">
        <v>1348</v>
      </c>
    </row>
    <row r="62" spans="2:18" ht="9" customHeight="1">
      <c r="B62" s="8"/>
      <c r="C62" s="8"/>
      <c r="D62" s="8"/>
      <c r="E62" s="8"/>
      <c r="F62" s="509"/>
      <c r="G62" s="509"/>
      <c r="H62" s="509"/>
      <c r="I62" s="509"/>
      <c r="J62" s="509"/>
      <c r="K62" s="509"/>
      <c r="L62" s="509"/>
      <c r="M62" s="509"/>
      <c r="N62" s="509"/>
      <c r="O62" s="509"/>
      <c r="P62" s="509"/>
      <c r="Q62" s="406"/>
      <c r="R62" s="510"/>
    </row>
    <row r="63" spans="2:18" ht="18.75">
      <c r="B63" s="7" t="s">
        <v>1017</v>
      </c>
      <c r="C63" s="8"/>
      <c r="D63" s="8"/>
      <c r="E63" s="8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509"/>
      <c r="Q63" s="406"/>
      <c r="R63" s="510"/>
    </row>
    <row r="64" spans="2:18" ht="15">
      <c r="B64" s="8"/>
      <c r="C64" s="8" t="s">
        <v>511</v>
      </c>
      <c r="D64" s="8"/>
      <c r="E64" s="8"/>
      <c r="F64" s="509">
        <v>0</v>
      </c>
      <c r="G64" s="509">
        <v>2</v>
      </c>
      <c r="H64" s="509">
        <v>3</v>
      </c>
      <c r="I64" s="509">
        <v>8</v>
      </c>
      <c r="J64" s="509">
        <v>86</v>
      </c>
      <c r="K64" s="509"/>
      <c r="L64" s="509">
        <v>15</v>
      </c>
      <c r="M64" s="509">
        <v>42</v>
      </c>
      <c r="N64" s="509">
        <v>15</v>
      </c>
      <c r="O64" s="509">
        <v>7</v>
      </c>
      <c r="P64" s="509">
        <v>21</v>
      </c>
      <c r="Q64" s="406"/>
      <c r="R64" s="510">
        <v>5338</v>
      </c>
    </row>
    <row r="65" spans="2:18" ht="15">
      <c r="B65" s="8"/>
      <c r="C65" s="8" t="s">
        <v>512</v>
      </c>
      <c r="D65" s="8"/>
      <c r="E65" s="8"/>
      <c r="F65" s="509">
        <v>1</v>
      </c>
      <c r="G65" s="509">
        <v>3</v>
      </c>
      <c r="H65" s="509">
        <v>4</v>
      </c>
      <c r="I65" s="509">
        <v>10</v>
      </c>
      <c r="J65" s="509">
        <v>81</v>
      </c>
      <c r="K65" s="509"/>
      <c r="L65" s="509">
        <v>14</v>
      </c>
      <c r="M65" s="509">
        <v>42</v>
      </c>
      <c r="N65" s="509">
        <v>13</v>
      </c>
      <c r="O65" s="509">
        <v>5</v>
      </c>
      <c r="P65" s="509">
        <v>26</v>
      </c>
      <c r="Q65" s="406"/>
      <c r="R65" s="510">
        <v>1671</v>
      </c>
    </row>
    <row r="66" spans="2:18" ht="15">
      <c r="B66" s="8"/>
      <c r="C66" s="8" t="s">
        <v>513</v>
      </c>
      <c r="D66" s="8"/>
      <c r="E66" s="8"/>
      <c r="F66" s="509">
        <v>3</v>
      </c>
      <c r="G66" s="509">
        <v>8</v>
      </c>
      <c r="H66" s="509">
        <v>5</v>
      </c>
      <c r="I66" s="509">
        <v>9</v>
      </c>
      <c r="J66" s="509">
        <v>74</v>
      </c>
      <c r="K66" s="509"/>
      <c r="L66" s="509">
        <v>17</v>
      </c>
      <c r="M66" s="509">
        <v>43</v>
      </c>
      <c r="N66" s="509">
        <v>12</v>
      </c>
      <c r="O66" s="509">
        <v>7</v>
      </c>
      <c r="P66" s="509">
        <v>21</v>
      </c>
      <c r="Q66" s="406"/>
      <c r="R66" s="510">
        <v>886</v>
      </c>
    </row>
    <row r="67" spans="2:18" ht="15">
      <c r="B67" s="8"/>
      <c r="C67" s="8" t="s">
        <v>517</v>
      </c>
      <c r="D67" s="8"/>
      <c r="E67" s="8"/>
      <c r="F67" s="509">
        <v>6</v>
      </c>
      <c r="G67" s="509">
        <v>13</v>
      </c>
      <c r="H67" s="509">
        <v>5</v>
      </c>
      <c r="I67" s="509">
        <v>14</v>
      </c>
      <c r="J67" s="509">
        <v>61</v>
      </c>
      <c r="K67" s="509"/>
      <c r="L67" s="509">
        <v>20</v>
      </c>
      <c r="M67" s="509">
        <v>42</v>
      </c>
      <c r="N67" s="509">
        <v>14</v>
      </c>
      <c r="O67" s="509">
        <v>5</v>
      </c>
      <c r="P67" s="509">
        <v>18</v>
      </c>
      <c r="Q67" s="406"/>
      <c r="R67" s="510">
        <v>379</v>
      </c>
    </row>
    <row r="68" spans="2:18" ht="15">
      <c r="B68" s="8"/>
      <c r="C68" s="8" t="s">
        <v>1018</v>
      </c>
      <c r="D68" s="8"/>
      <c r="E68" s="8"/>
      <c r="F68" s="509">
        <v>5</v>
      </c>
      <c r="G68" s="509">
        <v>13</v>
      </c>
      <c r="H68" s="509">
        <v>5</v>
      </c>
      <c r="I68" s="509">
        <v>9</v>
      </c>
      <c r="J68" s="509">
        <v>68</v>
      </c>
      <c r="K68" s="509"/>
      <c r="L68" s="509">
        <v>14</v>
      </c>
      <c r="M68" s="509">
        <v>43</v>
      </c>
      <c r="N68" s="509">
        <v>14</v>
      </c>
      <c r="O68" s="509">
        <v>8</v>
      </c>
      <c r="P68" s="509">
        <v>21</v>
      </c>
      <c r="Q68" s="406"/>
      <c r="R68" s="510">
        <v>711</v>
      </c>
    </row>
    <row r="69" spans="2:18" ht="9" customHeight="1">
      <c r="B69" s="8"/>
      <c r="C69" s="8"/>
      <c r="D69" s="8"/>
      <c r="E69" s="8"/>
      <c r="F69" s="509"/>
      <c r="G69" s="509"/>
      <c r="H69" s="509"/>
      <c r="I69" s="509"/>
      <c r="J69" s="509"/>
      <c r="K69" s="509"/>
      <c r="L69" s="509"/>
      <c r="M69" s="509"/>
      <c r="N69" s="509"/>
      <c r="O69" s="509"/>
      <c r="P69" s="509"/>
      <c r="Q69" s="406"/>
      <c r="R69" s="510"/>
    </row>
    <row r="70" spans="2:18" ht="15.75">
      <c r="B70" s="7" t="s">
        <v>514</v>
      </c>
      <c r="C70" s="8"/>
      <c r="D70" s="8"/>
      <c r="E70" s="8"/>
      <c r="F70" s="509"/>
      <c r="G70" s="509"/>
      <c r="H70" s="509"/>
      <c r="I70" s="509"/>
      <c r="J70" s="509"/>
      <c r="K70" s="509"/>
      <c r="L70" s="509"/>
      <c r="M70" s="509"/>
      <c r="N70" s="509"/>
      <c r="O70" s="509"/>
      <c r="P70" s="509"/>
      <c r="Q70" s="406"/>
      <c r="R70" s="510"/>
    </row>
    <row r="71" spans="2:18" ht="15">
      <c r="B71" s="8"/>
      <c r="C71" s="8" t="s">
        <v>515</v>
      </c>
      <c r="D71" s="8"/>
      <c r="E71" s="8"/>
      <c r="F71" s="509">
        <v>1</v>
      </c>
      <c r="G71" s="509">
        <v>4</v>
      </c>
      <c r="H71" s="509">
        <v>3</v>
      </c>
      <c r="I71" s="509">
        <v>9</v>
      </c>
      <c r="J71" s="509">
        <v>82</v>
      </c>
      <c r="K71" s="509"/>
      <c r="L71" s="509">
        <v>15</v>
      </c>
      <c r="M71" s="509">
        <v>42</v>
      </c>
      <c r="N71" s="509">
        <v>14</v>
      </c>
      <c r="O71" s="509">
        <v>6</v>
      </c>
      <c r="P71" s="509">
        <v>22</v>
      </c>
      <c r="Q71" s="406"/>
      <c r="R71" s="510">
        <v>8985</v>
      </c>
    </row>
    <row r="72" spans="2:18" ht="15">
      <c r="B72" s="8"/>
      <c r="C72" s="8" t="s">
        <v>1019</v>
      </c>
      <c r="D72" s="8"/>
      <c r="E72" s="8"/>
      <c r="F72" s="509">
        <v>7</v>
      </c>
      <c r="G72" s="509">
        <v>14</v>
      </c>
      <c r="H72" s="509">
        <v>5</v>
      </c>
      <c r="I72" s="509">
        <v>9</v>
      </c>
      <c r="J72" s="509">
        <v>65</v>
      </c>
      <c r="K72" s="509"/>
      <c r="L72" s="509">
        <v>13</v>
      </c>
      <c r="M72" s="509">
        <v>39</v>
      </c>
      <c r="N72" s="509">
        <v>16</v>
      </c>
      <c r="O72" s="509">
        <v>12</v>
      </c>
      <c r="P72" s="509">
        <v>20</v>
      </c>
      <c r="Q72" s="406"/>
      <c r="R72" s="510">
        <v>5204</v>
      </c>
    </row>
    <row r="73" spans="2:18" ht="9" customHeight="1">
      <c r="B73" s="8"/>
      <c r="C73" s="8"/>
      <c r="D73" s="8"/>
      <c r="E73" s="8"/>
      <c r="F73" s="509"/>
      <c r="G73" s="509"/>
      <c r="H73" s="509"/>
      <c r="I73" s="509"/>
      <c r="J73" s="509"/>
      <c r="K73" s="509"/>
      <c r="L73" s="509"/>
      <c r="M73" s="509"/>
      <c r="N73" s="509"/>
      <c r="O73" s="509"/>
      <c r="P73" s="509"/>
      <c r="Q73" s="406"/>
      <c r="R73" s="510"/>
    </row>
    <row r="74" spans="2:18" ht="15.75">
      <c r="B74" s="7" t="s">
        <v>1020</v>
      </c>
      <c r="C74" s="8"/>
      <c r="D74" s="8"/>
      <c r="E74" s="8"/>
      <c r="F74" s="509"/>
      <c r="G74" s="509"/>
      <c r="H74" s="509"/>
      <c r="I74" s="509"/>
      <c r="J74" s="509"/>
      <c r="K74" s="509"/>
      <c r="L74" s="509"/>
      <c r="M74" s="509"/>
      <c r="N74" s="509"/>
      <c r="O74" s="509"/>
      <c r="P74" s="509"/>
      <c r="Q74" s="406"/>
      <c r="R74" s="510"/>
    </row>
    <row r="75" spans="2:18" ht="15">
      <c r="B75" s="8"/>
      <c r="C75" s="8" t="s">
        <v>597</v>
      </c>
      <c r="D75" s="8"/>
      <c r="E75" s="8"/>
      <c r="F75" s="509"/>
      <c r="G75" s="509"/>
      <c r="H75" s="509"/>
      <c r="I75" s="509"/>
      <c r="J75" s="509"/>
      <c r="K75" s="509"/>
      <c r="L75" s="509">
        <v>33</v>
      </c>
      <c r="M75" s="509">
        <v>55</v>
      </c>
      <c r="N75" s="509">
        <v>7</v>
      </c>
      <c r="O75" s="509">
        <v>4</v>
      </c>
      <c r="P75" s="509">
        <v>1</v>
      </c>
      <c r="Q75" s="406"/>
      <c r="R75" s="510">
        <v>448</v>
      </c>
    </row>
    <row r="76" spans="2:18" ht="15">
      <c r="B76" s="8"/>
      <c r="C76" s="8" t="s">
        <v>598</v>
      </c>
      <c r="D76" s="8"/>
      <c r="E76" s="8"/>
      <c r="F76" s="509"/>
      <c r="G76" s="509"/>
      <c r="H76" s="509"/>
      <c r="I76" s="509"/>
      <c r="J76" s="509"/>
      <c r="K76" s="509"/>
      <c r="L76" s="509">
        <v>26</v>
      </c>
      <c r="M76" s="509">
        <v>60</v>
      </c>
      <c r="N76" s="509">
        <v>10</v>
      </c>
      <c r="O76" s="509">
        <v>3</v>
      </c>
      <c r="P76" s="509">
        <v>1</v>
      </c>
      <c r="Q76" s="406"/>
      <c r="R76" s="510">
        <v>1006</v>
      </c>
    </row>
    <row r="77" spans="2:18" ht="15">
      <c r="B77" s="8"/>
      <c r="C77" s="8" t="s">
        <v>599</v>
      </c>
      <c r="D77" s="8"/>
      <c r="E77" s="8"/>
      <c r="F77" s="509"/>
      <c r="G77" s="509"/>
      <c r="H77" s="509"/>
      <c r="I77" s="509"/>
      <c r="J77" s="509"/>
      <c r="K77" s="509"/>
      <c r="L77" s="509">
        <v>23</v>
      </c>
      <c r="M77" s="509">
        <v>64</v>
      </c>
      <c r="N77" s="509">
        <v>11</v>
      </c>
      <c r="O77" s="509">
        <v>1</v>
      </c>
      <c r="P77" s="509">
        <v>1</v>
      </c>
      <c r="Q77" s="406"/>
      <c r="R77" s="510">
        <v>523</v>
      </c>
    </row>
    <row r="78" spans="2:18" ht="15">
      <c r="B78" s="8"/>
      <c r="C78" s="8" t="s">
        <v>600</v>
      </c>
      <c r="D78" s="8"/>
      <c r="E78" s="8"/>
      <c r="F78" s="509"/>
      <c r="G78" s="509"/>
      <c r="H78" s="509"/>
      <c r="I78" s="509"/>
      <c r="J78" s="509"/>
      <c r="K78" s="509"/>
      <c r="L78" s="509">
        <v>21</v>
      </c>
      <c r="M78" s="509">
        <v>59</v>
      </c>
      <c r="N78" s="509">
        <v>13</v>
      </c>
      <c r="O78" s="509">
        <v>3</v>
      </c>
      <c r="P78" s="509">
        <v>4</v>
      </c>
      <c r="Q78" s="406"/>
      <c r="R78" s="510">
        <v>1180</v>
      </c>
    </row>
    <row r="79" spans="2:18" ht="15">
      <c r="B79" s="8"/>
      <c r="C79" s="8" t="s">
        <v>246</v>
      </c>
      <c r="D79" s="8"/>
      <c r="E79" s="8"/>
      <c r="F79" s="509"/>
      <c r="G79" s="509"/>
      <c r="H79" s="509"/>
      <c r="I79" s="509"/>
      <c r="J79" s="509"/>
      <c r="K79" s="509"/>
      <c r="L79" s="509">
        <v>11</v>
      </c>
      <c r="M79" s="509">
        <v>36</v>
      </c>
      <c r="N79" s="509">
        <v>16</v>
      </c>
      <c r="O79" s="509">
        <v>10</v>
      </c>
      <c r="P79" s="509">
        <v>27</v>
      </c>
      <c r="Q79" s="406"/>
      <c r="R79" s="510">
        <v>10916</v>
      </c>
    </row>
    <row r="80" spans="2:18" ht="6" customHeight="1" thickBo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2:18" ht="6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2:18" ht="15" customHeight="1">
      <c r="B82" s="15" t="s">
        <v>989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2:18" ht="15">
      <c r="B83" s="15" t="s">
        <v>433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ht="12.75">
      <c r="B84" s="15" t="s">
        <v>740</v>
      </c>
    </row>
  </sheetData>
  <printOptions/>
  <pageMargins left="0.75" right="0.75" top="0.7" bottom="0.69" header="0.5" footer="0.5"/>
  <pageSetup fitToHeight="1" fitToWidth="1"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8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28515625" style="138" customWidth="1"/>
    <col min="2" max="2" width="2.28125" style="138" customWidth="1"/>
    <col min="3" max="3" width="12.00390625" style="138" customWidth="1"/>
    <col min="4" max="4" width="23.8515625" style="138" customWidth="1"/>
    <col min="5" max="5" width="1.1484375" style="138" customWidth="1"/>
    <col min="6" max="6" width="7.57421875" style="138" customWidth="1"/>
    <col min="7" max="9" width="8.140625" style="138" customWidth="1"/>
    <col min="10" max="10" width="7.57421875" style="138" customWidth="1"/>
    <col min="11" max="11" width="0.9921875" style="138" customWidth="1"/>
    <col min="12" max="16" width="7.57421875" style="138" customWidth="1"/>
    <col min="17" max="17" width="1.28515625" style="138" customWidth="1"/>
    <col min="18" max="18" width="11.00390625" style="138" customWidth="1"/>
    <col min="19" max="16384" width="9.140625" style="138" customWidth="1"/>
  </cols>
  <sheetData>
    <row r="1" ht="4.5" customHeight="1"/>
    <row r="2" spans="3:6" ht="18">
      <c r="C2" s="120" t="s">
        <v>1027</v>
      </c>
      <c r="D2" s="535" t="s">
        <v>596</v>
      </c>
      <c r="F2" s="148" t="s">
        <v>369</v>
      </c>
    </row>
    <row r="3" spans="2:18" ht="18">
      <c r="B3" s="84"/>
      <c r="C3" s="84"/>
      <c r="D3" s="84"/>
      <c r="E3" s="84"/>
      <c r="F3" s="148" t="s">
        <v>1023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2:18" ht="18">
      <c r="B4" s="84"/>
      <c r="C4" s="84"/>
      <c r="D4" s="84"/>
      <c r="E4" s="84"/>
      <c r="F4" s="148" t="s">
        <v>1028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2:18" ht="6" customHeight="1" thickBot="1">
      <c r="B5" s="92"/>
      <c r="C5" s="92"/>
      <c r="D5" s="92"/>
      <c r="E5" s="92"/>
      <c r="F5" s="149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2:18" ht="6" customHeight="1">
      <c r="B6" s="51"/>
      <c r="C6" s="51"/>
      <c r="D6" s="51"/>
      <c r="E6" s="51"/>
      <c r="F6" s="51"/>
      <c r="G6" s="51"/>
      <c r="H6" s="51"/>
      <c r="I6" s="51"/>
      <c r="J6" s="408"/>
      <c r="K6" s="51"/>
      <c r="L6" s="51"/>
      <c r="M6" s="51"/>
      <c r="N6" s="51"/>
      <c r="O6" s="51"/>
      <c r="P6" s="51"/>
      <c r="Q6" s="408"/>
      <c r="R6" s="51"/>
    </row>
    <row r="7" spans="2:18" ht="15.75">
      <c r="B7" s="84"/>
      <c r="C7" s="84"/>
      <c r="D7" s="84"/>
      <c r="E7" s="84"/>
      <c r="F7" s="313" t="s">
        <v>886</v>
      </c>
      <c r="G7" s="115"/>
      <c r="H7" s="115"/>
      <c r="I7" s="115"/>
      <c r="J7" s="409"/>
      <c r="K7" s="84"/>
      <c r="L7" s="313" t="s">
        <v>1009</v>
      </c>
      <c r="M7" s="84"/>
      <c r="N7" s="84"/>
      <c r="O7" s="84"/>
      <c r="P7" s="84"/>
      <c r="Q7" s="160"/>
      <c r="R7" s="84"/>
    </row>
    <row r="8" spans="2:18" ht="66" customHeight="1">
      <c r="B8" s="84"/>
      <c r="C8" s="84"/>
      <c r="D8" s="84"/>
      <c r="E8" s="84"/>
      <c r="F8" s="410" t="s">
        <v>597</v>
      </c>
      <c r="G8" s="410" t="s">
        <v>598</v>
      </c>
      <c r="H8" s="410" t="s">
        <v>599</v>
      </c>
      <c r="I8" s="410" t="s">
        <v>600</v>
      </c>
      <c r="J8" s="411" t="s">
        <v>246</v>
      </c>
      <c r="K8" s="115"/>
      <c r="L8" s="410" t="s">
        <v>1010</v>
      </c>
      <c r="M8" s="410" t="s">
        <v>1011</v>
      </c>
      <c r="N8" s="410" t="s">
        <v>1012</v>
      </c>
      <c r="O8" s="410" t="s">
        <v>601</v>
      </c>
      <c r="P8" s="410" t="s">
        <v>602</v>
      </c>
      <c r="Q8" s="409"/>
      <c r="R8" s="412" t="s">
        <v>1024</v>
      </c>
    </row>
    <row r="9" spans="2:18" ht="6" customHeight="1" thickBot="1">
      <c r="B9" s="92"/>
      <c r="C9" s="92"/>
      <c r="D9" s="92"/>
      <c r="E9" s="92"/>
      <c r="F9" s="92"/>
      <c r="G9" s="92"/>
      <c r="H9" s="92"/>
      <c r="I9" s="92"/>
      <c r="J9" s="413"/>
      <c r="K9" s="92"/>
      <c r="L9" s="131"/>
      <c r="M9" s="131"/>
      <c r="N9" s="131"/>
      <c r="O9" s="131"/>
      <c r="P9" s="131"/>
      <c r="Q9" s="413"/>
      <c r="R9" s="414"/>
    </row>
    <row r="10" spans="2:18" ht="9" customHeight="1"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</row>
    <row r="11" spans="2:18" ht="15"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123" t="s">
        <v>195</v>
      </c>
      <c r="Q11" s="84"/>
      <c r="R11" s="113" t="s">
        <v>1014</v>
      </c>
    </row>
    <row r="12" spans="2:18" ht="9" customHeight="1"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</row>
    <row r="13" spans="2:18" ht="15.75">
      <c r="B13" s="115" t="s">
        <v>1029</v>
      </c>
      <c r="C13" s="84"/>
      <c r="D13" s="84"/>
      <c r="E13" s="84"/>
      <c r="F13" s="509">
        <v>1</v>
      </c>
      <c r="G13" s="509">
        <v>2</v>
      </c>
      <c r="H13" s="509">
        <v>3</v>
      </c>
      <c r="I13" s="509">
        <v>11</v>
      </c>
      <c r="J13" s="509">
        <v>82</v>
      </c>
      <c r="K13" s="84"/>
      <c r="L13" s="509">
        <v>11</v>
      </c>
      <c r="M13" s="509">
        <v>36</v>
      </c>
      <c r="N13" s="509">
        <v>14</v>
      </c>
      <c r="O13" s="509">
        <v>9</v>
      </c>
      <c r="P13" s="509">
        <v>30</v>
      </c>
      <c r="Q13" s="84"/>
      <c r="R13" s="511">
        <v>14190</v>
      </c>
    </row>
    <row r="14" spans="2:18" ht="9" customHeight="1"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</row>
    <row r="15" spans="2:18" ht="15.75">
      <c r="B15" s="115" t="s">
        <v>196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</row>
    <row r="16" spans="2:18" ht="15">
      <c r="B16" s="84"/>
      <c r="C16" s="84" t="s">
        <v>1015</v>
      </c>
      <c r="D16" s="84"/>
      <c r="E16" s="84"/>
      <c r="F16" s="509">
        <v>1</v>
      </c>
      <c r="G16" s="509">
        <v>2</v>
      </c>
      <c r="H16" s="509">
        <v>4</v>
      </c>
      <c r="I16" s="509">
        <v>11</v>
      </c>
      <c r="J16" s="509">
        <v>81</v>
      </c>
      <c r="K16" s="509"/>
      <c r="L16" s="509">
        <v>18</v>
      </c>
      <c r="M16" s="509">
        <v>40</v>
      </c>
      <c r="N16" s="509">
        <v>9</v>
      </c>
      <c r="O16" s="509">
        <v>4</v>
      </c>
      <c r="P16" s="509">
        <v>29</v>
      </c>
      <c r="Q16" s="84"/>
      <c r="R16" s="511">
        <v>6096</v>
      </c>
    </row>
    <row r="17" spans="2:18" ht="15">
      <c r="B17" s="84"/>
      <c r="C17" s="84" t="s">
        <v>1016</v>
      </c>
      <c r="D17" s="84"/>
      <c r="E17" s="84"/>
      <c r="F17" s="509">
        <v>0</v>
      </c>
      <c r="G17" s="509">
        <v>2</v>
      </c>
      <c r="H17" s="509">
        <v>3</v>
      </c>
      <c r="I17" s="509">
        <v>10</v>
      </c>
      <c r="J17" s="509">
        <v>83</v>
      </c>
      <c r="K17" s="509"/>
      <c r="L17" s="509">
        <v>6</v>
      </c>
      <c r="M17" s="509">
        <v>33</v>
      </c>
      <c r="N17" s="509">
        <v>18</v>
      </c>
      <c r="O17" s="509">
        <v>12</v>
      </c>
      <c r="P17" s="509">
        <v>31</v>
      </c>
      <c r="Q17" s="84"/>
      <c r="R17" s="511">
        <v>8094</v>
      </c>
    </row>
    <row r="18" spans="2:18" ht="9" customHeight="1">
      <c r="B18" s="84"/>
      <c r="C18" s="84"/>
      <c r="D18" s="84"/>
      <c r="E18" s="84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84"/>
      <c r="R18" s="145"/>
    </row>
    <row r="19" spans="2:18" ht="15.75">
      <c r="B19" s="115" t="s">
        <v>197</v>
      </c>
      <c r="C19" s="84"/>
      <c r="D19" s="84"/>
      <c r="E19" s="84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84"/>
      <c r="R19" s="145"/>
    </row>
    <row r="20" spans="2:18" ht="15" customHeight="1">
      <c r="B20" s="84"/>
      <c r="C20" s="84" t="s">
        <v>330</v>
      </c>
      <c r="D20" s="84"/>
      <c r="E20" s="84"/>
      <c r="F20" s="509">
        <v>2</v>
      </c>
      <c r="G20" s="509">
        <v>7</v>
      </c>
      <c r="H20" s="509">
        <v>9</v>
      </c>
      <c r="I20" s="509">
        <v>17</v>
      </c>
      <c r="J20" s="509">
        <v>64</v>
      </c>
      <c r="K20" s="509"/>
      <c r="L20" s="509">
        <v>18</v>
      </c>
      <c r="M20" s="509">
        <v>42</v>
      </c>
      <c r="N20" s="509">
        <v>12</v>
      </c>
      <c r="O20" s="509">
        <v>5</v>
      </c>
      <c r="P20" s="509">
        <v>22</v>
      </c>
      <c r="Q20" s="84"/>
      <c r="R20" s="511">
        <v>433</v>
      </c>
    </row>
    <row r="21" spans="2:18" ht="15" customHeight="1">
      <c r="B21" s="84"/>
      <c r="C21" s="84" t="s">
        <v>250</v>
      </c>
      <c r="D21" s="84"/>
      <c r="E21" s="84"/>
      <c r="F21" s="509">
        <v>2</v>
      </c>
      <c r="G21" s="509">
        <v>4</v>
      </c>
      <c r="H21" s="509">
        <v>6</v>
      </c>
      <c r="I21" s="509">
        <v>12</v>
      </c>
      <c r="J21" s="509">
        <v>73</v>
      </c>
      <c r="K21" s="509"/>
      <c r="L21" s="509">
        <v>15</v>
      </c>
      <c r="M21" s="509">
        <v>42</v>
      </c>
      <c r="N21" s="509">
        <v>13</v>
      </c>
      <c r="O21" s="509">
        <v>7</v>
      </c>
      <c r="P21" s="509">
        <v>23</v>
      </c>
      <c r="Q21" s="84"/>
      <c r="R21" s="511">
        <v>1578</v>
      </c>
    </row>
    <row r="22" spans="2:18" ht="15">
      <c r="B22" s="84"/>
      <c r="C22" s="84" t="s">
        <v>251</v>
      </c>
      <c r="D22" s="84"/>
      <c r="E22" s="84"/>
      <c r="F22" s="509">
        <v>1</v>
      </c>
      <c r="G22" s="509">
        <v>2</v>
      </c>
      <c r="H22" s="509">
        <v>4</v>
      </c>
      <c r="I22" s="509">
        <v>12</v>
      </c>
      <c r="J22" s="509">
        <v>79</v>
      </c>
      <c r="K22" s="509"/>
      <c r="L22" s="509">
        <v>13</v>
      </c>
      <c r="M22" s="509">
        <v>42</v>
      </c>
      <c r="N22" s="509">
        <v>14</v>
      </c>
      <c r="O22" s="509">
        <v>6</v>
      </c>
      <c r="P22" s="509">
        <v>25</v>
      </c>
      <c r="Q22" s="84"/>
      <c r="R22" s="511">
        <v>2325</v>
      </c>
    </row>
    <row r="23" spans="2:18" ht="15">
      <c r="B23" s="84"/>
      <c r="C23" s="84" t="s">
        <v>252</v>
      </c>
      <c r="D23" s="84"/>
      <c r="E23" s="84"/>
      <c r="F23" s="509">
        <v>1</v>
      </c>
      <c r="G23" s="509">
        <v>1</v>
      </c>
      <c r="H23" s="509">
        <v>3</v>
      </c>
      <c r="I23" s="509">
        <v>12</v>
      </c>
      <c r="J23" s="509">
        <v>81</v>
      </c>
      <c r="K23" s="509"/>
      <c r="L23" s="509">
        <v>13</v>
      </c>
      <c r="M23" s="509">
        <v>41</v>
      </c>
      <c r="N23" s="509">
        <v>14</v>
      </c>
      <c r="O23" s="509">
        <v>8</v>
      </c>
      <c r="P23" s="509">
        <v>25</v>
      </c>
      <c r="Q23" s="84"/>
      <c r="R23" s="511">
        <v>2459</v>
      </c>
    </row>
    <row r="24" spans="2:18" ht="15">
      <c r="B24" s="84"/>
      <c r="C24" s="84" t="s">
        <v>253</v>
      </c>
      <c r="D24" s="84"/>
      <c r="E24" s="84"/>
      <c r="F24" s="509">
        <v>0</v>
      </c>
      <c r="G24" s="509">
        <v>1</v>
      </c>
      <c r="H24" s="509">
        <v>3</v>
      </c>
      <c r="I24" s="509">
        <v>11</v>
      </c>
      <c r="J24" s="509">
        <v>83</v>
      </c>
      <c r="K24" s="509"/>
      <c r="L24" s="509">
        <v>12</v>
      </c>
      <c r="M24" s="509">
        <v>36</v>
      </c>
      <c r="N24" s="509">
        <v>13</v>
      </c>
      <c r="O24" s="509">
        <v>9</v>
      </c>
      <c r="P24" s="509">
        <v>30</v>
      </c>
      <c r="Q24" s="84"/>
      <c r="R24" s="511">
        <v>2366</v>
      </c>
    </row>
    <row r="25" spans="2:18" ht="15">
      <c r="B25" s="84"/>
      <c r="C25" s="84" t="s">
        <v>254</v>
      </c>
      <c r="D25" s="84"/>
      <c r="E25" s="84"/>
      <c r="F25" s="509">
        <v>0</v>
      </c>
      <c r="G25" s="509">
        <v>1</v>
      </c>
      <c r="H25" s="509">
        <v>2</v>
      </c>
      <c r="I25" s="509">
        <v>8</v>
      </c>
      <c r="J25" s="509">
        <v>88</v>
      </c>
      <c r="K25" s="509"/>
      <c r="L25" s="509">
        <v>8</v>
      </c>
      <c r="M25" s="509">
        <v>31</v>
      </c>
      <c r="N25" s="509">
        <v>16</v>
      </c>
      <c r="O25" s="509">
        <v>11</v>
      </c>
      <c r="P25" s="509">
        <v>33</v>
      </c>
      <c r="Q25" s="84"/>
      <c r="R25" s="511">
        <v>2237</v>
      </c>
    </row>
    <row r="26" spans="2:18" ht="15">
      <c r="B26" s="84"/>
      <c r="C26" s="84" t="s">
        <v>255</v>
      </c>
      <c r="D26" s="84"/>
      <c r="E26" s="84"/>
      <c r="F26" s="509">
        <v>0</v>
      </c>
      <c r="G26" s="509">
        <v>1</v>
      </c>
      <c r="H26" s="509">
        <v>1</v>
      </c>
      <c r="I26" s="509">
        <v>7</v>
      </c>
      <c r="J26" s="509">
        <v>90</v>
      </c>
      <c r="K26" s="509"/>
      <c r="L26" s="509">
        <v>6</v>
      </c>
      <c r="M26" s="509">
        <v>27</v>
      </c>
      <c r="N26" s="509">
        <v>14</v>
      </c>
      <c r="O26" s="509">
        <v>10</v>
      </c>
      <c r="P26" s="509">
        <v>42</v>
      </c>
      <c r="Q26" s="84"/>
      <c r="R26" s="511">
        <v>1833</v>
      </c>
    </row>
    <row r="27" spans="2:18" ht="15">
      <c r="B27" s="84"/>
      <c r="C27" s="84" t="s">
        <v>357</v>
      </c>
      <c r="D27" s="84"/>
      <c r="E27" s="84"/>
      <c r="F27" s="509">
        <v>0</v>
      </c>
      <c r="G27" s="509">
        <v>0</v>
      </c>
      <c r="H27" s="509">
        <v>0</v>
      </c>
      <c r="I27" s="509">
        <v>3</v>
      </c>
      <c r="J27" s="509">
        <v>95</v>
      </c>
      <c r="K27" s="509"/>
      <c r="L27" s="509">
        <v>4</v>
      </c>
      <c r="M27" s="509">
        <v>18</v>
      </c>
      <c r="N27" s="509">
        <v>12</v>
      </c>
      <c r="O27" s="509">
        <v>14</v>
      </c>
      <c r="P27" s="509">
        <v>52</v>
      </c>
      <c r="Q27" s="84"/>
      <c r="R27" s="511">
        <v>959</v>
      </c>
    </row>
    <row r="28" spans="2:18" ht="9" customHeight="1">
      <c r="B28" s="84"/>
      <c r="C28" s="84"/>
      <c r="D28" s="84"/>
      <c r="E28" s="84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84"/>
      <c r="R28" s="511"/>
    </row>
    <row r="29" spans="2:18" ht="18.75">
      <c r="B29" s="115" t="s">
        <v>566</v>
      </c>
      <c r="C29" s="84"/>
      <c r="D29" s="84"/>
      <c r="E29" s="84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84"/>
      <c r="R29" s="511"/>
    </row>
    <row r="30" spans="2:18" ht="15">
      <c r="B30" s="84"/>
      <c r="C30" s="84" t="s">
        <v>239</v>
      </c>
      <c r="D30" s="84"/>
      <c r="E30" s="84"/>
      <c r="F30" s="509">
        <v>1</v>
      </c>
      <c r="G30" s="509">
        <v>1</v>
      </c>
      <c r="H30" s="509">
        <v>3</v>
      </c>
      <c r="I30" s="509">
        <v>9</v>
      </c>
      <c r="J30" s="509">
        <v>83</v>
      </c>
      <c r="K30" s="509"/>
      <c r="L30" s="509">
        <v>19</v>
      </c>
      <c r="M30" s="509">
        <v>39</v>
      </c>
      <c r="N30" s="509">
        <v>9</v>
      </c>
      <c r="O30" s="509">
        <v>5</v>
      </c>
      <c r="P30" s="509">
        <v>29</v>
      </c>
      <c r="Q30" s="84"/>
      <c r="R30" s="511">
        <v>719</v>
      </c>
    </row>
    <row r="31" spans="2:18" ht="15">
      <c r="B31" s="84"/>
      <c r="C31" s="84" t="s">
        <v>317</v>
      </c>
      <c r="D31" s="84"/>
      <c r="E31" s="84"/>
      <c r="F31" s="509">
        <v>1</v>
      </c>
      <c r="G31" s="509">
        <v>2</v>
      </c>
      <c r="H31" s="509">
        <v>5</v>
      </c>
      <c r="I31" s="509">
        <v>14</v>
      </c>
      <c r="J31" s="509">
        <v>76</v>
      </c>
      <c r="K31" s="509"/>
      <c r="L31" s="509">
        <v>16</v>
      </c>
      <c r="M31" s="509">
        <v>43</v>
      </c>
      <c r="N31" s="509">
        <v>11</v>
      </c>
      <c r="O31" s="509">
        <v>5</v>
      </c>
      <c r="P31" s="509">
        <v>25</v>
      </c>
      <c r="Q31" s="84"/>
      <c r="R31" s="511">
        <v>4667</v>
      </c>
    </row>
    <row r="32" spans="2:18" ht="15">
      <c r="B32" s="84"/>
      <c r="C32" s="84" t="s">
        <v>318</v>
      </c>
      <c r="D32" s="84"/>
      <c r="E32" s="84"/>
      <c r="F32" s="509">
        <v>1</v>
      </c>
      <c r="G32" s="509">
        <v>1</v>
      </c>
      <c r="H32" s="509">
        <v>3</v>
      </c>
      <c r="I32" s="509">
        <v>11</v>
      </c>
      <c r="J32" s="509">
        <v>83</v>
      </c>
      <c r="K32" s="509"/>
      <c r="L32" s="509">
        <v>8</v>
      </c>
      <c r="M32" s="509">
        <v>36</v>
      </c>
      <c r="N32" s="509">
        <v>19</v>
      </c>
      <c r="O32" s="509">
        <v>10</v>
      </c>
      <c r="P32" s="509">
        <v>28</v>
      </c>
      <c r="Q32" s="84"/>
      <c r="R32" s="511">
        <v>1459</v>
      </c>
    </row>
    <row r="33" spans="2:18" ht="15">
      <c r="B33" s="84"/>
      <c r="C33" s="84" t="s">
        <v>240</v>
      </c>
      <c r="D33" s="84"/>
      <c r="E33" s="84"/>
      <c r="F33" s="509">
        <v>0</v>
      </c>
      <c r="G33" s="509">
        <v>1</v>
      </c>
      <c r="H33" s="509">
        <v>1</v>
      </c>
      <c r="I33" s="509">
        <v>8</v>
      </c>
      <c r="J33" s="509">
        <v>89</v>
      </c>
      <c r="K33" s="509"/>
      <c r="L33" s="509">
        <v>5</v>
      </c>
      <c r="M33" s="509">
        <v>32</v>
      </c>
      <c r="N33" s="509">
        <v>20</v>
      </c>
      <c r="O33" s="509">
        <v>13</v>
      </c>
      <c r="P33" s="509">
        <v>30</v>
      </c>
      <c r="Q33" s="84"/>
      <c r="R33" s="511">
        <v>903</v>
      </c>
    </row>
    <row r="34" spans="2:18" ht="15">
      <c r="B34" s="84"/>
      <c r="C34" s="84" t="s">
        <v>241</v>
      </c>
      <c r="D34" s="84"/>
      <c r="E34" s="84"/>
      <c r="F34" s="509">
        <v>0</v>
      </c>
      <c r="G34" s="509">
        <v>1</v>
      </c>
      <c r="H34" s="509">
        <v>1</v>
      </c>
      <c r="I34" s="509">
        <v>7</v>
      </c>
      <c r="J34" s="509">
        <v>90</v>
      </c>
      <c r="K34" s="509"/>
      <c r="L34" s="509">
        <v>6</v>
      </c>
      <c r="M34" s="509">
        <v>27</v>
      </c>
      <c r="N34" s="509">
        <v>15</v>
      </c>
      <c r="O34" s="509">
        <v>12</v>
      </c>
      <c r="P34" s="509">
        <v>40</v>
      </c>
      <c r="Q34" s="84"/>
      <c r="R34" s="511">
        <v>4433</v>
      </c>
    </row>
    <row r="35" spans="2:18" ht="15">
      <c r="B35" s="84"/>
      <c r="C35" s="84" t="s">
        <v>242</v>
      </c>
      <c r="D35" s="84"/>
      <c r="E35" s="84"/>
      <c r="F35" s="509">
        <v>1</v>
      </c>
      <c r="G35" s="509">
        <v>2</v>
      </c>
      <c r="H35" s="509">
        <v>3</v>
      </c>
      <c r="I35" s="509">
        <v>7</v>
      </c>
      <c r="J35" s="509">
        <v>85</v>
      </c>
      <c r="K35" s="509"/>
      <c r="L35" s="509">
        <v>14</v>
      </c>
      <c r="M35" s="509">
        <v>37</v>
      </c>
      <c r="N35" s="509">
        <v>14</v>
      </c>
      <c r="O35" s="509">
        <v>8</v>
      </c>
      <c r="P35" s="509">
        <v>28</v>
      </c>
      <c r="Q35" s="84"/>
      <c r="R35" s="511">
        <v>524</v>
      </c>
    </row>
    <row r="36" spans="2:18" ht="15">
      <c r="B36" s="84"/>
      <c r="C36" s="84" t="s">
        <v>243</v>
      </c>
      <c r="D36" s="84"/>
      <c r="E36" s="84"/>
      <c r="F36" s="509">
        <v>2</v>
      </c>
      <c r="G36" s="509">
        <v>6</v>
      </c>
      <c r="H36" s="509">
        <v>13</v>
      </c>
      <c r="I36" s="509">
        <v>13</v>
      </c>
      <c r="J36" s="509">
        <v>62</v>
      </c>
      <c r="K36" s="509"/>
      <c r="L36" s="509">
        <v>15</v>
      </c>
      <c r="M36" s="509">
        <v>48</v>
      </c>
      <c r="N36" s="509">
        <v>11</v>
      </c>
      <c r="O36" s="509">
        <v>5</v>
      </c>
      <c r="P36" s="509">
        <v>21</v>
      </c>
      <c r="Q36" s="84"/>
      <c r="R36" s="511">
        <v>414</v>
      </c>
    </row>
    <row r="37" spans="2:18" ht="15">
      <c r="B37" s="84"/>
      <c r="C37" s="84" t="s">
        <v>244</v>
      </c>
      <c r="D37" s="84"/>
      <c r="E37" s="84"/>
      <c r="F37" s="509">
        <v>0</v>
      </c>
      <c r="G37" s="509">
        <v>2</v>
      </c>
      <c r="H37" s="509">
        <v>2</v>
      </c>
      <c r="I37" s="509">
        <v>6</v>
      </c>
      <c r="J37" s="509">
        <v>88</v>
      </c>
      <c r="K37" s="509"/>
      <c r="L37" s="509">
        <v>8</v>
      </c>
      <c r="M37" s="509">
        <v>26</v>
      </c>
      <c r="N37" s="509">
        <v>16</v>
      </c>
      <c r="O37" s="509">
        <v>16</v>
      </c>
      <c r="P37" s="509">
        <v>34</v>
      </c>
      <c r="Q37" s="84"/>
      <c r="R37" s="511">
        <v>787</v>
      </c>
    </row>
    <row r="38" spans="2:18" ht="8.25" customHeight="1">
      <c r="B38" s="84"/>
      <c r="C38" s="84"/>
      <c r="D38" s="84"/>
      <c r="E38" s="84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84"/>
      <c r="R38" s="511"/>
    </row>
    <row r="39" spans="2:18" ht="15.75">
      <c r="B39" s="115" t="s">
        <v>585</v>
      </c>
      <c r="C39" s="84"/>
      <c r="D39" s="84"/>
      <c r="E39" s="84"/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9"/>
      <c r="Q39" s="84"/>
      <c r="R39" s="511"/>
    </row>
    <row r="40" spans="2:18" ht="15">
      <c r="B40" s="84"/>
      <c r="C40" s="155" t="s">
        <v>577</v>
      </c>
      <c r="D40" s="84"/>
      <c r="E40" s="84"/>
      <c r="F40" s="509">
        <v>2</v>
      </c>
      <c r="G40" s="509">
        <v>2</v>
      </c>
      <c r="H40" s="509">
        <v>8</v>
      </c>
      <c r="I40" s="509">
        <v>20</v>
      </c>
      <c r="J40" s="509">
        <v>66</v>
      </c>
      <c r="K40" s="509"/>
      <c r="L40" s="509">
        <v>20</v>
      </c>
      <c r="M40" s="509">
        <v>47</v>
      </c>
      <c r="N40" s="509">
        <v>9</v>
      </c>
      <c r="O40" s="509">
        <v>2</v>
      </c>
      <c r="P40" s="509">
        <v>21</v>
      </c>
      <c r="Q40" s="84"/>
      <c r="R40" s="511">
        <v>772</v>
      </c>
    </row>
    <row r="41" spans="2:18" ht="15">
      <c r="B41" s="84"/>
      <c r="C41" s="155" t="s">
        <v>578</v>
      </c>
      <c r="D41" s="84"/>
      <c r="E41" s="84"/>
      <c r="F41" s="509">
        <v>1</v>
      </c>
      <c r="G41" s="509">
        <v>2</v>
      </c>
      <c r="H41" s="509">
        <v>6</v>
      </c>
      <c r="I41" s="509">
        <v>16</v>
      </c>
      <c r="J41" s="509">
        <v>73</v>
      </c>
      <c r="K41" s="509"/>
      <c r="L41" s="509">
        <v>14</v>
      </c>
      <c r="M41" s="509">
        <v>44</v>
      </c>
      <c r="N41" s="509">
        <v>13</v>
      </c>
      <c r="O41" s="509">
        <v>6</v>
      </c>
      <c r="P41" s="509">
        <v>24</v>
      </c>
      <c r="Q41" s="84"/>
      <c r="R41" s="511">
        <v>2443</v>
      </c>
    </row>
    <row r="42" spans="2:18" ht="15">
      <c r="B42" s="84"/>
      <c r="C42" s="155" t="s">
        <v>579</v>
      </c>
      <c r="D42" s="84"/>
      <c r="E42" s="84"/>
      <c r="F42" s="509">
        <v>1</v>
      </c>
      <c r="G42" s="509">
        <v>3</v>
      </c>
      <c r="H42" s="509">
        <v>5</v>
      </c>
      <c r="I42" s="509">
        <v>12</v>
      </c>
      <c r="J42" s="509">
        <v>78</v>
      </c>
      <c r="K42" s="509"/>
      <c r="L42" s="509">
        <v>10</v>
      </c>
      <c r="M42" s="509">
        <v>38</v>
      </c>
      <c r="N42" s="509">
        <v>17</v>
      </c>
      <c r="O42" s="509">
        <v>9</v>
      </c>
      <c r="P42" s="509">
        <v>26</v>
      </c>
      <c r="Q42" s="84"/>
      <c r="R42" s="511">
        <v>988</v>
      </c>
    </row>
    <row r="43" spans="2:18" ht="15">
      <c r="B43" s="84"/>
      <c r="C43" s="155" t="s">
        <v>580</v>
      </c>
      <c r="D43" s="84"/>
      <c r="E43" s="84"/>
      <c r="F43" s="509">
        <v>0</v>
      </c>
      <c r="G43" s="509">
        <v>2</v>
      </c>
      <c r="H43" s="509">
        <v>1</v>
      </c>
      <c r="I43" s="509">
        <v>6</v>
      </c>
      <c r="J43" s="509">
        <v>89</v>
      </c>
      <c r="K43" s="509"/>
      <c r="L43" s="509">
        <v>17</v>
      </c>
      <c r="M43" s="509">
        <v>33</v>
      </c>
      <c r="N43" s="509">
        <v>13</v>
      </c>
      <c r="O43" s="509">
        <v>7</v>
      </c>
      <c r="P43" s="509">
        <v>29</v>
      </c>
      <c r="Q43" s="84"/>
      <c r="R43" s="511">
        <v>248</v>
      </c>
    </row>
    <row r="44" spans="2:18" ht="15">
      <c r="B44" s="84"/>
      <c r="C44" s="155" t="s">
        <v>581</v>
      </c>
      <c r="D44" s="84"/>
      <c r="E44" s="84"/>
      <c r="F44" s="509">
        <v>1</v>
      </c>
      <c r="G44" s="509">
        <v>1</v>
      </c>
      <c r="H44" s="509">
        <v>4</v>
      </c>
      <c r="I44" s="509">
        <v>10</v>
      </c>
      <c r="J44" s="509">
        <v>82</v>
      </c>
      <c r="K44" s="509"/>
      <c r="L44" s="509">
        <v>17</v>
      </c>
      <c r="M44" s="509">
        <v>39</v>
      </c>
      <c r="N44" s="509">
        <v>13</v>
      </c>
      <c r="O44" s="509">
        <v>5</v>
      </c>
      <c r="P44" s="509">
        <v>26</v>
      </c>
      <c r="Q44" s="84"/>
      <c r="R44" s="511">
        <v>1082</v>
      </c>
    </row>
    <row r="45" spans="2:18" ht="15">
      <c r="B45" s="84"/>
      <c r="C45" s="155" t="s">
        <v>582</v>
      </c>
      <c r="D45" s="84"/>
      <c r="E45" s="84"/>
      <c r="F45" s="509">
        <v>1</v>
      </c>
      <c r="G45" s="509">
        <v>2</v>
      </c>
      <c r="H45" s="509">
        <v>3</v>
      </c>
      <c r="I45" s="509">
        <v>11</v>
      </c>
      <c r="J45" s="509">
        <v>82</v>
      </c>
      <c r="K45" s="509"/>
      <c r="L45" s="509">
        <v>11</v>
      </c>
      <c r="M45" s="509">
        <v>39</v>
      </c>
      <c r="N45" s="509">
        <v>15</v>
      </c>
      <c r="O45" s="509">
        <v>8</v>
      </c>
      <c r="P45" s="509">
        <v>27</v>
      </c>
      <c r="Q45" s="84"/>
      <c r="R45" s="511">
        <v>1653</v>
      </c>
    </row>
    <row r="46" spans="2:18" ht="15">
      <c r="B46" s="84"/>
      <c r="C46" s="155" t="s">
        <v>583</v>
      </c>
      <c r="D46" s="84"/>
      <c r="E46" s="84"/>
      <c r="F46" s="509">
        <v>0</v>
      </c>
      <c r="G46" s="509">
        <v>2</v>
      </c>
      <c r="H46" s="509">
        <v>2</v>
      </c>
      <c r="I46" s="509">
        <v>7</v>
      </c>
      <c r="J46" s="509">
        <v>87</v>
      </c>
      <c r="K46" s="509"/>
      <c r="L46" s="509">
        <v>15</v>
      </c>
      <c r="M46" s="509">
        <v>36</v>
      </c>
      <c r="N46" s="509">
        <v>13</v>
      </c>
      <c r="O46" s="509">
        <v>7</v>
      </c>
      <c r="P46" s="509">
        <v>29</v>
      </c>
      <c r="Q46" s="84"/>
      <c r="R46" s="511">
        <v>1293</v>
      </c>
    </row>
    <row r="47" spans="2:18" ht="6" customHeight="1">
      <c r="B47" s="84"/>
      <c r="C47" s="155"/>
      <c r="D47" s="84"/>
      <c r="E47" s="84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509"/>
      <c r="Q47" s="84"/>
      <c r="R47" s="511"/>
    </row>
    <row r="48" spans="2:18" ht="15.75">
      <c r="B48" s="115" t="s">
        <v>586</v>
      </c>
      <c r="C48" s="84"/>
      <c r="D48" s="84"/>
      <c r="E48" s="84"/>
      <c r="F48" s="509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84"/>
      <c r="R48" s="511"/>
    </row>
    <row r="49" spans="2:18" ht="15">
      <c r="B49" s="84"/>
      <c r="C49" s="84" t="s">
        <v>837</v>
      </c>
      <c r="D49" s="84"/>
      <c r="E49" s="84"/>
      <c r="F49" s="509">
        <v>1</v>
      </c>
      <c r="G49" s="509">
        <v>2</v>
      </c>
      <c r="H49" s="509">
        <v>2</v>
      </c>
      <c r="I49" s="509">
        <v>6</v>
      </c>
      <c r="J49" s="509">
        <v>87</v>
      </c>
      <c r="K49" s="509"/>
      <c r="L49" s="509">
        <v>7</v>
      </c>
      <c r="M49" s="509">
        <v>29</v>
      </c>
      <c r="N49" s="509">
        <v>16</v>
      </c>
      <c r="O49" s="509">
        <v>15</v>
      </c>
      <c r="P49" s="509">
        <v>33</v>
      </c>
      <c r="Q49" s="84"/>
      <c r="R49" s="511">
        <v>2989</v>
      </c>
    </row>
    <row r="50" spans="2:18" ht="15">
      <c r="B50" s="84"/>
      <c r="C50" s="117">
        <v>2</v>
      </c>
      <c r="D50" s="84"/>
      <c r="E50" s="84"/>
      <c r="F50" s="509">
        <v>1</v>
      </c>
      <c r="G50" s="509">
        <v>2</v>
      </c>
      <c r="H50" s="509">
        <v>4</v>
      </c>
      <c r="I50" s="509">
        <v>10</v>
      </c>
      <c r="J50" s="509">
        <v>82</v>
      </c>
      <c r="K50" s="509"/>
      <c r="L50" s="509">
        <v>11</v>
      </c>
      <c r="M50" s="509">
        <v>37</v>
      </c>
      <c r="N50" s="509">
        <v>17</v>
      </c>
      <c r="O50" s="509">
        <v>9</v>
      </c>
      <c r="P50" s="509">
        <v>26</v>
      </c>
      <c r="Q50" s="84"/>
      <c r="R50" s="511">
        <v>2841</v>
      </c>
    </row>
    <row r="51" spans="2:18" ht="15">
      <c r="B51" s="84"/>
      <c r="C51" s="117">
        <v>3</v>
      </c>
      <c r="D51" s="84"/>
      <c r="E51" s="84"/>
      <c r="F51" s="509">
        <v>0</v>
      </c>
      <c r="G51" s="509">
        <v>1</v>
      </c>
      <c r="H51" s="509">
        <v>3</v>
      </c>
      <c r="I51" s="509">
        <v>10</v>
      </c>
      <c r="J51" s="509">
        <v>84</v>
      </c>
      <c r="K51" s="509"/>
      <c r="L51" s="509">
        <v>12</v>
      </c>
      <c r="M51" s="509">
        <v>34</v>
      </c>
      <c r="N51" s="509">
        <v>13</v>
      </c>
      <c r="O51" s="509">
        <v>7</v>
      </c>
      <c r="P51" s="509">
        <v>34</v>
      </c>
      <c r="Q51" s="84"/>
      <c r="R51" s="511">
        <v>3148</v>
      </c>
    </row>
    <row r="52" spans="2:18" ht="15">
      <c r="B52" s="84"/>
      <c r="C52" s="117">
        <v>4</v>
      </c>
      <c r="D52" s="84"/>
      <c r="E52" s="84"/>
      <c r="F52" s="509">
        <v>0</v>
      </c>
      <c r="G52" s="509">
        <v>1</v>
      </c>
      <c r="H52" s="509">
        <v>4</v>
      </c>
      <c r="I52" s="509">
        <v>12</v>
      </c>
      <c r="J52" s="509">
        <v>81</v>
      </c>
      <c r="K52" s="509"/>
      <c r="L52" s="509">
        <v>13</v>
      </c>
      <c r="M52" s="509">
        <v>39</v>
      </c>
      <c r="N52" s="509">
        <v>11</v>
      </c>
      <c r="O52" s="509">
        <v>6</v>
      </c>
      <c r="P52" s="509">
        <v>30</v>
      </c>
      <c r="Q52" s="84"/>
      <c r="R52" s="511">
        <v>2703</v>
      </c>
    </row>
    <row r="53" spans="2:18" ht="15">
      <c r="B53" s="84"/>
      <c r="C53" s="84" t="s">
        <v>838</v>
      </c>
      <c r="D53" s="84"/>
      <c r="E53" s="84"/>
      <c r="F53" s="509">
        <v>1</v>
      </c>
      <c r="G53" s="509">
        <v>2</v>
      </c>
      <c r="H53" s="509">
        <v>5</v>
      </c>
      <c r="I53" s="509">
        <v>15</v>
      </c>
      <c r="J53" s="509">
        <v>75</v>
      </c>
      <c r="K53" s="509"/>
      <c r="L53" s="509">
        <v>13</v>
      </c>
      <c r="M53" s="509">
        <v>43</v>
      </c>
      <c r="N53" s="509">
        <v>13</v>
      </c>
      <c r="O53" s="509">
        <v>5</v>
      </c>
      <c r="P53" s="509">
        <v>26</v>
      </c>
      <c r="Q53" s="84"/>
      <c r="R53" s="511">
        <v>2506</v>
      </c>
    </row>
    <row r="54" spans="2:18" ht="9" customHeight="1">
      <c r="B54" s="84"/>
      <c r="C54" s="84"/>
      <c r="D54" s="84"/>
      <c r="E54" s="84"/>
      <c r="F54" s="509"/>
      <c r="G54" s="509"/>
      <c r="H54" s="509"/>
      <c r="I54" s="509"/>
      <c r="J54" s="509"/>
      <c r="K54" s="509"/>
      <c r="L54" s="509"/>
      <c r="M54" s="509"/>
      <c r="N54" s="509"/>
      <c r="O54" s="509"/>
      <c r="P54" s="509"/>
      <c r="Q54" s="84"/>
      <c r="R54" s="511"/>
    </row>
    <row r="55" spans="2:18" ht="15.75">
      <c r="B55" s="115" t="s">
        <v>257</v>
      </c>
      <c r="C55" s="84"/>
      <c r="D55" s="84"/>
      <c r="E55" s="84"/>
      <c r="F55" s="509"/>
      <c r="G55" s="509"/>
      <c r="H55" s="509"/>
      <c r="I55" s="509"/>
      <c r="J55" s="509"/>
      <c r="K55" s="509"/>
      <c r="L55" s="509"/>
      <c r="M55" s="509"/>
      <c r="N55" s="509"/>
      <c r="O55" s="509"/>
      <c r="P55" s="509"/>
      <c r="Q55" s="84"/>
      <c r="R55" s="511"/>
    </row>
    <row r="56" spans="2:18" ht="15">
      <c r="B56" s="84"/>
      <c r="C56" s="84" t="s">
        <v>162</v>
      </c>
      <c r="D56" s="84"/>
      <c r="E56" s="84"/>
      <c r="F56" s="509">
        <v>1</v>
      </c>
      <c r="G56" s="509">
        <v>2</v>
      </c>
      <c r="H56" s="509">
        <v>4</v>
      </c>
      <c r="I56" s="509">
        <v>10</v>
      </c>
      <c r="J56" s="509">
        <v>80</v>
      </c>
      <c r="K56" s="509"/>
      <c r="L56" s="509">
        <v>9</v>
      </c>
      <c r="M56" s="509">
        <v>36</v>
      </c>
      <c r="N56" s="509">
        <v>12</v>
      </c>
      <c r="O56" s="509">
        <v>11</v>
      </c>
      <c r="P56" s="509">
        <v>32</v>
      </c>
      <c r="Q56" s="84"/>
      <c r="R56" s="511">
        <v>5004</v>
      </c>
    </row>
    <row r="57" spans="2:18" ht="15">
      <c r="B57" s="84"/>
      <c r="C57" s="84" t="s">
        <v>220</v>
      </c>
      <c r="D57" s="84"/>
      <c r="E57" s="84"/>
      <c r="F57" s="509">
        <v>1</v>
      </c>
      <c r="G57" s="509">
        <v>2</v>
      </c>
      <c r="H57" s="509">
        <v>4</v>
      </c>
      <c r="I57" s="509">
        <v>13</v>
      </c>
      <c r="J57" s="509">
        <v>79</v>
      </c>
      <c r="K57" s="509"/>
      <c r="L57" s="509">
        <v>11</v>
      </c>
      <c r="M57" s="509">
        <v>39</v>
      </c>
      <c r="N57" s="509">
        <v>18</v>
      </c>
      <c r="O57" s="509">
        <v>9</v>
      </c>
      <c r="P57" s="509">
        <v>23</v>
      </c>
      <c r="Q57" s="84"/>
      <c r="R57" s="511">
        <v>4139</v>
      </c>
    </row>
    <row r="58" spans="2:18" ht="15">
      <c r="B58" s="84"/>
      <c r="C58" s="84" t="s">
        <v>548</v>
      </c>
      <c r="D58" s="84"/>
      <c r="E58" s="84"/>
      <c r="F58" s="509">
        <v>0</v>
      </c>
      <c r="G58" s="509">
        <v>1</v>
      </c>
      <c r="H58" s="509">
        <v>4</v>
      </c>
      <c r="I58" s="509">
        <v>9</v>
      </c>
      <c r="J58" s="509">
        <v>85</v>
      </c>
      <c r="K58" s="509"/>
      <c r="L58" s="509">
        <v>12</v>
      </c>
      <c r="M58" s="509">
        <v>41</v>
      </c>
      <c r="N58" s="509">
        <v>18</v>
      </c>
      <c r="O58" s="509">
        <v>7</v>
      </c>
      <c r="P58" s="509">
        <v>22</v>
      </c>
      <c r="Q58" s="84"/>
      <c r="R58" s="511">
        <v>1312</v>
      </c>
    </row>
    <row r="59" spans="2:18" ht="15">
      <c r="B59" s="84"/>
      <c r="C59" s="84" t="s">
        <v>550</v>
      </c>
      <c r="D59" s="84"/>
      <c r="E59" s="84"/>
      <c r="F59" s="509">
        <v>0</v>
      </c>
      <c r="G59" s="509">
        <v>1</v>
      </c>
      <c r="H59" s="509">
        <v>3</v>
      </c>
      <c r="I59" s="509">
        <v>9</v>
      </c>
      <c r="J59" s="509">
        <v>86</v>
      </c>
      <c r="K59" s="509"/>
      <c r="L59" s="509">
        <v>20</v>
      </c>
      <c r="M59" s="509">
        <v>33</v>
      </c>
      <c r="N59" s="509">
        <v>8</v>
      </c>
      <c r="O59" s="509">
        <v>4</v>
      </c>
      <c r="P59" s="509">
        <v>36</v>
      </c>
      <c r="Q59" s="84"/>
      <c r="R59" s="511">
        <v>724</v>
      </c>
    </row>
    <row r="60" spans="2:18" ht="15">
      <c r="B60" s="84"/>
      <c r="C60" s="84" t="s">
        <v>221</v>
      </c>
      <c r="D60" s="84"/>
      <c r="E60" s="84"/>
      <c r="F60" s="509">
        <v>1</v>
      </c>
      <c r="G60" s="509">
        <v>1</v>
      </c>
      <c r="H60" s="509">
        <v>2</v>
      </c>
      <c r="I60" s="509">
        <v>9</v>
      </c>
      <c r="J60" s="509">
        <v>85</v>
      </c>
      <c r="K60" s="509"/>
      <c r="L60" s="509">
        <v>12</v>
      </c>
      <c r="M60" s="509">
        <v>34</v>
      </c>
      <c r="N60" s="509">
        <v>13</v>
      </c>
      <c r="O60" s="509">
        <v>7</v>
      </c>
      <c r="P60" s="509">
        <v>34</v>
      </c>
      <c r="Q60" s="84"/>
      <c r="R60" s="511">
        <v>1663</v>
      </c>
    </row>
    <row r="61" spans="2:18" ht="15">
      <c r="B61" s="84"/>
      <c r="C61" s="84" t="s">
        <v>222</v>
      </c>
      <c r="D61" s="84"/>
      <c r="E61" s="84"/>
      <c r="F61" s="509">
        <v>0</v>
      </c>
      <c r="G61" s="509">
        <v>0</v>
      </c>
      <c r="H61" s="509">
        <v>1</v>
      </c>
      <c r="I61" s="509">
        <v>5</v>
      </c>
      <c r="J61" s="509">
        <v>92</v>
      </c>
      <c r="K61" s="509"/>
      <c r="L61" s="509">
        <v>20</v>
      </c>
      <c r="M61" s="509">
        <v>25</v>
      </c>
      <c r="N61" s="509">
        <v>7</v>
      </c>
      <c r="O61" s="509">
        <v>3</v>
      </c>
      <c r="P61" s="509">
        <v>45</v>
      </c>
      <c r="Q61" s="84"/>
      <c r="R61" s="511">
        <v>1348</v>
      </c>
    </row>
    <row r="62" spans="2:18" ht="9" customHeight="1">
      <c r="B62" s="84"/>
      <c r="C62" s="84"/>
      <c r="D62" s="84"/>
      <c r="E62" s="84"/>
      <c r="F62" s="509"/>
      <c r="G62" s="509"/>
      <c r="H62" s="509"/>
      <c r="I62" s="509"/>
      <c r="J62" s="509"/>
      <c r="K62" s="509"/>
      <c r="L62" s="509"/>
      <c r="M62" s="509"/>
      <c r="N62" s="509"/>
      <c r="O62" s="509"/>
      <c r="P62" s="509"/>
      <c r="Q62" s="84"/>
      <c r="R62" s="511"/>
    </row>
    <row r="63" spans="2:18" ht="18.75">
      <c r="B63" s="115" t="s">
        <v>1025</v>
      </c>
      <c r="C63" s="84"/>
      <c r="D63" s="84"/>
      <c r="E63" s="84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509"/>
      <c r="Q63" s="84"/>
      <c r="R63" s="511"/>
    </row>
    <row r="64" spans="2:18" ht="15">
      <c r="B64" s="84"/>
      <c r="C64" s="84" t="s">
        <v>511</v>
      </c>
      <c r="D64" s="84"/>
      <c r="E64" s="84"/>
      <c r="F64" s="509">
        <v>0</v>
      </c>
      <c r="G64" s="509">
        <v>1</v>
      </c>
      <c r="H64" s="509">
        <v>3</v>
      </c>
      <c r="I64" s="509">
        <v>12</v>
      </c>
      <c r="J64" s="509">
        <v>83</v>
      </c>
      <c r="K64" s="509"/>
      <c r="L64" s="509">
        <v>13</v>
      </c>
      <c r="M64" s="509">
        <v>41</v>
      </c>
      <c r="N64" s="509">
        <v>14</v>
      </c>
      <c r="O64" s="509">
        <v>7</v>
      </c>
      <c r="P64" s="509">
        <v>25</v>
      </c>
      <c r="Q64" s="84"/>
      <c r="R64" s="511">
        <v>5338</v>
      </c>
    </row>
    <row r="65" spans="2:18" ht="15">
      <c r="B65" s="84"/>
      <c r="C65" s="84" t="s">
        <v>512</v>
      </c>
      <c r="D65" s="84"/>
      <c r="E65" s="84"/>
      <c r="F65" s="509">
        <v>1</v>
      </c>
      <c r="G65" s="509">
        <v>1</v>
      </c>
      <c r="H65" s="509">
        <v>5</v>
      </c>
      <c r="I65" s="509">
        <v>12</v>
      </c>
      <c r="J65" s="509">
        <v>80</v>
      </c>
      <c r="K65" s="509"/>
      <c r="L65" s="509">
        <v>12</v>
      </c>
      <c r="M65" s="509">
        <v>39</v>
      </c>
      <c r="N65" s="509">
        <v>12</v>
      </c>
      <c r="O65" s="509">
        <v>5</v>
      </c>
      <c r="P65" s="509">
        <v>31</v>
      </c>
      <c r="Q65" s="84"/>
      <c r="R65" s="511">
        <v>1671</v>
      </c>
    </row>
    <row r="66" spans="2:18" ht="15">
      <c r="B66" s="84"/>
      <c r="C66" s="84" t="s">
        <v>513</v>
      </c>
      <c r="D66" s="84"/>
      <c r="E66" s="84"/>
      <c r="F66" s="509">
        <v>1</v>
      </c>
      <c r="G66" s="509">
        <v>2</v>
      </c>
      <c r="H66" s="509">
        <v>4</v>
      </c>
      <c r="I66" s="509">
        <v>12</v>
      </c>
      <c r="J66" s="509">
        <v>78</v>
      </c>
      <c r="K66" s="509"/>
      <c r="L66" s="509">
        <v>14</v>
      </c>
      <c r="M66" s="509">
        <v>37</v>
      </c>
      <c r="N66" s="509">
        <v>11</v>
      </c>
      <c r="O66" s="509">
        <v>8</v>
      </c>
      <c r="P66" s="509">
        <v>29</v>
      </c>
      <c r="Q66" s="84"/>
      <c r="R66" s="511">
        <v>886</v>
      </c>
    </row>
    <row r="67" spans="2:18" ht="15">
      <c r="B67" s="84"/>
      <c r="C67" s="84" t="s">
        <v>517</v>
      </c>
      <c r="D67" s="84"/>
      <c r="E67" s="84"/>
      <c r="F67" s="509">
        <v>1</v>
      </c>
      <c r="G67" s="509">
        <v>4</v>
      </c>
      <c r="H67" s="509">
        <v>5</v>
      </c>
      <c r="I67" s="509">
        <v>17</v>
      </c>
      <c r="J67" s="509">
        <v>71</v>
      </c>
      <c r="K67" s="509"/>
      <c r="L67" s="509">
        <v>15</v>
      </c>
      <c r="M67" s="509">
        <v>39</v>
      </c>
      <c r="N67" s="509">
        <v>13</v>
      </c>
      <c r="O67" s="509">
        <v>6</v>
      </c>
      <c r="P67" s="509">
        <v>27</v>
      </c>
      <c r="Q67" s="84"/>
      <c r="R67" s="511">
        <v>379</v>
      </c>
    </row>
    <row r="68" spans="2:18" ht="15">
      <c r="B68" s="84"/>
      <c r="C68" s="84" t="s">
        <v>1018</v>
      </c>
      <c r="D68" s="84"/>
      <c r="E68" s="84"/>
      <c r="F68" s="509">
        <v>1</v>
      </c>
      <c r="G68" s="509">
        <v>1</v>
      </c>
      <c r="H68" s="509">
        <v>2</v>
      </c>
      <c r="I68" s="509">
        <v>10</v>
      </c>
      <c r="J68" s="509">
        <v>84</v>
      </c>
      <c r="K68" s="509"/>
      <c r="L68" s="509">
        <v>9</v>
      </c>
      <c r="M68" s="509">
        <v>37</v>
      </c>
      <c r="N68" s="509">
        <v>12</v>
      </c>
      <c r="O68" s="509">
        <v>9</v>
      </c>
      <c r="P68" s="509">
        <v>33</v>
      </c>
      <c r="Q68" s="84"/>
      <c r="R68" s="511">
        <v>711</v>
      </c>
    </row>
    <row r="69" spans="2:18" ht="9" customHeight="1">
      <c r="B69" s="84"/>
      <c r="C69" s="84"/>
      <c r="D69" s="84"/>
      <c r="E69" s="84"/>
      <c r="F69" s="509"/>
      <c r="G69" s="509"/>
      <c r="H69" s="509"/>
      <c r="I69" s="509"/>
      <c r="J69" s="509"/>
      <c r="K69" s="509"/>
      <c r="L69" s="509"/>
      <c r="M69" s="509"/>
      <c r="N69" s="509"/>
      <c r="O69" s="509"/>
      <c r="P69" s="509"/>
      <c r="Q69" s="84"/>
      <c r="R69" s="511"/>
    </row>
    <row r="70" spans="2:18" ht="15.75">
      <c r="B70" s="115" t="s">
        <v>514</v>
      </c>
      <c r="C70" s="84"/>
      <c r="D70" s="84"/>
      <c r="E70" s="84"/>
      <c r="F70" s="509"/>
      <c r="G70" s="509"/>
      <c r="H70" s="509"/>
      <c r="I70" s="509"/>
      <c r="J70" s="509"/>
      <c r="K70" s="509"/>
      <c r="L70" s="509"/>
      <c r="M70" s="509"/>
      <c r="N70" s="509"/>
      <c r="O70" s="509"/>
      <c r="P70" s="509"/>
      <c r="Q70" s="84"/>
      <c r="R70" s="511"/>
    </row>
    <row r="71" spans="2:18" ht="15">
      <c r="B71" s="84"/>
      <c r="C71" s="84" t="s">
        <v>515</v>
      </c>
      <c r="D71" s="84"/>
      <c r="E71" s="84"/>
      <c r="F71" s="509">
        <v>1</v>
      </c>
      <c r="G71" s="509">
        <v>1</v>
      </c>
      <c r="H71" s="509">
        <v>4</v>
      </c>
      <c r="I71" s="509">
        <v>12</v>
      </c>
      <c r="J71" s="509">
        <v>81</v>
      </c>
      <c r="K71" s="509"/>
      <c r="L71" s="509">
        <v>13</v>
      </c>
      <c r="M71" s="509">
        <v>40</v>
      </c>
      <c r="N71" s="509">
        <v>13</v>
      </c>
      <c r="O71" s="509">
        <v>7</v>
      </c>
      <c r="P71" s="509">
        <v>27</v>
      </c>
      <c r="Q71" s="84"/>
      <c r="R71" s="511">
        <v>8985</v>
      </c>
    </row>
    <row r="72" spans="2:18" ht="15">
      <c r="B72" s="84"/>
      <c r="C72" s="84" t="s">
        <v>1019</v>
      </c>
      <c r="D72" s="84"/>
      <c r="E72" s="84"/>
      <c r="F72" s="509">
        <v>1</v>
      </c>
      <c r="G72" s="509">
        <v>3</v>
      </c>
      <c r="H72" s="509">
        <v>3</v>
      </c>
      <c r="I72" s="509">
        <v>8</v>
      </c>
      <c r="J72" s="509">
        <v>83</v>
      </c>
      <c r="K72" s="509"/>
      <c r="L72" s="509">
        <v>9</v>
      </c>
      <c r="M72" s="509">
        <v>30</v>
      </c>
      <c r="N72" s="509">
        <v>15</v>
      </c>
      <c r="O72" s="509">
        <v>13</v>
      </c>
      <c r="P72" s="509">
        <v>35</v>
      </c>
      <c r="Q72" s="84"/>
      <c r="R72" s="511">
        <v>5204</v>
      </c>
    </row>
    <row r="73" spans="2:18" ht="9" customHeight="1">
      <c r="B73" s="84"/>
      <c r="C73" s="84"/>
      <c r="D73" s="84"/>
      <c r="E73" s="84"/>
      <c r="F73" s="509"/>
      <c r="G73" s="509"/>
      <c r="H73" s="509"/>
      <c r="I73" s="509"/>
      <c r="J73" s="509"/>
      <c r="K73" s="509"/>
      <c r="L73" s="509"/>
      <c r="M73" s="509"/>
      <c r="N73" s="509"/>
      <c r="O73" s="509"/>
      <c r="P73" s="509"/>
      <c r="Q73" s="84"/>
      <c r="R73" s="511"/>
    </row>
    <row r="74" spans="2:18" ht="15.75">
      <c r="B74" s="115" t="s">
        <v>1026</v>
      </c>
      <c r="C74" s="84"/>
      <c r="D74" s="84"/>
      <c r="E74" s="84"/>
      <c r="F74" s="509"/>
      <c r="G74" s="509"/>
      <c r="H74" s="509"/>
      <c r="I74" s="509"/>
      <c r="J74" s="509"/>
      <c r="K74" s="509"/>
      <c r="L74" s="509"/>
      <c r="M74" s="509"/>
      <c r="N74" s="509"/>
      <c r="O74" s="509"/>
      <c r="P74" s="509"/>
      <c r="Q74" s="84"/>
      <c r="R74" s="511"/>
    </row>
    <row r="75" spans="2:18" ht="15">
      <c r="B75" s="84"/>
      <c r="C75" s="84" t="s">
        <v>597</v>
      </c>
      <c r="D75" s="84"/>
      <c r="E75" s="84"/>
      <c r="F75" s="509"/>
      <c r="G75" s="509"/>
      <c r="H75" s="509"/>
      <c r="I75" s="509"/>
      <c r="J75" s="509"/>
      <c r="K75" s="509"/>
      <c r="L75" s="509">
        <v>48</v>
      </c>
      <c r="M75" s="509">
        <v>38</v>
      </c>
      <c r="N75" s="509">
        <v>12</v>
      </c>
      <c r="O75" s="509">
        <v>2</v>
      </c>
      <c r="P75" s="509">
        <v>0</v>
      </c>
      <c r="Q75" s="84"/>
      <c r="R75" s="511">
        <v>76</v>
      </c>
    </row>
    <row r="76" spans="2:18" ht="15">
      <c r="B76" s="84"/>
      <c r="C76" s="84" t="s">
        <v>598</v>
      </c>
      <c r="D76" s="84"/>
      <c r="E76" s="84"/>
      <c r="F76" s="509"/>
      <c r="G76" s="509"/>
      <c r="H76" s="509"/>
      <c r="I76" s="509"/>
      <c r="J76" s="509"/>
      <c r="K76" s="509"/>
      <c r="L76" s="509">
        <v>29</v>
      </c>
      <c r="M76" s="509">
        <v>61</v>
      </c>
      <c r="N76" s="509">
        <v>6</v>
      </c>
      <c r="O76" s="509">
        <v>3</v>
      </c>
      <c r="P76" s="509">
        <v>1</v>
      </c>
      <c r="Q76" s="84"/>
      <c r="R76" s="511">
        <v>212</v>
      </c>
    </row>
    <row r="77" spans="2:18" ht="15">
      <c r="B77" s="84"/>
      <c r="C77" s="84" t="s">
        <v>599</v>
      </c>
      <c r="D77" s="84"/>
      <c r="E77" s="84"/>
      <c r="F77" s="509"/>
      <c r="G77" s="509"/>
      <c r="H77" s="509"/>
      <c r="I77" s="509"/>
      <c r="J77" s="509"/>
      <c r="K77" s="509"/>
      <c r="L77" s="509">
        <v>22</v>
      </c>
      <c r="M77" s="509">
        <v>66</v>
      </c>
      <c r="N77" s="509">
        <v>9</v>
      </c>
      <c r="O77" s="509">
        <v>2</v>
      </c>
      <c r="P77" s="509">
        <v>1</v>
      </c>
      <c r="Q77" s="84"/>
      <c r="R77" s="511">
        <v>432</v>
      </c>
    </row>
    <row r="78" spans="2:18" ht="15">
      <c r="B78" s="84"/>
      <c r="C78" s="84" t="s">
        <v>600</v>
      </c>
      <c r="D78" s="84"/>
      <c r="E78" s="84"/>
      <c r="F78" s="509"/>
      <c r="G78" s="509"/>
      <c r="H78" s="509"/>
      <c r="I78" s="509"/>
      <c r="J78" s="509"/>
      <c r="K78" s="509"/>
      <c r="L78" s="509">
        <v>20</v>
      </c>
      <c r="M78" s="509">
        <v>59</v>
      </c>
      <c r="N78" s="509">
        <v>12</v>
      </c>
      <c r="O78" s="509">
        <v>4</v>
      </c>
      <c r="P78" s="509">
        <v>5</v>
      </c>
      <c r="Q78" s="84"/>
      <c r="R78" s="511">
        <v>1378</v>
      </c>
    </row>
    <row r="79" spans="2:18" ht="15">
      <c r="B79" s="84"/>
      <c r="C79" s="84" t="s">
        <v>246</v>
      </c>
      <c r="D79" s="84"/>
      <c r="E79" s="84"/>
      <c r="F79" s="509"/>
      <c r="G79" s="509"/>
      <c r="H79" s="509"/>
      <c r="I79" s="509"/>
      <c r="J79" s="509"/>
      <c r="K79" s="509"/>
      <c r="L79" s="509">
        <v>9</v>
      </c>
      <c r="M79" s="509">
        <v>32</v>
      </c>
      <c r="N79" s="509">
        <v>15</v>
      </c>
      <c r="O79" s="509">
        <v>10</v>
      </c>
      <c r="P79" s="509">
        <v>34</v>
      </c>
      <c r="Q79" s="84"/>
      <c r="R79" s="511">
        <v>11830</v>
      </c>
    </row>
    <row r="80" spans="2:18" ht="6" customHeight="1" thickBot="1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</row>
    <row r="81" spans="2:18" ht="6" customHeight="1"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</row>
    <row r="82" spans="2:18" ht="15">
      <c r="B82" s="15" t="s">
        <v>989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</row>
    <row r="83" spans="2:18" ht="15">
      <c r="B83" s="138" t="s">
        <v>433</v>
      </c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</row>
    <row r="84" ht="12.75">
      <c r="B84" s="138" t="s">
        <v>740</v>
      </c>
    </row>
  </sheetData>
  <printOptions/>
  <pageMargins left="0.75" right="0.75" top="0.74" bottom="0.69" header="0.5" footer="0.5"/>
  <pageSetup fitToHeight="1" fitToWidth="1"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2" width="1.57421875" style="0" customWidth="1"/>
    <col min="3" max="3" width="11.00390625" style="0" customWidth="1"/>
    <col min="4" max="4" width="4.8515625" style="0" customWidth="1"/>
    <col min="5" max="5" width="5.00390625" style="0" customWidth="1"/>
    <col min="6" max="6" width="11.28125" style="0" customWidth="1"/>
    <col min="7" max="7" width="7.28125" style="0" customWidth="1"/>
    <col min="8" max="8" width="7.8515625" style="0" customWidth="1"/>
    <col min="9" max="9" width="8.140625" style="0" customWidth="1"/>
    <col min="10" max="10" width="7.140625" style="0" customWidth="1"/>
    <col min="11" max="11" width="7.8515625" style="0" customWidth="1"/>
    <col min="12" max="12" width="7.57421875" style="0" customWidth="1"/>
    <col min="13" max="14" width="7.140625" style="0" customWidth="1"/>
    <col min="15" max="15" width="8.140625" style="0" customWidth="1"/>
    <col min="16" max="16" width="10.00390625" style="0" customWidth="1"/>
  </cols>
  <sheetData>
    <row r="1" spans="2:16" ht="21">
      <c r="B1" s="17" t="s">
        <v>1030</v>
      </c>
      <c r="C1" s="1"/>
      <c r="D1" s="44" t="s">
        <v>794</v>
      </c>
      <c r="F1" s="3"/>
      <c r="G1" s="3"/>
      <c r="H1" s="3"/>
      <c r="I1" s="3"/>
      <c r="J1" s="3"/>
      <c r="K1" s="3"/>
      <c r="L1" s="3"/>
      <c r="M1" s="2"/>
      <c r="N1" s="2"/>
      <c r="O1" s="2"/>
      <c r="P1" s="3"/>
    </row>
    <row r="2" spans="2:16" ht="18">
      <c r="B2" s="17"/>
      <c r="C2" s="1"/>
      <c r="D2" s="44" t="s">
        <v>1031</v>
      </c>
      <c r="F2" s="3"/>
      <c r="G2" s="3"/>
      <c r="H2" s="3"/>
      <c r="I2" s="3"/>
      <c r="J2" s="3"/>
      <c r="K2" s="3"/>
      <c r="L2" s="3"/>
      <c r="M2" s="2"/>
      <c r="N2" s="2"/>
      <c r="O2" s="2"/>
      <c r="P2" s="3"/>
    </row>
    <row r="3" spans="3:16" ht="6" customHeight="1" thickBot="1">
      <c r="C3" s="309"/>
      <c r="D3" s="44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3"/>
    </row>
    <row r="4" spans="2:16" s="327" customFormat="1" ht="24" customHeight="1" thickBot="1">
      <c r="B4" s="328"/>
      <c r="C4" s="328"/>
      <c r="D4" s="328"/>
      <c r="E4" s="328"/>
      <c r="F4" s="328"/>
      <c r="G4" s="561" t="s">
        <v>368</v>
      </c>
      <c r="H4" s="562"/>
      <c r="I4" s="562"/>
      <c r="J4" s="562"/>
      <c r="K4" s="562"/>
      <c r="L4" s="562"/>
      <c r="M4" s="562"/>
      <c r="N4" s="341"/>
      <c r="O4" s="329"/>
      <c r="P4" s="330"/>
    </row>
    <row r="5" spans="2:16" s="105" customFormat="1" ht="15">
      <c r="B5" s="310"/>
      <c r="C5" s="310"/>
      <c r="D5" s="310"/>
      <c r="E5" s="310"/>
      <c r="F5" s="310"/>
      <c r="G5" s="331"/>
      <c r="H5" s="331"/>
      <c r="I5" s="332" t="s">
        <v>649</v>
      </c>
      <c r="J5" s="331"/>
      <c r="K5" s="332" t="s">
        <v>816</v>
      </c>
      <c r="L5" s="331"/>
      <c r="M5" s="332"/>
      <c r="N5" s="332"/>
      <c r="O5" s="332" t="s">
        <v>817</v>
      </c>
      <c r="P5" s="333"/>
    </row>
    <row r="6" spans="2:16" s="105" customFormat="1" ht="15">
      <c r="B6" s="310"/>
      <c r="C6" s="310"/>
      <c r="D6" s="310"/>
      <c r="E6" s="310"/>
      <c r="F6" s="310"/>
      <c r="G6" s="332" t="s">
        <v>179</v>
      </c>
      <c r="H6" s="332" t="s">
        <v>813</v>
      </c>
      <c r="I6" s="332" t="s">
        <v>189</v>
      </c>
      <c r="J6" s="334" t="s">
        <v>322</v>
      </c>
      <c r="K6" s="334" t="s">
        <v>540</v>
      </c>
      <c r="L6" s="332" t="s">
        <v>322</v>
      </c>
      <c r="M6" s="332"/>
      <c r="N6" s="332" t="s">
        <v>178</v>
      </c>
      <c r="O6" s="332" t="s">
        <v>71</v>
      </c>
      <c r="P6" s="335" t="s">
        <v>183</v>
      </c>
    </row>
    <row r="7" spans="2:16" s="87" customFormat="1" ht="15">
      <c r="B7" s="310"/>
      <c r="C7" s="310"/>
      <c r="D7" s="310"/>
      <c r="E7" s="310"/>
      <c r="F7" s="136"/>
      <c r="G7" s="334" t="s">
        <v>184</v>
      </c>
      <c r="H7" s="334" t="s">
        <v>814</v>
      </c>
      <c r="I7" s="334" t="s">
        <v>815</v>
      </c>
      <c r="J7" s="334" t="s">
        <v>710</v>
      </c>
      <c r="K7" s="334" t="s">
        <v>546</v>
      </c>
      <c r="L7" s="332" t="s">
        <v>540</v>
      </c>
      <c r="M7" s="334" t="s">
        <v>367</v>
      </c>
      <c r="N7" s="334" t="s">
        <v>374</v>
      </c>
      <c r="O7" s="332" t="s">
        <v>371</v>
      </c>
      <c r="P7" s="335" t="s">
        <v>167</v>
      </c>
    </row>
    <row r="8" spans="2:16" s="87" customFormat="1" ht="15.75" thickBot="1">
      <c r="B8" s="107"/>
      <c r="C8" s="107"/>
      <c r="D8" s="107"/>
      <c r="E8" s="107"/>
      <c r="F8" s="107"/>
      <c r="G8" s="336"/>
      <c r="H8" s="337" t="s">
        <v>184</v>
      </c>
      <c r="I8" s="338" t="s">
        <v>538</v>
      </c>
      <c r="J8" s="339" t="s">
        <v>538</v>
      </c>
      <c r="K8" s="339" t="s">
        <v>547</v>
      </c>
      <c r="L8" s="339" t="s">
        <v>544</v>
      </c>
      <c r="M8" s="339" t="s">
        <v>541</v>
      </c>
      <c r="N8" s="339" t="s">
        <v>375</v>
      </c>
      <c r="O8" s="337" t="s">
        <v>818</v>
      </c>
      <c r="P8" s="340" t="s">
        <v>168</v>
      </c>
    </row>
    <row r="9" spans="3:16" ht="15">
      <c r="C9" s="8"/>
      <c r="D9" s="8"/>
      <c r="G9" s="8"/>
      <c r="H9" s="8"/>
      <c r="I9" s="8"/>
      <c r="J9" s="8"/>
      <c r="K9" s="8"/>
      <c r="L9" s="8"/>
      <c r="M9" s="20"/>
      <c r="N9" s="20"/>
      <c r="O9" s="43" t="s">
        <v>195</v>
      </c>
      <c r="P9" s="27" t="s">
        <v>802</v>
      </c>
    </row>
    <row r="10" spans="3:16" ht="3" customHeight="1">
      <c r="C10" s="8"/>
      <c r="D10" s="8"/>
      <c r="G10" s="8"/>
      <c r="H10" s="8"/>
      <c r="I10" s="8"/>
      <c r="J10" s="8"/>
      <c r="K10" s="8"/>
      <c r="L10" s="8"/>
      <c r="M10" s="20"/>
      <c r="N10" s="20"/>
      <c r="O10" s="20"/>
      <c r="P10" s="308"/>
    </row>
    <row r="11" spans="2:16" ht="15.75">
      <c r="B11" s="115" t="s">
        <v>574</v>
      </c>
      <c r="D11" s="8"/>
      <c r="F11" s="9"/>
      <c r="G11" s="512">
        <v>1.534</v>
      </c>
      <c r="H11" s="512">
        <v>3.19</v>
      </c>
      <c r="I11" s="512">
        <v>5.904</v>
      </c>
      <c r="J11" s="512">
        <v>2.92</v>
      </c>
      <c r="K11" s="512">
        <v>1.739</v>
      </c>
      <c r="L11" s="512">
        <v>2.783</v>
      </c>
      <c r="M11" s="512">
        <v>9.253</v>
      </c>
      <c r="N11" s="317">
        <f>100-O11</f>
        <v>27.322999999999993</v>
      </c>
      <c r="O11" s="512">
        <v>72.677</v>
      </c>
      <c r="P11" s="21">
        <v>10808</v>
      </c>
    </row>
    <row r="12" spans="4:16" ht="3" customHeight="1">
      <c r="D12" s="8"/>
      <c r="F12" s="143"/>
      <c r="G12" s="30"/>
      <c r="H12" s="30"/>
      <c r="I12" s="30"/>
      <c r="J12" s="30"/>
      <c r="K12" s="30"/>
      <c r="L12" s="30"/>
      <c r="M12" s="30"/>
      <c r="N12" s="30"/>
      <c r="O12" s="30"/>
      <c r="P12" s="21"/>
    </row>
    <row r="13" spans="2:16" ht="15.75" customHeight="1">
      <c r="B13" s="115" t="s">
        <v>197</v>
      </c>
      <c r="C13" s="115"/>
      <c r="D13" s="8"/>
      <c r="F13" s="143"/>
      <c r="G13" s="30"/>
      <c r="H13" s="30"/>
      <c r="I13" s="30"/>
      <c r="J13" s="30"/>
      <c r="K13" s="30"/>
      <c r="L13" s="30"/>
      <c r="M13" s="30"/>
      <c r="N13" s="30"/>
      <c r="O13" s="30"/>
      <c r="P13" s="21"/>
    </row>
    <row r="14" spans="2:24" ht="15.75" customHeight="1">
      <c r="B14" s="242"/>
      <c r="C14" s="84" t="s">
        <v>776</v>
      </c>
      <c r="D14" s="8"/>
      <c r="F14" s="143"/>
      <c r="G14" s="512">
        <v>0.288</v>
      </c>
      <c r="H14" s="512">
        <v>0.593</v>
      </c>
      <c r="I14" s="512">
        <v>0.436</v>
      </c>
      <c r="J14" s="512">
        <v>0.032</v>
      </c>
      <c r="K14" s="512">
        <v>0.037</v>
      </c>
      <c r="L14" s="512">
        <v>0.139</v>
      </c>
      <c r="M14" s="512">
        <v>0.318</v>
      </c>
      <c r="N14" s="317">
        <f>100-O14</f>
        <v>1.8419999999999987</v>
      </c>
      <c r="O14" s="512">
        <v>98.158</v>
      </c>
      <c r="P14" s="21">
        <v>3342</v>
      </c>
      <c r="Q14" s="356"/>
      <c r="R14" s="356"/>
      <c r="S14" s="356"/>
      <c r="T14" s="356"/>
      <c r="U14" s="356"/>
      <c r="V14" s="356"/>
      <c r="W14" s="356"/>
      <c r="X14" s="356"/>
    </row>
    <row r="15" spans="2:24" ht="15.75" customHeight="1">
      <c r="B15" s="242"/>
      <c r="C15" s="84" t="s">
        <v>252</v>
      </c>
      <c r="D15" s="8"/>
      <c r="F15" s="143"/>
      <c r="G15" s="512">
        <v>0.377</v>
      </c>
      <c r="H15" s="512">
        <v>0.467</v>
      </c>
      <c r="I15" s="512">
        <v>0.621</v>
      </c>
      <c r="J15" s="512">
        <v>0.339</v>
      </c>
      <c r="K15" s="512">
        <v>0.299</v>
      </c>
      <c r="L15" s="512">
        <v>0.344</v>
      </c>
      <c r="M15" s="512">
        <v>1.264</v>
      </c>
      <c r="N15" s="317">
        <f aca="true" t="shared" si="0" ref="N15:N21">100-O15</f>
        <v>3.7120000000000033</v>
      </c>
      <c r="O15" s="512">
        <v>96.288</v>
      </c>
      <c r="P15" s="21">
        <v>1870</v>
      </c>
      <c r="Q15" s="356"/>
      <c r="R15" s="356"/>
      <c r="S15" s="356"/>
      <c r="T15" s="356"/>
      <c r="U15" s="356"/>
      <c r="V15" s="356"/>
      <c r="W15" s="356"/>
      <c r="X15" s="356"/>
    </row>
    <row r="16" spans="2:24" ht="15.75" customHeight="1">
      <c r="B16" s="242"/>
      <c r="C16" s="84" t="s">
        <v>253</v>
      </c>
      <c r="D16" s="8"/>
      <c r="F16" s="143"/>
      <c r="G16" s="512">
        <v>0.384</v>
      </c>
      <c r="H16" s="512">
        <v>1.025</v>
      </c>
      <c r="I16" s="512">
        <v>1.108</v>
      </c>
      <c r="J16" s="512">
        <v>0.887</v>
      </c>
      <c r="K16" s="512">
        <v>0.294</v>
      </c>
      <c r="L16" s="512">
        <v>0.594</v>
      </c>
      <c r="M16" s="512">
        <v>1.471</v>
      </c>
      <c r="N16" s="317">
        <f t="shared" si="0"/>
        <v>5.7620000000000005</v>
      </c>
      <c r="O16" s="512">
        <v>94.238</v>
      </c>
      <c r="P16" s="21">
        <v>1836</v>
      </c>
      <c r="Q16" s="356"/>
      <c r="R16" s="356"/>
      <c r="S16" s="356"/>
      <c r="T16" s="356"/>
      <c r="U16" s="356"/>
      <c r="V16" s="356"/>
      <c r="W16" s="356"/>
      <c r="X16" s="356"/>
    </row>
    <row r="17" spans="2:24" ht="15.75" customHeight="1">
      <c r="B17" s="242"/>
      <c r="C17" s="84" t="s">
        <v>307</v>
      </c>
      <c r="D17" s="8"/>
      <c r="F17" s="143"/>
      <c r="G17" s="512">
        <v>4.883</v>
      </c>
      <c r="H17" s="512">
        <v>8.455</v>
      </c>
      <c r="I17" s="512">
        <v>15.062</v>
      </c>
      <c r="J17" s="512">
        <v>9.233</v>
      </c>
      <c r="K17" s="512">
        <v>5.055</v>
      </c>
      <c r="L17" s="512">
        <v>9.249</v>
      </c>
      <c r="M17" s="512">
        <v>24.537</v>
      </c>
      <c r="N17" s="317">
        <f t="shared" si="0"/>
        <v>76.475</v>
      </c>
      <c r="O17" s="512">
        <v>23.525</v>
      </c>
      <c r="P17" s="21">
        <v>810</v>
      </c>
      <c r="Q17" s="356"/>
      <c r="R17" s="356"/>
      <c r="S17" s="356"/>
      <c r="T17" s="356"/>
      <c r="U17" s="356"/>
      <c r="V17" s="356"/>
      <c r="W17" s="356"/>
      <c r="X17" s="356"/>
    </row>
    <row r="18" spans="2:24" ht="15.75" customHeight="1">
      <c r="B18" s="242"/>
      <c r="C18" s="84" t="s">
        <v>308</v>
      </c>
      <c r="D18" s="8"/>
      <c r="F18" s="143"/>
      <c r="G18" s="512">
        <v>4.008</v>
      </c>
      <c r="H18" s="512">
        <v>10.172</v>
      </c>
      <c r="I18" s="512">
        <v>20.456</v>
      </c>
      <c r="J18" s="512">
        <v>9.879</v>
      </c>
      <c r="K18" s="512">
        <v>6.251</v>
      </c>
      <c r="L18" s="512">
        <v>9.54</v>
      </c>
      <c r="M18" s="512">
        <v>24.222</v>
      </c>
      <c r="N18" s="317">
        <f t="shared" si="0"/>
        <v>84.529</v>
      </c>
      <c r="O18" s="512">
        <v>15.471</v>
      </c>
      <c r="P18" s="21">
        <v>872</v>
      </c>
      <c r="Q18" s="356"/>
      <c r="R18" s="356"/>
      <c r="S18" s="356"/>
      <c r="T18" s="356"/>
      <c r="U18" s="356"/>
      <c r="V18" s="356"/>
      <c r="W18" s="356"/>
      <c r="X18" s="356"/>
    </row>
    <row r="19" spans="2:24" ht="15.75" customHeight="1">
      <c r="B19" s="242"/>
      <c r="C19" s="84" t="s">
        <v>309</v>
      </c>
      <c r="D19" s="8"/>
      <c r="F19" s="143"/>
      <c r="G19" s="512">
        <v>4.703</v>
      </c>
      <c r="H19" s="512">
        <v>9.008</v>
      </c>
      <c r="I19" s="512">
        <v>19.573</v>
      </c>
      <c r="J19" s="512">
        <v>8.686</v>
      </c>
      <c r="K19" s="512">
        <v>5.516</v>
      </c>
      <c r="L19" s="512">
        <v>10.86</v>
      </c>
      <c r="M19" s="512">
        <v>31.55</v>
      </c>
      <c r="N19" s="317">
        <f t="shared" si="0"/>
        <v>89.896</v>
      </c>
      <c r="O19" s="512">
        <v>10.104</v>
      </c>
      <c r="P19" s="21">
        <v>719</v>
      </c>
      <c r="Q19" s="356"/>
      <c r="R19" s="356"/>
      <c r="S19" s="356"/>
      <c r="T19" s="356"/>
      <c r="U19" s="356"/>
      <c r="V19" s="356"/>
      <c r="W19" s="356"/>
      <c r="X19" s="356"/>
    </row>
    <row r="20" spans="2:24" ht="15.75" customHeight="1">
      <c r="B20" s="242"/>
      <c r="C20" s="84" t="s">
        <v>310</v>
      </c>
      <c r="D20" s="8"/>
      <c r="F20" s="143"/>
      <c r="G20" s="512">
        <v>3.781</v>
      </c>
      <c r="H20" s="512">
        <v>10.317</v>
      </c>
      <c r="I20" s="512">
        <v>20.476</v>
      </c>
      <c r="J20" s="512">
        <v>7.738</v>
      </c>
      <c r="K20" s="512">
        <v>5.888</v>
      </c>
      <c r="L20" s="512">
        <v>5.614</v>
      </c>
      <c r="M20" s="512">
        <v>32.549</v>
      </c>
      <c r="N20" s="317">
        <f t="shared" si="0"/>
        <v>86.363</v>
      </c>
      <c r="O20" s="512">
        <v>13.637</v>
      </c>
      <c r="P20" s="21">
        <v>666</v>
      </c>
      <c r="Q20" s="356"/>
      <c r="R20" s="356"/>
      <c r="S20" s="356"/>
      <c r="T20" s="356"/>
      <c r="U20" s="356"/>
      <c r="V20" s="356"/>
      <c r="W20" s="356"/>
      <c r="X20" s="356"/>
    </row>
    <row r="21" spans="2:24" ht="15.75" customHeight="1">
      <c r="B21" s="242"/>
      <c r="C21" s="84" t="s">
        <v>357</v>
      </c>
      <c r="D21" s="8"/>
      <c r="F21" s="143"/>
      <c r="G21" s="512">
        <v>4.25</v>
      </c>
      <c r="H21" s="512">
        <v>7.405</v>
      </c>
      <c r="I21" s="512">
        <v>15.668</v>
      </c>
      <c r="J21" s="512">
        <v>9.036</v>
      </c>
      <c r="K21" s="512">
        <v>4.08</v>
      </c>
      <c r="L21" s="512">
        <v>6.435</v>
      </c>
      <c r="M21" s="512">
        <v>36.396</v>
      </c>
      <c r="N21" s="317">
        <f t="shared" si="0"/>
        <v>83.271</v>
      </c>
      <c r="O21" s="512">
        <v>16.729</v>
      </c>
      <c r="P21" s="21">
        <v>693</v>
      </c>
      <c r="Q21" s="356"/>
      <c r="R21" s="356"/>
      <c r="S21" s="356"/>
      <c r="T21" s="356"/>
      <c r="U21" s="356"/>
      <c r="V21" s="356"/>
      <c r="W21" s="356"/>
      <c r="X21" s="356"/>
    </row>
    <row r="22" spans="2:16" ht="11.25" customHeight="1">
      <c r="B22" s="242"/>
      <c r="C22" s="84"/>
      <c r="D22" s="8"/>
      <c r="F22" s="143"/>
      <c r="G22" s="30"/>
      <c r="H22" s="30"/>
      <c r="I22" s="30"/>
      <c r="J22" s="30"/>
      <c r="K22" s="30"/>
      <c r="L22" s="30"/>
      <c r="M22" s="30"/>
      <c r="N22" s="30"/>
      <c r="O22" s="30"/>
      <c r="P22" s="21"/>
    </row>
    <row r="23" spans="2:16" ht="31.5" customHeight="1">
      <c r="B23" s="313" t="s">
        <v>777</v>
      </c>
      <c r="C23" s="314"/>
      <c r="D23" s="314"/>
      <c r="E23" s="315"/>
      <c r="F23" s="143"/>
      <c r="G23" s="30"/>
      <c r="H23" s="30"/>
      <c r="I23" s="30"/>
      <c r="J23" s="30"/>
      <c r="K23" s="30"/>
      <c r="L23" s="30"/>
      <c r="M23" s="30"/>
      <c r="N23" s="30"/>
      <c r="O23" s="30"/>
      <c r="P23" s="21"/>
    </row>
    <row r="24" spans="3:16" ht="6" customHeight="1">
      <c r="C24" s="8"/>
      <c r="D24" s="8"/>
      <c r="G24" s="8"/>
      <c r="H24" s="8"/>
      <c r="I24" s="8"/>
      <c r="J24" s="8"/>
      <c r="K24" s="8"/>
      <c r="L24" s="8"/>
      <c r="M24" s="11"/>
      <c r="N24" s="11"/>
      <c r="O24" s="11"/>
      <c r="P24" s="308"/>
    </row>
    <row r="25" spans="2:16" ht="15.75">
      <c r="B25" s="115" t="s">
        <v>1032</v>
      </c>
      <c r="D25" s="8"/>
      <c r="F25" s="9"/>
      <c r="G25" s="512">
        <v>4</v>
      </c>
      <c r="H25" s="512">
        <v>9</v>
      </c>
      <c r="I25" s="512">
        <v>18</v>
      </c>
      <c r="J25" s="512">
        <v>9</v>
      </c>
      <c r="K25" s="512">
        <v>5</v>
      </c>
      <c r="L25" s="512">
        <v>9</v>
      </c>
      <c r="M25" s="512">
        <v>29</v>
      </c>
      <c r="N25" s="318">
        <f>100-O25</f>
        <v>84</v>
      </c>
      <c r="O25" s="512">
        <v>16</v>
      </c>
      <c r="P25" s="21">
        <v>3760</v>
      </c>
    </row>
    <row r="26" spans="4:16" ht="3" customHeight="1">
      <c r="D26" s="8"/>
      <c r="F26" s="143"/>
      <c r="G26" s="30"/>
      <c r="H26" s="30"/>
      <c r="I26" s="30"/>
      <c r="J26" s="30"/>
      <c r="K26" s="30"/>
      <c r="L26" s="30"/>
      <c r="M26" s="30"/>
      <c r="N26" s="8"/>
      <c r="O26" s="512"/>
      <c r="P26" s="21"/>
    </row>
    <row r="27" spans="2:16" ht="15.75">
      <c r="B27" s="7" t="s">
        <v>196</v>
      </c>
      <c r="D27" s="8"/>
      <c r="F27" s="143"/>
      <c r="G27" s="30"/>
      <c r="H27" s="30"/>
      <c r="I27" s="30"/>
      <c r="J27" s="30"/>
      <c r="K27" s="30"/>
      <c r="L27" s="30"/>
      <c r="M27" s="30"/>
      <c r="N27" s="8"/>
      <c r="O27" s="512"/>
      <c r="P27" s="21"/>
    </row>
    <row r="28" spans="3:16" ht="15">
      <c r="C28" s="25" t="s">
        <v>171</v>
      </c>
      <c r="D28" s="8"/>
      <c r="F28" s="143"/>
      <c r="G28" s="512">
        <v>4</v>
      </c>
      <c r="H28" s="512">
        <v>6</v>
      </c>
      <c r="I28" s="512">
        <v>16</v>
      </c>
      <c r="J28" s="512">
        <v>8</v>
      </c>
      <c r="K28" s="512">
        <v>5</v>
      </c>
      <c r="L28" s="512">
        <v>10</v>
      </c>
      <c r="M28" s="512">
        <v>32</v>
      </c>
      <c r="N28" s="318">
        <f>100-O28</f>
        <v>81</v>
      </c>
      <c r="O28" s="512">
        <v>19</v>
      </c>
      <c r="P28" s="21">
        <v>1516</v>
      </c>
    </row>
    <row r="29" spans="3:16" ht="15">
      <c r="C29" s="25" t="s">
        <v>172</v>
      </c>
      <c r="D29" s="8"/>
      <c r="F29" s="143"/>
      <c r="G29" s="512">
        <v>5</v>
      </c>
      <c r="H29" s="512">
        <v>12</v>
      </c>
      <c r="I29" s="512">
        <v>20</v>
      </c>
      <c r="J29" s="512">
        <v>10</v>
      </c>
      <c r="K29" s="512">
        <v>6</v>
      </c>
      <c r="L29" s="512">
        <v>8</v>
      </c>
      <c r="M29" s="512">
        <v>27</v>
      </c>
      <c r="N29" s="318">
        <f>100-O29</f>
        <v>86</v>
      </c>
      <c r="O29" s="512">
        <v>14</v>
      </c>
      <c r="P29" s="21">
        <v>2244</v>
      </c>
    </row>
    <row r="30" spans="3:16" ht="3" customHeight="1">
      <c r="C30" s="8"/>
      <c r="D30" s="8"/>
      <c r="F30" s="143"/>
      <c r="G30" s="30"/>
      <c r="H30" s="30"/>
      <c r="I30" s="30"/>
      <c r="J30" s="30"/>
      <c r="K30" s="30"/>
      <c r="L30" s="30"/>
      <c r="M30" s="30"/>
      <c r="N30" s="8"/>
      <c r="O30" s="512"/>
      <c r="P30" s="21"/>
    </row>
    <row r="31" spans="2:16" ht="15.75" customHeight="1">
      <c r="B31" s="10" t="s">
        <v>803</v>
      </c>
      <c r="C31" s="10"/>
      <c r="D31" s="8"/>
      <c r="F31" s="143"/>
      <c r="G31" s="30"/>
      <c r="H31" s="30"/>
      <c r="I31" s="30"/>
      <c r="J31" s="30"/>
      <c r="K31" s="30"/>
      <c r="L31" s="30"/>
      <c r="M31" s="30"/>
      <c r="N31" s="8"/>
      <c r="O31" s="512"/>
      <c r="P31" s="21"/>
    </row>
    <row r="32" spans="2:16" ht="15" customHeight="1">
      <c r="B32" s="2"/>
      <c r="C32" s="2" t="s">
        <v>804</v>
      </c>
      <c r="D32" s="8"/>
      <c r="F32" s="143"/>
      <c r="G32" s="512">
        <v>6</v>
      </c>
      <c r="H32" s="512">
        <v>6</v>
      </c>
      <c r="I32" s="512">
        <v>9</v>
      </c>
      <c r="J32" s="512">
        <v>6</v>
      </c>
      <c r="K32" s="512">
        <v>4</v>
      </c>
      <c r="L32" s="512">
        <v>8</v>
      </c>
      <c r="M32" s="512">
        <v>28</v>
      </c>
      <c r="N32" s="318">
        <f>100-O32</f>
        <v>68</v>
      </c>
      <c r="O32" s="512">
        <v>32</v>
      </c>
      <c r="P32" s="21">
        <v>376</v>
      </c>
    </row>
    <row r="33" spans="2:16" ht="15" customHeight="1">
      <c r="B33" s="2"/>
      <c r="C33" s="2" t="s">
        <v>241</v>
      </c>
      <c r="D33" s="8"/>
      <c r="F33" s="143"/>
      <c r="G33" s="512">
        <v>4</v>
      </c>
      <c r="H33" s="512">
        <v>10</v>
      </c>
      <c r="I33" s="512">
        <v>20</v>
      </c>
      <c r="J33" s="512">
        <v>10</v>
      </c>
      <c r="K33" s="512">
        <v>6</v>
      </c>
      <c r="L33" s="512">
        <v>9</v>
      </c>
      <c r="M33" s="512">
        <v>29</v>
      </c>
      <c r="N33" s="318">
        <f>100-O33</f>
        <v>86</v>
      </c>
      <c r="O33" s="512">
        <v>14</v>
      </c>
      <c r="P33" s="21">
        <v>3197</v>
      </c>
    </row>
    <row r="34" spans="2:16" ht="15" customHeight="1">
      <c r="B34" s="2"/>
      <c r="C34" s="2" t="s">
        <v>244</v>
      </c>
      <c r="D34" s="8"/>
      <c r="F34" s="143"/>
      <c r="G34" s="512">
        <v>4</v>
      </c>
      <c r="H34" s="512">
        <v>8</v>
      </c>
      <c r="I34" s="512">
        <v>20</v>
      </c>
      <c r="J34" s="512">
        <v>2</v>
      </c>
      <c r="K34" s="512">
        <v>2</v>
      </c>
      <c r="L34" s="512">
        <v>10</v>
      </c>
      <c r="M34" s="512">
        <v>32</v>
      </c>
      <c r="N34" s="318">
        <f>100-O34</f>
        <v>78</v>
      </c>
      <c r="O34" s="512">
        <v>22</v>
      </c>
      <c r="P34" s="21">
        <v>107</v>
      </c>
    </row>
    <row r="35" spans="2:16" ht="15" customHeight="1">
      <c r="B35" s="2"/>
      <c r="C35" s="2" t="s">
        <v>213</v>
      </c>
      <c r="D35" s="8"/>
      <c r="F35" s="143"/>
      <c r="G35" s="512">
        <v>3</v>
      </c>
      <c r="H35" s="512">
        <v>9</v>
      </c>
      <c r="I35" s="512">
        <v>15</v>
      </c>
      <c r="J35" s="512">
        <v>7</v>
      </c>
      <c r="K35" s="512">
        <v>6</v>
      </c>
      <c r="L35" s="512">
        <v>14</v>
      </c>
      <c r="M35" s="512">
        <v>28</v>
      </c>
      <c r="N35" s="318">
        <f>100-O35</f>
        <v>82</v>
      </c>
      <c r="O35" s="512">
        <v>18</v>
      </c>
      <c r="P35" s="21">
        <v>80</v>
      </c>
    </row>
    <row r="36" spans="3:16" ht="3" customHeight="1">
      <c r="C36" s="8"/>
      <c r="D36" s="8"/>
      <c r="F36" s="143"/>
      <c r="G36" s="30"/>
      <c r="H36" s="30"/>
      <c r="I36" s="30"/>
      <c r="J36" s="30"/>
      <c r="K36" s="30"/>
      <c r="L36" s="30"/>
      <c r="M36" s="30"/>
      <c r="N36" s="8"/>
      <c r="O36" s="512"/>
      <c r="P36" s="21"/>
    </row>
    <row r="37" spans="2:16" ht="15.75">
      <c r="B37" s="7" t="s">
        <v>258</v>
      </c>
      <c r="D37" s="8"/>
      <c r="F37" s="143"/>
      <c r="G37" s="30"/>
      <c r="H37" s="30"/>
      <c r="I37" s="30"/>
      <c r="J37" s="30"/>
      <c r="K37" s="30"/>
      <c r="L37" s="30"/>
      <c r="M37" s="30"/>
      <c r="N37" s="8"/>
      <c r="O37" s="512"/>
      <c r="P37" s="21"/>
    </row>
    <row r="38" spans="3:16" ht="15">
      <c r="C38" s="25" t="s">
        <v>805</v>
      </c>
      <c r="D38" s="8"/>
      <c r="F38" s="143"/>
      <c r="G38" s="512">
        <v>5</v>
      </c>
      <c r="H38" s="512">
        <v>13</v>
      </c>
      <c r="I38" s="512">
        <v>21</v>
      </c>
      <c r="J38" s="512">
        <v>8</v>
      </c>
      <c r="K38" s="512">
        <v>6</v>
      </c>
      <c r="L38" s="512">
        <v>8</v>
      </c>
      <c r="M38" s="512">
        <v>25</v>
      </c>
      <c r="N38" s="318">
        <f>100-O38</f>
        <v>86</v>
      </c>
      <c r="O38" s="512">
        <v>14</v>
      </c>
      <c r="P38" s="21">
        <v>1562</v>
      </c>
    </row>
    <row r="39" spans="3:16" ht="15">
      <c r="C39" s="25" t="s">
        <v>231</v>
      </c>
      <c r="D39" s="8"/>
      <c r="F39" s="143"/>
      <c r="G39" s="512">
        <v>5</v>
      </c>
      <c r="H39" s="512">
        <v>9</v>
      </c>
      <c r="I39" s="512">
        <v>19</v>
      </c>
      <c r="J39" s="512">
        <v>9</v>
      </c>
      <c r="K39" s="512">
        <v>6</v>
      </c>
      <c r="L39" s="512">
        <v>7</v>
      </c>
      <c r="M39" s="512">
        <v>29</v>
      </c>
      <c r="N39" s="318">
        <f>100-O39</f>
        <v>85</v>
      </c>
      <c r="O39" s="512">
        <v>15</v>
      </c>
      <c r="P39" s="21">
        <v>995</v>
      </c>
    </row>
    <row r="40" spans="3:16" ht="15">
      <c r="C40" s="25" t="s">
        <v>232</v>
      </c>
      <c r="D40" s="8"/>
      <c r="F40" s="143"/>
      <c r="G40" s="512">
        <v>4</v>
      </c>
      <c r="H40" s="512">
        <v>6</v>
      </c>
      <c r="I40" s="512">
        <v>18</v>
      </c>
      <c r="J40" s="512">
        <v>10</v>
      </c>
      <c r="K40" s="512">
        <v>5</v>
      </c>
      <c r="L40" s="512">
        <v>8</v>
      </c>
      <c r="M40" s="512">
        <v>36</v>
      </c>
      <c r="N40" s="318">
        <f>100-O40</f>
        <v>86</v>
      </c>
      <c r="O40" s="512">
        <v>14</v>
      </c>
      <c r="P40" s="21">
        <v>452</v>
      </c>
    </row>
    <row r="41" spans="3:16" ht="15">
      <c r="C41" s="25" t="s">
        <v>811</v>
      </c>
      <c r="D41" s="8"/>
      <c r="F41" s="143"/>
      <c r="G41" s="512">
        <v>3</v>
      </c>
      <c r="H41" s="512">
        <v>4</v>
      </c>
      <c r="I41" s="512">
        <v>12</v>
      </c>
      <c r="J41" s="512">
        <v>9</v>
      </c>
      <c r="K41" s="512">
        <v>5</v>
      </c>
      <c r="L41" s="512">
        <v>11</v>
      </c>
      <c r="M41" s="512">
        <v>29</v>
      </c>
      <c r="N41" s="318">
        <f>100-O41</f>
        <v>75</v>
      </c>
      <c r="O41" s="512">
        <v>25</v>
      </c>
      <c r="P41" s="21">
        <v>562</v>
      </c>
    </row>
    <row r="42" spans="3:16" ht="6.75" customHeight="1">
      <c r="C42" s="25"/>
      <c r="D42" s="8"/>
      <c r="F42" s="143"/>
      <c r="G42" s="355"/>
      <c r="H42" s="355"/>
      <c r="I42" s="355"/>
      <c r="J42" s="355"/>
      <c r="K42" s="355"/>
      <c r="L42" s="355"/>
      <c r="M42" s="355"/>
      <c r="N42" s="318"/>
      <c r="O42" s="512"/>
      <c r="P42" s="21"/>
    </row>
    <row r="43" spans="2:16" ht="15.75">
      <c r="B43" s="115" t="s">
        <v>586</v>
      </c>
      <c r="C43" s="84"/>
      <c r="D43" s="8"/>
      <c r="F43" s="143"/>
      <c r="G43" s="355"/>
      <c r="H43" s="355"/>
      <c r="I43" s="355"/>
      <c r="J43" s="355"/>
      <c r="K43" s="355"/>
      <c r="L43" s="355"/>
      <c r="M43" s="355"/>
      <c r="N43" s="318"/>
      <c r="O43" s="512"/>
      <c r="P43" s="21"/>
    </row>
    <row r="44" spans="2:16" ht="15">
      <c r="B44" s="84"/>
      <c r="C44" s="84" t="s">
        <v>837</v>
      </c>
      <c r="D44" s="8"/>
      <c r="F44" s="143"/>
      <c r="G44" s="512">
        <v>8</v>
      </c>
      <c r="H44" s="512">
        <v>13</v>
      </c>
      <c r="I44" s="512">
        <v>22</v>
      </c>
      <c r="J44" s="512">
        <v>8</v>
      </c>
      <c r="K44" s="512">
        <v>4</v>
      </c>
      <c r="L44" s="512">
        <v>6</v>
      </c>
      <c r="M44" s="512">
        <v>26</v>
      </c>
      <c r="N44" s="318">
        <f>100-O44</f>
        <v>87</v>
      </c>
      <c r="O44" s="512">
        <v>13</v>
      </c>
      <c r="P44" s="21">
        <v>722</v>
      </c>
    </row>
    <row r="45" spans="2:16" ht="15">
      <c r="B45" s="84"/>
      <c r="C45" s="117">
        <v>2</v>
      </c>
      <c r="D45" s="8"/>
      <c r="F45" s="143"/>
      <c r="G45" s="512">
        <v>4</v>
      </c>
      <c r="H45" s="512">
        <v>12</v>
      </c>
      <c r="I45" s="512">
        <v>21</v>
      </c>
      <c r="J45" s="512">
        <v>8</v>
      </c>
      <c r="K45" s="512">
        <v>5</v>
      </c>
      <c r="L45" s="512">
        <v>9</v>
      </c>
      <c r="M45" s="512">
        <v>28</v>
      </c>
      <c r="N45" s="318">
        <f>100-O45</f>
        <v>88</v>
      </c>
      <c r="O45" s="512">
        <v>12</v>
      </c>
      <c r="P45" s="21">
        <v>768</v>
      </c>
    </row>
    <row r="46" spans="2:16" ht="15">
      <c r="B46" s="84"/>
      <c r="C46" s="117">
        <v>3</v>
      </c>
      <c r="D46" s="8"/>
      <c r="F46" s="143"/>
      <c r="G46" s="512">
        <v>3</v>
      </c>
      <c r="H46" s="512">
        <v>7</v>
      </c>
      <c r="I46" s="512">
        <v>14</v>
      </c>
      <c r="J46" s="512">
        <v>8</v>
      </c>
      <c r="K46" s="512">
        <v>7</v>
      </c>
      <c r="L46" s="512">
        <v>9</v>
      </c>
      <c r="M46" s="512">
        <v>32</v>
      </c>
      <c r="N46" s="318">
        <f>100-O46</f>
        <v>81</v>
      </c>
      <c r="O46" s="512">
        <v>19</v>
      </c>
      <c r="P46" s="21">
        <v>883</v>
      </c>
    </row>
    <row r="47" spans="2:16" ht="15">
      <c r="B47" s="84"/>
      <c r="C47" s="117">
        <v>4</v>
      </c>
      <c r="D47" s="8"/>
      <c r="F47" s="143"/>
      <c r="G47" s="512">
        <v>3</v>
      </c>
      <c r="H47" s="512">
        <v>6</v>
      </c>
      <c r="I47" s="512">
        <v>13</v>
      </c>
      <c r="J47" s="512">
        <v>7</v>
      </c>
      <c r="K47" s="512">
        <v>5</v>
      </c>
      <c r="L47" s="512">
        <v>8</v>
      </c>
      <c r="M47" s="512">
        <v>34</v>
      </c>
      <c r="N47" s="318">
        <f>100-O47</f>
        <v>78</v>
      </c>
      <c r="O47" s="512">
        <v>22</v>
      </c>
      <c r="P47" s="21">
        <v>715</v>
      </c>
    </row>
    <row r="48" spans="2:16" ht="15">
      <c r="B48" s="84"/>
      <c r="C48" s="84" t="s">
        <v>838</v>
      </c>
      <c r="D48" s="8"/>
      <c r="F48" s="143"/>
      <c r="G48" s="512">
        <v>3</v>
      </c>
      <c r="H48" s="512">
        <v>8</v>
      </c>
      <c r="I48" s="512">
        <v>21</v>
      </c>
      <c r="J48" s="512">
        <v>14</v>
      </c>
      <c r="K48" s="512">
        <v>6</v>
      </c>
      <c r="L48" s="512">
        <v>11</v>
      </c>
      <c r="M48" s="512">
        <v>24</v>
      </c>
      <c r="N48" s="318">
        <f>100-O48</f>
        <v>86</v>
      </c>
      <c r="O48" s="512">
        <v>14</v>
      </c>
      <c r="P48" s="21">
        <v>672</v>
      </c>
    </row>
    <row r="49" spans="3:16" ht="3" customHeight="1">
      <c r="C49" s="2"/>
      <c r="D49" s="8"/>
      <c r="F49" s="143"/>
      <c r="G49" s="30"/>
      <c r="H49" s="30"/>
      <c r="I49" s="30"/>
      <c r="J49" s="30"/>
      <c r="K49" s="30"/>
      <c r="L49" s="30"/>
      <c r="M49" s="30"/>
      <c r="N49" s="8"/>
      <c r="O49" s="512"/>
      <c r="P49" s="21"/>
    </row>
    <row r="50" spans="2:16" ht="15.75">
      <c r="B50" s="7" t="s">
        <v>257</v>
      </c>
      <c r="D50" s="2"/>
      <c r="F50" s="143"/>
      <c r="G50" s="30"/>
      <c r="H50" s="30"/>
      <c r="I50" s="30"/>
      <c r="J50" s="30"/>
      <c r="K50" s="30"/>
      <c r="L50" s="30"/>
      <c r="M50" s="30"/>
      <c r="N50" s="8"/>
      <c r="O50" s="512"/>
      <c r="P50" s="21"/>
    </row>
    <row r="51" spans="3:16" ht="15">
      <c r="C51" s="25" t="s">
        <v>162</v>
      </c>
      <c r="D51" s="2"/>
      <c r="F51" s="143"/>
      <c r="G51" s="512">
        <v>8</v>
      </c>
      <c r="H51" s="512">
        <v>14</v>
      </c>
      <c r="I51" s="512">
        <v>24</v>
      </c>
      <c r="J51" s="512">
        <v>10</v>
      </c>
      <c r="K51" s="512">
        <v>5</v>
      </c>
      <c r="L51" s="512">
        <v>7</v>
      </c>
      <c r="M51" s="512">
        <v>21</v>
      </c>
      <c r="N51" s="318">
        <f aca="true" t="shared" si="1" ref="N51:N56">100-O51</f>
        <v>89</v>
      </c>
      <c r="O51" s="512">
        <v>11</v>
      </c>
      <c r="P51" s="21">
        <v>1273</v>
      </c>
    </row>
    <row r="52" spans="3:16" ht="15">
      <c r="C52" s="25" t="s">
        <v>220</v>
      </c>
      <c r="D52" s="2"/>
      <c r="F52" s="143"/>
      <c r="G52" s="512">
        <v>3</v>
      </c>
      <c r="H52" s="512">
        <v>9</v>
      </c>
      <c r="I52" s="512">
        <v>18</v>
      </c>
      <c r="J52" s="512">
        <v>10</v>
      </c>
      <c r="K52" s="512">
        <v>5</v>
      </c>
      <c r="L52" s="512">
        <v>10</v>
      </c>
      <c r="M52" s="512">
        <v>32</v>
      </c>
      <c r="N52" s="318">
        <f t="shared" si="1"/>
        <v>86</v>
      </c>
      <c r="O52" s="512">
        <v>14</v>
      </c>
      <c r="P52" s="21">
        <v>1081</v>
      </c>
    </row>
    <row r="53" spans="3:16" ht="15">
      <c r="C53" s="25" t="s">
        <v>548</v>
      </c>
      <c r="D53" s="2"/>
      <c r="F53" s="143"/>
      <c r="G53" s="512">
        <v>3</v>
      </c>
      <c r="H53" s="512">
        <v>6</v>
      </c>
      <c r="I53" s="512">
        <v>15</v>
      </c>
      <c r="J53" s="512">
        <v>9</v>
      </c>
      <c r="K53" s="512">
        <v>8</v>
      </c>
      <c r="L53" s="512">
        <v>9</v>
      </c>
      <c r="M53" s="512">
        <v>36</v>
      </c>
      <c r="N53" s="318">
        <f t="shared" si="1"/>
        <v>85</v>
      </c>
      <c r="O53" s="512">
        <v>15</v>
      </c>
      <c r="P53" s="21">
        <v>365</v>
      </c>
    </row>
    <row r="54" spans="3:16" ht="15">
      <c r="C54" s="25" t="s">
        <v>550</v>
      </c>
      <c r="D54" s="2"/>
      <c r="F54" s="143"/>
      <c r="G54" s="512">
        <v>1</v>
      </c>
      <c r="H54" s="512">
        <v>4</v>
      </c>
      <c r="I54" s="512">
        <v>9</v>
      </c>
      <c r="J54" s="512">
        <v>8</v>
      </c>
      <c r="K54" s="512">
        <v>4</v>
      </c>
      <c r="L54" s="512">
        <v>12</v>
      </c>
      <c r="M54" s="512">
        <v>36</v>
      </c>
      <c r="N54" s="318">
        <f t="shared" si="1"/>
        <v>74</v>
      </c>
      <c r="O54" s="512">
        <v>26</v>
      </c>
      <c r="P54" s="21">
        <v>207</v>
      </c>
    </row>
    <row r="55" spans="3:16" ht="15">
      <c r="C55" s="25" t="s">
        <v>221</v>
      </c>
      <c r="D55" s="2"/>
      <c r="F55" s="143"/>
      <c r="G55" s="512">
        <v>2</v>
      </c>
      <c r="H55" s="512">
        <v>3</v>
      </c>
      <c r="I55" s="512">
        <v>13</v>
      </c>
      <c r="J55" s="512">
        <v>7</v>
      </c>
      <c r="K55" s="512">
        <v>7</v>
      </c>
      <c r="L55" s="512">
        <v>9</v>
      </c>
      <c r="M55" s="512">
        <v>33</v>
      </c>
      <c r="N55" s="318">
        <f t="shared" si="1"/>
        <v>75</v>
      </c>
      <c r="O55" s="512">
        <v>25</v>
      </c>
      <c r="P55" s="21">
        <v>433</v>
      </c>
    </row>
    <row r="56" spans="3:16" ht="15">
      <c r="C56" s="142" t="s">
        <v>222</v>
      </c>
      <c r="D56" s="2"/>
      <c r="F56" s="143"/>
      <c r="G56" s="512">
        <v>0</v>
      </c>
      <c r="H56" s="512">
        <v>1</v>
      </c>
      <c r="I56" s="512">
        <v>5</v>
      </c>
      <c r="J56" s="512">
        <v>6</v>
      </c>
      <c r="K56" s="512">
        <v>6</v>
      </c>
      <c r="L56" s="512">
        <v>8</v>
      </c>
      <c r="M56" s="512">
        <v>39</v>
      </c>
      <c r="N56" s="318">
        <f t="shared" si="1"/>
        <v>67</v>
      </c>
      <c r="O56" s="512">
        <v>33</v>
      </c>
      <c r="P56" s="21">
        <v>401</v>
      </c>
    </row>
    <row r="57" spans="3:16" ht="3" customHeight="1">
      <c r="C57" s="142"/>
      <c r="D57" s="2"/>
      <c r="F57" s="143"/>
      <c r="G57" s="30"/>
      <c r="H57" s="30"/>
      <c r="I57" s="30"/>
      <c r="J57" s="30"/>
      <c r="K57" s="30"/>
      <c r="L57" s="30"/>
      <c r="M57" s="30"/>
      <c r="N57" s="8"/>
      <c r="O57" s="512"/>
      <c r="P57" s="21"/>
    </row>
    <row r="58" spans="2:16" ht="18.75">
      <c r="B58" s="7" t="s">
        <v>372</v>
      </c>
      <c r="C58" s="8"/>
      <c r="D58" s="2"/>
      <c r="F58" s="143"/>
      <c r="G58" s="30"/>
      <c r="H58" s="30"/>
      <c r="I58" s="30"/>
      <c r="J58" s="30"/>
      <c r="K58" s="30"/>
      <c r="L58" s="30"/>
      <c r="M58" s="30"/>
      <c r="N58" s="8"/>
      <c r="O58" s="512"/>
      <c r="P58" s="21"/>
    </row>
    <row r="59" spans="2:16" ht="15.75">
      <c r="B59" s="7"/>
      <c r="C59" s="8" t="s">
        <v>511</v>
      </c>
      <c r="D59" s="2"/>
      <c r="F59" s="143"/>
      <c r="G59" s="512">
        <v>1</v>
      </c>
      <c r="H59" s="512">
        <v>2</v>
      </c>
      <c r="I59" s="512">
        <v>9</v>
      </c>
      <c r="J59" s="512">
        <v>9</v>
      </c>
      <c r="K59" s="512">
        <v>7</v>
      </c>
      <c r="L59" s="512">
        <v>11</v>
      </c>
      <c r="M59" s="512">
        <v>39</v>
      </c>
      <c r="N59" s="318">
        <f>100-O59</f>
        <v>77</v>
      </c>
      <c r="O59" s="512">
        <v>23</v>
      </c>
      <c r="P59" s="21">
        <v>913</v>
      </c>
    </row>
    <row r="60" spans="2:16" ht="15.75">
      <c r="B60" s="7"/>
      <c r="C60" s="8" t="s">
        <v>598</v>
      </c>
      <c r="D60" s="2"/>
      <c r="F60" s="143"/>
      <c r="G60" s="512">
        <v>1</v>
      </c>
      <c r="H60" s="512">
        <v>3</v>
      </c>
      <c r="I60" s="512">
        <v>18</v>
      </c>
      <c r="J60" s="512">
        <v>10</v>
      </c>
      <c r="K60" s="512">
        <v>7</v>
      </c>
      <c r="L60" s="512">
        <v>13</v>
      </c>
      <c r="M60" s="512">
        <v>32</v>
      </c>
      <c r="N60" s="318">
        <f>100-O60</f>
        <v>83</v>
      </c>
      <c r="O60" s="512">
        <v>17</v>
      </c>
      <c r="P60" s="21">
        <v>734</v>
      </c>
    </row>
    <row r="61" spans="2:16" ht="15">
      <c r="B61" s="8"/>
      <c r="C61" s="8" t="s">
        <v>1033</v>
      </c>
      <c r="D61" s="2"/>
      <c r="F61" s="143"/>
      <c r="G61" s="512">
        <v>6</v>
      </c>
      <c r="H61" s="512">
        <v>16</v>
      </c>
      <c r="I61" s="512">
        <v>21</v>
      </c>
      <c r="J61" s="512">
        <v>8</v>
      </c>
      <c r="K61" s="512">
        <v>4</v>
      </c>
      <c r="L61" s="512">
        <v>6</v>
      </c>
      <c r="M61" s="512">
        <v>26</v>
      </c>
      <c r="N61" s="318">
        <f>100-O61</f>
        <v>88</v>
      </c>
      <c r="O61" s="512">
        <v>12</v>
      </c>
      <c r="P61" s="21">
        <v>338</v>
      </c>
    </row>
    <row r="62" spans="2:16" ht="3" customHeight="1">
      <c r="B62" s="8"/>
      <c r="C62" s="8"/>
      <c r="D62" s="2"/>
      <c r="F62" s="143"/>
      <c r="G62" s="30"/>
      <c r="H62" s="30"/>
      <c r="I62" s="30"/>
      <c r="J62" s="30"/>
      <c r="K62" s="30"/>
      <c r="L62" s="30"/>
      <c r="M62" s="30"/>
      <c r="N62" s="8"/>
      <c r="O62" s="512"/>
      <c r="P62" s="21"/>
    </row>
    <row r="63" spans="2:16" ht="15.75">
      <c r="B63" s="7" t="s">
        <v>514</v>
      </c>
      <c r="C63" s="8"/>
      <c r="D63" s="2"/>
      <c r="F63" s="143"/>
      <c r="G63" s="30"/>
      <c r="H63" s="30"/>
      <c r="I63" s="30"/>
      <c r="J63" s="30"/>
      <c r="K63" s="30"/>
      <c r="L63" s="30"/>
      <c r="M63" s="30"/>
      <c r="N63" s="8"/>
      <c r="O63" s="512"/>
      <c r="P63" s="21"/>
    </row>
    <row r="64" spans="2:16" ht="15">
      <c r="B64" s="8"/>
      <c r="C64" s="8" t="s">
        <v>515</v>
      </c>
      <c r="D64" s="2"/>
      <c r="F64" s="143"/>
      <c r="G64" s="512">
        <v>1</v>
      </c>
      <c r="H64" s="512">
        <v>5</v>
      </c>
      <c r="I64" s="512">
        <v>14</v>
      </c>
      <c r="J64" s="512">
        <v>9</v>
      </c>
      <c r="K64" s="512">
        <v>6</v>
      </c>
      <c r="L64" s="512">
        <v>11</v>
      </c>
      <c r="M64" s="512">
        <v>35</v>
      </c>
      <c r="N64" s="318">
        <f>100-O64</f>
        <v>81</v>
      </c>
      <c r="O64" s="512">
        <v>19</v>
      </c>
      <c r="P64" s="21">
        <v>1964</v>
      </c>
    </row>
    <row r="65" spans="2:16" ht="15">
      <c r="B65" s="8"/>
      <c r="C65" s="8" t="s">
        <v>812</v>
      </c>
      <c r="D65" s="2"/>
      <c r="F65" s="143"/>
      <c r="G65" s="512">
        <v>8</v>
      </c>
      <c r="H65" s="512">
        <v>15</v>
      </c>
      <c r="I65" s="512">
        <v>23</v>
      </c>
      <c r="J65" s="512">
        <v>9</v>
      </c>
      <c r="K65" s="512">
        <v>4</v>
      </c>
      <c r="L65" s="512">
        <v>6</v>
      </c>
      <c r="M65" s="512">
        <v>22</v>
      </c>
      <c r="N65" s="318">
        <f>100-O65</f>
        <v>87</v>
      </c>
      <c r="O65" s="512">
        <v>13</v>
      </c>
      <c r="P65" s="21">
        <v>1796</v>
      </c>
    </row>
    <row r="66" spans="1:17" ht="8.25" customHeight="1" thickBot="1">
      <c r="A66" s="3"/>
      <c r="B66" s="5"/>
      <c r="C66" s="311"/>
      <c r="D66" s="6"/>
      <c r="E66" s="5"/>
      <c r="F66" s="312"/>
      <c r="G66" s="312"/>
      <c r="H66" s="312"/>
      <c r="I66" s="312"/>
      <c r="J66" s="312"/>
      <c r="K66" s="312"/>
      <c r="L66" s="312"/>
      <c r="M66" s="312"/>
      <c r="N66" s="312"/>
      <c r="O66" s="312"/>
      <c r="P66" s="6"/>
      <c r="Q66" s="3"/>
    </row>
    <row r="67" spans="1:16" ht="7.5" customHeight="1">
      <c r="A67" s="3"/>
      <c r="C67" s="307"/>
      <c r="D67" s="2"/>
      <c r="E67" s="3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"/>
    </row>
    <row r="68" ht="12.75">
      <c r="B68" t="s">
        <v>1034</v>
      </c>
    </row>
    <row r="69" ht="12.75">
      <c r="C69" t="s">
        <v>1035</v>
      </c>
    </row>
    <row r="70" ht="12.75">
      <c r="C70" t="s">
        <v>1036</v>
      </c>
    </row>
    <row r="71" ht="12.75">
      <c r="B71" t="s">
        <v>373</v>
      </c>
    </row>
  </sheetData>
  <mergeCells count="1">
    <mergeCell ref="G4:M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6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2" width="1.1484375" style="87" customWidth="1"/>
    <col min="3" max="3" width="1.7109375" style="87" customWidth="1"/>
    <col min="4" max="4" width="10.28125" style="87" customWidth="1"/>
    <col min="5" max="5" width="28.00390625" style="87" customWidth="1"/>
    <col min="6" max="6" width="8.7109375" style="87" customWidth="1"/>
    <col min="7" max="7" width="6.7109375" style="87" customWidth="1"/>
    <col min="8" max="9" width="6.57421875" style="87" customWidth="1"/>
    <col min="10" max="11" width="8.7109375" style="87" customWidth="1"/>
    <col min="12" max="14" width="6.57421875" style="87" customWidth="1"/>
    <col min="15" max="15" width="9.140625" style="87" customWidth="1"/>
    <col min="16" max="16" width="2.421875" style="87" customWidth="1"/>
    <col min="17" max="17" width="11.00390625" style="87" customWidth="1"/>
    <col min="18" max="18" width="11.8515625" style="87" customWidth="1"/>
    <col min="19" max="16384" width="9.140625" style="87" customWidth="1"/>
  </cols>
  <sheetData>
    <row r="2" spans="2:5" s="98" customFormat="1" ht="21">
      <c r="B2" s="118" t="s">
        <v>796</v>
      </c>
      <c r="C2" s="118"/>
      <c r="D2" s="118"/>
      <c r="E2" s="119" t="s">
        <v>1037</v>
      </c>
    </row>
    <row r="3" spans="2:17" s="96" customFormat="1" ht="9" customHeight="1" thickBot="1">
      <c r="B3" s="100"/>
      <c r="C3" s="100"/>
      <c r="D3" s="100"/>
      <c r="E3" s="100"/>
      <c r="F3" s="118"/>
      <c r="G3" s="118"/>
      <c r="H3" s="118"/>
      <c r="I3" s="118"/>
      <c r="J3" s="118"/>
      <c r="K3" s="118"/>
      <c r="L3" s="118"/>
      <c r="M3" s="118"/>
      <c r="N3" s="118"/>
      <c r="O3" s="120"/>
      <c r="P3" s="100"/>
      <c r="Q3" s="100"/>
    </row>
    <row r="4" spans="2:17" ht="15.75">
      <c r="B4" s="96"/>
      <c r="C4" s="96"/>
      <c r="D4" s="96"/>
      <c r="E4" s="115"/>
      <c r="F4" s="566" t="s">
        <v>198</v>
      </c>
      <c r="G4" s="567"/>
      <c r="H4" s="567"/>
      <c r="I4" s="567"/>
      <c r="J4" s="568"/>
      <c r="K4" s="566" t="s">
        <v>199</v>
      </c>
      <c r="L4" s="567"/>
      <c r="M4" s="567"/>
      <c r="N4" s="567"/>
      <c r="O4" s="569"/>
      <c r="P4" s="121"/>
      <c r="Q4" s="122"/>
    </row>
    <row r="5" spans="5:17" ht="15.75">
      <c r="E5" s="115"/>
      <c r="F5" s="570" t="s">
        <v>200</v>
      </c>
      <c r="G5" s="571"/>
      <c r="H5" s="572"/>
      <c r="I5" s="572"/>
      <c r="J5" s="573"/>
      <c r="K5" s="570" t="s">
        <v>208</v>
      </c>
      <c r="L5" s="571"/>
      <c r="M5" s="571"/>
      <c r="N5" s="571"/>
      <c r="O5" s="574"/>
      <c r="P5" s="121"/>
      <c r="Q5" s="123" t="s">
        <v>163</v>
      </c>
    </row>
    <row r="6" spans="5:17" ht="15.75">
      <c r="E6" s="115"/>
      <c r="F6" s="563" t="s">
        <v>203</v>
      </c>
      <c r="G6" s="564"/>
      <c r="H6" s="564"/>
      <c r="I6" s="564"/>
      <c r="J6" s="565"/>
      <c r="K6" s="563" t="s">
        <v>441</v>
      </c>
      <c r="L6" s="564"/>
      <c r="M6" s="564"/>
      <c r="N6" s="564"/>
      <c r="O6" s="575"/>
      <c r="P6" s="51"/>
      <c r="Q6" s="124" t="s">
        <v>505</v>
      </c>
    </row>
    <row r="7" spans="5:17" ht="15.75">
      <c r="E7" s="115"/>
      <c r="F7" s="125" t="s">
        <v>499</v>
      </c>
      <c r="G7" s="126" t="s">
        <v>496</v>
      </c>
      <c r="H7" s="83" t="s">
        <v>497</v>
      </c>
      <c r="I7" s="83" t="s">
        <v>498</v>
      </c>
      <c r="J7" s="127" t="s">
        <v>204</v>
      </c>
      <c r="K7" s="125" t="s">
        <v>499</v>
      </c>
      <c r="L7" s="126" t="s">
        <v>496</v>
      </c>
      <c r="M7" s="83" t="s">
        <v>497</v>
      </c>
      <c r="N7" s="83" t="s">
        <v>498</v>
      </c>
      <c r="O7" s="128" t="s">
        <v>204</v>
      </c>
      <c r="P7" s="121"/>
      <c r="Q7" s="124" t="s">
        <v>168</v>
      </c>
    </row>
    <row r="8" spans="2:17" ht="16.5" thickBot="1">
      <c r="B8" s="109"/>
      <c r="C8" s="109"/>
      <c r="D8" s="109"/>
      <c r="E8" s="109"/>
      <c r="F8" s="129" t="s">
        <v>205</v>
      </c>
      <c r="G8" s="130">
        <v>2</v>
      </c>
      <c r="H8" s="131">
        <v>5</v>
      </c>
      <c r="I8" s="131">
        <v>7</v>
      </c>
      <c r="J8" s="132" t="s">
        <v>205</v>
      </c>
      <c r="K8" s="129" t="s">
        <v>205</v>
      </c>
      <c r="L8" s="130">
        <v>2</v>
      </c>
      <c r="M8" s="131">
        <v>5</v>
      </c>
      <c r="N8" s="131">
        <v>7</v>
      </c>
      <c r="O8" s="132" t="s">
        <v>205</v>
      </c>
      <c r="P8" s="133"/>
      <c r="Q8" s="92"/>
    </row>
    <row r="9" spans="6:17" ht="15">
      <c r="F9" s="84"/>
      <c r="K9" s="84"/>
      <c r="O9" s="112" t="s">
        <v>195</v>
      </c>
      <c r="P9" s="84"/>
      <c r="Q9" s="113" t="s">
        <v>341</v>
      </c>
    </row>
    <row r="10" spans="6:17" ht="9" customHeight="1">
      <c r="F10" s="84"/>
      <c r="K10" s="84"/>
      <c r="N10" s="22"/>
      <c r="O10" s="84"/>
      <c r="P10" s="84"/>
      <c r="Q10" s="134"/>
    </row>
    <row r="11" spans="3:17" ht="15.75">
      <c r="C11" s="115" t="s">
        <v>1038</v>
      </c>
      <c r="D11" s="115"/>
      <c r="E11" s="84"/>
      <c r="F11" s="513">
        <v>47</v>
      </c>
      <c r="G11" s="513">
        <v>16</v>
      </c>
      <c r="H11" s="513">
        <v>21</v>
      </c>
      <c r="I11" s="513">
        <v>17</v>
      </c>
      <c r="J11" s="317">
        <f>100-F11</f>
        <v>53</v>
      </c>
      <c r="K11" s="513">
        <v>53</v>
      </c>
      <c r="L11" s="513">
        <v>16</v>
      </c>
      <c r="M11" s="513">
        <v>14</v>
      </c>
      <c r="N11" s="513">
        <v>16</v>
      </c>
      <c r="O11" s="317">
        <f>100-K11</f>
        <v>47</v>
      </c>
      <c r="P11" s="84"/>
      <c r="Q11" s="511">
        <v>7111</v>
      </c>
    </row>
    <row r="12" spans="2:17" ht="6" customHeight="1">
      <c r="B12" s="84"/>
      <c r="C12" s="84"/>
      <c r="D12" s="84"/>
      <c r="E12" s="84"/>
      <c r="F12" s="8"/>
      <c r="G12" s="8"/>
      <c r="H12" s="8"/>
      <c r="I12" s="8"/>
      <c r="J12" s="317"/>
      <c r="K12" s="8"/>
      <c r="L12" s="8"/>
      <c r="M12" s="8"/>
      <c r="N12" s="8"/>
      <c r="O12" s="317"/>
      <c r="P12" s="84"/>
      <c r="Q12" s="145"/>
    </row>
    <row r="13" spans="3:17" ht="15.75">
      <c r="C13" s="115" t="s">
        <v>196</v>
      </c>
      <c r="D13" s="115"/>
      <c r="E13" s="84"/>
      <c r="F13" s="8"/>
      <c r="G13" s="8"/>
      <c r="H13" s="8"/>
      <c r="I13" s="8"/>
      <c r="J13" s="317"/>
      <c r="K13" s="8"/>
      <c r="L13" s="8"/>
      <c r="M13" s="8"/>
      <c r="N13" s="8"/>
      <c r="O13" s="317"/>
      <c r="P13" s="84"/>
      <c r="Q13" s="145"/>
    </row>
    <row r="14" spans="2:17" ht="15">
      <c r="B14" s="84"/>
      <c r="C14" s="84"/>
      <c r="D14" s="117" t="s">
        <v>328</v>
      </c>
      <c r="F14" s="513">
        <v>47</v>
      </c>
      <c r="G14" s="513">
        <v>15</v>
      </c>
      <c r="H14" s="513">
        <v>20</v>
      </c>
      <c r="I14" s="513">
        <v>19</v>
      </c>
      <c r="J14" s="317">
        <f>100-F14</f>
        <v>53</v>
      </c>
      <c r="K14" s="513">
        <v>51</v>
      </c>
      <c r="L14" s="513">
        <v>17</v>
      </c>
      <c r="M14" s="513">
        <v>14</v>
      </c>
      <c r="N14" s="513">
        <v>18</v>
      </c>
      <c r="O14" s="317">
        <f>100-K14</f>
        <v>49</v>
      </c>
      <c r="P14" s="84"/>
      <c r="Q14" s="511">
        <v>3050</v>
      </c>
    </row>
    <row r="15" spans="2:17" ht="15">
      <c r="B15" s="84"/>
      <c r="C15" s="84"/>
      <c r="D15" s="117" t="s">
        <v>261</v>
      </c>
      <c r="F15" s="513">
        <v>47</v>
      </c>
      <c r="G15" s="513">
        <v>16</v>
      </c>
      <c r="H15" s="513">
        <v>22</v>
      </c>
      <c r="I15" s="513">
        <v>15</v>
      </c>
      <c r="J15" s="317">
        <f>100-F15</f>
        <v>53</v>
      </c>
      <c r="K15" s="513">
        <v>55</v>
      </c>
      <c r="L15" s="513">
        <v>16</v>
      </c>
      <c r="M15" s="513">
        <v>14</v>
      </c>
      <c r="N15" s="513">
        <v>15</v>
      </c>
      <c r="O15" s="317">
        <f>100-K15</f>
        <v>45</v>
      </c>
      <c r="P15" s="84"/>
      <c r="Q15" s="511">
        <v>4061</v>
      </c>
    </row>
    <row r="16" spans="5:17" ht="6" customHeight="1">
      <c r="E16" s="135"/>
      <c r="F16" s="513"/>
      <c r="G16" s="513"/>
      <c r="H16" s="513"/>
      <c r="I16" s="513"/>
      <c r="J16" s="317"/>
      <c r="K16" s="513"/>
      <c r="L16" s="513"/>
      <c r="M16" s="513"/>
      <c r="N16" s="513"/>
      <c r="O16" s="317"/>
      <c r="P16" s="84"/>
      <c r="Q16" s="511"/>
    </row>
    <row r="17" spans="3:17" ht="15.75">
      <c r="C17" s="115" t="s">
        <v>197</v>
      </c>
      <c r="D17" s="115"/>
      <c r="E17" s="84"/>
      <c r="F17" s="513"/>
      <c r="G17" s="513"/>
      <c r="H17" s="513"/>
      <c r="I17" s="513"/>
      <c r="J17" s="317"/>
      <c r="K17" s="513"/>
      <c r="L17" s="513"/>
      <c r="M17" s="513"/>
      <c r="N17" s="513"/>
      <c r="O17" s="317"/>
      <c r="P17" s="84"/>
      <c r="Q17" s="511"/>
    </row>
    <row r="18" spans="4:17" ht="15">
      <c r="D18" s="84" t="s">
        <v>330</v>
      </c>
      <c r="F18" s="513">
        <v>31</v>
      </c>
      <c r="G18" s="513">
        <v>16</v>
      </c>
      <c r="H18" s="513">
        <v>31</v>
      </c>
      <c r="I18" s="513">
        <v>22</v>
      </c>
      <c r="J18" s="317">
        <f aca="true" t="shared" si="0" ref="J18:J25">100-F18</f>
        <v>69</v>
      </c>
      <c r="K18" s="513">
        <v>62</v>
      </c>
      <c r="L18" s="513">
        <v>16</v>
      </c>
      <c r="M18" s="513">
        <v>10</v>
      </c>
      <c r="N18" s="513">
        <v>12</v>
      </c>
      <c r="O18" s="317">
        <f aca="true" t="shared" si="1" ref="O18:O25">100-K18</f>
        <v>38</v>
      </c>
      <c r="P18" s="84"/>
      <c r="Q18" s="511">
        <v>223</v>
      </c>
    </row>
    <row r="19" spans="4:17" ht="15">
      <c r="D19" s="84" t="s">
        <v>250</v>
      </c>
      <c r="F19" s="513">
        <v>34</v>
      </c>
      <c r="G19" s="513">
        <v>19</v>
      </c>
      <c r="H19" s="513">
        <v>25</v>
      </c>
      <c r="I19" s="513">
        <v>22</v>
      </c>
      <c r="J19" s="317">
        <f t="shared" si="0"/>
        <v>66</v>
      </c>
      <c r="K19" s="513">
        <v>55</v>
      </c>
      <c r="L19" s="513">
        <v>19</v>
      </c>
      <c r="M19" s="513">
        <v>13</v>
      </c>
      <c r="N19" s="513">
        <v>13</v>
      </c>
      <c r="O19" s="317">
        <f t="shared" si="1"/>
        <v>45</v>
      </c>
      <c r="P19" s="84"/>
      <c r="Q19" s="511">
        <v>769</v>
      </c>
    </row>
    <row r="20" spans="4:17" ht="15">
      <c r="D20" s="84" t="s">
        <v>251</v>
      </c>
      <c r="F20" s="513">
        <v>42</v>
      </c>
      <c r="G20" s="513">
        <v>15</v>
      </c>
      <c r="H20" s="513">
        <v>25</v>
      </c>
      <c r="I20" s="513">
        <v>19</v>
      </c>
      <c r="J20" s="317">
        <f t="shared" si="0"/>
        <v>58</v>
      </c>
      <c r="K20" s="513">
        <v>50</v>
      </c>
      <c r="L20" s="513">
        <v>17</v>
      </c>
      <c r="M20" s="513">
        <v>15</v>
      </c>
      <c r="N20" s="513">
        <v>18</v>
      </c>
      <c r="O20" s="317">
        <f t="shared" si="1"/>
        <v>50</v>
      </c>
      <c r="P20" s="84"/>
      <c r="Q20" s="511">
        <v>1203</v>
      </c>
    </row>
    <row r="21" spans="4:17" ht="15">
      <c r="D21" s="84" t="s">
        <v>252</v>
      </c>
      <c r="F21" s="513">
        <v>47</v>
      </c>
      <c r="G21" s="513">
        <v>16</v>
      </c>
      <c r="H21" s="513">
        <v>21</v>
      </c>
      <c r="I21" s="513">
        <v>16</v>
      </c>
      <c r="J21" s="317">
        <f t="shared" si="0"/>
        <v>53</v>
      </c>
      <c r="K21" s="513">
        <v>51</v>
      </c>
      <c r="L21" s="513">
        <v>18</v>
      </c>
      <c r="M21" s="513">
        <v>14</v>
      </c>
      <c r="N21" s="513">
        <v>17</v>
      </c>
      <c r="O21" s="317">
        <f t="shared" si="1"/>
        <v>49</v>
      </c>
      <c r="P21" s="84"/>
      <c r="Q21" s="511">
        <v>1236</v>
      </c>
    </row>
    <row r="22" spans="4:17" ht="15">
      <c r="D22" s="84" t="s">
        <v>253</v>
      </c>
      <c r="F22" s="513">
        <v>49</v>
      </c>
      <c r="G22" s="513">
        <v>17</v>
      </c>
      <c r="H22" s="513">
        <v>18</v>
      </c>
      <c r="I22" s="513">
        <v>16</v>
      </c>
      <c r="J22" s="317">
        <f t="shared" si="0"/>
        <v>51</v>
      </c>
      <c r="K22" s="513">
        <v>47</v>
      </c>
      <c r="L22" s="513">
        <v>17</v>
      </c>
      <c r="M22" s="513">
        <v>17</v>
      </c>
      <c r="N22" s="513">
        <v>20</v>
      </c>
      <c r="O22" s="317">
        <f t="shared" si="1"/>
        <v>53</v>
      </c>
      <c r="P22" s="84"/>
      <c r="Q22" s="511">
        <v>1236</v>
      </c>
    </row>
    <row r="23" spans="4:17" ht="15">
      <c r="D23" s="84" t="s">
        <v>254</v>
      </c>
      <c r="F23" s="513">
        <v>52</v>
      </c>
      <c r="G23" s="513">
        <v>13</v>
      </c>
      <c r="H23" s="513">
        <v>20</v>
      </c>
      <c r="I23" s="513">
        <v>15</v>
      </c>
      <c r="J23" s="317">
        <f t="shared" si="0"/>
        <v>48</v>
      </c>
      <c r="K23" s="513">
        <v>52</v>
      </c>
      <c r="L23" s="513">
        <v>15</v>
      </c>
      <c r="M23" s="513">
        <v>14</v>
      </c>
      <c r="N23" s="513">
        <v>19</v>
      </c>
      <c r="O23" s="317">
        <f t="shared" si="1"/>
        <v>48</v>
      </c>
      <c r="P23" s="84"/>
      <c r="Q23" s="511">
        <v>1075</v>
      </c>
    </row>
    <row r="24" spans="4:17" ht="15">
      <c r="D24" s="84" t="s">
        <v>255</v>
      </c>
      <c r="F24" s="513">
        <v>54</v>
      </c>
      <c r="G24" s="513">
        <v>17</v>
      </c>
      <c r="H24" s="513">
        <v>15</v>
      </c>
      <c r="I24" s="513">
        <v>14</v>
      </c>
      <c r="J24" s="317">
        <f t="shared" si="0"/>
        <v>46</v>
      </c>
      <c r="K24" s="513">
        <v>60</v>
      </c>
      <c r="L24" s="513">
        <v>14</v>
      </c>
      <c r="M24" s="513">
        <v>11</v>
      </c>
      <c r="N24" s="513">
        <v>15</v>
      </c>
      <c r="O24" s="317">
        <f t="shared" si="1"/>
        <v>40</v>
      </c>
      <c r="P24" s="84"/>
      <c r="Q24" s="511">
        <v>919</v>
      </c>
    </row>
    <row r="25" spans="4:17" ht="15">
      <c r="D25" s="84" t="s">
        <v>357</v>
      </c>
      <c r="F25" s="513">
        <v>73</v>
      </c>
      <c r="G25" s="513">
        <v>10</v>
      </c>
      <c r="H25" s="513">
        <v>10</v>
      </c>
      <c r="I25" s="513">
        <v>7</v>
      </c>
      <c r="J25" s="317">
        <f t="shared" si="0"/>
        <v>27</v>
      </c>
      <c r="K25" s="513">
        <v>78</v>
      </c>
      <c r="L25" s="513">
        <v>6</v>
      </c>
      <c r="M25" s="513">
        <v>7</v>
      </c>
      <c r="N25" s="513">
        <v>9</v>
      </c>
      <c r="O25" s="317">
        <f t="shared" si="1"/>
        <v>22</v>
      </c>
      <c r="P25" s="84"/>
      <c r="Q25" s="511">
        <v>450</v>
      </c>
    </row>
    <row r="26" spans="5:17" ht="6" customHeight="1">
      <c r="E26" s="84"/>
      <c r="F26" s="513"/>
      <c r="G26" s="513"/>
      <c r="H26" s="513"/>
      <c r="I26" s="513"/>
      <c r="J26" s="317"/>
      <c r="K26" s="513"/>
      <c r="L26" s="513"/>
      <c r="M26" s="513"/>
      <c r="N26" s="513"/>
      <c r="O26" s="317"/>
      <c r="P26" s="84"/>
      <c r="Q26" s="511"/>
    </row>
    <row r="27" spans="3:17" ht="18.75">
      <c r="C27" s="116" t="s">
        <v>566</v>
      </c>
      <c r="D27" s="116"/>
      <c r="E27" s="84"/>
      <c r="F27" s="513"/>
      <c r="G27" s="513"/>
      <c r="H27" s="513"/>
      <c r="I27" s="513"/>
      <c r="J27" s="317"/>
      <c r="K27" s="513"/>
      <c r="L27" s="513"/>
      <c r="M27" s="513"/>
      <c r="N27" s="513"/>
      <c r="O27" s="317"/>
      <c r="P27" s="84"/>
      <c r="Q27" s="511"/>
    </row>
    <row r="28" spans="3:17" ht="15">
      <c r="C28" s="51"/>
      <c r="D28" s="51" t="s">
        <v>239</v>
      </c>
      <c r="E28" s="84"/>
      <c r="F28" s="513">
        <v>55</v>
      </c>
      <c r="G28" s="513">
        <v>15</v>
      </c>
      <c r="H28" s="513">
        <v>14</v>
      </c>
      <c r="I28" s="513">
        <v>16</v>
      </c>
      <c r="J28" s="317">
        <f aca="true" t="shared" si="2" ref="J28:J35">100-F28</f>
        <v>45</v>
      </c>
      <c r="K28" s="513">
        <v>45</v>
      </c>
      <c r="L28" s="513">
        <v>18</v>
      </c>
      <c r="M28" s="513">
        <v>16</v>
      </c>
      <c r="N28" s="513">
        <v>21</v>
      </c>
      <c r="O28" s="317">
        <f aca="true" t="shared" si="3" ref="O28:O35">100-K28</f>
        <v>55</v>
      </c>
      <c r="P28" s="84"/>
      <c r="Q28" s="511">
        <v>376</v>
      </c>
    </row>
    <row r="29" spans="3:17" ht="15">
      <c r="C29" s="51"/>
      <c r="D29" s="51" t="s">
        <v>317</v>
      </c>
      <c r="E29" s="84"/>
      <c r="F29" s="513">
        <v>42</v>
      </c>
      <c r="G29" s="513">
        <v>17</v>
      </c>
      <c r="H29" s="513">
        <v>23</v>
      </c>
      <c r="I29" s="513">
        <v>18</v>
      </c>
      <c r="J29" s="317">
        <f t="shared" si="2"/>
        <v>58</v>
      </c>
      <c r="K29" s="513">
        <v>50</v>
      </c>
      <c r="L29" s="513">
        <v>20</v>
      </c>
      <c r="M29" s="513">
        <v>14</v>
      </c>
      <c r="N29" s="513">
        <v>16</v>
      </c>
      <c r="O29" s="317">
        <f t="shared" si="3"/>
        <v>50</v>
      </c>
      <c r="P29" s="84"/>
      <c r="Q29" s="511">
        <v>2324</v>
      </c>
    </row>
    <row r="30" spans="3:17" ht="15">
      <c r="C30" s="51"/>
      <c r="D30" s="51" t="s">
        <v>318</v>
      </c>
      <c r="E30" s="84"/>
      <c r="F30" s="513">
        <v>43</v>
      </c>
      <c r="G30" s="513">
        <v>15</v>
      </c>
      <c r="H30" s="513">
        <v>26</v>
      </c>
      <c r="I30" s="513">
        <v>16</v>
      </c>
      <c r="J30" s="317">
        <f t="shared" si="2"/>
        <v>57</v>
      </c>
      <c r="K30" s="513">
        <v>47</v>
      </c>
      <c r="L30" s="513">
        <v>18</v>
      </c>
      <c r="M30" s="513">
        <v>17</v>
      </c>
      <c r="N30" s="513">
        <v>17</v>
      </c>
      <c r="O30" s="317">
        <f t="shared" si="3"/>
        <v>53</v>
      </c>
      <c r="P30" s="84"/>
      <c r="Q30" s="511">
        <v>756</v>
      </c>
    </row>
    <row r="31" spans="3:17" ht="15">
      <c r="C31" s="51"/>
      <c r="D31" s="51" t="s">
        <v>240</v>
      </c>
      <c r="E31" s="84"/>
      <c r="F31" s="513">
        <v>44</v>
      </c>
      <c r="G31" s="513">
        <v>18</v>
      </c>
      <c r="H31" s="513">
        <v>21</v>
      </c>
      <c r="I31" s="513">
        <v>17</v>
      </c>
      <c r="J31" s="317">
        <f t="shared" si="2"/>
        <v>56</v>
      </c>
      <c r="K31" s="513">
        <v>50</v>
      </c>
      <c r="L31" s="513">
        <v>15</v>
      </c>
      <c r="M31" s="513">
        <v>16</v>
      </c>
      <c r="N31" s="513">
        <v>19</v>
      </c>
      <c r="O31" s="317">
        <f t="shared" si="3"/>
        <v>50</v>
      </c>
      <c r="P31" s="84"/>
      <c r="Q31" s="511">
        <v>458</v>
      </c>
    </row>
    <row r="32" spans="3:17" ht="15">
      <c r="C32" s="51"/>
      <c r="D32" s="51" t="s">
        <v>241</v>
      </c>
      <c r="E32" s="84"/>
      <c r="F32" s="513">
        <v>56</v>
      </c>
      <c r="G32" s="513">
        <v>14</v>
      </c>
      <c r="H32" s="513">
        <v>17</v>
      </c>
      <c r="I32" s="513">
        <v>13</v>
      </c>
      <c r="J32" s="317">
        <f t="shared" si="2"/>
        <v>44</v>
      </c>
      <c r="K32" s="513">
        <v>58</v>
      </c>
      <c r="L32" s="513">
        <v>13</v>
      </c>
      <c r="M32" s="513">
        <v>13</v>
      </c>
      <c r="N32" s="513">
        <v>16</v>
      </c>
      <c r="O32" s="317">
        <f t="shared" si="3"/>
        <v>42</v>
      </c>
      <c r="P32" s="84"/>
      <c r="Q32" s="511">
        <v>2185</v>
      </c>
    </row>
    <row r="33" spans="3:17" ht="15">
      <c r="C33" s="51"/>
      <c r="D33" s="51" t="s">
        <v>242</v>
      </c>
      <c r="E33" s="84"/>
      <c r="F33" s="513">
        <v>36</v>
      </c>
      <c r="G33" s="513">
        <v>14</v>
      </c>
      <c r="H33" s="513">
        <v>26</v>
      </c>
      <c r="I33" s="513">
        <v>24</v>
      </c>
      <c r="J33" s="317">
        <f t="shared" si="2"/>
        <v>64</v>
      </c>
      <c r="K33" s="513">
        <v>58</v>
      </c>
      <c r="L33" s="513">
        <v>10</v>
      </c>
      <c r="M33" s="513">
        <v>11</v>
      </c>
      <c r="N33" s="513">
        <v>21</v>
      </c>
      <c r="O33" s="317">
        <f t="shared" si="3"/>
        <v>42</v>
      </c>
      <c r="P33" s="84"/>
      <c r="Q33" s="511">
        <v>272</v>
      </c>
    </row>
    <row r="34" spans="3:17" ht="15">
      <c r="C34" s="51"/>
      <c r="D34" s="51" t="s">
        <v>243</v>
      </c>
      <c r="E34" s="84"/>
      <c r="F34" s="513">
        <v>29</v>
      </c>
      <c r="G34" s="513">
        <v>13</v>
      </c>
      <c r="H34" s="513">
        <v>30</v>
      </c>
      <c r="I34" s="513">
        <v>28</v>
      </c>
      <c r="J34" s="317">
        <f t="shared" si="2"/>
        <v>71</v>
      </c>
      <c r="K34" s="513">
        <v>62</v>
      </c>
      <c r="L34" s="513">
        <v>13</v>
      </c>
      <c r="M34" s="513">
        <v>10</v>
      </c>
      <c r="N34" s="513">
        <v>15</v>
      </c>
      <c r="O34" s="317">
        <f t="shared" si="3"/>
        <v>38</v>
      </c>
      <c r="P34" s="84"/>
      <c r="Q34" s="511">
        <v>209</v>
      </c>
    </row>
    <row r="35" spans="3:17" ht="15">
      <c r="C35" s="51"/>
      <c r="D35" s="51" t="s">
        <v>244</v>
      </c>
      <c r="E35" s="84"/>
      <c r="F35" s="513">
        <v>63</v>
      </c>
      <c r="G35" s="513">
        <v>13</v>
      </c>
      <c r="H35" s="513">
        <v>11</v>
      </c>
      <c r="I35" s="513">
        <v>13</v>
      </c>
      <c r="J35" s="317">
        <f t="shared" si="2"/>
        <v>37</v>
      </c>
      <c r="K35" s="513">
        <v>71</v>
      </c>
      <c r="L35" s="513">
        <v>9</v>
      </c>
      <c r="M35" s="513">
        <v>8</v>
      </c>
      <c r="N35" s="513">
        <v>12</v>
      </c>
      <c r="O35" s="317">
        <f t="shared" si="3"/>
        <v>29</v>
      </c>
      <c r="P35" s="84"/>
      <c r="Q35" s="511">
        <v>389</v>
      </c>
    </row>
    <row r="36" spans="3:17" ht="6" customHeight="1">
      <c r="C36" s="51"/>
      <c r="D36" s="51"/>
      <c r="E36" s="84"/>
      <c r="F36" s="513"/>
      <c r="G36" s="513"/>
      <c r="H36" s="513"/>
      <c r="I36" s="513"/>
      <c r="J36" s="317"/>
      <c r="K36" s="513"/>
      <c r="L36" s="513"/>
      <c r="M36" s="513"/>
      <c r="N36" s="513"/>
      <c r="O36" s="317"/>
      <c r="P36" s="84"/>
      <c r="Q36" s="511"/>
    </row>
    <row r="37" spans="3:17" ht="15.75">
      <c r="C37" s="115" t="s">
        <v>585</v>
      </c>
      <c r="D37" s="84"/>
      <c r="E37" s="84"/>
      <c r="F37" s="513"/>
      <c r="G37" s="513"/>
      <c r="H37" s="513"/>
      <c r="I37" s="513"/>
      <c r="J37" s="317"/>
      <c r="K37" s="513"/>
      <c r="L37" s="513"/>
      <c r="M37" s="513"/>
      <c r="N37" s="513"/>
      <c r="O37" s="317"/>
      <c r="P37" s="84"/>
      <c r="Q37" s="511"/>
    </row>
    <row r="38" spans="3:17" ht="15">
      <c r="C38" s="84"/>
      <c r="D38" s="155" t="s">
        <v>577</v>
      </c>
      <c r="E38" s="84"/>
      <c r="F38" s="513">
        <v>40</v>
      </c>
      <c r="G38" s="513">
        <v>16</v>
      </c>
      <c r="H38" s="513">
        <v>26</v>
      </c>
      <c r="I38" s="513">
        <v>18</v>
      </c>
      <c r="J38" s="317">
        <f aca="true" t="shared" si="4" ref="J38:J44">100-F38</f>
        <v>60</v>
      </c>
      <c r="K38" s="513">
        <v>44</v>
      </c>
      <c r="L38" s="513">
        <v>25</v>
      </c>
      <c r="M38" s="513">
        <v>16</v>
      </c>
      <c r="N38" s="513">
        <v>16</v>
      </c>
      <c r="O38" s="317">
        <f aca="true" t="shared" si="5" ref="O38:O44">100-K38</f>
        <v>56</v>
      </c>
      <c r="P38" s="84"/>
      <c r="Q38" s="511">
        <v>376</v>
      </c>
    </row>
    <row r="39" spans="3:17" ht="15">
      <c r="C39" s="84"/>
      <c r="D39" s="155" t="s">
        <v>578</v>
      </c>
      <c r="E39" s="84"/>
      <c r="F39" s="513">
        <v>44</v>
      </c>
      <c r="G39" s="513">
        <v>17</v>
      </c>
      <c r="H39" s="513">
        <v>22</v>
      </c>
      <c r="I39" s="513">
        <v>17</v>
      </c>
      <c r="J39" s="317">
        <f t="shared" si="4"/>
        <v>56</v>
      </c>
      <c r="K39" s="513">
        <v>43</v>
      </c>
      <c r="L39" s="513">
        <v>21</v>
      </c>
      <c r="M39" s="513">
        <v>17</v>
      </c>
      <c r="N39" s="513">
        <v>19</v>
      </c>
      <c r="O39" s="317">
        <f t="shared" si="5"/>
        <v>57</v>
      </c>
      <c r="P39" s="84"/>
      <c r="Q39" s="511">
        <v>1276</v>
      </c>
    </row>
    <row r="40" spans="3:17" ht="15">
      <c r="C40" s="84"/>
      <c r="D40" s="155" t="s">
        <v>579</v>
      </c>
      <c r="E40" s="84"/>
      <c r="F40" s="513">
        <v>42</v>
      </c>
      <c r="G40" s="513">
        <v>17</v>
      </c>
      <c r="H40" s="513">
        <v>23</v>
      </c>
      <c r="I40" s="513">
        <v>18</v>
      </c>
      <c r="J40" s="317">
        <f t="shared" si="4"/>
        <v>58</v>
      </c>
      <c r="K40" s="513">
        <v>47</v>
      </c>
      <c r="L40" s="513">
        <v>22</v>
      </c>
      <c r="M40" s="513">
        <v>16</v>
      </c>
      <c r="N40" s="513">
        <v>16</v>
      </c>
      <c r="O40" s="317">
        <f t="shared" si="5"/>
        <v>53</v>
      </c>
      <c r="P40" s="84"/>
      <c r="Q40" s="511">
        <v>506</v>
      </c>
    </row>
    <row r="41" spans="3:17" ht="15">
      <c r="C41" s="84"/>
      <c r="D41" s="155" t="s">
        <v>580</v>
      </c>
      <c r="E41" s="84"/>
      <c r="F41" s="513">
        <v>58</v>
      </c>
      <c r="G41" s="513">
        <v>16</v>
      </c>
      <c r="H41" s="513">
        <v>16</v>
      </c>
      <c r="I41" s="513">
        <v>11</v>
      </c>
      <c r="J41" s="317">
        <f t="shared" si="4"/>
        <v>42</v>
      </c>
      <c r="K41" s="513">
        <v>48</v>
      </c>
      <c r="L41" s="513">
        <v>17</v>
      </c>
      <c r="M41" s="513">
        <v>16</v>
      </c>
      <c r="N41" s="513">
        <v>19</v>
      </c>
      <c r="O41" s="317">
        <f t="shared" si="5"/>
        <v>52</v>
      </c>
      <c r="P41" s="84"/>
      <c r="Q41" s="511">
        <v>122</v>
      </c>
    </row>
    <row r="42" spans="3:17" ht="15">
      <c r="C42" s="84"/>
      <c r="D42" s="155" t="s">
        <v>581</v>
      </c>
      <c r="E42" s="84"/>
      <c r="F42" s="513">
        <v>41</v>
      </c>
      <c r="G42" s="513">
        <v>14</v>
      </c>
      <c r="H42" s="513">
        <v>24</v>
      </c>
      <c r="I42" s="513">
        <v>21</v>
      </c>
      <c r="J42" s="317">
        <f t="shared" si="4"/>
        <v>59</v>
      </c>
      <c r="K42" s="513">
        <v>51</v>
      </c>
      <c r="L42" s="513">
        <v>15</v>
      </c>
      <c r="M42" s="513">
        <v>15</v>
      </c>
      <c r="N42" s="513">
        <v>19</v>
      </c>
      <c r="O42" s="317">
        <f t="shared" si="5"/>
        <v>49</v>
      </c>
      <c r="P42" s="84"/>
      <c r="Q42" s="511">
        <v>535</v>
      </c>
    </row>
    <row r="43" spans="3:17" ht="15">
      <c r="C43" s="84"/>
      <c r="D43" s="155" t="s">
        <v>582</v>
      </c>
      <c r="E43" s="84"/>
      <c r="F43" s="513">
        <v>38</v>
      </c>
      <c r="G43" s="513">
        <v>17</v>
      </c>
      <c r="H43" s="513">
        <v>25</v>
      </c>
      <c r="I43" s="513">
        <v>20</v>
      </c>
      <c r="J43" s="317">
        <f t="shared" si="4"/>
        <v>62</v>
      </c>
      <c r="K43" s="513">
        <v>56</v>
      </c>
      <c r="L43" s="513">
        <v>16</v>
      </c>
      <c r="M43" s="513">
        <v>11</v>
      </c>
      <c r="N43" s="513">
        <v>18</v>
      </c>
      <c r="O43" s="317">
        <f t="shared" si="5"/>
        <v>44</v>
      </c>
      <c r="P43" s="84"/>
      <c r="Q43" s="511">
        <v>818</v>
      </c>
    </row>
    <row r="44" spans="3:17" ht="15">
      <c r="C44" s="84"/>
      <c r="D44" s="155" t="s">
        <v>583</v>
      </c>
      <c r="E44" s="84"/>
      <c r="F44" s="513">
        <v>43</v>
      </c>
      <c r="G44" s="513">
        <v>16</v>
      </c>
      <c r="H44" s="513">
        <v>21</v>
      </c>
      <c r="I44" s="513">
        <v>19</v>
      </c>
      <c r="J44" s="317">
        <f t="shared" si="4"/>
        <v>57</v>
      </c>
      <c r="K44" s="513">
        <v>54</v>
      </c>
      <c r="L44" s="513">
        <v>16</v>
      </c>
      <c r="M44" s="513">
        <v>16</v>
      </c>
      <c r="N44" s="513">
        <v>14</v>
      </c>
      <c r="O44" s="317">
        <f t="shared" si="5"/>
        <v>46</v>
      </c>
      <c r="P44" s="84"/>
      <c r="Q44" s="511">
        <v>663</v>
      </c>
    </row>
    <row r="45" spans="3:17" ht="6" customHeight="1">
      <c r="C45" s="51"/>
      <c r="D45" s="51"/>
      <c r="E45" s="84"/>
      <c r="F45" s="513"/>
      <c r="G45" s="513"/>
      <c r="H45" s="513"/>
      <c r="I45" s="513"/>
      <c r="J45" s="317"/>
      <c r="K45" s="513"/>
      <c r="L45" s="513"/>
      <c r="M45" s="513"/>
      <c r="N45" s="513"/>
      <c r="O45" s="317"/>
      <c r="P45" s="84"/>
      <c r="Q45" s="511"/>
    </row>
    <row r="46" spans="3:17" ht="15.75">
      <c r="C46" s="115" t="s">
        <v>258</v>
      </c>
      <c r="D46" s="115"/>
      <c r="E46" s="84"/>
      <c r="F46" s="513"/>
      <c r="G46" s="513"/>
      <c r="H46" s="513"/>
      <c r="I46" s="513"/>
      <c r="J46" s="317"/>
      <c r="K46" s="513"/>
      <c r="L46" s="513"/>
      <c r="M46" s="513"/>
      <c r="N46" s="513"/>
      <c r="O46" s="317"/>
      <c r="P46" s="84"/>
      <c r="Q46" s="511"/>
    </row>
    <row r="47" spans="3:17" ht="15">
      <c r="C47" s="84"/>
      <c r="D47" s="84" t="s">
        <v>576</v>
      </c>
      <c r="E47" s="84"/>
      <c r="F47" s="513">
        <v>49</v>
      </c>
      <c r="G47" s="513">
        <v>13</v>
      </c>
      <c r="H47" s="513">
        <v>20</v>
      </c>
      <c r="I47" s="513">
        <v>17</v>
      </c>
      <c r="J47" s="317">
        <f aca="true" t="shared" si="6" ref="J47:J53">100-F47</f>
        <v>51</v>
      </c>
      <c r="K47" s="513">
        <v>62</v>
      </c>
      <c r="L47" s="513">
        <v>12</v>
      </c>
      <c r="M47" s="513">
        <v>11</v>
      </c>
      <c r="N47" s="513">
        <v>16</v>
      </c>
      <c r="O47" s="317">
        <f aca="true" t="shared" si="7" ref="O47:O53">100-K47</f>
        <v>38</v>
      </c>
      <c r="P47" s="84"/>
      <c r="Q47" s="511">
        <v>1732</v>
      </c>
    </row>
    <row r="48" spans="3:17" ht="15">
      <c r="C48" s="84"/>
      <c r="D48" s="84" t="s">
        <v>231</v>
      </c>
      <c r="E48" s="84"/>
      <c r="F48" s="513">
        <v>49</v>
      </c>
      <c r="G48" s="513">
        <v>14</v>
      </c>
      <c r="H48" s="513">
        <v>21</v>
      </c>
      <c r="I48" s="513">
        <v>16</v>
      </c>
      <c r="J48" s="317">
        <f t="shared" si="6"/>
        <v>51</v>
      </c>
      <c r="K48" s="513">
        <v>59</v>
      </c>
      <c r="L48" s="513">
        <v>14</v>
      </c>
      <c r="M48" s="513">
        <v>12</v>
      </c>
      <c r="N48" s="513">
        <v>15</v>
      </c>
      <c r="O48" s="317">
        <f t="shared" si="7"/>
        <v>41</v>
      </c>
      <c r="P48" s="84"/>
      <c r="Q48" s="511">
        <v>1392</v>
      </c>
    </row>
    <row r="49" spans="3:17" ht="15">
      <c r="C49" s="84"/>
      <c r="D49" s="84" t="s">
        <v>232</v>
      </c>
      <c r="E49" s="84"/>
      <c r="F49" s="513">
        <v>43</v>
      </c>
      <c r="G49" s="513">
        <v>18</v>
      </c>
      <c r="H49" s="513">
        <v>22</v>
      </c>
      <c r="I49" s="513">
        <v>17</v>
      </c>
      <c r="J49" s="317">
        <f t="shared" si="6"/>
        <v>57</v>
      </c>
      <c r="K49" s="513">
        <v>56</v>
      </c>
      <c r="L49" s="513">
        <v>16</v>
      </c>
      <c r="M49" s="513">
        <v>12</v>
      </c>
      <c r="N49" s="513">
        <v>16</v>
      </c>
      <c r="O49" s="317">
        <f t="shared" si="7"/>
        <v>44</v>
      </c>
      <c r="P49" s="84"/>
      <c r="Q49" s="511">
        <v>953</v>
      </c>
    </row>
    <row r="50" spans="3:17" ht="15">
      <c r="C50" s="84"/>
      <c r="D50" s="84" t="s">
        <v>233</v>
      </c>
      <c r="E50" s="84"/>
      <c r="F50" s="513">
        <v>50</v>
      </c>
      <c r="G50" s="513">
        <v>14</v>
      </c>
      <c r="H50" s="513">
        <v>21</v>
      </c>
      <c r="I50" s="513">
        <v>15</v>
      </c>
      <c r="J50" s="317">
        <f t="shared" si="6"/>
        <v>50</v>
      </c>
      <c r="K50" s="513">
        <v>47</v>
      </c>
      <c r="L50" s="513">
        <v>19</v>
      </c>
      <c r="M50" s="513">
        <v>17</v>
      </c>
      <c r="N50" s="513">
        <v>16</v>
      </c>
      <c r="O50" s="317">
        <f t="shared" si="7"/>
        <v>53</v>
      </c>
      <c r="P50" s="84"/>
      <c r="Q50" s="511">
        <v>708</v>
      </c>
    </row>
    <row r="51" spans="3:17" ht="15">
      <c r="C51" s="84"/>
      <c r="D51" s="84" t="s">
        <v>234</v>
      </c>
      <c r="E51" s="84"/>
      <c r="F51" s="513">
        <v>47</v>
      </c>
      <c r="G51" s="513">
        <v>18</v>
      </c>
      <c r="H51" s="513">
        <v>20</v>
      </c>
      <c r="I51" s="513">
        <v>16</v>
      </c>
      <c r="J51" s="317">
        <f t="shared" si="6"/>
        <v>53</v>
      </c>
      <c r="K51" s="513">
        <v>49</v>
      </c>
      <c r="L51" s="513">
        <v>20</v>
      </c>
      <c r="M51" s="513">
        <v>15</v>
      </c>
      <c r="N51" s="513">
        <v>16</v>
      </c>
      <c r="O51" s="317">
        <f t="shared" si="7"/>
        <v>51</v>
      </c>
      <c r="P51" s="84"/>
      <c r="Q51" s="511">
        <v>647</v>
      </c>
    </row>
    <row r="52" spans="3:17" ht="15">
      <c r="C52" s="84"/>
      <c r="D52" s="84" t="s">
        <v>235</v>
      </c>
      <c r="E52" s="84"/>
      <c r="F52" s="513">
        <v>42</v>
      </c>
      <c r="G52" s="513">
        <v>18</v>
      </c>
      <c r="H52" s="513">
        <v>22</v>
      </c>
      <c r="I52" s="513">
        <v>18</v>
      </c>
      <c r="J52" s="317">
        <f t="shared" si="6"/>
        <v>58</v>
      </c>
      <c r="K52" s="513">
        <v>46</v>
      </c>
      <c r="L52" s="513">
        <v>19</v>
      </c>
      <c r="M52" s="513">
        <v>17</v>
      </c>
      <c r="N52" s="513">
        <v>19</v>
      </c>
      <c r="O52" s="317">
        <f t="shared" si="7"/>
        <v>54</v>
      </c>
      <c r="P52" s="84"/>
      <c r="Q52" s="511">
        <v>821</v>
      </c>
    </row>
    <row r="53" spans="3:17" ht="15">
      <c r="C53" s="51"/>
      <c r="D53" s="51" t="s">
        <v>236</v>
      </c>
      <c r="E53" s="84"/>
      <c r="F53" s="513">
        <v>45</v>
      </c>
      <c r="G53" s="513">
        <v>16</v>
      </c>
      <c r="H53" s="513">
        <v>22</v>
      </c>
      <c r="I53" s="513">
        <v>17</v>
      </c>
      <c r="J53" s="317">
        <f t="shared" si="6"/>
        <v>55</v>
      </c>
      <c r="K53" s="513">
        <v>45</v>
      </c>
      <c r="L53" s="513">
        <v>21</v>
      </c>
      <c r="M53" s="513">
        <v>16</v>
      </c>
      <c r="N53" s="513">
        <v>19</v>
      </c>
      <c r="O53" s="317">
        <f t="shared" si="7"/>
        <v>55</v>
      </c>
      <c r="P53" s="84"/>
      <c r="Q53" s="511">
        <v>595</v>
      </c>
    </row>
    <row r="54" spans="5:17" ht="6" customHeight="1">
      <c r="E54" s="84"/>
      <c r="F54" s="513"/>
      <c r="G54" s="513"/>
      <c r="H54" s="513"/>
      <c r="I54" s="513"/>
      <c r="J54" s="317"/>
      <c r="K54" s="513"/>
      <c r="L54" s="513"/>
      <c r="M54" s="513"/>
      <c r="N54" s="513"/>
      <c r="O54" s="317"/>
      <c r="P54" s="84"/>
      <c r="Q54" s="511"/>
    </row>
    <row r="55" spans="3:17" ht="15.75">
      <c r="C55" s="115" t="s">
        <v>257</v>
      </c>
      <c r="D55" s="115"/>
      <c r="E55" s="84"/>
      <c r="F55" s="513"/>
      <c r="G55" s="513"/>
      <c r="H55" s="513"/>
      <c r="I55" s="513"/>
      <c r="J55" s="317"/>
      <c r="K55" s="513"/>
      <c r="L55" s="513"/>
      <c r="M55" s="513"/>
      <c r="N55" s="513"/>
      <c r="O55" s="317"/>
      <c r="P55" s="84"/>
      <c r="Q55" s="511"/>
    </row>
    <row r="56" spans="3:17" ht="15">
      <c r="C56" s="84"/>
      <c r="D56" s="84" t="s">
        <v>162</v>
      </c>
      <c r="F56" s="513">
        <v>44</v>
      </c>
      <c r="G56" s="513">
        <v>14</v>
      </c>
      <c r="H56" s="513">
        <v>22</v>
      </c>
      <c r="I56" s="513">
        <v>21</v>
      </c>
      <c r="J56" s="317">
        <f aca="true" t="shared" si="8" ref="J56:J61">100-F56</f>
        <v>56</v>
      </c>
      <c r="K56" s="513">
        <v>61</v>
      </c>
      <c r="L56" s="513">
        <v>14</v>
      </c>
      <c r="M56" s="513">
        <v>12</v>
      </c>
      <c r="N56" s="513">
        <v>13</v>
      </c>
      <c r="O56" s="317">
        <f aca="true" t="shared" si="9" ref="O56:O61">100-K56</f>
        <v>39</v>
      </c>
      <c r="P56" s="84"/>
      <c r="Q56" s="511">
        <v>2509</v>
      </c>
    </row>
    <row r="57" spans="3:17" ht="15">
      <c r="C57" s="84"/>
      <c r="D57" s="84" t="s">
        <v>220</v>
      </c>
      <c r="F57" s="513">
        <v>42</v>
      </c>
      <c r="G57" s="513">
        <v>19</v>
      </c>
      <c r="H57" s="513">
        <v>24</v>
      </c>
      <c r="I57" s="513">
        <v>15</v>
      </c>
      <c r="J57" s="317">
        <f t="shared" si="8"/>
        <v>58</v>
      </c>
      <c r="K57" s="513">
        <v>51</v>
      </c>
      <c r="L57" s="513">
        <v>17</v>
      </c>
      <c r="M57" s="513">
        <v>15</v>
      </c>
      <c r="N57" s="513">
        <v>16</v>
      </c>
      <c r="O57" s="317">
        <f t="shared" si="9"/>
        <v>49</v>
      </c>
      <c r="P57" s="84"/>
      <c r="Q57" s="511">
        <v>2094</v>
      </c>
    </row>
    <row r="58" spans="3:17" ht="15">
      <c r="C58" s="84"/>
      <c r="D58" s="84" t="s">
        <v>548</v>
      </c>
      <c r="F58" s="513">
        <v>43</v>
      </c>
      <c r="G58" s="513">
        <v>20</v>
      </c>
      <c r="H58" s="513">
        <v>22</v>
      </c>
      <c r="I58" s="513">
        <v>14</v>
      </c>
      <c r="J58" s="317">
        <f t="shared" si="8"/>
        <v>57</v>
      </c>
      <c r="K58" s="513">
        <v>49</v>
      </c>
      <c r="L58" s="513">
        <v>18</v>
      </c>
      <c r="M58" s="513">
        <v>14</v>
      </c>
      <c r="N58" s="513">
        <v>19</v>
      </c>
      <c r="O58" s="317">
        <f t="shared" si="9"/>
        <v>51</v>
      </c>
      <c r="P58" s="84"/>
      <c r="Q58" s="511">
        <v>634</v>
      </c>
    </row>
    <row r="59" spans="3:17" ht="15">
      <c r="C59" s="84"/>
      <c r="D59" s="84" t="s">
        <v>550</v>
      </c>
      <c r="F59" s="513">
        <v>44</v>
      </c>
      <c r="G59" s="513">
        <v>17</v>
      </c>
      <c r="H59" s="513">
        <v>21</v>
      </c>
      <c r="I59" s="513">
        <v>18</v>
      </c>
      <c r="J59" s="317">
        <f t="shared" si="8"/>
        <v>56</v>
      </c>
      <c r="K59" s="513">
        <v>49</v>
      </c>
      <c r="L59" s="513">
        <v>19</v>
      </c>
      <c r="M59" s="513">
        <v>13</v>
      </c>
      <c r="N59" s="513">
        <v>19</v>
      </c>
      <c r="O59" s="317">
        <f t="shared" si="9"/>
        <v>51</v>
      </c>
      <c r="P59" s="84"/>
      <c r="Q59" s="511">
        <v>383</v>
      </c>
    </row>
    <row r="60" spans="3:17" ht="15">
      <c r="C60" s="84"/>
      <c r="D60" s="84" t="s">
        <v>221</v>
      </c>
      <c r="F60" s="513">
        <v>61</v>
      </c>
      <c r="G60" s="513">
        <v>12</v>
      </c>
      <c r="H60" s="513">
        <v>15</v>
      </c>
      <c r="I60" s="513">
        <v>12</v>
      </c>
      <c r="J60" s="317">
        <f t="shared" si="8"/>
        <v>39</v>
      </c>
      <c r="K60" s="513">
        <v>44</v>
      </c>
      <c r="L60" s="513">
        <v>18</v>
      </c>
      <c r="M60" s="513">
        <v>15</v>
      </c>
      <c r="N60" s="513">
        <v>22</v>
      </c>
      <c r="O60" s="317">
        <f t="shared" si="9"/>
        <v>56</v>
      </c>
      <c r="P60" s="84"/>
      <c r="Q60" s="511">
        <v>845</v>
      </c>
    </row>
    <row r="61" spans="3:17" ht="15">
      <c r="C61" s="84"/>
      <c r="D61" s="84" t="s">
        <v>222</v>
      </c>
      <c r="F61" s="513">
        <v>62</v>
      </c>
      <c r="G61" s="513">
        <v>12</v>
      </c>
      <c r="H61" s="513">
        <v>14</v>
      </c>
      <c r="I61" s="513">
        <v>11</v>
      </c>
      <c r="J61" s="317">
        <f t="shared" si="8"/>
        <v>38</v>
      </c>
      <c r="K61" s="513">
        <v>40</v>
      </c>
      <c r="L61" s="513">
        <v>18</v>
      </c>
      <c r="M61" s="513">
        <v>16</v>
      </c>
      <c r="N61" s="513">
        <v>26</v>
      </c>
      <c r="O61" s="317">
        <f t="shared" si="9"/>
        <v>60</v>
      </c>
      <c r="P61" s="84"/>
      <c r="Q61" s="511">
        <v>646</v>
      </c>
    </row>
    <row r="62" spans="4:17" ht="6" customHeight="1">
      <c r="D62" s="84"/>
      <c r="F62" s="513"/>
      <c r="G62" s="513"/>
      <c r="H62" s="513"/>
      <c r="I62" s="513"/>
      <c r="J62" s="317"/>
      <c r="K62" s="513"/>
      <c r="L62" s="513"/>
      <c r="M62" s="513"/>
      <c r="N62" s="513"/>
      <c r="O62" s="317"/>
      <c r="P62" s="84"/>
      <c r="Q62" s="511"/>
    </row>
    <row r="63" spans="3:17" ht="18.75" customHeight="1">
      <c r="C63" s="115" t="s">
        <v>119</v>
      </c>
      <c r="D63" s="84"/>
      <c r="F63" s="513"/>
      <c r="G63" s="513"/>
      <c r="H63" s="513"/>
      <c r="I63" s="513"/>
      <c r="J63" s="317"/>
      <c r="K63" s="513"/>
      <c r="L63" s="513"/>
      <c r="M63" s="513"/>
      <c r="N63" s="513"/>
      <c r="O63" s="317"/>
      <c r="P63" s="84"/>
      <c r="Q63" s="511"/>
    </row>
    <row r="64" spans="3:17" ht="15.75">
      <c r="C64" s="115"/>
      <c r="D64" s="84" t="s">
        <v>511</v>
      </c>
      <c r="F64" s="513">
        <v>55</v>
      </c>
      <c r="G64" s="513">
        <v>18</v>
      </c>
      <c r="H64" s="513">
        <v>16</v>
      </c>
      <c r="I64" s="513">
        <v>11</v>
      </c>
      <c r="J64" s="317">
        <f aca="true" t="shared" si="10" ref="J64:J72">100-F64</f>
        <v>45</v>
      </c>
      <c r="K64" s="513">
        <v>47</v>
      </c>
      <c r="L64" s="513">
        <v>19</v>
      </c>
      <c r="M64" s="513">
        <v>16</v>
      </c>
      <c r="N64" s="513">
        <v>18</v>
      </c>
      <c r="O64" s="317">
        <f>100-K64</f>
        <v>53</v>
      </c>
      <c r="P64" s="84"/>
      <c r="Q64" s="511">
        <v>2703</v>
      </c>
    </row>
    <row r="65" spans="3:17" ht="15.75">
      <c r="C65" s="115"/>
      <c r="D65" s="84" t="s">
        <v>512</v>
      </c>
      <c r="F65" s="513">
        <v>42</v>
      </c>
      <c r="G65" s="513">
        <v>17</v>
      </c>
      <c r="H65" s="513">
        <v>23</v>
      </c>
      <c r="I65" s="513">
        <v>18</v>
      </c>
      <c r="J65" s="317">
        <f t="shared" si="10"/>
        <v>58</v>
      </c>
      <c r="K65" s="513">
        <v>45</v>
      </c>
      <c r="L65" s="513">
        <v>20</v>
      </c>
      <c r="M65" s="513">
        <v>15</v>
      </c>
      <c r="N65" s="513">
        <v>20</v>
      </c>
      <c r="O65" s="317">
        <f>100-K65</f>
        <v>55</v>
      </c>
      <c r="P65" s="84"/>
      <c r="Q65" s="511">
        <v>836</v>
      </c>
    </row>
    <row r="66" spans="3:17" ht="15.75">
      <c r="C66" s="115"/>
      <c r="D66" s="84" t="s">
        <v>513</v>
      </c>
      <c r="F66" s="513">
        <v>43</v>
      </c>
      <c r="G66" s="513">
        <v>10</v>
      </c>
      <c r="H66" s="513">
        <v>28</v>
      </c>
      <c r="I66" s="513">
        <v>20</v>
      </c>
      <c r="J66" s="317">
        <f t="shared" si="10"/>
        <v>57</v>
      </c>
      <c r="K66" s="513">
        <v>48</v>
      </c>
      <c r="L66" s="513">
        <v>18</v>
      </c>
      <c r="M66" s="513">
        <v>15</v>
      </c>
      <c r="N66" s="513">
        <v>19</v>
      </c>
      <c r="O66" s="317">
        <f>100-K66</f>
        <v>52</v>
      </c>
      <c r="P66" s="84"/>
      <c r="Q66" s="511">
        <v>438</v>
      </c>
    </row>
    <row r="67" spans="3:17" ht="15.75">
      <c r="C67" s="115"/>
      <c r="D67" s="84" t="s">
        <v>517</v>
      </c>
      <c r="F67" s="513">
        <v>44</v>
      </c>
      <c r="G67" s="513">
        <v>9</v>
      </c>
      <c r="H67" s="513">
        <v>24</v>
      </c>
      <c r="I67" s="513">
        <v>22</v>
      </c>
      <c r="J67" s="317">
        <f t="shared" si="10"/>
        <v>56</v>
      </c>
      <c r="K67" s="513">
        <v>53</v>
      </c>
      <c r="L67" s="513">
        <v>19</v>
      </c>
      <c r="M67" s="513">
        <v>11</v>
      </c>
      <c r="N67" s="513">
        <v>18</v>
      </c>
      <c r="O67" s="317">
        <f>100-K67</f>
        <v>47</v>
      </c>
      <c r="P67" s="84"/>
      <c r="Q67" s="511">
        <v>189</v>
      </c>
    </row>
    <row r="68" spans="3:17" ht="15">
      <c r="C68" s="84"/>
      <c r="D68" s="84" t="s">
        <v>518</v>
      </c>
      <c r="F68" s="513">
        <v>40</v>
      </c>
      <c r="G68" s="513">
        <v>14</v>
      </c>
      <c r="H68" s="513">
        <v>24</v>
      </c>
      <c r="I68" s="513">
        <v>22</v>
      </c>
      <c r="J68" s="317">
        <f t="shared" si="10"/>
        <v>60</v>
      </c>
      <c r="K68" s="513">
        <v>59</v>
      </c>
      <c r="L68" s="513">
        <v>12</v>
      </c>
      <c r="M68" s="513">
        <v>16</v>
      </c>
      <c r="N68" s="513">
        <v>12</v>
      </c>
      <c r="O68" s="317">
        <f>100-K68</f>
        <v>41</v>
      </c>
      <c r="P68" s="84"/>
      <c r="Q68" s="511">
        <v>384</v>
      </c>
    </row>
    <row r="69" spans="3:17" ht="6" customHeight="1">
      <c r="C69" s="84"/>
      <c r="D69" s="84"/>
      <c r="F69" s="513"/>
      <c r="G69" s="513"/>
      <c r="H69" s="513"/>
      <c r="I69" s="513"/>
      <c r="J69" s="317"/>
      <c r="K69" s="513"/>
      <c r="L69" s="513"/>
      <c r="M69" s="513"/>
      <c r="N69" s="513"/>
      <c r="O69" s="317"/>
      <c r="P69" s="84"/>
      <c r="Q69" s="511"/>
    </row>
    <row r="70" spans="3:17" ht="15.75">
      <c r="C70" s="115" t="s">
        <v>514</v>
      </c>
      <c r="D70" s="115"/>
      <c r="E70" s="255"/>
      <c r="F70" s="513"/>
      <c r="G70" s="513"/>
      <c r="H70" s="513"/>
      <c r="I70" s="513"/>
      <c r="J70" s="317"/>
      <c r="K70" s="513"/>
      <c r="L70" s="513"/>
      <c r="M70" s="513"/>
      <c r="N70" s="513"/>
      <c r="O70" s="317"/>
      <c r="P70" s="84"/>
      <c r="Q70" s="511"/>
    </row>
    <row r="71" spans="3:17" ht="15">
      <c r="C71" s="84"/>
      <c r="D71" s="84" t="s">
        <v>515</v>
      </c>
      <c r="F71" s="513">
        <v>50</v>
      </c>
      <c r="G71" s="513">
        <v>16</v>
      </c>
      <c r="H71" s="513">
        <v>19</v>
      </c>
      <c r="I71" s="513">
        <v>15</v>
      </c>
      <c r="J71" s="317">
        <f t="shared" si="10"/>
        <v>50</v>
      </c>
      <c r="K71" s="513">
        <v>48</v>
      </c>
      <c r="L71" s="513">
        <v>18</v>
      </c>
      <c r="M71" s="513">
        <v>15</v>
      </c>
      <c r="N71" s="513">
        <v>18</v>
      </c>
      <c r="O71" s="317">
        <f>100-K71</f>
        <v>52</v>
      </c>
      <c r="P71" s="84"/>
      <c r="Q71" s="511">
        <v>4550</v>
      </c>
    </row>
    <row r="72" spans="2:17" ht="15">
      <c r="B72" s="84"/>
      <c r="C72" s="84"/>
      <c r="D72" s="84" t="s">
        <v>516</v>
      </c>
      <c r="F72" s="513">
        <v>41</v>
      </c>
      <c r="G72" s="513">
        <v>14</v>
      </c>
      <c r="H72" s="513">
        <v>24</v>
      </c>
      <c r="I72" s="513">
        <v>21</v>
      </c>
      <c r="J72" s="317">
        <f t="shared" si="10"/>
        <v>59</v>
      </c>
      <c r="K72" s="513">
        <v>64</v>
      </c>
      <c r="L72" s="513">
        <v>12</v>
      </c>
      <c r="M72" s="513">
        <v>11</v>
      </c>
      <c r="N72" s="513">
        <v>13</v>
      </c>
      <c r="O72" s="317">
        <f>100-K72</f>
        <v>36</v>
      </c>
      <c r="P72" s="84"/>
      <c r="Q72" s="511">
        <v>2561</v>
      </c>
    </row>
    <row r="73" spans="2:17" ht="6" customHeight="1" thickBot="1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3:17" ht="15">
      <c r="C74" s="136" t="s">
        <v>206</v>
      </c>
      <c r="F74" s="51"/>
      <c r="G74" s="137"/>
      <c r="H74" s="137"/>
      <c r="I74" s="137"/>
      <c r="J74" s="137"/>
      <c r="K74" s="51"/>
      <c r="L74" s="137"/>
      <c r="M74" s="137"/>
      <c r="N74" s="137"/>
      <c r="O74" s="84"/>
      <c r="P74" s="84"/>
      <c r="Q74" s="84"/>
    </row>
    <row r="75" spans="3:17" ht="15">
      <c r="C75" s="87" t="s">
        <v>433</v>
      </c>
      <c r="F75" s="51"/>
      <c r="G75" s="137"/>
      <c r="H75" s="137"/>
      <c r="I75" s="137"/>
      <c r="J75" s="137"/>
      <c r="K75" s="51"/>
      <c r="L75" s="137"/>
      <c r="M75" s="137"/>
      <c r="N75" s="137"/>
      <c r="O75" s="84"/>
      <c r="P75" s="84"/>
      <c r="Q75" s="84"/>
    </row>
    <row r="76" ht="12.75">
      <c r="C76" s="87" t="s">
        <v>676</v>
      </c>
    </row>
  </sheetData>
  <mergeCells count="6">
    <mergeCell ref="F6:J6"/>
    <mergeCell ref="F4:J4"/>
    <mergeCell ref="K4:O4"/>
    <mergeCell ref="F5:J5"/>
    <mergeCell ref="K5:O5"/>
    <mergeCell ref="K6:O6"/>
  </mergeCells>
  <printOptions/>
  <pageMargins left="0.75" right="0.5" top="0.57" bottom="0.74" header="0.5" footer="0.5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2" width="1.1484375" style="87" customWidth="1"/>
    <col min="3" max="3" width="1.57421875" style="87" customWidth="1"/>
    <col min="4" max="4" width="11.28125" style="87" customWidth="1"/>
    <col min="5" max="5" width="34.140625" style="87" customWidth="1"/>
    <col min="6" max="6" width="8.140625" style="87" customWidth="1"/>
    <col min="7" max="7" width="2.00390625" style="87" hidden="1" customWidth="1"/>
    <col min="8" max="14" width="8.57421875" style="87" customWidth="1"/>
    <col min="15" max="15" width="9.28125" style="87" bestFit="1" customWidth="1"/>
    <col min="16" max="16384" width="9.140625" style="87" customWidth="1"/>
  </cols>
  <sheetData>
    <row r="1" s="84" customFormat="1" ht="12.75" customHeight="1"/>
    <row r="2" spans="1:12" s="96" customFormat="1" ht="18">
      <c r="A2" s="87"/>
      <c r="B2" s="120" t="s">
        <v>605</v>
      </c>
      <c r="D2" s="120"/>
      <c r="E2" s="148" t="s">
        <v>549</v>
      </c>
      <c r="F2" s="148"/>
      <c r="G2" s="148"/>
      <c r="H2" s="148"/>
      <c r="I2" s="148"/>
      <c r="J2" s="148"/>
      <c r="K2" s="148"/>
      <c r="L2" s="120"/>
    </row>
    <row r="3" s="96" customFormat="1" ht="9" customHeight="1" thickBot="1"/>
    <row r="4" spans="1:15" ht="18" customHeight="1" thickBot="1">
      <c r="A4" s="196"/>
      <c r="B4" s="196"/>
      <c r="C4" s="196"/>
      <c r="D4" s="158"/>
      <c r="E4" s="158"/>
      <c r="F4" s="158"/>
      <c r="G4" s="158"/>
      <c r="H4" s="197">
        <v>1999</v>
      </c>
      <c r="I4" s="197">
        <v>2000</v>
      </c>
      <c r="J4" s="197">
        <v>2001</v>
      </c>
      <c r="K4" s="197">
        <v>2002</v>
      </c>
      <c r="L4" s="197">
        <v>2003</v>
      </c>
      <c r="M4" s="197">
        <v>2004</v>
      </c>
      <c r="N4" s="197">
        <v>2005</v>
      </c>
      <c r="O4" s="197">
        <v>2006</v>
      </c>
    </row>
    <row r="5" spans="1:14" ht="3" customHeight="1">
      <c r="A5" s="136"/>
      <c r="B5" s="136"/>
      <c r="C5" s="136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4:15" ht="15">
      <c r="D6" s="84"/>
      <c r="E6" s="84"/>
      <c r="F6" s="84"/>
      <c r="G6" s="84"/>
      <c r="H6" s="84"/>
      <c r="I6" s="84"/>
      <c r="J6" s="123"/>
      <c r="L6" s="84"/>
      <c r="M6" s="112"/>
      <c r="O6" s="112" t="s">
        <v>214</v>
      </c>
    </row>
    <row r="7" spans="4:14" ht="3" customHeight="1">
      <c r="D7" s="84"/>
      <c r="E7" s="84"/>
      <c r="F7" s="84"/>
      <c r="G7" s="84"/>
      <c r="H7" s="84"/>
      <c r="I7" s="84"/>
      <c r="J7" s="123"/>
      <c r="L7" s="84"/>
      <c r="M7" s="84"/>
      <c r="N7" s="84"/>
    </row>
    <row r="8" spans="3:15" ht="15">
      <c r="C8" s="84" t="s">
        <v>688</v>
      </c>
      <c r="E8" s="84"/>
      <c r="F8" s="84"/>
      <c r="G8" s="84"/>
      <c r="H8" s="344">
        <v>37.146</v>
      </c>
      <c r="I8" s="344">
        <v>35.862</v>
      </c>
      <c r="J8" s="344">
        <v>35.591</v>
      </c>
      <c r="K8" s="344">
        <v>35.049</v>
      </c>
      <c r="L8" s="344">
        <v>32.962</v>
      </c>
      <c r="M8" s="344">
        <v>34.049</v>
      </c>
      <c r="N8" s="344">
        <v>32.103</v>
      </c>
      <c r="O8" s="344">
        <v>32.078</v>
      </c>
    </row>
    <row r="9" spans="3:15" ht="15">
      <c r="C9" s="84" t="s">
        <v>689</v>
      </c>
      <c r="E9" s="84"/>
      <c r="F9" s="84"/>
      <c r="G9" s="84"/>
      <c r="H9" s="344">
        <v>45.051</v>
      </c>
      <c r="I9" s="344">
        <v>45.449</v>
      </c>
      <c r="J9" s="344">
        <v>45.488</v>
      </c>
      <c r="K9" s="344">
        <v>44.361</v>
      </c>
      <c r="L9" s="344">
        <v>44.59</v>
      </c>
      <c r="M9" s="344">
        <v>43.109</v>
      </c>
      <c r="N9" s="344">
        <v>44.355</v>
      </c>
      <c r="O9" s="344">
        <v>43.795</v>
      </c>
    </row>
    <row r="10" spans="3:15" ht="15">
      <c r="C10" s="84" t="s">
        <v>690</v>
      </c>
      <c r="E10" s="84"/>
      <c r="F10" s="84"/>
      <c r="G10" s="84"/>
      <c r="H10" s="344">
        <v>15.434</v>
      </c>
      <c r="I10" s="344">
        <v>16.375</v>
      </c>
      <c r="J10" s="344">
        <v>16.37</v>
      </c>
      <c r="K10" s="344">
        <v>18.047</v>
      </c>
      <c r="L10" s="344">
        <v>19.473</v>
      </c>
      <c r="M10" s="344">
        <v>19.488</v>
      </c>
      <c r="N10" s="344">
        <v>20.225</v>
      </c>
      <c r="O10" s="344">
        <v>20.277</v>
      </c>
    </row>
    <row r="11" spans="3:15" ht="15">
      <c r="C11" s="84" t="s">
        <v>691</v>
      </c>
      <c r="E11" s="84"/>
      <c r="F11" s="84"/>
      <c r="G11" s="84"/>
      <c r="H11" s="344">
        <v>2.369</v>
      </c>
      <c r="I11" s="344">
        <v>2.314</v>
      </c>
      <c r="J11" s="344">
        <v>2.551</v>
      </c>
      <c r="K11" s="344">
        <v>2.542</v>
      </c>
      <c r="L11" s="344">
        <v>2.975</v>
      </c>
      <c r="M11" s="344">
        <v>3.354</v>
      </c>
      <c r="N11" s="344">
        <v>3.297</v>
      </c>
      <c r="O11" s="344">
        <v>3.838</v>
      </c>
    </row>
    <row r="12" spans="3:14" ht="3" customHeight="1">
      <c r="C12" s="84"/>
      <c r="E12" s="84"/>
      <c r="F12" s="84"/>
      <c r="G12" s="84"/>
      <c r="H12" s="84"/>
      <c r="I12" s="84"/>
      <c r="J12" s="84"/>
      <c r="K12" s="84"/>
      <c r="L12" s="84"/>
      <c r="M12" s="89"/>
      <c r="N12" s="89"/>
    </row>
    <row r="13" spans="3:15" s="84" customFormat="1" ht="15">
      <c r="C13" s="84" t="s">
        <v>625</v>
      </c>
      <c r="H13" s="90">
        <v>100</v>
      </c>
      <c r="I13" s="84">
        <v>100</v>
      </c>
      <c r="J13" s="84">
        <v>100</v>
      </c>
      <c r="K13" s="84">
        <v>100</v>
      </c>
      <c r="L13" s="84">
        <v>100</v>
      </c>
      <c r="M13" s="84">
        <v>100</v>
      </c>
      <c r="N13" s="84">
        <v>100</v>
      </c>
      <c r="O13" s="84">
        <v>100</v>
      </c>
    </row>
    <row r="14" spans="3:14" ht="9" customHeight="1">
      <c r="C14" s="84"/>
      <c r="E14" s="84"/>
      <c r="F14" s="84"/>
      <c r="G14" s="84"/>
      <c r="H14" s="84"/>
      <c r="I14" s="84"/>
      <c r="J14" s="84"/>
      <c r="K14" s="84"/>
      <c r="L14" s="84"/>
      <c r="M14" s="84"/>
      <c r="N14" s="84"/>
    </row>
    <row r="15" spans="3:15" ht="15">
      <c r="C15" s="84" t="s">
        <v>692</v>
      </c>
      <c r="E15" s="84"/>
      <c r="F15" s="84"/>
      <c r="G15" s="84"/>
      <c r="H15" s="342">
        <f aca="true" t="shared" si="0" ref="H15:M15">SUM(H9:H11)</f>
        <v>62.854</v>
      </c>
      <c r="I15" s="342">
        <f t="shared" si="0"/>
        <v>64.138</v>
      </c>
      <c r="J15" s="342">
        <f t="shared" si="0"/>
        <v>64.409</v>
      </c>
      <c r="K15" s="342">
        <f t="shared" si="0"/>
        <v>64.95</v>
      </c>
      <c r="L15" s="342">
        <f t="shared" si="0"/>
        <v>67.038</v>
      </c>
      <c r="M15" s="342">
        <f t="shared" si="0"/>
        <v>65.95100000000001</v>
      </c>
      <c r="N15" s="342">
        <f>SUM(N9:N11)</f>
        <v>67.877</v>
      </c>
      <c r="O15" s="342">
        <f>SUM(O9:O11)</f>
        <v>67.91</v>
      </c>
    </row>
    <row r="16" spans="3:14" ht="3" customHeight="1">
      <c r="C16" s="84"/>
      <c r="E16" s="84"/>
      <c r="F16" s="84"/>
      <c r="G16" s="84"/>
      <c r="H16" s="342"/>
      <c r="I16" s="342"/>
      <c r="J16" s="342"/>
      <c r="K16" s="342"/>
      <c r="L16" s="342"/>
      <c r="M16" s="343"/>
      <c r="N16" s="343"/>
    </row>
    <row r="17" spans="3:15" ht="15">
      <c r="C17" s="84" t="s">
        <v>693</v>
      </c>
      <c r="E17" s="84"/>
      <c r="F17" s="84"/>
      <c r="G17" s="84"/>
      <c r="H17" s="342">
        <f aca="true" t="shared" si="1" ref="H17:M17">SUM(H10:H11)</f>
        <v>17.803</v>
      </c>
      <c r="I17" s="342">
        <f t="shared" si="1"/>
        <v>18.689</v>
      </c>
      <c r="J17" s="342">
        <f t="shared" si="1"/>
        <v>18.921</v>
      </c>
      <c r="K17" s="342">
        <f t="shared" si="1"/>
        <v>20.589</v>
      </c>
      <c r="L17" s="342">
        <f t="shared" si="1"/>
        <v>22.448</v>
      </c>
      <c r="M17" s="342">
        <f t="shared" si="1"/>
        <v>22.842</v>
      </c>
      <c r="N17" s="342">
        <f>SUM(N10:N11)</f>
        <v>23.522000000000002</v>
      </c>
      <c r="O17" s="342">
        <f>SUM(O10:O11)</f>
        <v>24.115000000000002</v>
      </c>
    </row>
    <row r="18" s="84" customFormat="1" ht="15"/>
    <row r="19" spans="3:15" ht="15">
      <c r="C19" s="123" t="s">
        <v>694</v>
      </c>
      <c r="E19" s="84"/>
      <c r="F19" s="84"/>
      <c r="G19" s="84"/>
      <c r="H19" s="85">
        <v>14679</v>
      </c>
      <c r="I19" s="85">
        <v>15547</v>
      </c>
      <c r="J19" s="85">
        <v>15566</v>
      </c>
      <c r="K19" s="85">
        <v>15073</v>
      </c>
      <c r="L19" s="85">
        <v>14880</v>
      </c>
      <c r="M19" s="85">
        <v>15942</v>
      </c>
      <c r="N19" s="85">
        <v>15395</v>
      </c>
      <c r="O19" s="85">
        <v>15618</v>
      </c>
    </row>
    <row r="20" spans="1:15" ht="5.25" customHeight="1" thickBo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ht="6.75" customHeight="1"/>
    <row r="22" ht="15.75" customHeight="1"/>
    <row r="23" spans="1:12" s="96" customFormat="1" ht="18">
      <c r="A23" s="87"/>
      <c r="B23" s="120" t="s">
        <v>610</v>
      </c>
      <c r="D23" s="120"/>
      <c r="E23" s="148" t="s">
        <v>624</v>
      </c>
      <c r="F23" s="148"/>
      <c r="G23" s="148"/>
      <c r="H23" s="148"/>
      <c r="I23" s="148"/>
      <c r="J23" s="148"/>
      <c r="K23" s="148"/>
      <c r="L23" s="120"/>
    </row>
    <row r="24" s="96" customFormat="1" ht="9" customHeight="1" thickBot="1"/>
    <row r="25" spans="1:15" ht="16.5" thickBot="1">
      <c r="A25" s="196"/>
      <c r="B25" s="196"/>
      <c r="C25" s="196"/>
      <c r="D25" s="158"/>
      <c r="E25" s="158"/>
      <c r="F25" s="158"/>
      <c r="G25" s="158"/>
      <c r="H25" s="197">
        <v>1999</v>
      </c>
      <c r="I25" s="197">
        <v>2000</v>
      </c>
      <c r="J25" s="197">
        <v>2001</v>
      </c>
      <c r="K25" s="197">
        <v>2002</v>
      </c>
      <c r="L25" s="197">
        <v>2003</v>
      </c>
      <c r="M25" s="197">
        <v>2004</v>
      </c>
      <c r="N25" s="197">
        <v>2005</v>
      </c>
      <c r="O25" s="197">
        <v>2006</v>
      </c>
    </row>
    <row r="26" spans="1:14" ht="3" customHeight="1">
      <c r="A26" s="136"/>
      <c r="B26" s="136"/>
      <c r="C26" s="1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4:15" ht="15">
      <c r="D27" s="84"/>
      <c r="E27" s="84"/>
      <c r="F27" s="84"/>
      <c r="G27" s="84"/>
      <c r="H27" s="84"/>
      <c r="I27" s="84"/>
      <c r="K27" s="123"/>
      <c r="L27" s="123"/>
      <c r="M27" s="112"/>
      <c r="O27" s="112" t="s">
        <v>626</v>
      </c>
    </row>
    <row r="28" spans="4:14" ht="3" customHeight="1"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</row>
    <row r="29" spans="3:14" ht="15.75">
      <c r="C29" s="115" t="s">
        <v>606</v>
      </c>
      <c r="E29" s="115"/>
      <c r="F29" s="84"/>
      <c r="G29" s="84"/>
      <c r="H29" s="84"/>
      <c r="I29" s="84"/>
      <c r="J29" s="84"/>
      <c r="K29" s="84"/>
      <c r="L29" s="84"/>
      <c r="M29" s="84"/>
      <c r="N29" s="84"/>
    </row>
    <row r="30" spans="3:14" ht="3" customHeight="1">
      <c r="C30" s="115"/>
      <c r="E30" s="115"/>
      <c r="F30" s="84"/>
      <c r="G30" s="84"/>
      <c r="H30" s="84"/>
      <c r="I30" s="84"/>
      <c r="J30" s="84"/>
      <c r="K30" s="84"/>
      <c r="L30" s="84"/>
      <c r="M30" s="84"/>
      <c r="N30" s="84"/>
    </row>
    <row r="31" spans="4:15" ht="15">
      <c r="D31" s="84" t="s">
        <v>607</v>
      </c>
      <c r="E31" s="84"/>
      <c r="F31" s="84"/>
      <c r="G31" s="84"/>
      <c r="H31" s="344">
        <v>84.7</v>
      </c>
      <c r="I31" s="344">
        <v>84.6</v>
      </c>
      <c r="J31" s="344">
        <v>84.7</v>
      </c>
      <c r="K31" s="344">
        <v>86.3</v>
      </c>
      <c r="L31" s="344">
        <v>85.4</v>
      </c>
      <c r="M31" s="344">
        <v>86.5</v>
      </c>
      <c r="N31" s="344">
        <v>85.3</v>
      </c>
      <c r="O31" s="344">
        <v>84.8</v>
      </c>
    </row>
    <row r="32" spans="4:15" ht="15">
      <c r="D32" s="84" t="s">
        <v>262</v>
      </c>
      <c r="E32" s="84"/>
      <c r="F32" s="84"/>
      <c r="G32" s="84"/>
      <c r="H32" s="344">
        <v>19.7</v>
      </c>
      <c r="I32" s="344">
        <v>19.4</v>
      </c>
      <c r="J32" s="344">
        <v>18.6</v>
      </c>
      <c r="K32" s="344">
        <v>21.7</v>
      </c>
      <c r="L32" s="344">
        <v>23.5</v>
      </c>
      <c r="M32" s="344">
        <v>24.3</v>
      </c>
      <c r="N32" s="344">
        <v>24.9</v>
      </c>
      <c r="O32" s="344">
        <v>22.7</v>
      </c>
    </row>
    <row r="33" spans="4:15" ht="15">
      <c r="D33" s="84" t="s">
        <v>263</v>
      </c>
      <c r="E33" s="84"/>
      <c r="F33" s="84"/>
      <c r="G33" s="84"/>
      <c r="H33" s="521">
        <v>18.3</v>
      </c>
      <c r="I33" s="521">
        <v>18</v>
      </c>
      <c r="J33" s="521">
        <v>17.3</v>
      </c>
      <c r="K33" s="521">
        <v>20</v>
      </c>
      <c r="L33" s="521">
        <v>21.7</v>
      </c>
      <c r="M33" s="521">
        <v>22.6</v>
      </c>
      <c r="N33" s="521">
        <v>22.9</v>
      </c>
      <c r="O33" s="521">
        <v>20.9</v>
      </c>
    </row>
    <row r="34" spans="4:14" ht="3" customHeight="1">
      <c r="D34" s="84"/>
      <c r="E34" s="84"/>
      <c r="F34" s="84"/>
      <c r="G34" s="84"/>
      <c r="H34" s="344"/>
      <c r="I34" s="344"/>
      <c r="J34" s="344"/>
      <c r="K34" s="344"/>
      <c r="L34" s="344"/>
      <c r="M34" s="344"/>
      <c r="N34" s="344"/>
    </row>
    <row r="35" spans="4:15" ht="15">
      <c r="D35" s="84" t="s">
        <v>264</v>
      </c>
      <c r="E35" s="84"/>
      <c r="F35" s="84"/>
      <c r="G35" s="84"/>
      <c r="H35" s="344">
        <v>19</v>
      </c>
      <c r="I35" s="344">
        <v>19.9</v>
      </c>
      <c r="J35" s="344">
        <v>23.2</v>
      </c>
      <c r="K35" s="344">
        <v>22.9</v>
      </c>
      <c r="L35" s="344">
        <v>22.4</v>
      </c>
      <c r="M35" s="344">
        <v>22.9</v>
      </c>
      <c r="N35" s="344">
        <v>24.5</v>
      </c>
      <c r="O35" s="521">
        <v>24.1</v>
      </c>
    </row>
    <row r="36" spans="3:14" ht="3" customHeight="1">
      <c r="C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3:14" ht="15">
      <c r="C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3:14" ht="3" customHeight="1">
      <c r="C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3:15" ht="15.75">
      <c r="C39" s="7" t="s">
        <v>608</v>
      </c>
      <c r="E39" s="84"/>
      <c r="F39" s="84"/>
      <c r="G39" s="84"/>
      <c r="H39" s="344">
        <v>31.569</v>
      </c>
      <c r="I39" s="344">
        <v>34.024</v>
      </c>
      <c r="J39" s="344" t="s">
        <v>565</v>
      </c>
      <c r="K39" s="344">
        <v>34.353</v>
      </c>
      <c r="L39" s="344">
        <v>33.802</v>
      </c>
      <c r="M39" s="344">
        <v>34.303</v>
      </c>
      <c r="N39" s="344">
        <v>34.517</v>
      </c>
      <c r="O39" s="344">
        <v>34.792</v>
      </c>
    </row>
    <row r="40" s="84" customFormat="1" ht="15"/>
    <row r="41" spans="3:15" s="84" customFormat="1" ht="15">
      <c r="C41" s="123" t="s">
        <v>695</v>
      </c>
      <c r="H41" s="85">
        <v>14679</v>
      </c>
      <c r="I41" s="85">
        <v>15547</v>
      </c>
      <c r="J41" s="85">
        <v>15566</v>
      </c>
      <c r="K41" s="85">
        <v>15073</v>
      </c>
      <c r="L41" s="85">
        <v>14880</v>
      </c>
      <c r="M41" s="85">
        <v>15942</v>
      </c>
      <c r="N41" s="85">
        <v>15395</v>
      </c>
      <c r="O41" s="85">
        <v>15618</v>
      </c>
    </row>
    <row r="42" spans="1:15" s="84" customFormat="1" ht="5.25" customHeight="1" thickBo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</row>
    <row r="43" ht="6.75" customHeight="1"/>
    <row r="44" ht="12.75">
      <c r="A44" s="87" t="s">
        <v>521</v>
      </c>
    </row>
    <row r="45" s="84" customFormat="1" ht="15"/>
    <row r="46" spans="1:12" s="96" customFormat="1" ht="21">
      <c r="A46" s="87"/>
      <c r="B46" s="120" t="s">
        <v>611</v>
      </c>
      <c r="D46" s="120"/>
      <c r="E46" s="148" t="s">
        <v>707</v>
      </c>
      <c r="F46" s="148"/>
      <c r="G46" s="148"/>
      <c r="H46" s="148"/>
      <c r="I46" s="148"/>
      <c r="J46" s="148"/>
      <c r="K46" s="148"/>
      <c r="L46" s="120"/>
    </row>
    <row r="47" s="96" customFormat="1" ht="9" customHeight="1" thickBot="1"/>
    <row r="48" spans="1:15" ht="16.5" thickBot="1">
      <c r="A48" s="196"/>
      <c r="B48" s="196"/>
      <c r="C48" s="196"/>
      <c r="D48" s="158"/>
      <c r="E48" s="158"/>
      <c r="F48" s="158"/>
      <c r="G48" s="158"/>
      <c r="H48" s="197">
        <v>1999</v>
      </c>
      <c r="I48" s="197">
        <v>2000</v>
      </c>
      <c r="J48" s="197">
        <v>2001</v>
      </c>
      <c r="K48" s="197">
        <v>2002</v>
      </c>
      <c r="L48" s="197">
        <v>2003</v>
      </c>
      <c r="M48" s="197">
        <v>2004</v>
      </c>
      <c r="N48" s="197">
        <v>2005</v>
      </c>
      <c r="O48" s="197">
        <v>2006</v>
      </c>
    </row>
    <row r="49" spans="1:14" ht="3" customHeight="1">
      <c r="A49" s="136"/>
      <c r="B49" s="136"/>
      <c r="C49" s="136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13:15" s="84" customFormat="1" ht="15">
      <c r="M50" s="112"/>
      <c r="O50" s="112" t="s">
        <v>214</v>
      </c>
    </row>
    <row r="51" spans="8:12" s="84" customFormat="1" ht="3" customHeight="1">
      <c r="H51" s="89"/>
      <c r="I51" s="89"/>
      <c r="J51" s="89"/>
      <c r="K51" s="89"/>
      <c r="L51" s="89"/>
    </row>
    <row r="52" spans="3:15" s="84" customFormat="1" ht="15">
      <c r="C52" s="84" t="s">
        <v>653</v>
      </c>
      <c r="H52" s="344">
        <v>3.92</v>
      </c>
      <c r="I52" s="344">
        <v>2.97</v>
      </c>
      <c r="J52" s="344">
        <v>3.45</v>
      </c>
      <c r="K52" s="354" t="s">
        <v>672</v>
      </c>
      <c r="L52" s="344">
        <v>4.3</v>
      </c>
      <c r="M52" s="344">
        <v>4</v>
      </c>
      <c r="N52" s="344">
        <v>3.8</v>
      </c>
      <c r="O52" s="344">
        <v>3.1</v>
      </c>
    </row>
    <row r="53" spans="3:15" s="84" customFormat="1" ht="15">
      <c r="C53" s="84" t="s">
        <v>654</v>
      </c>
      <c r="H53" s="344">
        <v>18.93</v>
      </c>
      <c r="I53" s="344">
        <v>15.75</v>
      </c>
      <c r="J53" s="344">
        <v>17.59</v>
      </c>
      <c r="K53" s="354" t="s">
        <v>672</v>
      </c>
      <c r="L53" s="344">
        <v>18</v>
      </c>
      <c r="M53" s="344">
        <v>17.7</v>
      </c>
      <c r="N53" s="344">
        <v>16.1</v>
      </c>
      <c r="O53" s="344">
        <v>14.9</v>
      </c>
    </row>
    <row r="54" spans="3:15" s="84" customFormat="1" ht="15">
      <c r="C54" s="84" t="s">
        <v>655</v>
      </c>
      <c r="H54" s="344">
        <v>24.47</v>
      </c>
      <c r="I54" s="344">
        <v>22.94</v>
      </c>
      <c r="J54" s="344">
        <v>24.43</v>
      </c>
      <c r="K54" s="354" t="s">
        <v>672</v>
      </c>
      <c r="L54" s="344">
        <v>24.6</v>
      </c>
      <c r="M54" s="344">
        <v>23.8</v>
      </c>
      <c r="N54" s="344">
        <v>22.8</v>
      </c>
      <c r="O54" s="344">
        <v>22</v>
      </c>
    </row>
    <row r="55" spans="3:15" s="84" customFormat="1" ht="15">
      <c r="C55" s="84" t="s">
        <v>656</v>
      </c>
      <c r="H55" s="344">
        <v>26.4</v>
      </c>
      <c r="I55" s="344">
        <v>26.73</v>
      </c>
      <c r="J55" s="344">
        <v>26.12</v>
      </c>
      <c r="K55" s="354" t="s">
        <v>672</v>
      </c>
      <c r="L55" s="344">
        <v>24.2</v>
      </c>
      <c r="M55" s="344">
        <v>24.2</v>
      </c>
      <c r="N55" s="344">
        <v>24.6</v>
      </c>
      <c r="O55" s="344">
        <v>23.7</v>
      </c>
    </row>
    <row r="56" spans="3:15" s="84" customFormat="1" ht="15">
      <c r="C56" s="84" t="s">
        <v>657</v>
      </c>
      <c r="H56" s="344">
        <v>15.89</v>
      </c>
      <c r="I56" s="344">
        <v>18.12</v>
      </c>
      <c r="J56" s="344">
        <v>16.01</v>
      </c>
      <c r="K56" s="354" t="s">
        <v>672</v>
      </c>
      <c r="L56" s="344">
        <v>16.6</v>
      </c>
      <c r="M56" s="344">
        <v>17.1</v>
      </c>
      <c r="N56" s="344">
        <v>17.7</v>
      </c>
      <c r="O56" s="344">
        <v>18.4</v>
      </c>
    </row>
    <row r="57" spans="3:15" s="84" customFormat="1" ht="15">
      <c r="C57" s="84" t="s">
        <v>658</v>
      </c>
      <c r="H57" s="344">
        <v>10.39</v>
      </c>
      <c r="I57" s="344">
        <v>13.5</v>
      </c>
      <c r="J57" s="344">
        <v>12.4</v>
      </c>
      <c r="K57" s="354" t="s">
        <v>672</v>
      </c>
      <c r="L57" s="344">
        <v>12.2</v>
      </c>
      <c r="M57" s="344">
        <v>13.2</v>
      </c>
      <c r="N57" s="344">
        <v>15</v>
      </c>
      <c r="O57" s="344">
        <v>17.9</v>
      </c>
    </row>
    <row r="58" s="84" customFormat="1" ht="3" customHeight="1">
      <c r="K58" s="173"/>
    </row>
    <row r="59" spans="3:15" s="84" customFormat="1" ht="15">
      <c r="C59" s="84" t="s">
        <v>671</v>
      </c>
      <c r="H59" s="84">
        <v>100</v>
      </c>
      <c r="I59" s="84">
        <v>100</v>
      </c>
      <c r="J59" s="84">
        <v>100</v>
      </c>
      <c r="K59" s="173" t="s">
        <v>672</v>
      </c>
      <c r="L59" s="84">
        <v>100</v>
      </c>
      <c r="M59" s="84">
        <v>100</v>
      </c>
      <c r="N59" s="84">
        <v>100</v>
      </c>
      <c r="O59" s="84">
        <v>100</v>
      </c>
    </row>
    <row r="60" spans="8:12" s="84" customFormat="1" ht="6" customHeight="1">
      <c r="H60" s="89"/>
      <c r="I60" s="89"/>
      <c r="J60" s="89"/>
      <c r="K60" s="172"/>
      <c r="L60" s="89"/>
    </row>
    <row r="61" spans="3:12" s="84" customFormat="1" ht="15.75">
      <c r="C61" s="115" t="s">
        <v>659</v>
      </c>
      <c r="H61" s="89"/>
      <c r="I61" s="89"/>
      <c r="J61" s="89"/>
      <c r="K61" s="172"/>
      <c r="L61" s="89"/>
    </row>
    <row r="62" s="84" customFormat="1" ht="6" customHeight="1">
      <c r="K62" s="173"/>
    </row>
    <row r="63" spans="3:15" s="84" customFormat="1" ht="15">
      <c r="C63" s="84" t="s">
        <v>660</v>
      </c>
      <c r="F63" s="143" t="s">
        <v>662</v>
      </c>
      <c r="H63" s="84">
        <v>60</v>
      </c>
      <c r="I63" s="84">
        <v>60</v>
      </c>
      <c r="J63" s="84">
        <v>60</v>
      </c>
      <c r="K63" s="173" t="s">
        <v>672</v>
      </c>
      <c r="L63" s="84">
        <v>60</v>
      </c>
      <c r="M63" s="84">
        <v>60</v>
      </c>
      <c r="N63" s="84">
        <v>60</v>
      </c>
      <c r="O63" s="84">
        <v>70</v>
      </c>
    </row>
    <row r="64" spans="3:15" s="84" customFormat="1" ht="15">
      <c r="C64" s="84" t="s">
        <v>661</v>
      </c>
      <c r="F64" s="143" t="s">
        <v>662</v>
      </c>
      <c r="H64" s="344">
        <v>75.4221</v>
      </c>
      <c r="I64" s="344">
        <v>84.4861</v>
      </c>
      <c r="J64" s="344">
        <v>79.7927</v>
      </c>
      <c r="K64" s="354" t="s">
        <v>672</v>
      </c>
      <c r="L64" s="344">
        <v>77.6</v>
      </c>
      <c r="M64" s="344">
        <v>80.4</v>
      </c>
      <c r="N64" s="344">
        <v>84.4</v>
      </c>
      <c r="O64" s="84">
        <v>91.5</v>
      </c>
    </row>
    <row r="65" s="84" customFormat="1" ht="15">
      <c r="K65" s="173"/>
    </row>
    <row r="66" spans="3:15" s="84" customFormat="1" ht="15">
      <c r="C66" s="123" t="s">
        <v>694</v>
      </c>
      <c r="D66" s="87"/>
      <c r="H66" s="85">
        <v>6727</v>
      </c>
      <c r="I66" s="85">
        <v>7236</v>
      </c>
      <c r="J66" s="85">
        <v>7074</v>
      </c>
      <c r="K66" s="198" t="s">
        <v>672</v>
      </c>
      <c r="L66" s="85">
        <v>7084</v>
      </c>
      <c r="M66" s="85">
        <v>9845</v>
      </c>
      <c r="N66" s="85">
        <v>9685</v>
      </c>
      <c r="O66" s="85">
        <v>9839</v>
      </c>
    </row>
    <row r="67" spans="1:15" s="84" customFormat="1" ht="5.25" customHeight="1" thickBo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</row>
    <row r="68" spans="1:14" s="84" customFormat="1" ht="6.7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14" ht="12.75">
      <c r="A69" s="136"/>
      <c r="B69" s="136"/>
      <c r="C69" s="199" t="s">
        <v>427</v>
      </c>
      <c r="D69" s="136" t="s">
        <v>696</v>
      </c>
      <c r="E69" s="136"/>
      <c r="F69" s="136"/>
      <c r="G69" s="136"/>
      <c r="H69" s="136"/>
      <c r="I69" s="136"/>
      <c r="J69" s="136"/>
      <c r="K69" s="136"/>
      <c r="L69" s="136"/>
      <c r="M69" s="136"/>
      <c r="N69" s="136"/>
    </row>
    <row r="70" spans="1:14" ht="12.75">
      <c r="A70" s="136"/>
      <c r="B70" s="136"/>
      <c r="C70" s="199"/>
      <c r="D70" s="136" t="s">
        <v>77</v>
      </c>
      <c r="E70" s="136"/>
      <c r="F70" s="136"/>
      <c r="G70" s="136"/>
      <c r="H70" s="136"/>
      <c r="I70" s="136"/>
      <c r="J70" s="136"/>
      <c r="K70" s="136"/>
      <c r="L70" s="136"/>
      <c r="M70" s="136"/>
      <c r="N70" s="136"/>
    </row>
    <row r="71" spans="1:14" s="84" customFormat="1" ht="15">
      <c r="A71" s="87"/>
      <c r="B71" s="87"/>
      <c r="C71" s="87"/>
      <c r="D71" s="87" t="s">
        <v>78</v>
      </c>
      <c r="E71" s="87"/>
      <c r="F71" s="87"/>
      <c r="G71" s="87"/>
      <c r="H71" s="87"/>
      <c r="I71" s="87"/>
      <c r="J71" s="87"/>
      <c r="K71" s="87"/>
      <c r="L71" s="87"/>
      <c r="M71" s="87"/>
      <c r="N71" s="87"/>
    </row>
  </sheetData>
  <printOptions/>
  <pageMargins left="0.75" right="0.75" top="1" bottom="1" header="0.5" footer="0.5"/>
  <pageSetup fitToHeight="1" fitToWidth="1" horizontalDpi="600" verticalDpi="600" orientation="portrait" paperSize="9" scale="70" r:id="rId1"/>
  <ignoredErrors>
    <ignoredError sqref="H15:I15 J15:M15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87" customWidth="1"/>
    <col min="2" max="2" width="0.9921875" style="87" customWidth="1"/>
    <col min="3" max="3" width="2.28125" style="87" customWidth="1"/>
    <col min="4" max="4" width="10.140625" style="87" customWidth="1"/>
    <col min="5" max="5" width="27.8515625" style="87" customWidth="1"/>
    <col min="6" max="6" width="8.7109375" style="87" customWidth="1"/>
    <col min="7" max="9" width="6.57421875" style="87" customWidth="1"/>
    <col min="10" max="11" width="8.7109375" style="87" customWidth="1"/>
    <col min="12" max="12" width="6.57421875" style="87" customWidth="1"/>
    <col min="13" max="13" width="6.421875" style="87" customWidth="1"/>
    <col min="14" max="14" width="6.57421875" style="87" customWidth="1"/>
    <col min="15" max="15" width="8.7109375" style="87" customWidth="1"/>
    <col min="16" max="16" width="0.9921875" style="87" customWidth="1"/>
    <col min="17" max="17" width="12.7109375" style="87" bestFit="1" customWidth="1"/>
    <col min="18" max="16384" width="9.140625" style="87" customWidth="1"/>
  </cols>
  <sheetData>
    <row r="1" s="138" customFormat="1" ht="12.75">
      <c r="A1" s="138" t="s">
        <v>176</v>
      </c>
    </row>
    <row r="2" spans="1:5" s="98" customFormat="1" ht="21">
      <c r="A2" s="138"/>
      <c r="B2" s="118" t="s">
        <v>775</v>
      </c>
      <c r="C2" s="118"/>
      <c r="D2" s="118"/>
      <c r="E2" s="119" t="s">
        <v>1039</v>
      </c>
    </row>
    <row r="3" spans="1:17" s="96" customFormat="1" ht="9" customHeight="1" thickBot="1">
      <c r="A3" s="98"/>
      <c r="B3" s="109"/>
      <c r="C3" s="109"/>
      <c r="D3" s="109"/>
      <c r="E3" s="109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00"/>
      <c r="Q3" s="100"/>
    </row>
    <row r="4" spans="1:17" ht="15.75">
      <c r="A4" s="96"/>
      <c r="B4" s="96"/>
      <c r="C4" s="96"/>
      <c r="D4" s="96"/>
      <c r="E4" s="115"/>
      <c r="F4" s="566" t="s">
        <v>198</v>
      </c>
      <c r="G4" s="567"/>
      <c r="H4" s="567"/>
      <c r="I4" s="567"/>
      <c r="J4" s="568"/>
      <c r="K4" s="566" t="s">
        <v>199</v>
      </c>
      <c r="L4" s="567"/>
      <c r="M4" s="567"/>
      <c r="N4" s="567"/>
      <c r="O4" s="569"/>
      <c r="P4" s="121"/>
      <c r="Q4" s="121"/>
    </row>
    <row r="5" spans="5:17" ht="15.75">
      <c r="E5" s="115"/>
      <c r="F5" s="570" t="s">
        <v>200</v>
      </c>
      <c r="G5" s="571"/>
      <c r="H5" s="572"/>
      <c r="I5" s="572"/>
      <c r="J5" s="573"/>
      <c r="K5" s="570" t="s">
        <v>208</v>
      </c>
      <c r="L5" s="571"/>
      <c r="M5" s="571"/>
      <c r="N5" s="571"/>
      <c r="O5" s="574"/>
      <c r="P5" s="121"/>
      <c r="Q5" s="123" t="s">
        <v>163</v>
      </c>
    </row>
    <row r="6" spans="5:17" ht="15.75">
      <c r="E6" s="115"/>
      <c r="F6" s="563" t="s">
        <v>203</v>
      </c>
      <c r="G6" s="564"/>
      <c r="H6" s="564"/>
      <c r="I6" s="564"/>
      <c r="J6" s="565"/>
      <c r="K6" s="139"/>
      <c r="L6" s="140"/>
      <c r="M6" s="140"/>
      <c r="N6" s="88"/>
      <c r="O6" s="141"/>
      <c r="P6" s="51"/>
      <c r="Q6" s="124" t="s">
        <v>505</v>
      </c>
    </row>
    <row r="7" spans="5:17" ht="15.75">
      <c r="E7" s="115"/>
      <c r="F7" s="125" t="s">
        <v>499</v>
      </c>
      <c r="G7" s="126" t="s">
        <v>496</v>
      </c>
      <c r="H7" s="83" t="s">
        <v>497</v>
      </c>
      <c r="I7" s="83" t="s">
        <v>498</v>
      </c>
      <c r="J7" s="127" t="s">
        <v>204</v>
      </c>
      <c r="K7" s="125" t="s">
        <v>499</v>
      </c>
      <c r="L7" s="126" t="s">
        <v>496</v>
      </c>
      <c r="M7" s="83" t="s">
        <v>497</v>
      </c>
      <c r="N7" s="83" t="s">
        <v>498</v>
      </c>
      <c r="O7" s="127" t="s">
        <v>204</v>
      </c>
      <c r="P7" s="121"/>
      <c r="Q7" s="124" t="s">
        <v>168</v>
      </c>
    </row>
    <row r="8" spans="2:17" ht="16.5" thickBot="1">
      <c r="B8" s="109"/>
      <c r="C8" s="109"/>
      <c r="D8" s="109"/>
      <c r="E8" s="109"/>
      <c r="F8" s="129" t="s">
        <v>205</v>
      </c>
      <c r="G8" s="130">
        <v>2</v>
      </c>
      <c r="H8" s="131">
        <v>5</v>
      </c>
      <c r="I8" s="131">
        <v>7</v>
      </c>
      <c r="J8" s="132" t="s">
        <v>205</v>
      </c>
      <c r="K8" s="129" t="s">
        <v>205</v>
      </c>
      <c r="L8" s="130">
        <v>2</v>
      </c>
      <c r="M8" s="131">
        <v>5</v>
      </c>
      <c r="N8" s="131">
        <v>7</v>
      </c>
      <c r="O8" s="132" t="s">
        <v>205</v>
      </c>
      <c r="P8" s="133"/>
      <c r="Q8" s="92"/>
    </row>
    <row r="9" spans="6:17" ht="15">
      <c r="F9" s="84"/>
      <c r="K9" s="84"/>
      <c r="N9" s="112" t="s">
        <v>195</v>
      </c>
      <c r="O9" s="84"/>
      <c r="P9" s="84"/>
      <c r="Q9" s="113" t="s">
        <v>341</v>
      </c>
    </row>
    <row r="10" spans="6:17" ht="9" customHeight="1">
      <c r="F10" s="84"/>
      <c r="K10" s="84"/>
      <c r="N10" s="22"/>
      <c r="O10" s="84"/>
      <c r="P10" s="84"/>
      <c r="Q10" s="134"/>
    </row>
    <row r="11" spans="3:17" ht="15.75">
      <c r="C11" s="115" t="s">
        <v>1038</v>
      </c>
      <c r="D11" s="115"/>
      <c r="E11" s="84"/>
      <c r="F11" s="514">
        <v>97</v>
      </c>
      <c r="G11" s="514">
        <v>1</v>
      </c>
      <c r="H11" s="514">
        <v>1</v>
      </c>
      <c r="I11" s="514">
        <v>1</v>
      </c>
      <c r="J11" s="317">
        <f>100-F11</f>
        <v>3</v>
      </c>
      <c r="K11" s="514">
        <v>96</v>
      </c>
      <c r="L11" s="514">
        <v>3</v>
      </c>
      <c r="M11" s="514">
        <v>1</v>
      </c>
      <c r="N11" s="514">
        <v>1</v>
      </c>
      <c r="O11" s="317">
        <f>100-K11</f>
        <v>4</v>
      </c>
      <c r="P11" s="84"/>
      <c r="Q11" s="145">
        <v>7086</v>
      </c>
    </row>
    <row r="12" spans="2:17" ht="6" customHeight="1">
      <c r="B12" s="84"/>
      <c r="C12" s="84"/>
      <c r="D12" s="84"/>
      <c r="E12" s="84"/>
      <c r="F12" s="8"/>
      <c r="G12" s="8"/>
      <c r="H12" s="8"/>
      <c r="I12" s="8"/>
      <c r="J12" s="317"/>
      <c r="K12" s="514"/>
      <c r="L12" s="514"/>
      <c r="M12" s="514"/>
      <c r="N12" s="514"/>
      <c r="O12" s="317"/>
      <c r="P12" s="84"/>
      <c r="Q12" s="85"/>
    </row>
    <row r="13" spans="3:17" ht="15.75">
      <c r="C13" s="115" t="s">
        <v>196</v>
      </c>
      <c r="D13" s="115"/>
      <c r="E13" s="84"/>
      <c r="F13" s="8"/>
      <c r="G13" s="8"/>
      <c r="H13" s="8"/>
      <c r="I13" s="8"/>
      <c r="J13" s="317"/>
      <c r="K13" s="514"/>
      <c r="L13" s="514"/>
      <c r="M13" s="514"/>
      <c r="N13" s="514"/>
      <c r="O13" s="317"/>
      <c r="P13" s="84"/>
      <c r="Q13" s="145"/>
    </row>
    <row r="14" spans="2:17" ht="15">
      <c r="B14" s="84"/>
      <c r="C14" s="84"/>
      <c r="D14" s="117" t="s">
        <v>260</v>
      </c>
      <c r="F14" s="514">
        <v>95</v>
      </c>
      <c r="G14" s="514">
        <v>2</v>
      </c>
      <c r="H14" s="514">
        <v>2</v>
      </c>
      <c r="I14" s="514">
        <v>1</v>
      </c>
      <c r="J14" s="317">
        <f>100-F14</f>
        <v>5</v>
      </c>
      <c r="K14" s="514">
        <v>94</v>
      </c>
      <c r="L14" s="514">
        <v>4</v>
      </c>
      <c r="M14" s="514">
        <v>2</v>
      </c>
      <c r="N14" s="514">
        <v>1</v>
      </c>
      <c r="O14" s="317">
        <f>100-K14</f>
        <v>6</v>
      </c>
      <c r="P14" s="84"/>
      <c r="Q14" s="145">
        <v>3037</v>
      </c>
    </row>
    <row r="15" spans="2:17" ht="15">
      <c r="B15" s="84"/>
      <c r="C15" s="84"/>
      <c r="D15" s="117" t="s">
        <v>329</v>
      </c>
      <c r="F15" s="514">
        <v>99</v>
      </c>
      <c r="G15" s="514">
        <v>1</v>
      </c>
      <c r="H15" s="514">
        <v>1</v>
      </c>
      <c r="I15" s="514">
        <v>0</v>
      </c>
      <c r="J15" s="317">
        <f>100-F15</f>
        <v>1</v>
      </c>
      <c r="K15" s="514">
        <v>97</v>
      </c>
      <c r="L15" s="514">
        <v>2</v>
      </c>
      <c r="M15" s="514">
        <v>1</v>
      </c>
      <c r="N15" s="514">
        <v>0</v>
      </c>
      <c r="O15" s="317">
        <f>100-K15</f>
        <v>3</v>
      </c>
      <c r="P15" s="84"/>
      <c r="Q15" s="145">
        <v>4049</v>
      </c>
    </row>
    <row r="16" spans="6:17" ht="6" customHeight="1">
      <c r="F16" s="514"/>
      <c r="G16" s="514"/>
      <c r="H16" s="514"/>
      <c r="I16" s="514"/>
      <c r="J16" s="317"/>
      <c r="K16" s="514"/>
      <c r="L16" s="514"/>
      <c r="M16" s="514"/>
      <c r="N16" s="514"/>
      <c r="O16" s="317"/>
      <c r="P16" s="84"/>
      <c r="Q16" s="145"/>
    </row>
    <row r="17" spans="3:17" ht="15.75">
      <c r="C17" s="115" t="s">
        <v>197</v>
      </c>
      <c r="D17" s="115"/>
      <c r="E17" s="84"/>
      <c r="F17" s="514"/>
      <c r="G17" s="514"/>
      <c r="H17" s="514"/>
      <c r="I17" s="514"/>
      <c r="J17" s="317"/>
      <c r="K17" s="514"/>
      <c r="L17" s="514"/>
      <c r="M17" s="514"/>
      <c r="N17" s="514"/>
      <c r="O17" s="317"/>
      <c r="P17" s="84"/>
      <c r="Q17" s="145"/>
    </row>
    <row r="18" spans="4:17" ht="15">
      <c r="D18" s="84" t="s">
        <v>330</v>
      </c>
      <c r="F18" s="514">
        <v>95</v>
      </c>
      <c r="G18" s="514">
        <v>2</v>
      </c>
      <c r="H18" s="514">
        <v>2</v>
      </c>
      <c r="I18" s="514">
        <v>1</v>
      </c>
      <c r="J18" s="317">
        <f aca="true" t="shared" si="0" ref="J18:J25">100-F18</f>
        <v>5</v>
      </c>
      <c r="K18" s="514">
        <v>94</v>
      </c>
      <c r="L18" s="514">
        <v>3</v>
      </c>
      <c r="M18" s="514">
        <v>1</v>
      </c>
      <c r="N18" s="514">
        <v>2</v>
      </c>
      <c r="O18" s="317">
        <f aca="true" t="shared" si="1" ref="O18:O25">100-K18</f>
        <v>6</v>
      </c>
      <c r="P18" s="84"/>
      <c r="Q18" s="145">
        <v>223</v>
      </c>
    </row>
    <row r="19" spans="4:17" ht="15">
      <c r="D19" s="84" t="s">
        <v>250</v>
      </c>
      <c r="F19" s="514">
        <v>95</v>
      </c>
      <c r="G19" s="514">
        <v>1</v>
      </c>
      <c r="H19" s="514">
        <v>1</v>
      </c>
      <c r="I19" s="514">
        <v>2</v>
      </c>
      <c r="J19" s="317">
        <f t="shared" si="0"/>
        <v>5</v>
      </c>
      <c r="K19" s="514">
        <v>95</v>
      </c>
      <c r="L19" s="514">
        <v>2</v>
      </c>
      <c r="M19" s="514">
        <v>2</v>
      </c>
      <c r="N19" s="514">
        <v>1</v>
      </c>
      <c r="O19" s="317">
        <f t="shared" si="1"/>
        <v>5</v>
      </c>
      <c r="P19" s="84"/>
      <c r="Q19" s="145">
        <v>768</v>
      </c>
    </row>
    <row r="20" spans="4:17" ht="15">
      <c r="D20" s="84" t="s">
        <v>251</v>
      </c>
      <c r="F20" s="514">
        <v>95</v>
      </c>
      <c r="G20" s="514">
        <v>2</v>
      </c>
      <c r="H20" s="514">
        <v>3</v>
      </c>
      <c r="I20" s="514">
        <v>1</v>
      </c>
      <c r="J20" s="317">
        <f t="shared" si="0"/>
        <v>5</v>
      </c>
      <c r="K20" s="514">
        <v>93</v>
      </c>
      <c r="L20" s="514">
        <v>4</v>
      </c>
      <c r="M20" s="514">
        <v>2</v>
      </c>
      <c r="N20" s="514">
        <v>1</v>
      </c>
      <c r="O20" s="317">
        <f t="shared" si="1"/>
        <v>7</v>
      </c>
      <c r="P20" s="84"/>
      <c r="Q20" s="145">
        <v>1201</v>
      </c>
    </row>
    <row r="21" spans="4:17" ht="15">
      <c r="D21" s="84" t="s">
        <v>252</v>
      </c>
      <c r="F21" s="514">
        <v>96</v>
      </c>
      <c r="G21" s="514">
        <v>1</v>
      </c>
      <c r="H21" s="514">
        <v>2</v>
      </c>
      <c r="I21" s="514">
        <v>1</v>
      </c>
      <c r="J21" s="317">
        <f t="shared" si="0"/>
        <v>4</v>
      </c>
      <c r="K21" s="514">
        <v>95</v>
      </c>
      <c r="L21" s="514">
        <v>4</v>
      </c>
      <c r="M21" s="514">
        <v>1</v>
      </c>
      <c r="N21" s="514">
        <v>1</v>
      </c>
      <c r="O21" s="317">
        <f t="shared" si="1"/>
        <v>5</v>
      </c>
      <c r="P21" s="84"/>
      <c r="Q21" s="145">
        <v>1231</v>
      </c>
    </row>
    <row r="22" spans="4:17" ht="15">
      <c r="D22" s="84" t="s">
        <v>253</v>
      </c>
      <c r="F22" s="514">
        <v>98</v>
      </c>
      <c r="G22" s="514">
        <v>1</v>
      </c>
      <c r="H22" s="514">
        <v>1</v>
      </c>
      <c r="I22" s="514">
        <v>0</v>
      </c>
      <c r="J22" s="317">
        <f t="shared" si="0"/>
        <v>2</v>
      </c>
      <c r="K22" s="514">
        <v>96</v>
      </c>
      <c r="L22" s="514">
        <v>3</v>
      </c>
      <c r="M22" s="514">
        <v>1</v>
      </c>
      <c r="N22" s="514">
        <v>1</v>
      </c>
      <c r="O22" s="317">
        <f t="shared" si="1"/>
        <v>4</v>
      </c>
      <c r="P22" s="84"/>
      <c r="Q22" s="145">
        <v>1234</v>
      </c>
    </row>
    <row r="23" spans="4:17" ht="15">
      <c r="D23" s="84" t="s">
        <v>254</v>
      </c>
      <c r="F23" s="514">
        <v>99</v>
      </c>
      <c r="G23" s="514">
        <v>0</v>
      </c>
      <c r="H23" s="514">
        <v>0</v>
      </c>
      <c r="I23" s="514">
        <v>0</v>
      </c>
      <c r="J23" s="317">
        <f t="shared" si="0"/>
        <v>1</v>
      </c>
      <c r="K23" s="514">
        <v>98</v>
      </c>
      <c r="L23" s="514">
        <v>1</v>
      </c>
      <c r="M23" s="514">
        <v>0</v>
      </c>
      <c r="N23" s="514">
        <v>0</v>
      </c>
      <c r="O23" s="317">
        <f t="shared" si="1"/>
        <v>2</v>
      </c>
      <c r="P23" s="84"/>
      <c r="Q23" s="145">
        <v>1071</v>
      </c>
    </row>
    <row r="24" spans="4:17" ht="15">
      <c r="D24" s="84" t="s">
        <v>255</v>
      </c>
      <c r="F24" s="514">
        <v>99</v>
      </c>
      <c r="G24" s="514">
        <v>1</v>
      </c>
      <c r="H24" s="514">
        <v>0</v>
      </c>
      <c r="I24" s="514">
        <v>0</v>
      </c>
      <c r="J24" s="317">
        <f t="shared" si="0"/>
        <v>1</v>
      </c>
      <c r="K24" s="514">
        <v>99</v>
      </c>
      <c r="L24" s="514">
        <v>1</v>
      </c>
      <c r="M24" s="514">
        <v>0</v>
      </c>
      <c r="N24" s="514">
        <v>0</v>
      </c>
      <c r="O24" s="317">
        <f t="shared" si="1"/>
        <v>1</v>
      </c>
      <c r="P24" s="84"/>
      <c r="Q24" s="145">
        <v>913</v>
      </c>
    </row>
    <row r="25" spans="4:17" ht="15">
      <c r="D25" s="84" t="s">
        <v>434</v>
      </c>
      <c r="F25" s="514">
        <v>100</v>
      </c>
      <c r="G25" s="514">
        <v>0</v>
      </c>
      <c r="H25" s="514">
        <v>0</v>
      </c>
      <c r="I25" s="514">
        <v>0</v>
      </c>
      <c r="J25" s="317">
        <f t="shared" si="0"/>
        <v>0</v>
      </c>
      <c r="K25" s="514">
        <v>100</v>
      </c>
      <c r="L25" s="514">
        <v>0</v>
      </c>
      <c r="M25" s="514">
        <v>0</v>
      </c>
      <c r="N25" s="514">
        <v>0</v>
      </c>
      <c r="O25" s="317">
        <f t="shared" si="1"/>
        <v>0</v>
      </c>
      <c r="P25" s="84"/>
      <c r="Q25" s="145">
        <v>445</v>
      </c>
    </row>
    <row r="26" spans="5:17" ht="6" customHeight="1">
      <c r="E26" s="84"/>
      <c r="F26" s="514"/>
      <c r="G26" s="514"/>
      <c r="H26" s="514"/>
      <c r="I26" s="514"/>
      <c r="J26" s="317"/>
      <c r="K26" s="514"/>
      <c r="L26" s="514"/>
      <c r="M26" s="514"/>
      <c r="N26" s="514"/>
      <c r="O26" s="317"/>
      <c r="P26" s="84"/>
      <c r="Q26" s="145"/>
    </row>
    <row r="27" spans="3:17" ht="18.75">
      <c r="C27" s="116" t="s">
        <v>566</v>
      </c>
      <c r="D27" s="116"/>
      <c r="E27" s="84"/>
      <c r="F27" s="514"/>
      <c r="G27" s="514"/>
      <c r="H27" s="514"/>
      <c r="I27" s="514"/>
      <c r="J27" s="317"/>
      <c r="K27" s="514"/>
      <c r="L27" s="514"/>
      <c r="M27" s="514"/>
      <c r="N27" s="514"/>
      <c r="O27" s="317"/>
      <c r="P27" s="84"/>
      <c r="Q27" s="145"/>
    </row>
    <row r="28" spans="3:17" ht="15">
      <c r="C28" s="51"/>
      <c r="D28" s="51" t="s">
        <v>239</v>
      </c>
      <c r="E28" s="84"/>
      <c r="F28" s="514">
        <v>97</v>
      </c>
      <c r="G28" s="514">
        <v>2</v>
      </c>
      <c r="H28" s="514">
        <v>1</v>
      </c>
      <c r="I28" s="514">
        <v>0</v>
      </c>
      <c r="J28" s="317">
        <f aca="true" t="shared" si="2" ref="J28:J35">100-F28</f>
        <v>3</v>
      </c>
      <c r="K28" s="514">
        <v>94</v>
      </c>
      <c r="L28" s="514">
        <v>5</v>
      </c>
      <c r="M28" s="514">
        <v>1</v>
      </c>
      <c r="N28" s="514">
        <v>0</v>
      </c>
      <c r="O28" s="317">
        <f aca="true" t="shared" si="3" ref="O28:O35">100-K28</f>
        <v>6</v>
      </c>
      <c r="P28" s="84"/>
      <c r="Q28" s="145">
        <v>373</v>
      </c>
    </row>
    <row r="29" spans="3:17" ht="15">
      <c r="C29" s="51"/>
      <c r="D29" s="51" t="s">
        <v>317</v>
      </c>
      <c r="E29" s="84"/>
      <c r="F29" s="514">
        <v>95</v>
      </c>
      <c r="G29" s="514">
        <v>2</v>
      </c>
      <c r="H29" s="514">
        <v>2</v>
      </c>
      <c r="I29" s="514">
        <v>1</v>
      </c>
      <c r="J29" s="317">
        <f t="shared" si="2"/>
        <v>5</v>
      </c>
      <c r="K29" s="514">
        <v>94</v>
      </c>
      <c r="L29" s="514">
        <v>4</v>
      </c>
      <c r="M29" s="514">
        <v>1</v>
      </c>
      <c r="N29" s="514">
        <v>1</v>
      </c>
      <c r="O29" s="317">
        <f t="shared" si="3"/>
        <v>6</v>
      </c>
      <c r="P29" s="84"/>
      <c r="Q29" s="145">
        <v>2321</v>
      </c>
    </row>
    <row r="30" spans="3:17" ht="15">
      <c r="C30" s="51"/>
      <c r="D30" s="51" t="s">
        <v>318</v>
      </c>
      <c r="E30" s="84"/>
      <c r="F30" s="514">
        <v>97</v>
      </c>
      <c r="G30" s="514">
        <v>1</v>
      </c>
      <c r="H30" s="514">
        <v>2</v>
      </c>
      <c r="I30" s="514">
        <v>0</v>
      </c>
      <c r="J30" s="317">
        <f t="shared" si="2"/>
        <v>3</v>
      </c>
      <c r="K30" s="514">
        <v>95</v>
      </c>
      <c r="L30" s="514">
        <v>3</v>
      </c>
      <c r="M30" s="514">
        <v>1</v>
      </c>
      <c r="N30" s="514">
        <v>0</v>
      </c>
      <c r="O30" s="317">
        <f t="shared" si="3"/>
        <v>5</v>
      </c>
      <c r="P30" s="84"/>
      <c r="Q30" s="145">
        <v>755</v>
      </c>
    </row>
    <row r="31" spans="3:17" ht="15">
      <c r="C31" s="51"/>
      <c r="D31" s="51" t="s">
        <v>240</v>
      </c>
      <c r="E31" s="84"/>
      <c r="F31" s="514">
        <v>99</v>
      </c>
      <c r="G31" s="514">
        <v>1</v>
      </c>
      <c r="H31" s="514">
        <v>0</v>
      </c>
      <c r="I31" s="514">
        <v>0</v>
      </c>
      <c r="J31" s="317">
        <f t="shared" si="2"/>
        <v>1</v>
      </c>
      <c r="K31" s="514">
        <v>97</v>
      </c>
      <c r="L31" s="514">
        <v>2</v>
      </c>
      <c r="M31" s="514">
        <v>1</v>
      </c>
      <c r="N31" s="514">
        <v>0</v>
      </c>
      <c r="O31" s="317">
        <f t="shared" si="3"/>
        <v>3</v>
      </c>
      <c r="P31" s="84"/>
      <c r="Q31" s="145">
        <v>455</v>
      </c>
    </row>
    <row r="32" spans="3:17" ht="15">
      <c r="C32" s="51"/>
      <c r="D32" s="51" t="s">
        <v>241</v>
      </c>
      <c r="E32" s="84"/>
      <c r="F32" s="514">
        <v>99</v>
      </c>
      <c r="G32" s="514">
        <v>0</v>
      </c>
      <c r="H32" s="514">
        <v>0</v>
      </c>
      <c r="I32" s="514">
        <v>0</v>
      </c>
      <c r="J32" s="317">
        <f t="shared" si="2"/>
        <v>1</v>
      </c>
      <c r="K32" s="514">
        <v>99</v>
      </c>
      <c r="L32" s="514">
        <v>1</v>
      </c>
      <c r="M32" s="514">
        <v>0</v>
      </c>
      <c r="N32" s="514">
        <v>0</v>
      </c>
      <c r="O32" s="317">
        <f t="shared" si="3"/>
        <v>1</v>
      </c>
      <c r="P32" s="84"/>
      <c r="Q32" s="145">
        <v>2171</v>
      </c>
    </row>
    <row r="33" spans="3:17" ht="15">
      <c r="C33" s="51"/>
      <c r="D33" s="51" t="s">
        <v>242</v>
      </c>
      <c r="E33" s="84"/>
      <c r="F33" s="514">
        <v>95</v>
      </c>
      <c r="G33" s="514">
        <v>2</v>
      </c>
      <c r="H33" s="514">
        <v>2</v>
      </c>
      <c r="I33" s="514">
        <v>1</v>
      </c>
      <c r="J33" s="317">
        <f t="shared" si="2"/>
        <v>5</v>
      </c>
      <c r="K33" s="514">
        <v>95</v>
      </c>
      <c r="L33" s="514">
        <v>2</v>
      </c>
      <c r="M33" s="514">
        <v>2</v>
      </c>
      <c r="N33" s="514">
        <v>1</v>
      </c>
      <c r="O33" s="317">
        <f t="shared" si="3"/>
        <v>5</v>
      </c>
      <c r="P33" s="84"/>
      <c r="Q33" s="145">
        <v>271</v>
      </c>
    </row>
    <row r="34" spans="3:17" ht="15">
      <c r="C34" s="51"/>
      <c r="D34" s="51" t="s">
        <v>243</v>
      </c>
      <c r="E34" s="84"/>
      <c r="F34" s="514">
        <v>94</v>
      </c>
      <c r="G34" s="514">
        <v>1</v>
      </c>
      <c r="H34" s="514">
        <v>1</v>
      </c>
      <c r="I34" s="514">
        <v>3</v>
      </c>
      <c r="J34" s="317">
        <f t="shared" si="2"/>
        <v>6</v>
      </c>
      <c r="K34" s="514">
        <v>92</v>
      </c>
      <c r="L34" s="514">
        <v>5</v>
      </c>
      <c r="M34" s="514">
        <v>1</v>
      </c>
      <c r="N34" s="514">
        <v>2</v>
      </c>
      <c r="O34" s="317">
        <f t="shared" si="3"/>
        <v>8</v>
      </c>
      <c r="P34" s="84"/>
      <c r="Q34" s="145">
        <v>209</v>
      </c>
    </row>
    <row r="35" spans="3:17" ht="15">
      <c r="C35" s="51"/>
      <c r="D35" s="51" t="s">
        <v>244</v>
      </c>
      <c r="E35" s="84"/>
      <c r="F35" s="514">
        <v>100</v>
      </c>
      <c r="G35" s="514">
        <v>0</v>
      </c>
      <c r="H35" s="514">
        <v>0</v>
      </c>
      <c r="I35" s="514">
        <v>0</v>
      </c>
      <c r="J35" s="317">
        <f t="shared" si="2"/>
        <v>0</v>
      </c>
      <c r="K35" s="514">
        <v>99</v>
      </c>
      <c r="L35" s="514">
        <v>1</v>
      </c>
      <c r="M35" s="514">
        <v>0</v>
      </c>
      <c r="N35" s="514">
        <v>0</v>
      </c>
      <c r="O35" s="317">
        <f t="shared" si="3"/>
        <v>1</v>
      </c>
      <c r="P35" s="84"/>
      <c r="Q35" s="145">
        <v>389</v>
      </c>
    </row>
    <row r="36" spans="3:17" ht="6" customHeight="1">
      <c r="C36" s="51"/>
      <c r="D36" s="51"/>
      <c r="E36" s="84"/>
      <c r="F36" s="514"/>
      <c r="G36" s="514"/>
      <c r="H36" s="514"/>
      <c r="I36" s="514"/>
      <c r="J36" s="317"/>
      <c r="K36" s="514"/>
      <c r="L36" s="514"/>
      <c r="M36" s="514"/>
      <c r="N36" s="514"/>
      <c r="O36" s="317"/>
      <c r="P36" s="84"/>
      <c r="Q36" s="145"/>
    </row>
    <row r="37" spans="3:17" ht="15.75">
      <c r="C37" s="115" t="s">
        <v>585</v>
      </c>
      <c r="D37" s="84"/>
      <c r="E37" s="84"/>
      <c r="F37" s="514"/>
      <c r="G37" s="514"/>
      <c r="H37" s="514"/>
      <c r="I37" s="514"/>
      <c r="J37" s="317"/>
      <c r="K37" s="514"/>
      <c r="L37" s="514"/>
      <c r="M37" s="514"/>
      <c r="N37" s="514"/>
      <c r="O37" s="317"/>
      <c r="P37" s="84"/>
      <c r="Q37" s="145"/>
    </row>
    <row r="38" spans="3:17" ht="15">
      <c r="C38" s="84"/>
      <c r="D38" s="155" t="s">
        <v>577</v>
      </c>
      <c r="E38" s="84"/>
      <c r="F38" s="514">
        <v>94</v>
      </c>
      <c r="G38" s="514">
        <v>3</v>
      </c>
      <c r="H38" s="514">
        <v>3</v>
      </c>
      <c r="I38" s="514">
        <v>0</v>
      </c>
      <c r="J38" s="317">
        <f aca="true" t="shared" si="4" ref="J38:J44">100-F38</f>
        <v>6</v>
      </c>
      <c r="K38" s="514">
        <v>93</v>
      </c>
      <c r="L38" s="514">
        <v>6</v>
      </c>
      <c r="M38" s="514">
        <v>1</v>
      </c>
      <c r="N38" s="514">
        <v>0</v>
      </c>
      <c r="O38" s="317">
        <f aca="true" t="shared" si="5" ref="O38:O44">100-K38</f>
        <v>7</v>
      </c>
      <c r="P38" s="84"/>
      <c r="Q38" s="145">
        <v>376</v>
      </c>
    </row>
    <row r="39" spans="3:17" ht="15">
      <c r="C39" s="84"/>
      <c r="D39" s="155" t="s">
        <v>578</v>
      </c>
      <c r="E39" s="84"/>
      <c r="F39" s="514">
        <v>96</v>
      </c>
      <c r="G39" s="514">
        <v>2</v>
      </c>
      <c r="H39" s="514">
        <v>1</v>
      </c>
      <c r="I39" s="514">
        <v>1</v>
      </c>
      <c r="J39" s="317">
        <f t="shared" si="4"/>
        <v>4</v>
      </c>
      <c r="K39" s="514">
        <v>94</v>
      </c>
      <c r="L39" s="514">
        <v>4</v>
      </c>
      <c r="M39" s="514">
        <v>1</v>
      </c>
      <c r="N39" s="514">
        <v>0</v>
      </c>
      <c r="O39" s="317">
        <f t="shared" si="5"/>
        <v>6</v>
      </c>
      <c r="P39" s="84"/>
      <c r="Q39" s="145">
        <v>1273</v>
      </c>
    </row>
    <row r="40" spans="3:17" ht="15">
      <c r="C40" s="84"/>
      <c r="D40" s="155" t="s">
        <v>579</v>
      </c>
      <c r="E40" s="84"/>
      <c r="F40" s="514">
        <v>96</v>
      </c>
      <c r="G40" s="514">
        <v>2</v>
      </c>
      <c r="H40" s="514">
        <v>2</v>
      </c>
      <c r="I40" s="514">
        <v>1</v>
      </c>
      <c r="J40" s="317">
        <f t="shared" si="4"/>
        <v>4</v>
      </c>
      <c r="K40" s="514">
        <v>95</v>
      </c>
      <c r="L40" s="514">
        <v>3</v>
      </c>
      <c r="M40" s="514">
        <v>1</v>
      </c>
      <c r="N40" s="514">
        <v>1</v>
      </c>
      <c r="O40" s="317">
        <f t="shared" si="5"/>
        <v>5</v>
      </c>
      <c r="P40" s="84"/>
      <c r="Q40" s="145">
        <v>506</v>
      </c>
    </row>
    <row r="41" spans="3:17" ht="15">
      <c r="C41" s="84"/>
      <c r="D41" s="155" t="s">
        <v>580</v>
      </c>
      <c r="E41" s="84"/>
      <c r="F41" s="514">
        <v>97</v>
      </c>
      <c r="G41" s="514">
        <v>1</v>
      </c>
      <c r="H41" s="514">
        <v>2</v>
      </c>
      <c r="I41" s="514">
        <v>0</v>
      </c>
      <c r="J41" s="317">
        <f t="shared" si="4"/>
        <v>3</v>
      </c>
      <c r="K41" s="514">
        <v>93</v>
      </c>
      <c r="L41" s="514">
        <v>6</v>
      </c>
      <c r="M41" s="514">
        <v>1</v>
      </c>
      <c r="N41" s="514">
        <v>0</v>
      </c>
      <c r="O41" s="317">
        <f t="shared" si="5"/>
        <v>7</v>
      </c>
      <c r="P41" s="84"/>
      <c r="Q41" s="145">
        <v>121</v>
      </c>
    </row>
    <row r="42" spans="3:17" ht="15">
      <c r="C42" s="84"/>
      <c r="D42" s="155" t="s">
        <v>581</v>
      </c>
      <c r="E42" s="84"/>
      <c r="F42" s="514">
        <v>96</v>
      </c>
      <c r="G42" s="514">
        <v>1</v>
      </c>
      <c r="H42" s="514">
        <v>2</v>
      </c>
      <c r="I42" s="514">
        <v>1</v>
      </c>
      <c r="J42" s="317">
        <f t="shared" si="4"/>
        <v>4</v>
      </c>
      <c r="K42" s="514">
        <v>92</v>
      </c>
      <c r="L42" s="514">
        <v>5</v>
      </c>
      <c r="M42" s="514">
        <v>2</v>
      </c>
      <c r="N42" s="514">
        <v>1</v>
      </c>
      <c r="O42" s="317">
        <f t="shared" si="5"/>
        <v>8</v>
      </c>
      <c r="P42" s="84"/>
      <c r="Q42" s="145">
        <v>534</v>
      </c>
    </row>
    <row r="43" spans="3:17" ht="15">
      <c r="C43" s="84"/>
      <c r="D43" s="155" t="s">
        <v>582</v>
      </c>
      <c r="E43" s="84"/>
      <c r="F43" s="514">
        <v>97</v>
      </c>
      <c r="G43" s="514">
        <v>1</v>
      </c>
      <c r="H43" s="514">
        <v>1</v>
      </c>
      <c r="I43" s="514">
        <v>1</v>
      </c>
      <c r="J43" s="317">
        <f>100-F43</f>
        <v>3</v>
      </c>
      <c r="K43" s="514">
        <v>97</v>
      </c>
      <c r="L43" s="514">
        <v>2</v>
      </c>
      <c r="M43" s="514">
        <v>1</v>
      </c>
      <c r="N43" s="514">
        <v>1</v>
      </c>
      <c r="O43" s="317">
        <f>100-K43</f>
        <v>3</v>
      </c>
      <c r="P43" s="84"/>
      <c r="Q43" s="145">
        <v>816</v>
      </c>
    </row>
    <row r="44" spans="3:17" ht="15">
      <c r="C44" s="84"/>
      <c r="D44" s="155" t="s">
        <v>583</v>
      </c>
      <c r="E44" s="84"/>
      <c r="F44" s="514">
        <v>97</v>
      </c>
      <c r="G44" s="514">
        <v>0</v>
      </c>
      <c r="H44" s="514">
        <v>2</v>
      </c>
      <c r="I44" s="514">
        <v>1</v>
      </c>
      <c r="J44" s="317">
        <f t="shared" si="4"/>
        <v>3</v>
      </c>
      <c r="K44" s="514">
        <v>96</v>
      </c>
      <c r="L44" s="514">
        <v>3</v>
      </c>
      <c r="M44" s="514">
        <v>1</v>
      </c>
      <c r="N44" s="514">
        <v>1</v>
      </c>
      <c r="O44" s="317">
        <f t="shared" si="5"/>
        <v>4</v>
      </c>
      <c r="P44" s="84"/>
      <c r="Q44" s="145">
        <v>661</v>
      </c>
    </row>
    <row r="45" spans="3:17" ht="6" customHeight="1">
      <c r="C45" s="51"/>
      <c r="D45" s="51"/>
      <c r="E45" s="84"/>
      <c r="F45" s="514"/>
      <c r="G45" s="514"/>
      <c r="H45" s="514"/>
      <c r="I45" s="514"/>
      <c r="J45" s="317"/>
      <c r="K45" s="514"/>
      <c r="L45" s="514"/>
      <c r="M45" s="514"/>
      <c r="N45" s="514"/>
      <c r="O45" s="317"/>
      <c r="P45" s="84"/>
      <c r="Q45" s="145"/>
    </row>
    <row r="46" spans="3:17" ht="15.75">
      <c r="C46" s="115" t="s">
        <v>258</v>
      </c>
      <c r="D46" s="115"/>
      <c r="E46" s="84"/>
      <c r="F46" s="514"/>
      <c r="G46" s="514"/>
      <c r="H46" s="514"/>
      <c r="I46" s="514"/>
      <c r="J46" s="317"/>
      <c r="K46" s="514"/>
      <c r="L46" s="514"/>
      <c r="M46" s="514"/>
      <c r="N46" s="514"/>
      <c r="O46" s="317"/>
      <c r="P46" s="84"/>
      <c r="Q46" s="145"/>
    </row>
    <row r="47" spans="3:17" ht="15">
      <c r="C47" s="84"/>
      <c r="D47" s="84" t="s">
        <v>576</v>
      </c>
      <c r="E47" s="84"/>
      <c r="F47" s="514">
        <v>98</v>
      </c>
      <c r="G47" s="514">
        <v>1</v>
      </c>
      <c r="H47" s="514">
        <v>1</v>
      </c>
      <c r="I47" s="514">
        <v>1</v>
      </c>
      <c r="J47" s="317">
        <f aca="true" t="shared" si="6" ref="J47:J53">100-F47</f>
        <v>2</v>
      </c>
      <c r="K47" s="514">
        <v>97</v>
      </c>
      <c r="L47" s="514">
        <v>1</v>
      </c>
      <c r="M47" s="514">
        <v>1</v>
      </c>
      <c r="N47" s="514">
        <v>0</v>
      </c>
      <c r="O47" s="317">
        <f aca="true" t="shared" si="7" ref="O47:O53">100-K47</f>
        <v>3</v>
      </c>
      <c r="P47" s="84"/>
      <c r="Q47" s="145">
        <v>1725</v>
      </c>
    </row>
    <row r="48" spans="3:17" ht="15">
      <c r="C48" s="84"/>
      <c r="D48" s="84" t="s">
        <v>231</v>
      </c>
      <c r="E48" s="84"/>
      <c r="F48" s="514">
        <v>98</v>
      </c>
      <c r="G48" s="514">
        <v>0</v>
      </c>
      <c r="H48" s="514">
        <v>1</v>
      </c>
      <c r="I48" s="514">
        <v>0</v>
      </c>
      <c r="J48" s="317">
        <f t="shared" si="6"/>
        <v>2</v>
      </c>
      <c r="K48" s="514">
        <v>98</v>
      </c>
      <c r="L48" s="514">
        <v>1</v>
      </c>
      <c r="M48" s="514">
        <v>1</v>
      </c>
      <c r="N48" s="514">
        <v>0</v>
      </c>
      <c r="O48" s="317">
        <f t="shared" si="7"/>
        <v>2</v>
      </c>
      <c r="P48" s="84"/>
      <c r="Q48" s="145">
        <v>1384</v>
      </c>
    </row>
    <row r="49" spans="3:17" ht="15">
      <c r="C49" s="84"/>
      <c r="D49" s="84" t="s">
        <v>232</v>
      </c>
      <c r="E49" s="84"/>
      <c r="F49" s="514">
        <v>98</v>
      </c>
      <c r="G49" s="514">
        <v>1</v>
      </c>
      <c r="H49" s="514">
        <v>1</v>
      </c>
      <c r="I49" s="514">
        <v>0</v>
      </c>
      <c r="J49" s="317">
        <f t="shared" si="6"/>
        <v>2</v>
      </c>
      <c r="K49" s="514">
        <v>97</v>
      </c>
      <c r="L49" s="514">
        <v>2</v>
      </c>
      <c r="M49" s="514">
        <v>0</v>
      </c>
      <c r="N49" s="514">
        <v>0</v>
      </c>
      <c r="O49" s="317">
        <f t="shared" si="7"/>
        <v>3</v>
      </c>
      <c r="P49" s="84"/>
      <c r="Q49" s="145">
        <v>952</v>
      </c>
    </row>
    <row r="50" spans="3:17" ht="15">
      <c r="C50" s="84"/>
      <c r="D50" s="84" t="s">
        <v>233</v>
      </c>
      <c r="E50" s="84"/>
      <c r="F50" s="514">
        <v>97</v>
      </c>
      <c r="G50" s="514">
        <v>1</v>
      </c>
      <c r="H50" s="514">
        <v>2</v>
      </c>
      <c r="I50" s="514">
        <v>1</v>
      </c>
      <c r="J50" s="317">
        <f t="shared" si="6"/>
        <v>3</v>
      </c>
      <c r="K50" s="514">
        <v>96</v>
      </c>
      <c r="L50" s="514">
        <v>3</v>
      </c>
      <c r="M50" s="514">
        <v>1</v>
      </c>
      <c r="N50" s="514">
        <v>0</v>
      </c>
      <c r="O50" s="317">
        <f t="shared" si="7"/>
        <v>4</v>
      </c>
      <c r="P50" s="84"/>
      <c r="Q50" s="145">
        <v>708</v>
      </c>
    </row>
    <row r="51" spans="3:17" ht="15">
      <c r="C51" s="84"/>
      <c r="D51" s="84" t="s">
        <v>234</v>
      </c>
      <c r="E51" s="84"/>
      <c r="F51" s="514">
        <v>95</v>
      </c>
      <c r="G51" s="514">
        <v>2</v>
      </c>
      <c r="H51" s="514">
        <v>1</v>
      </c>
      <c r="I51" s="514">
        <v>1</v>
      </c>
      <c r="J51" s="317">
        <f t="shared" si="6"/>
        <v>5</v>
      </c>
      <c r="K51" s="514">
        <v>93</v>
      </c>
      <c r="L51" s="514">
        <v>4</v>
      </c>
      <c r="M51" s="514">
        <v>2</v>
      </c>
      <c r="N51" s="514">
        <v>1</v>
      </c>
      <c r="O51" s="317">
        <f t="shared" si="7"/>
        <v>7</v>
      </c>
      <c r="P51" s="84"/>
      <c r="Q51" s="145">
        <v>645</v>
      </c>
    </row>
    <row r="52" spans="3:17" ht="15">
      <c r="C52" s="84"/>
      <c r="D52" s="84" t="s">
        <v>235</v>
      </c>
      <c r="E52" s="84"/>
      <c r="F52" s="514">
        <v>97</v>
      </c>
      <c r="G52" s="514">
        <v>1</v>
      </c>
      <c r="H52" s="514">
        <v>1</v>
      </c>
      <c r="I52" s="514">
        <v>0</v>
      </c>
      <c r="J52" s="317">
        <f t="shared" si="6"/>
        <v>3</v>
      </c>
      <c r="K52" s="514">
        <v>94</v>
      </c>
      <c r="L52" s="514">
        <v>5</v>
      </c>
      <c r="M52" s="514">
        <v>0</v>
      </c>
      <c r="N52" s="514">
        <v>1</v>
      </c>
      <c r="O52" s="317">
        <f t="shared" si="7"/>
        <v>6</v>
      </c>
      <c r="P52" s="84"/>
      <c r="Q52" s="145">
        <v>816</v>
      </c>
    </row>
    <row r="53" spans="3:17" ht="15">
      <c r="C53" s="84"/>
      <c r="D53" s="84" t="s">
        <v>236</v>
      </c>
      <c r="E53" s="84"/>
      <c r="F53" s="514">
        <v>95</v>
      </c>
      <c r="G53" s="514">
        <v>2</v>
      </c>
      <c r="H53" s="514">
        <v>2</v>
      </c>
      <c r="I53" s="514">
        <v>1</v>
      </c>
      <c r="J53" s="317">
        <f t="shared" si="6"/>
        <v>5</v>
      </c>
      <c r="K53" s="514">
        <v>93</v>
      </c>
      <c r="L53" s="514">
        <v>5</v>
      </c>
      <c r="M53" s="514">
        <v>2</v>
      </c>
      <c r="N53" s="514">
        <v>0</v>
      </c>
      <c r="O53" s="317">
        <f t="shared" si="7"/>
        <v>7</v>
      </c>
      <c r="P53" s="84"/>
      <c r="Q53" s="145">
        <v>594</v>
      </c>
    </row>
    <row r="54" spans="5:17" ht="6" customHeight="1">
      <c r="E54" s="84"/>
      <c r="F54" s="514"/>
      <c r="G54" s="514"/>
      <c r="H54" s="514"/>
      <c r="I54" s="514"/>
      <c r="J54" s="317"/>
      <c r="K54" s="514"/>
      <c r="L54" s="514"/>
      <c r="M54" s="514"/>
      <c r="N54" s="514"/>
      <c r="O54" s="317"/>
      <c r="P54" s="84"/>
      <c r="Q54" s="145"/>
    </row>
    <row r="55" spans="3:17" ht="15.75">
      <c r="C55" s="115" t="s">
        <v>257</v>
      </c>
      <c r="D55" s="115"/>
      <c r="E55" s="84"/>
      <c r="F55" s="514"/>
      <c r="G55" s="514"/>
      <c r="H55" s="514"/>
      <c r="I55" s="514"/>
      <c r="J55" s="317"/>
      <c r="K55" s="514"/>
      <c r="L55" s="514"/>
      <c r="M55" s="514"/>
      <c r="N55" s="514"/>
      <c r="O55" s="317"/>
      <c r="P55" s="84"/>
      <c r="Q55" s="145"/>
    </row>
    <row r="56" spans="3:17" ht="15">
      <c r="C56" s="84"/>
      <c r="D56" s="84" t="s">
        <v>162</v>
      </c>
      <c r="F56" s="514">
        <v>97</v>
      </c>
      <c r="G56" s="514">
        <v>1</v>
      </c>
      <c r="H56" s="514">
        <v>1</v>
      </c>
      <c r="I56" s="514">
        <v>1</v>
      </c>
      <c r="J56" s="317">
        <f aca="true" t="shared" si="8" ref="J56:J61">100-F56</f>
        <v>3</v>
      </c>
      <c r="K56" s="514">
        <v>97</v>
      </c>
      <c r="L56" s="514">
        <v>2</v>
      </c>
      <c r="M56" s="514">
        <v>1</v>
      </c>
      <c r="N56" s="514">
        <v>0</v>
      </c>
      <c r="O56" s="317">
        <f aca="true" t="shared" si="9" ref="O56:O61">100-K56</f>
        <v>3</v>
      </c>
      <c r="P56" s="84"/>
      <c r="Q56" s="145">
        <v>2491</v>
      </c>
    </row>
    <row r="57" spans="3:17" ht="15">
      <c r="C57" s="84"/>
      <c r="D57" s="84" t="s">
        <v>220</v>
      </c>
      <c r="F57" s="514">
        <v>97</v>
      </c>
      <c r="G57" s="514">
        <v>1</v>
      </c>
      <c r="H57" s="514">
        <v>2</v>
      </c>
      <c r="I57" s="514">
        <v>1</v>
      </c>
      <c r="J57" s="317">
        <f t="shared" si="8"/>
        <v>3</v>
      </c>
      <c r="K57" s="514">
        <v>94</v>
      </c>
      <c r="L57" s="514">
        <v>3</v>
      </c>
      <c r="M57" s="514">
        <v>1</v>
      </c>
      <c r="N57" s="514">
        <v>1</v>
      </c>
      <c r="O57" s="317">
        <f t="shared" si="9"/>
        <v>6</v>
      </c>
      <c r="P57" s="91"/>
      <c r="Q57" s="145">
        <v>2091</v>
      </c>
    </row>
    <row r="58" spans="3:17" ht="15">
      <c r="C58" s="84"/>
      <c r="D58" s="84" t="s">
        <v>548</v>
      </c>
      <c r="F58" s="514">
        <v>98</v>
      </c>
      <c r="G58" s="514">
        <v>2</v>
      </c>
      <c r="H58" s="514">
        <v>0</v>
      </c>
      <c r="I58" s="514">
        <v>0</v>
      </c>
      <c r="J58" s="317">
        <f t="shared" si="8"/>
        <v>2</v>
      </c>
      <c r="K58" s="514">
        <v>97</v>
      </c>
      <c r="L58" s="514">
        <v>3</v>
      </c>
      <c r="M58" s="514">
        <v>1</v>
      </c>
      <c r="N58" s="514">
        <v>0</v>
      </c>
      <c r="O58" s="317">
        <f t="shared" si="9"/>
        <v>3</v>
      </c>
      <c r="P58" s="91"/>
      <c r="Q58" s="145">
        <v>633</v>
      </c>
    </row>
    <row r="59" spans="3:17" ht="15">
      <c r="C59" s="84"/>
      <c r="D59" s="84" t="s">
        <v>550</v>
      </c>
      <c r="F59" s="514">
        <v>96</v>
      </c>
      <c r="G59" s="514">
        <v>1</v>
      </c>
      <c r="H59" s="514">
        <v>1</v>
      </c>
      <c r="I59" s="514">
        <v>2</v>
      </c>
      <c r="J59" s="317">
        <f t="shared" si="8"/>
        <v>4</v>
      </c>
      <c r="K59" s="514">
        <v>97</v>
      </c>
      <c r="L59" s="514">
        <v>1</v>
      </c>
      <c r="M59" s="514">
        <v>1</v>
      </c>
      <c r="N59" s="514">
        <v>2</v>
      </c>
      <c r="O59" s="317">
        <f t="shared" si="9"/>
        <v>3</v>
      </c>
      <c r="P59" s="51"/>
      <c r="Q59" s="145">
        <v>381</v>
      </c>
    </row>
    <row r="60" spans="3:17" ht="15">
      <c r="C60" s="84"/>
      <c r="D60" s="84" t="s">
        <v>221</v>
      </c>
      <c r="F60" s="514">
        <v>98</v>
      </c>
      <c r="G60" s="514">
        <v>1</v>
      </c>
      <c r="H60" s="514">
        <v>0</v>
      </c>
      <c r="I60" s="514">
        <v>0</v>
      </c>
      <c r="J60" s="317">
        <f t="shared" si="8"/>
        <v>2</v>
      </c>
      <c r="K60" s="514">
        <v>95</v>
      </c>
      <c r="L60" s="514">
        <v>4</v>
      </c>
      <c r="M60" s="514">
        <v>1</v>
      </c>
      <c r="N60" s="514">
        <v>0</v>
      </c>
      <c r="O60" s="317">
        <f t="shared" si="9"/>
        <v>5</v>
      </c>
      <c r="P60" s="84"/>
      <c r="Q60" s="145">
        <v>845</v>
      </c>
    </row>
    <row r="61" spans="3:17" ht="15">
      <c r="C61" s="84"/>
      <c r="D61" s="84" t="s">
        <v>222</v>
      </c>
      <c r="F61" s="514">
        <v>95</v>
      </c>
      <c r="G61" s="514">
        <v>3</v>
      </c>
      <c r="H61" s="514">
        <v>2</v>
      </c>
      <c r="I61" s="514">
        <v>1</v>
      </c>
      <c r="J61" s="317">
        <f t="shared" si="8"/>
        <v>5</v>
      </c>
      <c r="K61" s="514">
        <v>94</v>
      </c>
      <c r="L61" s="514">
        <v>4</v>
      </c>
      <c r="M61" s="514">
        <v>2</v>
      </c>
      <c r="N61" s="514">
        <v>1</v>
      </c>
      <c r="O61" s="317">
        <f t="shared" si="9"/>
        <v>6</v>
      </c>
      <c r="P61" s="84"/>
      <c r="Q61" s="145">
        <v>645</v>
      </c>
    </row>
    <row r="62" spans="4:17" ht="6" customHeight="1">
      <c r="D62" s="84"/>
      <c r="F62" s="514"/>
      <c r="G62" s="514"/>
      <c r="H62" s="514"/>
      <c r="I62" s="514"/>
      <c r="J62" s="317"/>
      <c r="K62" s="514"/>
      <c r="L62" s="514"/>
      <c r="M62" s="514"/>
      <c r="N62" s="514"/>
      <c r="O62" s="317"/>
      <c r="P62" s="84"/>
      <c r="Q62" s="145"/>
    </row>
    <row r="63" spans="3:17" ht="18.75">
      <c r="C63" s="115" t="s">
        <v>119</v>
      </c>
      <c r="D63" s="84"/>
      <c r="F63" s="514"/>
      <c r="G63" s="514"/>
      <c r="H63" s="514"/>
      <c r="I63" s="514"/>
      <c r="J63" s="317"/>
      <c r="K63" s="514"/>
      <c r="L63" s="514"/>
      <c r="M63" s="514"/>
      <c r="N63" s="514"/>
      <c r="O63" s="317"/>
      <c r="P63" s="84"/>
      <c r="Q63" s="145"/>
    </row>
    <row r="64" spans="3:17" ht="15.75">
      <c r="C64" s="115"/>
      <c r="D64" s="84" t="s">
        <v>511</v>
      </c>
      <c r="F64" s="514">
        <v>98</v>
      </c>
      <c r="G64" s="514">
        <v>1</v>
      </c>
      <c r="H64" s="514">
        <v>0</v>
      </c>
      <c r="I64" s="514">
        <v>0</v>
      </c>
      <c r="J64" s="317">
        <f aca="true" t="shared" si="10" ref="J64:J72">100-F64</f>
        <v>2</v>
      </c>
      <c r="K64" s="514">
        <v>95</v>
      </c>
      <c r="L64" s="514">
        <v>4</v>
      </c>
      <c r="M64" s="514">
        <v>1</v>
      </c>
      <c r="N64" s="514">
        <v>0</v>
      </c>
      <c r="O64" s="317">
        <f aca="true" t="shared" si="11" ref="O64:O72">100-K64</f>
        <v>5</v>
      </c>
      <c r="P64" s="84"/>
      <c r="Q64" s="145">
        <v>2696</v>
      </c>
    </row>
    <row r="65" spans="3:17" ht="15.75">
      <c r="C65" s="115"/>
      <c r="D65" s="84" t="s">
        <v>512</v>
      </c>
      <c r="F65" s="514">
        <v>95</v>
      </c>
      <c r="G65" s="514">
        <v>2</v>
      </c>
      <c r="H65" s="514">
        <v>2</v>
      </c>
      <c r="I65" s="514">
        <v>0</v>
      </c>
      <c r="J65" s="317">
        <f t="shared" si="10"/>
        <v>5</v>
      </c>
      <c r="K65" s="514">
        <v>94</v>
      </c>
      <c r="L65" s="514">
        <v>4</v>
      </c>
      <c r="M65" s="514">
        <v>2</v>
      </c>
      <c r="N65" s="514">
        <v>0</v>
      </c>
      <c r="O65" s="317">
        <f t="shared" si="11"/>
        <v>6</v>
      </c>
      <c r="P65" s="84"/>
      <c r="Q65" s="145">
        <v>833</v>
      </c>
    </row>
    <row r="66" spans="3:17" ht="15.75">
      <c r="C66" s="115"/>
      <c r="D66" s="84" t="s">
        <v>513</v>
      </c>
      <c r="F66" s="514">
        <v>94</v>
      </c>
      <c r="G66" s="514">
        <v>1</v>
      </c>
      <c r="H66" s="514">
        <v>3</v>
      </c>
      <c r="I66" s="514">
        <v>1</v>
      </c>
      <c r="J66" s="317">
        <f t="shared" si="10"/>
        <v>6</v>
      </c>
      <c r="K66" s="514">
        <v>95</v>
      </c>
      <c r="L66" s="514">
        <v>3</v>
      </c>
      <c r="M66" s="514">
        <v>1</v>
      </c>
      <c r="N66" s="514">
        <v>1</v>
      </c>
      <c r="O66" s="317">
        <f t="shared" si="11"/>
        <v>5</v>
      </c>
      <c r="P66" s="84"/>
      <c r="Q66" s="145">
        <v>437</v>
      </c>
    </row>
    <row r="67" spans="3:17" ht="15.75">
      <c r="C67" s="115"/>
      <c r="D67" s="84" t="s">
        <v>517</v>
      </c>
      <c r="F67" s="514">
        <v>94</v>
      </c>
      <c r="G67" s="514">
        <v>1</v>
      </c>
      <c r="H67" s="514">
        <v>2</v>
      </c>
      <c r="I67" s="514">
        <v>3</v>
      </c>
      <c r="J67" s="317">
        <f t="shared" si="10"/>
        <v>6</v>
      </c>
      <c r="K67" s="514">
        <v>94</v>
      </c>
      <c r="L67" s="514">
        <v>4</v>
      </c>
      <c r="M67" s="514">
        <v>0</v>
      </c>
      <c r="N67" s="514">
        <v>3</v>
      </c>
      <c r="O67" s="317">
        <f t="shared" si="11"/>
        <v>6</v>
      </c>
      <c r="P67" s="84"/>
      <c r="Q67" s="145">
        <v>189</v>
      </c>
    </row>
    <row r="68" spans="3:17" ht="15">
      <c r="C68" s="84"/>
      <c r="D68" s="84" t="s">
        <v>518</v>
      </c>
      <c r="F68" s="514">
        <v>94</v>
      </c>
      <c r="G68" s="514">
        <v>1</v>
      </c>
      <c r="H68" s="514">
        <v>2</v>
      </c>
      <c r="I68" s="514">
        <v>2</v>
      </c>
      <c r="J68" s="317">
        <f t="shared" si="10"/>
        <v>6</v>
      </c>
      <c r="K68" s="514">
        <v>96</v>
      </c>
      <c r="L68" s="514">
        <v>1</v>
      </c>
      <c r="M68" s="514">
        <v>1</v>
      </c>
      <c r="N68" s="514">
        <v>1</v>
      </c>
      <c r="O68" s="317">
        <f t="shared" si="11"/>
        <v>4</v>
      </c>
      <c r="P68" s="84"/>
      <c r="Q68" s="145">
        <v>382</v>
      </c>
    </row>
    <row r="69" spans="3:17" ht="15">
      <c r="C69" s="84"/>
      <c r="D69" s="84"/>
      <c r="F69" s="514"/>
      <c r="G69" s="514"/>
      <c r="H69" s="514"/>
      <c r="I69" s="514"/>
      <c r="J69" s="317"/>
      <c r="K69" s="514"/>
      <c r="L69" s="514"/>
      <c r="M69" s="514"/>
      <c r="N69" s="514"/>
      <c r="O69" s="317"/>
      <c r="P69" s="84"/>
      <c r="Q69" s="145"/>
    </row>
    <row r="70" spans="3:17" ht="15.75">
      <c r="C70" s="115" t="s">
        <v>514</v>
      </c>
      <c r="D70" s="84"/>
      <c r="F70" s="514"/>
      <c r="G70" s="514"/>
      <c r="H70" s="514"/>
      <c r="I70" s="514"/>
      <c r="J70" s="317"/>
      <c r="K70" s="514"/>
      <c r="L70" s="514"/>
      <c r="M70" s="514"/>
      <c r="N70" s="514"/>
      <c r="O70" s="317"/>
      <c r="P70" s="84"/>
      <c r="Q70" s="145"/>
    </row>
    <row r="71" spans="3:17" ht="15">
      <c r="C71" s="84"/>
      <c r="D71" s="84" t="s">
        <v>515</v>
      </c>
      <c r="F71" s="514">
        <v>97</v>
      </c>
      <c r="G71" s="514">
        <v>1</v>
      </c>
      <c r="H71" s="514">
        <v>1</v>
      </c>
      <c r="I71" s="514">
        <v>1</v>
      </c>
      <c r="J71" s="317">
        <f t="shared" si="10"/>
        <v>3</v>
      </c>
      <c r="K71" s="514">
        <v>95</v>
      </c>
      <c r="L71" s="514">
        <v>4</v>
      </c>
      <c r="M71" s="514">
        <v>1</v>
      </c>
      <c r="N71" s="514">
        <v>1</v>
      </c>
      <c r="O71" s="317">
        <f t="shared" si="11"/>
        <v>5</v>
      </c>
      <c r="P71" s="84"/>
      <c r="Q71" s="145">
        <v>4537</v>
      </c>
    </row>
    <row r="72" spans="3:17" ht="15">
      <c r="C72" s="84"/>
      <c r="D72" s="84" t="s">
        <v>516</v>
      </c>
      <c r="F72" s="514">
        <v>98</v>
      </c>
      <c r="G72" s="514">
        <v>1</v>
      </c>
      <c r="H72" s="514">
        <v>1</v>
      </c>
      <c r="I72" s="514">
        <v>1</v>
      </c>
      <c r="J72" s="317">
        <f t="shared" si="10"/>
        <v>2</v>
      </c>
      <c r="K72" s="514">
        <v>97</v>
      </c>
      <c r="L72" s="514">
        <v>1</v>
      </c>
      <c r="M72" s="514">
        <v>1</v>
      </c>
      <c r="N72" s="514">
        <v>1</v>
      </c>
      <c r="O72" s="317">
        <f t="shared" si="11"/>
        <v>3</v>
      </c>
      <c r="P72" s="84"/>
      <c r="Q72" s="145">
        <v>2549</v>
      </c>
    </row>
    <row r="73" spans="2:17" ht="6" customHeight="1" thickBot="1">
      <c r="B73" s="107"/>
      <c r="C73" s="107"/>
      <c r="D73" s="107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</row>
    <row r="74" spans="3:5" ht="12.75">
      <c r="C74" s="136" t="s">
        <v>298</v>
      </c>
      <c r="E74" s="136"/>
    </row>
    <row r="75" ht="12.75">
      <c r="C75" s="87" t="s">
        <v>433</v>
      </c>
    </row>
    <row r="76" ht="12.75">
      <c r="C76" s="87" t="s">
        <v>677</v>
      </c>
    </row>
  </sheetData>
  <mergeCells count="5">
    <mergeCell ref="F6:J6"/>
    <mergeCell ref="F4:J4"/>
    <mergeCell ref="K4:O4"/>
    <mergeCell ref="F5:J5"/>
    <mergeCell ref="K5:O5"/>
  </mergeCells>
  <printOptions/>
  <pageMargins left="0.75" right="0.18" top="0.67" bottom="0.75" header="0.5" footer="0.5"/>
  <pageSetup fitToHeight="1" fitToWidth="1" horizontalDpi="600" verticalDpi="600" orientation="portrait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8" customWidth="1"/>
    <col min="2" max="2" width="2.7109375" style="8" customWidth="1"/>
    <col min="3" max="3" width="2.8515625" style="8" customWidth="1"/>
    <col min="4" max="4" width="8.140625" style="8" customWidth="1"/>
    <col min="5" max="5" width="28.7109375" style="8" customWidth="1"/>
    <col min="6" max="6" width="7.140625" style="8" customWidth="1"/>
    <col min="7" max="7" width="7.421875" style="8" customWidth="1"/>
    <col min="8" max="11" width="7.28125" style="8" customWidth="1"/>
    <col min="12" max="12" width="7.421875" style="8" customWidth="1"/>
    <col min="13" max="13" width="7.140625" style="8" customWidth="1"/>
    <col min="14" max="14" width="12.8515625" style="8" customWidth="1"/>
    <col min="15" max="15" width="0.71875" style="8" customWidth="1"/>
    <col min="16" max="16" width="11.00390625" style="8" customWidth="1"/>
    <col min="17" max="16384" width="9.140625" style="8" customWidth="1"/>
  </cols>
  <sheetData>
    <row r="1" ht="6.75" customHeight="1">
      <c r="B1" s="15"/>
    </row>
    <row r="2" spans="2:5" ht="18">
      <c r="B2" s="277" t="s">
        <v>138</v>
      </c>
      <c r="C2" s="46"/>
      <c r="D2" s="46"/>
      <c r="E2" s="278" t="s">
        <v>1003</v>
      </c>
    </row>
    <row r="3" ht="9" customHeight="1" thickBot="1"/>
    <row r="4" spans="1:16" ht="15.75">
      <c r="A4" s="153"/>
      <c r="B4" s="271"/>
      <c r="C4" s="271"/>
      <c r="D4" s="289"/>
      <c r="E4" s="290"/>
      <c r="F4" s="576" t="s">
        <v>169</v>
      </c>
      <c r="G4" s="576"/>
      <c r="H4" s="576"/>
      <c r="I4" s="576"/>
      <c r="J4" s="576"/>
      <c r="K4" s="576"/>
      <c r="L4" s="576"/>
      <c r="M4" s="576"/>
      <c r="N4" s="291" t="s">
        <v>425</v>
      </c>
      <c r="O4" s="290"/>
      <c r="P4" s="273" t="s">
        <v>163</v>
      </c>
    </row>
    <row r="5" spans="1:16" ht="15.75">
      <c r="A5" s="153"/>
      <c r="B5" s="153"/>
      <c r="C5" s="153"/>
      <c r="D5" s="116"/>
      <c r="E5" s="2"/>
      <c r="F5" s="272">
        <v>16</v>
      </c>
      <c r="G5" s="10">
        <v>20</v>
      </c>
      <c r="H5" s="10">
        <v>30</v>
      </c>
      <c r="I5" s="10">
        <v>40</v>
      </c>
      <c r="J5" s="10">
        <v>50</v>
      </c>
      <c r="K5" s="10">
        <v>60</v>
      </c>
      <c r="L5" s="10">
        <v>70</v>
      </c>
      <c r="M5" s="10"/>
      <c r="N5" s="292" t="s">
        <v>426</v>
      </c>
      <c r="O5" s="2"/>
      <c r="P5" s="184" t="s">
        <v>167</v>
      </c>
    </row>
    <row r="6" spans="1:16" ht="16.5" thickBot="1">
      <c r="A6" s="153"/>
      <c r="B6" s="154"/>
      <c r="C6" s="154"/>
      <c r="D6" s="109"/>
      <c r="E6" s="6"/>
      <c r="F6" s="18" t="s">
        <v>343</v>
      </c>
      <c r="G6" s="18" t="s">
        <v>344</v>
      </c>
      <c r="H6" s="18" t="s">
        <v>345</v>
      </c>
      <c r="I6" s="18" t="s">
        <v>346</v>
      </c>
      <c r="J6" s="18" t="s">
        <v>347</v>
      </c>
      <c r="K6" s="18" t="s">
        <v>348</v>
      </c>
      <c r="L6" s="18" t="s">
        <v>349</v>
      </c>
      <c r="M6" s="18" t="s">
        <v>342</v>
      </c>
      <c r="N6" s="181" t="s">
        <v>712</v>
      </c>
      <c r="O6" s="6"/>
      <c r="P6" s="185"/>
    </row>
    <row r="7" spans="1:15" ht="4.5" customHeight="1">
      <c r="A7" s="116"/>
      <c r="B7" s="116"/>
      <c r="C7" s="116"/>
      <c r="D7" s="116"/>
      <c r="E7" s="83"/>
      <c r="F7" s="321"/>
      <c r="G7" s="321"/>
      <c r="H7" s="48"/>
      <c r="I7" s="48"/>
      <c r="J7" s="48"/>
      <c r="K7" s="48"/>
      <c r="L7" s="48"/>
      <c r="M7" s="2"/>
      <c r="O7" s="138"/>
    </row>
    <row r="8" spans="1:16" ht="15">
      <c r="A8" s="138"/>
      <c r="B8" s="138"/>
      <c r="C8" s="138"/>
      <c r="D8" s="138"/>
      <c r="E8" s="84"/>
      <c r="F8" s="15"/>
      <c r="G8" s="15"/>
      <c r="H8" s="15"/>
      <c r="I8" s="15"/>
      <c r="J8" s="15"/>
      <c r="K8" s="43"/>
      <c r="L8" s="43"/>
      <c r="M8" s="43" t="s">
        <v>739</v>
      </c>
      <c r="P8" s="113" t="s">
        <v>341</v>
      </c>
    </row>
    <row r="9" spans="1:15" ht="5.25" customHeight="1">
      <c r="A9" s="138"/>
      <c r="B9" s="138"/>
      <c r="C9" s="138"/>
      <c r="D9" s="138"/>
      <c r="E9" s="84"/>
      <c r="F9" s="15"/>
      <c r="G9" s="15"/>
      <c r="H9" s="15"/>
      <c r="I9" s="15"/>
      <c r="J9" s="322"/>
      <c r="M9" s="28"/>
      <c r="N9" s="15"/>
      <c r="O9" s="138"/>
    </row>
    <row r="10" spans="1:16" ht="18">
      <c r="A10" s="138"/>
      <c r="B10" s="115" t="s">
        <v>101</v>
      </c>
      <c r="C10" s="115"/>
      <c r="D10" s="84"/>
      <c r="E10" s="120"/>
      <c r="F10" s="323">
        <v>2.2</v>
      </c>
      <c r="G10" s="323">
        <v>2.5</v>
      </c>
      <c r="H10" s="323">
        <v>1.5</v>
      </c>
      <c r="I10" s="323">
        <v>1.5</v>
      </c>
      <c r="J10" s="323">
        <v>1.2</v>
      </c>
      <c r="K10" s="323">
        <v>0.6</v>
      </c>
      <c r="L10" s="323">
        <v>0.7</v>
      </c>
      <c r="M10" s="323">
        <v>0.3</v>
      </c>
      <c r="N10" s="323">
        <v>1.3</v>
      </c>
      <c r="O10" s="138"/>
      <c r="P10" s="12">
        <v>28261</v>
      </c>
    </row>
    <row r="11" spans="1:16" ht="4.5" customHeight="1">
      <c r="A11" s="84"/>
      <c r="B11" s="84"/>
      <c r="C11" s="84"/>
      <c r="D11" s="84"/>
      <c r="E11" s="120"/>
      <c r="F11" s="56"/>
      <c r="G11" s="56"/>
      <c r="H11" s="56"/>
      <c r="I11" s="56"/>
      <c r="J11" s="56"/>
      <c r="K11" s="56"/>
      <c r="L11" s="56"/>
      <c r="M11" s="324"/>
      <c r="N11" s="56"/>
      <c r="O11" s="138"/>
      <c r="P11" s="12"/>
    </row>
    <row r="12" spans="1:16" ht="18">
      <c r="A12" s="138"/>
      <c r="B12" s="115" t="s">
        <v>196</v>
      </c>
      <c r="C12" s="115"/>
      <c r="D12" s="84"/>
      <c r="E12" s="120"/>
      <c r="F12" s="56"/>
      <c r="G12" s="56"/>
      <c r="H12" s="56"/>
      <c r="I12" s="56"/>
      <c r="J12" s="56"/>
      <c r="K12" s="56"/>
      <c r="L12" s="56"/>
      <c r="M12" s="324"/>
      <c r="N12" s="56"/>
      <c r="O12" s="138"/>
      <c r="P12" s="12"/>
    </row>
    <row r="13" spans="1:16" ht="15.75" customHeight="1">
      <c r="A13" s="84"/>
      <c r="B13" s="84"/>
      <c r="C13" s="117" t="s">
        <v>328</v>
      </c>
      <c r="D13" s="138"/>
      <c r="E13" s="120"/>
      <c r="F13" s="323">
        <v>2.9</v>
      </c>
      <c r="G13" s="323">
        <v>2.9</v>
      </c>
      <c r="H13" s="323">
        <v>1.5</v>
      </c>
      <c r="I13" s="323">
        <v>1.4</v>
      </c>
      <c r="J13" s="323">
        <v>1.2</v>
      </c>
      <c r="K13" s="323">
        <v>0.6</v>
      </c>
      <c r="L13" s="323">
        <v>1</v>
      </c>
      <c r="M13" s="323">
        <v>0.1</v>
      </c>
      <c r="N13" s="323">
        <v>1.4</v>
      </c>
      <c r="O13" s="138"/>
      <c r="P13" s="12">
        <v>12065</v>
      </c>
    </row>
    <row r="14" spans="1:16" ht="15.75" customHeight="1">
      <c r="A14" s="84"/>
      <c r="B14" s="84"/>
      <c r="C14" s="117" t="s">
        <v>261</v>
      </c>
      <c r="D14" s="138"/>
      <c r="E14" s="120"/>
      <c r="F14" s="323">
        <v>1.6</v>
      </c>
      <c r="G14" s="323">
        <v>2.1</v>
      </c>
      <c r="H14" s="323">
        <v>1.4</v>
      </c>
      <c r="I14" s="323">
        <v>1.6</v>
      </c>
      <c r="J14" s="323">
        <v>1.2</v>
      </c>
      <c r="K14" s="323">
        <v>0.5</v>
      </c>
      <c r="L14" s="323">
        <v>0.5</v>
      </c>
      <c r="M14" s="323">
        <v>0.5</v>
      </c>
      <c r="N14" s="323">
        <v>1.2</v>
      </c>
      <c r="O14" s="138"/>
      <c r="P14" s="12">
        <v>16196</v>
      </c>
    </row>
    <row r="15" spans="6:14" ht="6" customHeight="1">
      <c r="F15" s="323"/>
      <c r="G15" s="323"/>
      <c r="H15" s="323"/>
      <c r="I15" s="323"/>
      <c r="J15" s="323"/>
      <c r="K15" s="323"/>
      <c r="L15" s="323"/>
      <c r="M15" s="323"/>
      <c r="N15" s="323"/>
    </row>
    <row r="16" spans="2:14" ht="15.75">
      <c r="B16" s="7" t="s">
        <v>793</v>
      </c>
      <c r="F16" s="323"/>
      <c r="G16" s="323"/>
      <c r="H16" s="323"/>
      <c r="I16" s="323"/>
      <c r="J16" s="323"/>
      <c r="K16" s="323"/>
      <c r="L16" s="323"/>
      <c r="M16" s="323"/>
      <c r="N16" s="323"/>
    </row>
    <row r="17" spans="3:14" ht="15">
      <c r="C17" s="8" t="s">
        <v>742</v>
      </c>
      <c r="F17" s="323">
        <v>1</v>
      </c>
      <c r="G17" s="323">
        <v>1.4</v>
      </c>
      <c r="H17" s="323">
        <v>1.1</v>
      </c>
      <c r="I17" s="323">
        <v>1.1</v>
      </c>
      <c r="J17" s="323">
        <v>0.8</v>
      </c>
      <c r="K17" s="323">
        <v>0.3</v>
      </c>
      <c r="L17" s="323">
        <v>0.3</v>
      </c>
      <c r="M17" s="323">
        <v>0.1</v>
      </c>
      <c r="N17" s="323">
        <v>0.8</v>
      </c>
    </row>
    <row r="18" spans="3:14" ht="15">
      <c r="C18" s="8" t="s">
        <v>743</v>
      </c>
      <c r="F18" s="323">
        <v>0.8</v>
      </c>
      <c r="G18" s="323">
        <v>0.9</v>
      </c>
      <c r="H18" s="323">
        <v>0.2</v>
      </c>
      <c r="I18" s="323">
        <v>0.3</v>
      </c>
      <c r="J18" s="323">
        <v>0.2</v>
      </c>
      <c r="K18" s="323">
        <v>0.2</v>
      </c>
      <c r="L18" s="323">
        <v>0.2</v>
      </c>
      <c r="M18" s="323">
        <v>0.2</v>
      </c>
      <c r="N18" s="323">
        <v>0.3</v>
      </c>
    </row>
    <row r="19" spans="3:14" ht="15">
      <c r="C19" s="8" t="s">
        <v>745</v>
      </c>
      <c r="F19" s="323">
        <v>0.2</v>
      </c>
      <c r="G19" s="323">
        <v>0.1</v>
      </c>
      <c r="H19" s="323">
        <v>0.1</v>
      </c>
      <c r="I19" s="323">
        <v>0</v>
      </c>
      <c r="J19" s="323">
        <v>0.1</v>
      </c>
      <c r="K19" s="323">
        <v>0.1</v>
      </c>
      <c r="L19" s="323">
        <v>0.1</v>
      </c>
      <c r="M19" s="323">
        <v>0</v>
      </c>
      <c r="N19" s="323">
        <v>0.1</v>
      </c>
    </row>
    <row r="20" spans="3:14" ht="15">
      <c r="C20" s="8" t="s">
        <v>744</v>
      </c>
      <c r="F20" s="323">
        <v>0.3</v>
      </c>
      <c r="G20" s="323">
        <v>0.1</v>
      </c>
      <c r="H20" s="323">
        <v>0.1</v>
      </c>
      <c r="I20" s="323">
        <v>0.1</v>
      </c>
      <c r="J20" s="323">
        <v>0.1</v>
      </c>
      <c r="K20" s="323">
        <v>0</v>
      </c>
      <c r="L20" s="323">
        <v>0.1</v>
      </c>
      <c r="M20" s="323">
        <v>0</v>
      </c>
      <c r="N20" s="323">
        <v>0.1</v>
      </c>
    </row>
    <row r="21" spans="6:14" ht="6" customHeight="1">
      <c r="F21" s="323"/>
      <c r="G21" s="323"/>
      <c r="H21" s="323"/>
      <c r="I21" s="323"/>
      <c r="J21" s="323"/>
      <c r="K21" s="323"/>
      <c r="L21" s="323"/>
      <c r="M21" s="323"/>
      <c r="N21" s="323"/>
    </row>
    <row r="22" spans="2:14" ht="15">
      <c r="B22" s="274" t="s">
        <v>697</v>
      </c>
      <c r="F22" s="12">
        <v>853</v>
      </c>
      <c r="G22" s="12">
        <v>3182</v>
      </c>
      <c r="H22" s="12">
        <v>4746</v>
      </c>
      <c r="I22" s="12">
        <v>4865</v>
      </c>
      <c r="J22" s="12">
        <v>4653</v>
      </c>
      <c r="K22" s="12">
        <v>4415</v>
      </c>
      <c r="L22" s="12">
        <v>3596</v>
      </c>
      <c r="M22" s="12">
        <v>1951</v>
      </c>
      <c r="N22" s="12">
        <v>28261</v>
      </c>
    </row>
    <row r="23" spans="2:16" ht="6" customHeight="1" thickBo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ht="6" customHeight="1"/>
    <row r="25" ht="12.75" customHeight="1"/>
    <row r="26" spans="2:5" ht="18">
      <c r="B26" s="17" t="s">
        <v>1040</v>
      </c>
      <c r="C26" s="17"/>
      <c r="E26" s="278" t="s">
        <v>1004</v>
      </c>
    </row>
    <row r="27" spans="2:7" ht="6.75" customHeight="1" thickBot="1">
      <c r="B27" s="16"/>
      <c r="C27" s="16"/>
      <c r="D27" s="293"/>
      <c r="E27" s="6"/>
      <c r="F27" s="6"/>
      <c r="G27" s="6"/>
    </row>
    <row r="28" spans="3:4" ht="3" customHeight="1">
      <c r="C28"/>
      <c r="D28" s="60"/>
    </row>
    <row r="29" spans="3:7" ht="15">
      <c r="C29"/>
      <c r="G29" s="43" t="s">
        <v>214</v>
      </c>
    </row>
    <row r="30" spans="3:7" ht="3" customHeight="1">
      <c r="C30"/>
      <c r="G30" s="43"/>
    </row>
    <row r="31" spans="3:7" ht="15">
      <c r="C31" s="8" t="s">
        <v>747</v>
      </c>
      <c r="D31"/>
      <c r="F31" s="8">
        <v>64</v>
      </c>
      <c r="G31" s="23"/>
    </row>
    <row r="32" spans="3:7" ht="15">
      <c r="C32" s="8" t="s">
        <v>748</v>
      </c>
      <c r="F32" s="8">
        <v>36</v>
      </c>
      <c r="G32" s="23"/>
    </row>
    <row r="33" ht="3" customHeight="1">
      <c r="D33"/>
    </row>
    <row r="34" spans="2:8" ht="15">
      <c r="B34" s="274" t="s">
        <v>697</v>
      </c>
      <c r="D34"/>
      <c r="F34" s="8" t="s">
        <v>746</v>
      </c>
      <c r="G34" s="275">
        <v>346</v>
      </c>
      <c r="H34" s="325" t="s">
        <v>749</v>
      </c>
    </row>
    <row r="35" spans="2:12" ht="6" customHeight="1" thickBot="1">
      <c r="B35" s="6"/>
      <c r="C35" s="294"/>
      <c r="D35" s="5"/>
      <c r="E35" s="6"/>
      <c r="F35" s="6"/>
      <c r="G35" s="6"/>
      <c r="H35" s="2"/>
      <c r="I35" s="2"/>
      <c r="J35" s="2"/>
      <c r="K35" s="2"/>
      <c r="L35" s="2"/>
    </row>
    <row r="36" ht="6" customHeight="1"/>
    <row r="38" spans="2:6" ht="21">
      <c r="B38" s="46" t="s">
        <v>1053</v>
      </c>
      <c r="C38" s="46"/>
      <c r="D38" s="46"/>
      <c r="E38" s="57" t="s">
        <v>1054</v>
      </c>
      <c r="F38" s="46"/>
    </row>
    <row r="39" spans="2:16" ht="6" customHeight="1" thickBo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9:10" ht="3" customHeight="1">
      <c r="I40" s="28"/>
      <c r="J40" s="28"/>
    </row>
    <row r="41" spans="6:16" ht="15">
      <c r="F41" s="48" t="s">
        <v>1041</v>
      </c>
      <c r="H41" s="48" t="s">
        <v>1041</v>
      </c>
      <c r="I41" s="28"/>
      <c r="J41" s="48" t="s">
        <v>1042</v>
      </c>
      <c r="K41" s="48"/>
      <c r="L41" s="48" t="s">
        <v>173</v>
      </c>
      <c r="N41" s="48" t="s">
        <v>173</v>
      </c>
      <c r="P41" s="27" t="s">
        <v>183</v>
      </c>
    </row>
    <row r="42" spans="6:16" ht="15">
      <c r="F42" s="48" t="s">
        <v>1043</v>
      </c>
      <c r="H42" s="48" t="s">
        <v>1044</v>
      </c>
      <c r="I42" s="28"/>
      <c r="J42" s="48" t="s">
        <v>1045</v>
      </c>
      <c r="K42" s="48"/>
      <c r="L42" s="48" t="s">
        <v>1055</v>
      </c>
      <c r="N42" s="48" t="s">
        <v>1046</v>
      </c>
      <c r="P42" s="27" t="s">
        <v>167</v>
      </c>
    </row>
    <row r="43" spans="6:16" ht="15">
      <c r="F43" s="48" t="s">
        <v>1047</v>
      </c>
      <c r="H43" s="48" t="s">
        <v>1048</v>
      </c>
      <c r="I43" s="28"/>
      <c r="J43" s="48" t="s">
        <v>1049</v>
      </c>
      <c r="K43" s="48"/>
      <c r="L43" s="28"/>
      <c r="N43" s="48" t="s">
        <v>219</v>
      </c>
      <c r="P43" s="59" t="s">
        <v>168</v>
      </c>
    </row>
    <row r="44" spans="2:16" ht="3" customHeight="1" thickBot="1">
      <c r="B44" s="6"/>
      <c r="C44" s="6"/>
      <c r="D44" s="6"/>
      <c r="E44" s="6"/>
      <c r="F44" s="6"/>
      <c r="G44" s="6"/>
      <c r="H44" s="6"/>
      <c r="I44" s="32"/>
      <c r="J44" s="32"/>
      <c r="K44" s="6"/>
      <c r="L44" s="32"/>
      <c r="M44" s="32"/>
      <c r="N44" s="32"/>
      <c r="P44" s="32"/>
    </row>
    <row r="45" spans="2:12" ht="6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4:16" ht="15">
      <c r="N46" s="43" t="s">
        <v>195</v>
      </c>
      <c r="P46" s="27" t="s">
        <v>340</v>
      </c>
    </row>
    <row r="47" spans="8:12" ht="6" customHeight="1">
      <c r="H47" s="56"/>
      <c r="I47" s="56"/>
      <c r="J47" s="56"/>
      <c r="K47" s="56"/>
      <c r="L47" s="56"/>
    </row>
    <row r="48" spans="3:16" ht="15.75">
      <c r="C48" s="7" t="s">
        <v>1050</v>
      </c>
      <c r="F48" s="56">
        <v>11</v>
      </c>
      <c r="H48" s="56">
        <v>0.8</v>
      </c>
      <c r="I48" s="56"/>
      <c r="J48" s="56">
        <v>0.3</v>
      </c>
      <c r="K48" s="56"/>
      <c r="L48" s="56">
        <v>88</v>
      </c>
      <c r="N48" s="525">
        <v>100</v>
      </c>
      <c r="P48" s="21">
        <v>13686</v>
      </c>
    </row>
    <row r="49" spans="3:16" ht="6" customHeight="1">
      <c r="C49" s="7"/>
      <c r="F49" s="56"/>
      <c r="G49" s="56"/>
      <c r="H49" s="56"/>
      <c r="I49" s="56"/>
      <c r="J49" s="56"/>
      <c r="N49" s="525"/>
      <c r="P49" s="21"/>
    </row>
    <row r="50" spans="3:16" ht="15.75">
      <c r="C50" s="7" t="s">
        <v>196</v>
      </c>
      <c r="D50" s="7"/>
      <c r="F50" s="56"/>
      <c r="G50" s="56"/>
      <c r="H50" s="56"/>
      <c r="I50" s="56"/>
      <c r="J50" s="56"/>
      <c r="N50" s="525"/>
      <c r="P50" s="21"/>
    </row>
    <row r="51" spans="4:16" ht="15">
      <c r="D51" s="39" t="s">
        <v>260</v>
      </c>
      <c r="F51" s="56">
        <v>14.3</v>
      </c>
      <c r="G51" s="56"/>
      <c r="H51" s="56">
        <v>1.6</v>
      </c>
      <c r="I51" s="56"/>
      <c r="J51" s="56">
        <v>0.5</v>
      </c>
      <c r="K51" s="56"/>
      <c r="L51" s="56">
        <v>83.6</v>
      </c>
      <c r="N51" s="525">
        <v>100</v>
      </c>
      <c r="P51" s="21">
        <v>6607</v>
      </c>
    </row>
    <row r="52" spans="4:16" ht="15">
      <c r="D52" s="39" t="s">
        <v>329</v>
      </c>
      <c r="F52" s="56">
        <v>7.7</v>
      </c>
      <c r="G52" s="56"/>
      <c r="H52" s="56">
        <v>0</v>
      </c>
      <c r="I52" s="56"/>
      <c r="J52" s="56">
        <v>0</v>
      </c>
      <c r="K52" s="56"/>
      <c r="L52" s="56">
        <v>92.2</v>
      </c>
      <c r="N52" s="525">
        <v>100</v>
      </c>
      <c r="P52" s="21">
        <v>7079</v>
      </c>
    </row>
    <row r="53" spans="4:16" ht="6" customHeight="1">
      <c r="D53" s="39"/>
      <c r="F53" s="56"/>
      <c r="G53" s="56"/>
      <c r="H53" s="56"/>
      <c r="I53" s="56"/>
      <c r="J53" s="56"/>
      <c r="N53" s="525"/>
      <c r="P53" s="21"/>
    </row>
    <row r="54" spans="3:16" ht="15.75">
      <c r="C54" s="7" t="s">
        <v>197</v>
      </c>
      <c r="D54" s="7"/>
      <c r="F54" s="56"/>
      <c r="G54" s="56"/>
      <c r="H54" s="56"/>
      <c r="I54" s="56"/>
      <c r="J54" s="56"/>
      <c r="N54" s="525"/>
      <c r="P54" s="21"/>
    </row>
    <row r="55" spans="3:16" ht="15">
      <c r="C55" s="15"/>
      <c r="D55" s="8" t="s">
        <v>330</v>
      </c>
      <c r="F55" s="56">
        <v>5.3</v>
      </c>
      <c r="G55" s="56"/>
      <c r="H55" s="56">
        <v>0</v>
      </c>
      <c r="I55" s="56"/>
      <c r="J55" s="56">
        <v>0</v>
      </c>
      <c r="K55" s="56"/>
      <c r="L55" s="56">
        <v>94.7</v>
      </c>
      <c r="N55" s="525">
        <v>100</v>
      </c>
      <c r="P55" s="21">
        <v>228</v>
      </c>
    </row>
    <row r="56" spans="3:16" ht="15">
      <c r="C56" s="15"/>
      <c r="D56" s="8" t="s">
        <v>250</v>
      </c>
      <c r="F56" s="56">
        <v>6</v>
      </c>
      <c r="G56" s="56"/>
      <c r="H56" s="56">
        <v>0.5</v>
      </c>
      <c r="I56" s="56"/>
      <c r="J56" s="56">
        <v>0.2</v>
      </c>
      <c r="K56" s="56"/>
      <c r="L56" s="56">
        <v>93.4</v>
      </c>
      <c r="N56" s="525">
        <v>100</v>
      </c>
      <c r="P56" s="21">
        <v>2048</v>
      </c>
    </row>
    <row r="57" spans="3:16" ht="15">
      <c r="C57" s="15"/>
      <c r="D57" s="8" t="s">
        <v>251</v>
      </c>
      <c r="F57" s="56">
        <v>8.9</v>
      </c>
      <c r="G57" s="56"/>
      <c r="H57" s="56">
        <v>0.9</v>
      </c>
      <c r="I57" s="56"/>
      <c r="J57" s="56">
        <v>0.3</v>
      </c>
      <c r="K57" s="56"/>
      <c r="L57" s="56">
        <v>90</v>
      </c>
      <c r="N57" s="525">
        <v>100</v>
      </c>
      <c r="P57" s="21">
        <v>3595</v>
      </c>
    </row>
    <row r="58" spans="3:16" ht="15">
      <c r="C58" s="15"/>
      <c r="D58" s="8" t="s">
        <v>252</v>
      </c>
      <c r="F58" s="56">
        <v>11.8</v>
      </c>
      <c r="G58" s="56"/>
      <c r="H58" s="56">
        <v>1.1</v>
      </c>
      <c r="I58" s="56"/>
      <c r="J58" s="56">
        <v>0.2</v>
      </c>
      <c r="K58" s="56"/>
      <c r="L58" s="56">
        <v>86.9</v>
      </c>
      <c r="N58" s="525">
        <v>100</v>
      </c>
      <c r="P58" s="21">
        <v>3770</v>
      </c>
    </row>
    <row r="59" spans="3:16" ht="15">
      <c r="C59" s="15"/>
      <c r="D59" s="8" t="s">
        <v>253</v>
      </c>
      <c r="F59" s="56">
        <v>13.3</v>
      </c>
      <c r="G59" s="56"/>
      <c r="H59" s="56">
        <v>0.8</v>
      </c>
      <c r="I59" s="56"/>
      <c r="J59" s="56">
        <v>0.4</v>
      </c>
      <c r="K59" s="56"/>
      <c r="L59" s="56">
        <v>85.6</v>
      </c>
      <c r="N59" s="525">
        <v>100</v>
      </c>
      <c r="P59" s="21">
        <v>3074</v>
      </c>
    </row>
    <row r="60" spans="3:16" ht="15">
      <c r="C60" s="15"/>
      <c r="D60" s="8" t="s">
        <v>358</v>
      </c>
      <c r="F60" s="56">
        <v>21.1</v>
      </c>
      <c r="G60" s="56"/>
      <c r="H60" s="56">
        <v>0.4</v>
      </c>
      <c r="I60" s="56"/>
      <c r="J60" s="56">
        <v>0.1</v>
      </c>
      <c r="K60" s="56"/>
      <c r="L60" s="56">
        <v>78.4</v>
      </c>
      <c r="N60" s="525">
        <v>100</v>
      </c>
      <c r="P60" s="21">
        <v>971</v>
      </c>
    </row>
    <row r="61" spans="4:16" ht="6" customHeight="1">
      <c r="D61" s="39"/>
      <c r="F61" s="56"/>
      <c r="G61" s="56"/>
      <c r="H61" s="56"/>
      <c r="I61" s="56"/>
      <c r="J61" s="56"/>
      <c r="N61" s="525"/>
      <c r="P61" s="21"/>
    </row>
    <row r="62" spans="3:16" ht="15.75">
      <c r="C62" s="10" t="s">
        <v>567</v>
      </c>
      <c r="F62" s="56"/>
      <c r="G62" s="56"/>
      <c r="H62" s="56"/>
      <c r="I62" s="56"/>
      <c r="J62" s="56"/>
      <c r="N62" s="525"/>
      <c r="P62" s="21"/>
    </row>
    <row r="63" spans="4:16" ht="15">
      <c r="D63" s="8" t="s">
        <v>239</v>
      </c>
      <c r="F63" s="56">
        <v>60</v>
      </c>
      <c r="G63" s="56"/>
      <c r="H63" s="56">
        <v>0.7</v>
      </c>
      <c r="I63" s="56"/>
      <c r="J63" s="56">
        <v>0.6</v>
      </c>
      <c r="K63" s="56"/>
      <c r="L63" s="56">
        <v>38.6</v>
      </c>
      <c r="N63" s="525">
        <v>100</v>
      </c>
      <c r="P63" s="21">
        <v>1401</v>
      </c>
    </row>
    <row r="64" spans="4:16" ht="15">
      <c r="D64" s="8" t="s">
        <v>1051</v>
      </c>
      <c r="F64" s="56">
        <v>5.3</v>
      </c>
      <c r="G64" s="56"/>
      <c r="H64" s="56">
        <v>1.1</v>
      </c>
      <c r="I64" s="56"/>
      <c r="J64" s="56">
        <v>0.3</v>
      </c>
      <c r="K64" s="56"/>
      <c r="L64" s="56">
        <v>93.3</v>
      </c>
      <c r="N64" s="525">
        <v>100</v>
      </c>
      <c r="P64" s="21">
        <v>9370</v>
      </c>
    </row>
    <row r="65" spans="4:16" ht="15">
      <c r="D65" s="8" t="s">
        <v>1052</v>
      </c>
      <c r="F65" s="56">
        <v>6.6</v>
      </c>
      <c r="G65" s="56"/>
      <c r="H65" s="56">
        <v>0.1</v>
      </c>
      <c r="I65" s="56"/>
      <c r="J65" s="56">
        <v>0.1</v>
      </c>
      <c r="K65" s="56"/>
      <c r="L65" s="56">
        <v>93.3</v>
      </c>
      <c r="N65" s="525">
        <v>100</v>
      </c>
      <c r="P65" s="21">
        <v>2915</v>
      </c>
    </row>
    <row r="66" spans="6:16" ht="6" customHeight="1">
      <c r="F66" s="56"/>
      <c r="G66" s="56"/>
      <c r="H66" s="56"/>
      <c r="I66" s="56"/>
      <c r="J66" s="56"/>
      <c r="N66" s="525"/>
      <c r="P66" s="21"/>
    </row>
    <row r="67" spans="3:16" ht="15.75">
      <c r="C67" s="7" t="s">
        <v>585</v>
      </c>
      <c r="F67" s="56"/>
      <c r="G67" s="56"/>
      <c r="H67" s="56"/>
      <c r="I67" s="56"/>
      <c r="J67" s="56"/>
      <c r="N67" s="525"/>
      <c r="P67" s="21"/>
    </row>
    <row r="68" spans="4:16" ht="15">
      <c r="D68" s="142" t="s">
        <v>577</v>
      </c>
      <c r="F68" s="56">
        <v>9.4</v>
      </c>
      <c r="G68" s="56"/>
      <c r="H68" s="56">
        <v>0.3</v>
      </c>
      <c r="I68" s="56"/>
      <c r="J68" s="56">
        <v>0.4</v>
      </c>
      <c r="K68" s="56"/>
      <c r="L68" s="56">
        <v>89.9</v>
      </c>
      <c r="N68" s="525">
        <v>100</v>
      </c>
      <c r="P68" s="21">
        <v>1192</v>
      </c>
    </row>
    <row r="69" spans="4:16" ht="15">
      <c r="D69" s="142" t="s">
        <v>578</v>
      </c>
      <c r="F69" s="56">
        <v>9.2</v>
      </c>
      <c r="G69" s="56"/>
      <c r="H69" s="56">
        <v>0.5</v>
      </c>
      <c r="I69" s="56"/>
      <c r="J69" s="56">
        <v>0.2</v>
      </c>
      <c r="K69" s="56"/>
      <c r="L69" s="56">
        <v>90</v>
      </c>
      <c r="N69" s="525">
        <v>100</v>
      </c>
      <c r="P69" s="21">
        <v>3881</v>
      </c>
    </row>
    <row r="70" spans="4:16" ht="15">
      <c r="D70" s="142" t="s">
        <v>579</v>
      </c>
      <c r="F70" s="56">
        <v>6.7</v>
      </c>
      <c r="G70" s="56"/>
      <c r="H70" s="56">
        <v>0.2</v>
      </c>
      <c r="I70" s="56"/>
      <c r="J70" s="56">
        <v>0.1</v>
      </c>
      <c r="K70" s="56"/>
      <c r="L70" s="56">
        <v>93</v>
      </c>
      <c r="N70" s="525">
        <v>100</v>
      </c>
      <c r="P70" s="21">
        <v>1599</v>
      </c>
    </row>
    <row r="71" spans="4:16" ht="15">
      <c r="D71" s="142" t="s">
        <v>580</v>
      </c>
      <c r="F71" s="56">
        <v>59</v>
      </c>
      <c r="G71" s="56"/>
      <c r="H71" s="56">
        <v>0.7</v>
      </c>
      <c r="I71" s="56"/>
      <c r="J71" s="56">
        <v>0.4</v>
      </c>
      <c r="K71" s="56"/>
      <c r="L71" s="56">
        <v>39.8</v>
      </c>
      <c r="N71" s="525">
        <v>100</v>
      </c>
      <c r="P71" s="21">
        <v>507</v>
      </c>
    </row>
    <row r="72" spans="4:16" ht="15">
      <c r="D72" s="142" t="s">
        <v>581</v>
      </c>
      <c r="F72" s="56">
        <v>8.3</v>
      </c>
      <c r="G72" s="56"/>
      <c r="H72" s="56">
        <v>3.3</v>
      </c>
      <c r="I72" s="56"/>
      <c r="J72" s="56">
        <v>0.4</v>
      </c>
      <c r="K72" s="56"/>
      <c r="L72" s="56">
        <v>87.9</v>
      </c>
      <c r="N72" s="525">
        <v>100</v>
      </c>
      <c r="P72" s="21">
        <v>1496</v>
      </c>
    </row>
    <row r="73" spans="4:16" ht="15">
      <c r="D73" s="142" t="s">
        <v>582</v>
      </c>
      <c r="F73" s="56">
        <v>6.5</v>
      </c>
      <c r="G73" s="56"/>
      <c r="H73" s="56">
        <v>0.4</v>
      </c>
      <c r="I73" s="56"/>
      <c r="J73" s="56">
        <v>0</v>
      </c>
      <c r="K73" s="56"/>
      <c r="L73" s="56">
        <v>93.1</v>
      </c>
      <c r="N73" s="525">
        <v>100</v>
      </c>
      <c r="P73" s="21">
        <v>2141</v>
      </c>
    </row>
    <row r="74" spans="4:16" ht="15">
      <c r="D74" s="142" t="s">
        <v>583</v>
      </c>
      <c r="F74" s="56">
        <v>11.9</v>
      </c>
      <c r="G74" s="56"/>
      <c r="H74" s="56">
        <v>0.4</v>
      </c>
      <c r="I74" s="56"/>
      <c r="J74" s="56">
        <v>0.1</v>
      </c>
      <c r="K74" s="56"/>
      <c r="L74" s="56">
        <v>87.6</v>
      </c>
      <c r="N74" s="525">
        <v>100</v>
      </c>
      <c r="P74" s="21">
        <v>1628</v>
      </c>
    </row>
    <row r="75" spans="3:16" ht="6" customHeight="1">
      <c r="C75" s="2"/>
      <c r="D75" s="2"/>
      <c r="F75" s="56"/>
      <c r="G75" s="56"/>
      <c r="H75" s="56"/>
      <c r="I75" s="56"/>
      <c r="J75" s="56"/>
      <c r="N75" s="525"/>
      <c r="P75" s="21"/>
    </row>
    <row r="76" spans="3:16" ht="15.75">
      <c r="C76" s="7" t="s">
        <v>258</v>
      </c>
      <c r="D76" s="7"/>
      <c r="F76" s="56"/>
      <c r="G76" s="56"/>
      <c r="H76" s="56"/>
      <c r="I76" s="56"/>
      <c r="J76" s="56"/>
      <c r="N76" s="525"/>
      <c r="P76" s="21"/>
    </row>
    <row r="77" spans="4:16" ht="15">
      <c r="D77" s="8" t="s">
        <v>576</v>
      </c>
      <c r="F77" s="56">
        <v>10.9</v>
      </c>
      <c r="G77" s="56"/>
      <c r="H77" s="56">
        <v>0.3</v>
      </c>
      <c r="I77" s="56"/>
      <c r="J77" s="56">
        <v>0.2</v>
      </c>
      <c r="K77" s="56"/>
      <c r="L77" s="56">
        <v>88.6</v>
      </c>
      <c r="N77" s="525">
        <v>100</v>
      </c>
      <c r="P77" s="21">
        <v>915</v>
      </c>
    </row>
    <row r="78" spans="4:16" ht="15">
      <c r="D78" s="8" t="s">
        <v>231</v>
      </c>
      <c r="F78" s="56">
        <v>9.4</v>
      </c>
      <c r="G78" s="56"/>
      <c r="H78" s="56">
        <v>0.1</v>
      </c>
      <c r="I78" s="56"/>
      <c r="J78" s="56">
        <v>0</v>
      </c>
      <c r="K78" s="56"/>
      <c r="L78" s="56">
        <v>90.4</v>
      </c>
      <c r="N78" s="525">
        <v>100</v>
      </c>
      <c r="P78" s="21">
        <v>1981</v>
      </c>
    </row>
    <row r="79" spans="4:16" ht="15">
      <c r="D79" s="8" t="s">
        <v>232</v>
      </c>
      <c r="F79" s="56">
        <v>10.8</v>
      </c>
      <c r="G79" s="56"/>
      <c r="H79" s="56">
        <v>0.1</v>
      </c>
      <c r="I79" s="56"/>
      <c r="J79" s="56">
        <v>0.1</v>
      </c>
      <c r="K79" s="56"/>
      <c r="L79" s="56">
        <v>89</v>
      </c>
      <c r="N79" s="525">
        <v>100</v>
      </c>
      <c r="P79" s="21">
        <v>2178</v>
      </c>
    </row>
    <row r="80" spans="4:16" ht="15">
      <c r="D80" s="8" t="s">
        <v>233</v>
      </c>
      <c r="F80" s="56">
        <v>9.9</v>
      </c>
      <c r="G80" s="56"/>
      <c r="H80" s="56">
        <v>0.7</v>
      </c>
      <c r="I80" s="56"/>
      <c r="J80" s="56">
        <v>0</v>
      </c>
      <c r="K80" s="56"/>
      <c r="L80" s="56">
        <v>89.4</v>
      </c>
      <c r="N80" s="525">
        <v>100</v>
      </c>
      <c r="P80" s="21">
        <v>2050</v>
      </c>
    </row>
    <row r="81" spans="4:16" ht="15">
      <c r="D81" s="8" t="s">
        <v>234</v>
      </c>
      <c r="F81" s="56">
        <v>10.8</v>
      </c>
      <c r="G81" s="56"/>
      <c r="H81" s="56">
        <v>1</v>
      </c>
      <c r="I81" s="56"/>
      <c r="J81" s="56">
        <v>0.1</v>
      </c>
      <c r="K81" s="56"/>
      <c r="L81" s="56">
        <v>88.1</v>
      </c>
      <c r="N81" s="525">
        <v>100</v>
      </c>
      <c r="P81" s="21">
        <v>2044</v>
      </c>
    </row>
    <row r="82" spans="4:16" ht="15">
      <c r="D82" s="8" t="s">
        <v>235</v>
      </c>
      <c r="F82" s="56">
        <v>11.6</v>
      </c>
      <c r="G82" s="56"/>
      <c r="H82" s="56">
        <v>0.9</v>
      </c>
      <c r="I82" s="56"/>
      <c r="J82" s="56">
        <v>0.4</v>
      </c>
      <c r="K82" s="56"/>
      <c r="L82" s="56">
        <v>87</v>
      </c>
      <c r="N82" s="525">
        <v>100</v>
      </c>
      <c r="P82" s="21">
        <v>2697</v>
      </c>
    </row>
    <row r="83" spans="4:16" ht="15">
      <c r="D83" s="8" t="s">
        <v>236</v>
      </c>
      <c r="F83" s="56">
        <v>12.5</v>
      </c>
      <c r="G83" s="56"/>
      <c r="H83" s="56">
        <v>1.9</v>
      </c>
      <c r="I83" s="56"/>
      <c r="J83" s="56">
        <v>0.6</v>
      </c>
      <c r="K83" s="56"/>
      <c r="L83" s="56">
        <v>85.1</v>
      </c>
      <c r="N83" s="525">
        <v>100</v>
      </c>
      <c r="P83" s="21">
        <v>1755</v>
      </c>
    </row>
    <row r="84" spans="6:16" ht="6" customHeight="1">
      <c r="F84" s="56"/>
      <c r="G84" s="56"/>
      <c r="H84" s="56"/>
      <c r="I84" s="56"/>
      <c r="J84" s="56"/>
      <c r="N84" s="525"/>
      <c r="P84" s="21"/>
    </row>
    <row r="85" spans="3:16" ht="15.75">
      <c r="C85" s="7" t="s">
        <v>257</v>
      </c>
      <c r="D85" s="7"/>
      <c r="F85" s="56"/>
      <c r="G85" s="56"/>
      <c r="H85" s="56"/>
      <c r="I85" s="56"/>
      <c r="J85" s="56"/>
      <c r="N85" s="525"/>
      <c r="P85" s="21"/>
    </row>
    <row r="86" spans="4:16" ht="15">
      <c r="D86" s="8" t="s">
        <v>162</v>
      </c>
      <c r="F86" s="56">
        <v>8.3</v>
      </c>
      <c r="G86" s="56"/>
      <c r="H86" s="56">
        <v>0.4</v>
      </c>
      <c r="I86" s="56"/>
      <c r="J86" s="56">
        <v>0.3</v>
      </c>
      <c r="K86" s="56"/>
      <c r="L86" s="56">
        <v>91.1</v>
      </c>
      <c r="N86" s="525">
        <v>100</v>
      </c>
      <c r="P86" s="21">
        <v>4551</v>
      </c>
    </row>
    <row r="87" spans="4:16" ht="15">
      <c r="D87" s="8" t="s">
        <v>220</v>
      </c>
      <c r="F87" s="56">
        <v>9</v>
      </c>
      <c r="G87" s="56"/>
      <c r="H87" s="56">
        <v>0.8</v>
      </c>
      <c r="I87" s="56"/>
      <c r="J87" s="56">
        <v>0.3</v>
      </c>
      <c r="K87" s="56"/>
      <c r="L87" s="56">
        <v>89.9</v>
      </c>
      <c r="N87" s="525">
        <v>100</v>
      </c>
      <c r="P87" s="21">
        <v>4023</v>
      </c>
    </row>
    <row r="88" spans="4:16" ht="15">
      <c r="D88" s="8" t="s">
        <v>548</v>
      </c>
      <c r="F88" s="56">
        <v>10.1</v>
      </c>
      <c r="G88" s="56"/>
      <c r="H88" s="56">
        <v>0.5</v>
      </c>
      <c r="I88" s="56"/>
      <c r="J88" s="56">
        <v>0.1</v>
      </c>
      <c r="K88" s="56"/>
      <c r="L88" s="56">
        <v>89.3</v>
      </c>
      <c r="N88" s="525">
        <v>100</v>
      </c>
      <c r="P88" s="21">
        <v>1319</v>
      </c>
    </row>
    <row r="89" spans="4:16" ht="15">
      <c r="D89" s="8" t="s">
        <v>550</v>
      </c>
      <c r="F89" s="56">
        <v>9.2</v>
      </c>
      <c r="G89" s="56"/>
      <c r="H89" s="56">
        <v>3.3</v>
      </c>
      <c r="I89" s="56"/>
      <c r="J89" s="56">
        <v>0.2</v>
      </c>
      <c r="K89" s="56"/>
      <c r="L89" s="56">
        <v>87.2</v>
      </c>
      <c r="N89" s="525">
        <v>100</v>
      </c>
      <c r="P89" s="21">
        <v>741</v>
      </c>
    </row>
    <row r="90" spans="4:16" ht="15">
      <c r="D90" s="8" t="s">
        <v>221</v>
      </c>
      <c r="F90" s="56">
        <v>16.7</v>
      </c>
      <c r="G90" s="56"/>
      <c r="H90" s="56">
        <v>0.9</v>
      </c>
      <c r="I90" s="56"/>
      <c r="J90" s="56">
        <v>0.4</v>
      </c>
      <c r="K90" s="56"/>
      <c r="L90" s="56">
        <v>82</v>
      </c>
      <c r="N90" s="525">
        <v>100</v>
      </c>
      <c r="P90" s="21">
        <v>1684</v>
      </c>
    </row>
    <row r="91" spans="4:16" ht="15">
      <c r="D91" s="8" t="s">
        <v>222</v>
      </c>
      <c r="F91" s="56">
        <v>25.8</v>
      </c>
      <c r="G91" s="56"/>
      <c r="H91" s="56">
        <v>2.2</v>
      </c>
      <c r="I91" s="56"/>
      <c r="J91" s="56">
        <v>0.1</v>
      </c>
      <c r="K91" s="56"/>
      <c r="L91" s="56">
        <v>72</v>
      </c>
      <c r="N91" s="525">
        <v>100</v>
      </c>
      <c r="P91" s="21">
        <v>1367</v>
      </c>
    </row>
    <row r="92" spans="2:16" ht="6" customHeight="1" thickBo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2:12" ht="6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5">
      <c r="B94" s="2"/>
      <c r="C94" s="415" t="s">
        <v>359</v>
      </c>
      <c r="D94" s="77" t="s">
        <v>360</v>
      </c>
      <c r="E94" s="2"/>
      <c r="F94" s="2"/>
      <c r="G94" s="2"/>
      <c r="H94" s="2"/>
      <c r="I94" s="2"/>
      <c r="J94" s="2"/>
      <c r="K94" s="2"/>
      <c r="L94" s="2"/>
    </row>
  </sheetData>
  <mergeCells count="1">
    <mergeCell ref="F4:M4"/>
  </mergeCells>
  <printOptions/>
  <pageMargins left="0.75" right="0.75" top="0.75" bottom="0.73" header="0.5" footer="0.5"/>
  <pageSetup fitToHeight="1" fitToWidth="1" horizontalDpi="600" verticalDpi="600" orientation="portrait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28125" style="8" customWidth="1"/>
    <col min="2" max="2" width="1.7109375" style="8" customWidth="1"/>
    <col min="3" max="3" width="13.140625" style="8" customWidth="1"/>
    <col min="4" max="4" width="9.00390625" style="8" customWidth="1"/>
    <col min="5" max="5" width="9.7109375" style="8" customWidth="1"/>
    <col min="6" max="6" width="3.7109375" style="8" customWidth="1"/>
    <col min="7" max="9" width="9.7109375" style="8" customWidth="1"/>
    <col min="10" max="12" width="8.7109375" style="8" customWidth="1"/>
    <col min="13" max="13" width="9.421875" style="8" customWidth="1"/>
    <col min="14" max="14" width="8.7109375" style="8" customWidth="1"/>
    <col min="15" max="15" width="2.7109375" style="8" customWidth="1"/>
    <col min="16" max="16" width="10.421875" style="8" customWidth="1"/>
    <col min="17" max="31" width="9.7109375" style="8" customWidth="1"/>
    <col min="32" max="16384" width="9.140625" style="8" customWidth="1"/>
  </cols>
  <sheetData>
    <row r="1" ht="6" customHeight="1"/>
    <row r="2" spans="1:16" s="17" customFormat="1" ht="21">
      <c r="A2" s="46" t="s">
        <v>1056</v>
      </c>
      <c r="B2" s="46"/>
      <c r="C2" s="46"/>
      <c r="D2" s="57" t="s">
        <v>1057</v>
      </c>
      <c r="E2" s="46"/>
      <c r="G2" s="44"/>
      <c r="H2" s="44"/>
      <c r="I2" s="44"/>
      <c r="J2" s="44"/>
      <c r="K2" s="44"/>
      <c r="L2" s="44"/>
      <c r="M2" s="44"/>
      <c r="N2" s="44"/>
      <c r="O2" s="44"/>
      <c r="P2" s="1"/>
    </row>
    <row r="3" spans="1:16" s="17" customFormat="1" ht="9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"/>
    </row>
    <row r="4" spans="7:16" ht="16.5" customHeight="1">
      <c r="G4" s="47"/>
      <c r="H4" s="2"/>
      <c r="I4" s="2"/>
      <c r="K4" s="7"/>
      <c r="M4" s="28" t="s">
        <v>363</v>
      </c>
      <c r="N4" s="25" t="s">
        <v>213</v>
      </c>
      <c r="P4" s="62" t="s">
        <v>163</v>
      </c>
    </row>
    <row r="5" spans="7:16" ht="18.75" customHeight="1">
      <c r="G5" s="24" t="s">
        <v>210</v>
      </c>
      <c r="H5" s="577" t="s">
        <v>314</v>
      </c>
      <c r="I5" s="577"/>
      <c r="J5" s="577"/>
      <c r="K5" s="28" t="s">
        <v>212</v>
      </c>
      <c r="L5" s="28" t="s">
        <v>211</v>
      </c>
      <c r="M5" s="65" t="s">
        <v>366</v>
      </c>
      <c r="N5" s="65" t="s">
        <v>380</v>
      </c>
      <c r="O5" s="28"/>
      <c r="P5" s="63" t="s">
        <v>167</v>
      </c>
    </row>
    <row r="6" spans="1:16" ht="18.75" customHeight="1" thickBot="1">
      <c r="A6" s="6"/>
      <c r="B6" s="6"/>
      <c r="C6" s="6"/>
      <c r="D6" s="6"/>
      <c r="E6" s="6"/>
      <c r="F6" s="6"/>
      <c r="G6" s="26"/>
      <c r="H6" s="6" t="s">
        <v>315</v>
      </c>
      <c r="I6" s="6" t="s">
        <v>379</v>
      </c>
      <c r="J6" s="32" t="s">
        <v>173</v>
      </c>
      <c r="K6" s="33"/>
      <c r="L6" s="34"/>
      <c r="M6" s="66" t="s">
        <v>365</v>
      </c>
      <c r="N6" s="66" t="s">
        <v>364</v>
      </c>
      <c r="O6" s="32"/>
      <c r="P6" s="64" t="s">
        <v>168</v>
      </c>
    </row>
    <row r="7" spans="1:16" ht="6" customHeight="1">
      <c r="A7" s="2"/>
      <c r="B7" s="2"/>
      <c r="C7" s="2"/>
      <c r="D7" s="2"/>
      <c r="E7" s="2"/>
      <c r="F7" s="2"/>
      <c r="G7" s="2"/>
      <c r="H7" s="2"/>
      <c r="I7" s="2"/>
      <c r="J7" s="48"/>
      <c r="K7" s="52"/>
      <c r="L7" s="53"/>
      <c r="M7" s="73"/>
      <c r="N7" s="73"/>
      <c r="O7" s="48"/>
      <c r="P7" s="59"/>
    </row>
    <row r="8" spans="11:16" ht="15" customHeight="1">
      <c r="K8" s="36"/>
      <c r="L8" s="36"/>
      <c r="N8" s="43" t="s">
        <v>195</v>
      </c>
      <c r="O8" s="38"/>
      <c r="P8" s="27" t="s">
        <v>340</v>
      </c>
    </row>
    <row r="9" spans="7:12" ht="6" customHeight="1">
      <c r="G9" s="7"/>
      <c r="H9" s="7"/>
      <c r="I9" s="7"/>
      <c r="K9" s="36"/>
      <c r="L9" s="36"/>
    </row>
    <row r="10" spans="2:16" ht="15.75">
      <c r="B10" s="7" t="s">
        <v>1058</v>
      </c>
      <c r="C10" s="7"/>
      <c r="D10" s="7"/>
      <c r="E10" s="7"/>
      <c r="G10" s="489">
        <v>13.913</v>
      </c>
      <c r="H10" s="489">
        <v>60.156</v>
      </c>
      <c r="I10" s="489">
        <v>6.964</v>
      </c>
      <c r="J10" s="490">
        <f>H10+I10</f>
        <v>67.12</v>
      </c>
      <c r="K10" s="489">
        <v>1.932</v>
      </c>
      <c r="L10" s="489">
        <v>11.576</v>
      </c>
      <c r="M10" s="489">
        <v>3.49</v>
      </c>
      <c r="N10" s="489">
        <v>1.969</v>
      </c>
      <c r="P10" s="21">
        <v>6068</v>
      </c>
    </row>
    <row r="11" spans="6:16" ht="6" customHeight="1">
      <c r="F11" s="7"/>
      <c r="K11" s="489"/>
      <c r="L11" s="489"/>
      <c r="M11" s="489"/>
      <c r="N11" s="489"/>
      <c r="P11" s="21"/>
    </row>
    <row r="12" spans="2:16" ht="15.75">
      <c r="B12" s="7" t="s">
        <v>196</v>
      </c>
      <c r="C12" s="7"/>
      <c r="D12" s="7"/>
      <c r="E12" s="7"/>
      <c r="K12" s="489"/>
      <c r="L12" s="489"/>
      <c r="M12" s="489"/>
      <c r="N12" s="489"/>
      <c r="P12" s="21"/>
    </row>
    <row r="13" spans="3:16" ht="15">
      <c r="C13" s="39" t="s">
        <v>260</v>
      </c>
      <c r="D13" s="39"/>
      <c r="E13" s="39"/>
      <c r="G13" s="489">
        <v>9.986</v>
      </c>
      <c r="H13" s="489">
        <v>64.518</v>
      </c>
      <c r="I13" s="489">
        <v>5.847</v>
      </c>
      <c r="J13" s="490">
        <f>H13+I13</f>
        <v>70.365</v>
      </c>
      <c r="K13" s="489">
        <v>3.226</v>
      </c>
      <c r="L13" s="489">
        <v>9.762</v>
      </c>
      <c r="M13" s="489">
        <v>3.937</v>
      </c>
      <c r="N13" s="489">
        <v>2.725</v>
      </c>
      <c r="P13" s="21">
        <v>2798</v>
      </c>
    </row>
    <row r="14" spans="3:16" ht="15">
      <c r="C14" s="39" t="s">
        <v>329</v>
      </c>
      <c r="D14" s="39"/>
      <c r="E14" s="39"/>
      <c r="G14" s="489">
        <v>17.422</v>
      </c>
      <c r="H14" s="489">
        <v>56.258</v>
      </c>
      <c r="I14" s="489">
        <v>7.962</v>
      </c>
      <c r="J14" s="490">
        <f>H14+I14</f>
        <v>64.22</v>
      </c>
      <c r="K14" s="489">
        <v>0.777</v>
      </c>
      <c r="L14" s="489">
        <v>13.197</v>
      </c>
      <c r="M14" s="489">
        <v>3.091</v>
      </c>
      <c r="N14" s="489">
        <v>1.293</v>
      </c>
      <c r="P14" s="21">
        <v>3270</v>
      </c>
    </row>
    <row r="15" spans="1:16" ht="6" customHeight="1">
      <c r="A15" s="15"/>
      <c r="B15" s="15"/>
      <c r="C15" s="15"/>
      <c r="D15" s="15"/>
      <c r="E15" s="15"/>
      <c r="F15" s="15"/>
      <c r="G15" s="489"/>
      <c r="H15" s="489"/>
      <c r="I15" s="489"/>
      <c r="K15" s="489"/>
      <c r="L15" s="489"/>
      <c r="M15" s="489"/>
      <c r="N15" s="489"/>
      <c r="P15" s="21"/>
    </row>
    <row r="16" spans="2:16" ht="15.75">
      <c r="B16" s="7" t="s">
        <v>197</v>
      </c>
      <c r="C16" s="7"/>
      <c r="D16" s="7"/>
      <c r="E16" s="7"/>
      <c r="G16" s="489"/>
      <c r="H16" s="489"/>
      <c r="I16" s="489"/>
      <c r="K16" s="489"/>
      <c r="L16" s="489"/>
      <c r="M16" s="489"/>
      <c r="N16" s="489"/>
      <c r="P16" s="21"/>
    </row>
    <row r="17" spans="1:16" ht="15">
      <c r="A17" s="15"/>
      <c r="B17" s="15"/>
      <c r="C17" s="8" t="s">
        <v>330</v>
      </c>
      <c r="G17" s="489">
        <v>22.098</v>
      </c>
      <c r="H17" s="489">
        <v>25.092</v>
      </c>
      <c r="I17" s="489">
        <v>20.2</v>
      </c>
      <c r="J17" s="490">
        <f aca="true" t="shared" si="0" ref="J17:J22">H17+I17</f>
        <v>45.292</v>
      </c>
      <c r="K17" s="489">
        <v>0</v>
      </c>
      <c r="L17" s="489">
        <v>25.729</v>
      </c>
      <c r="M17" s="489">
        <v>2.116</v>
      </c>
      <c r="N17" s="489">
        <v>4.765</v>
      </c>
      <c r="P17" s="21">
        <v>96</v>
      </c>
    </row>
    <row r="18" spans="1:16" ht="15">
      <c r="A18" s="15"/>
      <c r="B18" s="15"/>
      <c r="C18" s="8" t="s">
        <v>250</v>
      </c>
      <c r="G18" s="489">
        <v>16.627</v>
      </c>
      <c r="H18" s="489">
        <v>49.048</v>
      </c>
      <c r="I18" s="489">
        <v>7.756</v>
      </c>
      <c r="J18" s="490">
        <f t="shared" si="0"/>
        <v>56.804</v>
      </c>
      <c r="K18" s="489">
        <v>2.633</v>
      </c>
      <c r="L18" s="489">
        <v>16.803</v>
      </c>
      <c r="M18" s="489">
        <v>5.628</v>
      </c>
      <c r="N18" s="489">
        <v>1.505</v>
      </c>
      <c r="P18" s="21">
        <v>951</v>
      </c>
    </row>
    <row r="19" spans="1:16" ht="15">
      <c r="A19" s="15"/>
      <c r="B19" s="15"/>
      <c r="C19" s="8" t="s">
        <v>251</v>
      </c>
      <c r="G19" s="489">
        <v>13.278</v>
      </c>
      <c r="H19" s="489">
        <v>61.651</v>
      </c>
      <c r="I19" s="489">
        <v>5.27</v>
      </c>
      <c r="J19" s="490">
        <f t="shared" si="0"/>
        <v>66.921</v>
      </c>
      <c r="K19" s="489">
        <v>2.609</v>
      </c>
      <c r="L19" s="489">
        <v>11.902</v>
      </c>
      <c r="M19" s="489">
        <v>3.576</v>
      </c>
      <c r="N19" s="489">
        <v>1.714</v>
      </c>
      <c r="P19" s="21">
        <v>1609</v>
      </c>
    </row>
    <row r="20" spans="1:16" ht="15">
      <c r="A20" s="15"/>
      <c r="B20" s="15"/>
      <c r="C20" s="8" t="s">
        <v>252</v>
      </c>
      <c r="G20" s="489">
        <v>13.062</v>
      </c>
      <c r="H20" s="489">
        <v>62.705</v>
      </c>
      <c r="I20" s="489">
        <v>6.888</v>
      </c>
      <c r="J20" s="490">
        <f t="shared" si="0"/>
        <v>69.593</v>
      </c>
      <c r="K20" s="489">
        <v>2.044</v>
      </c>
      <c r="L20" s="489">
        <v>9.044</v>
      </c>
      <c r="M20" s="489">
        <v>3.708</v>
      </c>
      <c r="N20" s="489">
        <v>2.55</v>
      </c>
      <c r="P20" s="21">
        <v>1673</v>
      </c>
    </row>
    <row r="21" spans="1:16" ht="15">
      <c r="A21" s="15"/>
      <c r="B21" s="15"/>
      <c r="C21" s="8" t="s">
        <v>253</v>
      </c>
      <c r="G21" s="489">
        <v>13.805</v>
      </c>
      <c r="H21" s="489">
        <v>64.671</v>
      </c>
      <c r="I21" s="489">
        <v>6.728</v>
      </c>
      <c r="J21" s="490">
        <f t="shared" si="0"/>
        <v>71.399</v>
      </c>
      <c r="K21" s="489">
        <v>1.133</v>
      </c>
      <c r="L21" s="489">
        <v>9.737</v>
      </c>
      <c r="M21" s="489">
        <v>2.144</v>
      </c>
      <c r="N21" s="489">
        <v>1.782</v>
      </c>
      <c r="P21" s="21">
        <v>1351</v>
      </c>
    </row>
    <row r="22" spans="1:16" ht="15">
      <c r="A22" s="15"/>
      <c r="B22" s="15"/>
      <c r="C22" s="8" t="s">
        <v>358</v>
      </c>
      <c r="G22" s="489">
        <v>10.593</v>
      </c>
      <c r="H22" s="489">
        <v>68.045</v>
      </c>
      <c r="I22" s="489">
        <v>8.064</v>
      </c>
      <c r="J22" s="490">
        <f t="shared" si="0"/>
        <v>76.10900000000001</v>
      </c>
      <c r="K22" s="489">
        <v>0.417</v>
      </c>
      <c r="L22" s="489">
        <v>9.961</v>
      </c>
      <c r="M22" s="489">
        <v>1.834</v>
      </c>
      <c r="N22" s="489">
        <v>1.085</v>
      </c>
      <c r="P22" s="21">
        <v>388</v>
      </c>
    </row>
    <row r="23" spans="1:16" ht="6" customHeight="1">
      <c r="A23" s="15"/>
      <c r="B23" s="15"/>
      <c r="C23" s="15"/>
      <c r="D23" s="15"/>
      <c r="E23" s="15"/>
      <c r="G23" s="489"/>
      <c r="H23" s="489"/>
      <c r="I23" s="489"/>
      <c r="K23" s="489"/>
      <c r="L23" s="489"/>
      <c r="M23" s="489"/>
      <c r="N23" s="489"/>
      <c r="P23" s="21"/>
    </row>
    <row r="24" spans="1:16" ht="15.75">
      <c r="A24" s="15"/>
      <c r="B24" s="10" t="s">
        <v>567</v>
      </c>
      <c r="C24" s="10"/>
      <c r="D24" s="10"/>
      <c r="E24" s="10"/>
      <c r="G24" s="489"/>
      <c r="H24" s="489"/>
      <c r="I24" s="489"/>
      <c r="K24" s="489"/>
      <c r="L24" s="489"/>
      <c r="M24" s="489"/>
      <c r="N24" s="489"/>
      <c r="P24" s="21"/>
    </row>
    <row r="25" spans="1:16" ht="15">
      <c r="A25" s="15"/>
      <c r="B25" s="2"/>
      <c r="C25" s="2" t="s">
        <v>239</v>
      </c>
      <c r="D25" s="2"/>
      <c r="E25" s="2"/>
      <c r="G25" s="489">
        <v>9.042</v>
      </c>
      <c r="H25" s="489">
        <v>76.833</v>
      </c>
      <c r="I25" s="489">
        <v>3.51</v>
      </c>
      <c r="J25" s="490">
        <f>H25+I25</f>
        <v>80.343</v>
      </c>
      <c r="K25" s="489">
        <v>1.727</v>
      </c>
      <c r="L25" s="489">
        <v>2.06</v>
      </c>
      <c r="M25" s="489">
        <v>2.974</v>
      </c>
      <c r="N25" s="489">
        <v>3.853</v>
      </c>
      <c r="P25" s="21">
        <v>280</v>
      </c>
    </row>
    <row r="26" spans="1:16" ht="15">
      <c r="A26" s="15"/>
      <c r="B26" s="2"/>
      <c r="C26" s="2" t="s">
        <v>317</v>
      </c>
      <c r="D26" s="2"/>
      <c r="E26" s="2"/>
      <c r="G26" s="489">
        <v>11.983</v>
      </c>
      <c r="H26" s="489">
        <v>61.396</v>
      </c>
      <c r="I26" s="489">
        <v>7.176</v>
      </c>
      <c r="J26" s="490">
        <f>H26+I26</f>
        <v>68.572</v>
      </c>
      <c r="K26" s="489">
        <v>2.254</v>
      </c>
      <c r="L26" s="489">
        <v>11.104</v>
      </c>
      <c r="M26" s="489">
        <v>3.949</v>
      </c>
      <c r="N26" s="489">
        <v>2.138</v>
      </c>
      <c r="P26" s="21">
        <v>4417</v>
      </c>
    </row>
    <row r="27" spans="1:16" ht="15">
      <c r="A27" s="15"/>
      <c r="B27" s="2"/>
      <c r="C27" s="2" t="s">
        <v>318</v>
      </c>
      <c r="D27" s="2"/>
      <c r="E27" s="2"/>
      <c r="G27" s="489">
        <v>21.168</v>
      </c>
      <c r="H27" s="489">
        <v>52.783</v>
      </c>
      <c r="I27" s="489">
        <v>6.965</v>
      </c>
      <c r="J27" s="490">
        <f>H27+I27</f>
        <v>59.748000000000005</v>
      </c>
      <c r="K27" s="489">
        <v>0.927</v>
      </c>
      <c r="L27" s="489">
        <v>15.016</v>
      </c>
      <c r="M27" s="489">
        <v>2.1</v>
      </c>
      <c r="N27" s="489">
        <v>1.041</v>
      </c>
      <c r="P27" s="21">
        <v>1371</v>
      </c>
    </row>
    <row r="28" spans="1:16" ht="6" customHeight="1">
      <c r="A28" s="15"/>
      <c r="B28" s="2"/>
      <c r="C28" s="2"/>
      <c r="D28" s="2"/>
      <c r="E28" s="2"/>
      <c r="G28" s="489"/>
      <c r="H28" s="489"/>
      <c r="I28" s="489"/>
      <c r="K28" s="489"/>
      <c r="L28" s="489"/>
      <c r="M28" s="489"/>
      <c r="N28" s="489"/>
      <c r="P28" s="21"/>
    </row>
    <row r="29" spans="1:16" ht="15.75">
      <c r="A29" s="15"/>
      <c r="B29" s="7" t="s">
        <v>585</v>
      </c>
      <c r="D29" s="10"/>
      <c r="E29" s="10"/>
      <c r="G29" s="489"/>
      <c r="H29" s="489"/>
      <c r="I29" s="489"/>
      <c r="K29" s="489"/>
      <c r="L29" s="489"/>
      <c r="M29" s="489"/>
      <c r="N29" s="489"/>
      <c r="P29" s="21"/>
    </row>
    <row r="30" spans="1:16" ht="15">
      <c r="A30" s="15"/>
      <c r="C30" s="142" t="s">
        <v>577</v>
      </c>
      <c r="D30" s="2"/>
      <c r="E30" s="2"/>
      <c r="G30" s="489">
        <v>9.375</v>
      </c>
      <c r="H30" s="489">
        <v>65.485</v>
      </c>
      <c r="I30" s="489">
        <v>3.705</v>
      </c>
      <c r="J30" s="490">
        <f aca="true" t="shared" si="1" ref="J30:J36">H30+I30</f>
        <v>69.19</v>
      </c>
      <c r="K30" s="489">
        <v>2.592</v>
      </c>
      <c r="L30" s="489">
        <v>7.669</v>
      </c>
      <c r="M30" s="489">
        <v>8.888</v>
      </c>
      <c r="N30" s="489">
        <v>2.286</v>
      </c>
      <c r="P30" s="21">
        <v>619</v>
      </c>
    </row>
    <row r="31" spans="1:16" ht="15">
      <c r="A31" s="15"/>
      <c r="C31" s="142" t="s">
        <v>578</v>
      </c>
      <c r="D31" s="2"/>
      <c r="E31" s="2"/>
      <c r="G31" s="489">
        <v>9.228</v>
      </c>
      <c r="H31" s="489">
        <v>71.66</v>
      </c>
      <c r="I31" s="489">
        <v>4.141</v>
      </c>
      <c r="J31" s="490">
        <f t="shared" si="1"/>
        <v>75.801</v>
      </c>
      <c r="K31" s="489">
        <v>1.929</v>
      </c>
      <c r="L31" s="489">
        <v>7.77</v>
      </c>
      <c r="M31" s="489">
        <v>3.896</v>
      </c>
      <c r="N31" s="489">
        <v>1.376</v>
      </c>
      <c r="P31" s="21">
        <v>1886</v>
      </c>
    </row>
    <row r="32" spans="1:16" ht="15">
      <c r="A32" s="15"/>
      <c r="C32" s="142" t="s">
        <v>579</v>
      </c>
      <c r="D32" s="2"/>
      <c r="E32" s="2"/>
      <c r="G32" s="489">
        <v>11.507</v>
      </c>
      <c r="H32" s="489">
        <v>60.297</v>
      </c>
      <c r="I32" s="489">
        <v>5.712</v>
      </c>
      <c r="J32" s="490">
        <f t="shared" si="1"/>
        <v>66.009</v>
      </c>
      <c r="K32" s="489">
        <v>1.582</v>
      </c>
      <c r="L32" s="489">
        <v>15.275</v>
      </c>
      <c r="M32" s="489">
        <v>4.56</v>
      </c>
      <c r="N32" s="489">
        <v>1.066</v>
      </c>
      <c r="P32" s="21">
        <v>746</v>
      </c>
    </row>
    <row r="33" spans="1:16" ht="15">
      <c r="A33" s="15"/>
      <c r="C33" s="142" t="s">
        <v>580</v>
      </c>
      <c r="D33" s="2"/>
      <c r="E33" s="2"/>
      <c r="G33" s="489">
        <v>11.785</v>
      </c>
      <c r="H33" s="489">
        <v>76.99</v>
      </c>
      <c r="I33" s="489">
        <v>2.958</v>
      </c>
      <c r="J33" s="490">
        <f t="shared" si="1"/>
        <v>79.948</v>
      </c>
      <c r="K33" s="489">
        <v>1.274</v>
      </c>
      <c r="L33" s="489">
        <v>2.418</v>
      </c>
      <c r="M33" s="489">
        <v>1.024</v>
      </c>
      <c r="N33" s="489">
        <v>3.551</v>
      </c>
      <c r="P33" s="21">
        <v>92</v>
      </c>
    </row>
    <row r="34" spans="1:16" ht="15">
      <c r="A34" s="15"/>
      <c r="C34" s="142" t="s">
        <v>581</v>
      </c>
      <c r="D34" s="2"/>
      <c r="E34" s="2"/>
      <c r="G34" s="489">
        <v>12.841</v>
      </c>
      <c r="H34" s="489">
        <v>59.635</v>
      </c>
      <c r="I34" s="489">
        <v>8.526</v>
      </c>
      <c r="J34" s="490">
        <f t="shared" si="1"/>
        <v>68.161</v>
      </c>
      <c r="K34" s="489">
        <v>1.977</v>
      </c>
      <c r="L34" s="489">
        <v>11.555</v>
      </c>
      <c r="M34" s="489">
        <v>1.919</v>
      </c>
      <c r="N34" s="489">
        <v>3.547</v>
      </c>
      <c r="P34" s="21">
        <v>767</v>
      </c>
    </row>
    <row r="35" spans="1:16" ht="15">
      <c r="A35" s="15"/>
      <c r="C35" s="142" t="s">
        <v>582</v>
      </c>
      <c r="D35" s="2"/>
      <c r="E35" s="2"/>
      <c r="G35" s="489">
        <v>24.308</v>
      </c>
      <c r="H35" s="489">
        <v>44.013</v>
      </c>
      <c r="I35" s="489">
        <v>9.209</v>
      </c>
      <c r="J35" s="490">
        <f t="shared" si="1"/>
        <v>53.221999999999994</v>
      </c>
      <c r="K35" s="489">
        <v>1.69</v>
      </c>
      <c r="L35" s="489">
        <v>16.174</v>
      </c>
      <c r="M35" s="489">
        <v>1.822</v>
      </c>
      <c r="N35" s="489">
        <v>2.785</v>
      </c>
      <c r="P35" s="21">
        <v>1071</v>
      </c>
    </row>
    <row r="36" spans="1:16" ht="15">
      <c r="A36" s="15"/>
      <c r="C36" s="142" t="s">
        <v>583</v>
      </c>
      <c r="D36" s="2"/>
      <c r="E36" s="2"/>
      <c r="G36" s="489">
        <v>18.574</v>
      </c>
      <c r="H36" s="489">
        <v>48.836</v>
      </c>
      <c r="I36" s="489">
        <v>13.404</v>
      </c>
      <c r="J36" s="490">
        <f t="shared" si="1"/>
        <v>62.239999999999995</v>
      </c>
      <c r="K36" s="489">
        <v>1.911</v>
      </c>
      <c r="L36" s="489">
        <v>15.229</v>
      </c>
      <c r="M36" s="489">
        <v>1.032</v>
      </c>
      <c r="N36" s="489">
        <v>1.015</v>
      </c>
      <c r="P36" s="21">
        <v>778</v>
      </c>
    </row>
    <row r="37" spans="1:16" ht="6" customHeight="1">
      <c r="A37" s="15"/>
      <c r="B37" s="2"/>
      <c r="C37" s="2"/>
      <c r="D37" s="2"/>
      <c r="E37" s="2"/>
      <c r="G37" s="489"/>
      <c r="H37" s="489"/>
      <c r="I37" s="489"/>
      <c r="J37" s="490"/>
      <c r="K37" s="489"/>
      <c r="L37" s="489"/>
      <c r="M37" s="489"/>
      <c r="N37" s="489"/>
      <c r="P37" s="21"/>
    </row>
    <row r="38" spans="1:16" ht="15.75">
      <c r="A38" s="15"/>
      <c r="B38" s="7" t="s">
        <v>258</v>
      </c>
      <c r="C38" s="7"/>
      <c r="D38" s="7"/>
      <c r="E38" s="7"/>
      <c r="G38" s="489"/>
      <c r="H38" s="489"/>
      <c r="I38" s="489"/>
      <c r="J38" s="490"/>
      <c r="K38" s="489"/>
      <c r="L38" s="489"/>
      <c r="M38" s="489"/>
      <c r="N38" s="489"/>
      <c r="P38" s="21"/>
    </row>
    <row r="39" spans="1:16" ht="15">
      <c r="A39" s="15"/>
      <c r="C39" s="8" t="s">
        <v>576</v>
      </c>
      <c r="G39" s="489">
        <v>28.077</v>
      </c>
      <c r="H39" s="489">
        <v>37.137</v>
      </c>
      <c r="I39" s="489">
        <v>7.407</v>
      </c>
      <c r="J39" s="490">
        <f aca="true" t="shared" si="2" ref="J39:J45">H39+I39</f>
        <v>44.544</v>
      </c>
      <c r="K39" s="489">
        <v>3.001</v>
      </c>
      <c r="L39" s="489">
        <v>18.993</v>
      </c>
      <c r="M39" s="489">
        <v>3.387</v>
      </c>
      <c r="N39" s="489">
        <v>1.999</v>
      </c>
      <c r="P39" s="21">
        <v>369</v>
      </c>
    </row>
    <row r="40" spans="1:16" ht="15">
      <c r="A40" s="15"/>
      <c r="C40" s="8" t="s">
        <v>231</v>
      </c>
      <c r="G40" s="489">
        <v>20.531</v>
      </c>
      <c r="H40" s="489">
        <v>41.832</v>
      </c>
      <c r="I40" s="489">
        <v>8.608</v>
      </c>
      <c r="J40" s="490">
        <f t="shared" si="2"/>
        <v>50.44</v>
      </c>
      <c r="K40" s="489">
        <v>1.995</v>
      </c>
      <c r="L40" s="489">
        <v>21.676</v>
      </c>
      <c r="M40" s="489">
        <v>3.231</v>
      </c>
      <c r="N40" s="489">
        <v>2.127</v>
      </c>
      <c r="P40" s="21">
        <v>873</v>
      </c>
    </row>
    <row r="41" spans="1:16" ht="15">
      <c r="A41" s="15"/>
      <c r="C41" s="8" t="s">
        <v>232</v>
      </c>
      <c r="G41" s="489">
        <v>18.682</v>
      </c>
      <c r="H41" s="489">
        <v>52.125</v>
      </c>
      <c r="I41" s="489">
        <v>7.013</v>
      </c>
      <c r="J41" s="490">
        <f t="shared" si="2"/>
        <v>59.138</v>
      </c>
      <c r="K41" s="489">
        <v>1.801</v>
      </c>
      <c r="L41" s="489">
        <v>16.524</v>
      </c>
      <c r="M41" s="489">
        <v>2.653</v>
      </c>
      <c r="N41" s="489">
        <v>1.203</v>
      </c>
      <c r="P41" s="21">
        <v>929</v>
      </c>
    </row>
    <row r="42" spans="1:16" ht="15">
      <c r="A42" s="15"/>
      <c r="C42" s="8" t="s">
        <v>233</v>
      </c>
      <c r="G42" s="489">
        <v>14.25</v>
      </c>
      <c r="H42" s="489">
        <v>59.187</v>
      </c>
      <c r="I42" s="489">
        <v>9.045</v>
      </c>
      <c r="J42" s="490">
        <f t="shared" si="2"/>
        <v>68.232</v>
      </c>
      <c r="K42" s="489">
        <v>1.722</v>
      </c>
      <c r="L42" s="489">
        <v>12.045</v>
      </c>
      <c r="M42" s="489">
        <v>2.384</v>
      </c>
      <c r="N42" s="489">
        <v>1.369</v>
      </c>
      <c r="P42" s="21">
        <v>906</v>
      </c>
    </row>
    <row r="43" spans="1:16" ht="15">
      <c r="A43" s="15"/>
      <c r="C43" s="8" t="s">
        <v>234</v>
      </c>
      <c r="G43" s="489">
        <v>13.628</v>
      </c>
      <c r="H43" s="489">
        <v>63.349</v>
      </c>
      <c r="I43" s="489">
        <v>6.988</v>
      </c>
      <c r="J43" s="490">
        <f t="shared" si="2"/>
        <v>70.337</v>
      </c>
      <c r="K43" s="489">
        <v>1.81</v>
      </c>
      <c r="L43" s="489">
        <v>9.685</v>
      </c>
      <c r="M43" s="489">
        <v>2.949</v>
      </c>
      <c r="N43" s="489">
        <v>1.59</v>
      </c>
      <c r="P43" s="21">
        <v>915</v>
      </c>
    </row>
    <row r="44" spans="1:16" ht="15">
      <c r="A44" s="15"/>
      <c r="C44" s="8" t="s">
        <v>235</v>
      </c>
      <c r="G44" s="489">
        <v>10.664</v>
      </c>
      <c r="H44" s="489">
        <v>66.747</v>
      </c>
      <c r="I44" s="489">
        <v>6.237</v>
      </c>
      <c r="J44" s="490">
        <f t="shared" si="2"/>
        <v>72.984</v>
      </c>
      <c r="K44" s="489">
        <v>1.932</v>
      </c>
      <c r="L44" s="489">
        <v>8.727</v>
      </c>
      <c r="M44" s="489">
        <v>3.505</v>
      </c>
      <c r="N44" s="489">
        <v>2.189</v>
      </c>
      <c r="P44" s="21">
        <v>1235</v>
      </c>
    </row>
    <row r="45" spans="1:16" ht="15">
      <c r="A45" s="15"/>
      <c r="C45" s="8" t="s">
        <v>236</v>
      </c>
      <c r="G45" s="489">
        <v>5.083</v>
      </c>
      <c r="H45" s="489">
        <v>75.087</v>
      </c>
      <c r="I45" s="489">
        <v>4.805</v>
      </c>
      <c r="J45" s="490">
        <f t="shared" si="2"/>
        <v>79.892</v>
      </c>
      <c r="K45" s="489">
        <v>2.035</v>
      </c>
      <c r="L45" s="489">
        <v>3.871</v>
      </c>
      <c r="M45" s="489">
        <v>6.128</v>
      </c>
      <c r="N45" s="489">
        <v>2.992</v>
      </c>
      <c r="P45" s="21">
        <v>818</v>
      </c>
    </row>
    <row r="46" spans="1:16" ht="6" customHeight="1">
      <c r="A46" s="15"/>
      <c r="B46" s="15"/>
      <c r="C46" s="15"/>
      <c r="D46" s="15"/>
      <c r="E46" s="15"/>
      <c r="G46" s="489"/>
      <c r="H46" s="489"/>
      <c r="I46" s="489"/>
      <c r="J46" s="490"/>
      <c r="K46" s="489"/>
      <c r="L46" s="489"/>
      <c r="M46" s="489"/>
      <c r="N46" s="489"/>
      <c r="P46" s="21"/>
    </row>
    <row r="47" spans="2:16" ht="15.75">
      <c r="B47" s="7" t="s">
        <v>257</v>
      </c>
      <c r="C47" s="7"/>
      <c r="D47" s="7"/>
      <c r="E47" s="7"/>
      <c r="G47" s="489"/>
      <c r="H47" s="489"/>
      <c r="I47" s="489"/>
      <c r="J47" s="490"/>
      <c r="K47" s="489"/>
      <c r="L47" s="489"/>
      <c r="M47" s="489"/>
      <c r="N47" s="489"/>
      <c r="P47" s="21"/>
    </row>
    <row r="48" spans="1:16" ht="15">
      <c r="A48" s="15"/>
      <c r="C48" s="8" t="s">
        <v>162</v>
      </c>
      <c r="G48" s="489">
        <v>15.651</v>
      </c>
      <c r="H48" s="489">
        <v>51.872</v>
      </c>
      <c r="I48" s="489">
        <v>6.446</v>
      </c>
      <c r="J48" s="490">
        <f aca="true" t="shared" si="3" ref="J48:J53">H48+I48</f>
        <v>58.318</v>
      </c>
      <c r="K48" s="489">
        <v>2.079</v>
      </c>
      <c r="L48" s="489">
        <v>17.762</v>
      </c>
      <c r="M48" s="489">
        <v>4.196</v>
      </c>
      <c r="N48" s="489">
        <v>1.994</v>
      </c>
      <c r="O48" s="30"/>
      <c r="P48" s="21">
        <v>2048</v>
      </c>
    </row>
    <row r="49" spans="1:16" ht="15">
      <c r="A49" s="15"/>
      <c r="C49" s="8" t="s">
        <v>220</v>
      </c>
      <c r="G49" s="489">
        <v>12.498</v>
      </c>
      <c r="H49" s="489">
        <v>62.279</v>
      </c>
      <c r="I49" s="489">
        <v>8.249</v>
      </c>
      <c r="J49" s="490">
        <f t="shared" si="3"/>
        <v>70.528</v>
      </c>
      <c r="K49" s="489">
        <v>2.105</v>
      </c>
      <c r="L49" s="489">
        <v>8.834</v>
      </c>
      <c r="M49" s="489">
        <v>4.167</v>
      </c>
      <c r="N49" s="489">
        <v>1.868</v>
      </c>
      <c r="O49" s="30"/>
      <c r="P49" s="21">
        <v>1820</v>
      </c>
    </row>
    <row r="50" spans="1:16" ht="15">
      <c r="A50" s="15"/>
      <c r="C50" s="8" t="s">
        <v>548</v>
      </c>
      <c r="G50" s="489">
        <v>13.939</v>
      </c>
      <c r="H50" s="489">
        <v>63.194</v>
      </c>
      <c r="I50" s="489">
        <v>7.697</v>
      </c>
      <c r="J50" s="490">
        <f t="shared" si="3"/>
        <v>70.891</v>
      </c>
      <c r="K50" s="489">
        <v>1.146</v>
      </c>
      <c r="L50" s="489">
        <v>9.051</v>
      </c>
      <c r="M50" s="489">
        <v>2.942</v>
      </c>
      <c r="N50" s="489">
        <v>2.03</v>
      </c>
      <c r="O50" s="30"/>
      <c r="P50" s="21">
        <v>586</v>
      </c>
    </row>
    <row r="51" spans="1:16" ht="15">
      <c r="A51" s="15"/>
      <c r="C51" s="8" t="s">
        <v>550</v>
      </c>
      <c r="G51" s="489">
        <v>25.278</v>
      </c>
      <c r="H51" s="489">
        <v>52.611</v>
      </c>
      <c r="I51" s="489">
        <v>7.842</v>
      </c>
      <c r="J51" s="490">
        <f t="shared" si="3"/>
        <v>60.452999999999996</v>
      </c>
      <c r="K51" s="489">
        <v>4.324</v>
      </c>
      <c r="L51" s="489">
        <v>6.401</v>
      </c>
      <c r="M51" s="489">
        <v>1.162</v>
      </c>
      <c r="N51" s="489">
        <v>2.383</v>
      </c>
      <c r="O51" s="30"/>
      <c r="P51" s="21">
        <v>328</v>
      </c>
    </row>
    <row r="52" spans="1:16" ht="15">
      <c r="A52" s="15"/>
      <c r="C52" s="8" t="s">
        <v>221</v>
      </c>
      <c r="G52" s="489">
        <v>7.865</v>
      </c>
      <c r="H52" s="489">
        <v>75.065</v>
      </c>
      <c r="I52" s="489">
        <v>6.173</v>
      </c>
      <c r="J52" s="490">
        <f t="shared" si="3"/>
        <v>81.238</v>
      </c>
      <c r="K52" s="489">
        <v>0.297</v>
      </c>
      <c r="L52" s="489">
        <v>6.54</v>
      </c>
      <c r="M52" s="489">
        <v>2.532</v>
      </c>
      <c r="N52" s="489">
        <v>1.528</v>
      </c>
      <c r="O52" s="30"/>
      <c r="P52" s="21">
        <v>741</v>
      </c>
    </row>
    <row r="53" spans="1:16" ht="15">
      <c r="A53" s="15"/>
      <c r="C53" s="8" t="s">
        <v>222</v>
      </c>
      <c r="G53" s="489">
        <v>15.606</v>
      </c>
      <c r="H53" s="489">
        <v>69.386</v>
      </c>
      <c r="I53" s="489">
        <v>3.812</v>
      </c>
      <c r="J53" s="490">
        <f t="shared" si="3"/>
        <v>73.198</v>
      </c>
      <c r="K53" s="489">
        <v>3.402</v>
      </c>
      <c r="L53" s="489">
        <v>4.681</v>
      </c>
      <c r="M53" s="489">
        <v>0.188</v>
      </c>
      <c r="N53" s="489">
        <v>2.925</v>
      </c>
      <c r="O53" s="30"/>
      <c r="P53" s="21">
        <v>545</v>
      </c>
    </row>
    <row r="54" spans="1:16" ht="9" customHeight="1">
      <c r="A54" s="15"/>
      <c r="B54" s="15"/>
      <c r="G54" s="489"/>
      <c r="H54" s="489"/>
      <c r="I54" s="489"/>
      <c r="J54" s="490"/>
      <c r="K54" s="489"/>
      <c r="L54" s="489"/>
      <c r="M54" s="489"/>
      <c r="N54" s="489"/>
      <c r="O54" s="30"/>
      <c r="P54" s="21"/>
    </row>
    <row r="55" spans="1:16" ht="15.75">
      <c r="A55" s="15"/>
      <c r="B55" s="7" t="s">
        <v>448</v>
      </c>
      <c r="G55" s="489"/>
      <c r="H55" s="489"/>
      <c r="I55" s="489"/>
      <c r="J55" s="490"/>
      <c r="K55" s="489"/>
      <c r="L55" s="489"/>
      <c r="M55" s="489"/>
      <c r="N55" s="489"/>
      <c r="O55" s="30"/>
      <c r="P55" s="21"/>
    </row>
    <row r="56" spans="1:16" ht="15">
      <c r="A56" s="15"/>
      <c r="B56" s="15"/>
      <c r="C56" s="8" t="s">
        <v>449</v>
      </c>
      <c r="G56" s="489">
        <v>62.736</v>
      </c>
      <c r="H56" s="489">
        <v>28.159</v>
      </c>
      <c r="I56" s="489">
        <v>3.261</v>
      </c>
      <c r="J56" s="490">
        <f aca="true" t="shared" si="4" ref="J56:J64">H56+I56</f>
        <v>31.419999999999998</v>
      </c>
      <c r="K56" s="489">
        <v>2.505</v>
      </c>
      <c r="L56" s="489">
        <v>1.827</v>
      </c>
      <c r="M56" s="489">
        <v>0.126</v>
      </c>
      <c r="N56" s="489">
        <v>1.387</v>
      </c>
      <c r="O56" s="30"/>
      <c r="P56" s="21">
        <v>796</v>
      </c>
    </row>
    <row r="57" spans="1:16" ht="15">
      <c r="A57" s="15"/>
      <c r="B57" s="15"/>
      <c r="C57" s="8" t="s">
        <v>450</v>
      </c>
      <c r="G57" s="489">
        <v>30.057</v>
      </c>
      <c r="H57" s="489">
        <v>46.357</v>
      </c>
      <c r="I57" s="489">
        <v>9.211</v>
      </c>
      <c r="J57" s="490">
        <f t="shared" si="4"/>
        <v>55.568</v>
      </c>
      <c r="K57" s="489">
        <v>3.192</v>
      </c>
      <c r="L57" s="489">
        <v>9.035</v>
      </c>
      <c r="M57" s="489">
        <v>0.275</v>
      </c>
      <c r="N57" s="489">
        <v>1.873</v>
      </c>
      <c r="O57" s="30"/>
      <c r="P57" s="21">
        <v>715</v>
      </c>
    </row>
    <row r="58" spans="1:16" ht="15">
      <c r="A58" s="15"/>
      <c r="B58" s="15"/>
      <c r="C58" s="8" t="s">
        <v>451</v>
      </c>
      <c r="G58" s="489">
        <v>13.974</v>
      </c>
      <c r="H58" s="489">
        <v>52.957</v>
      </c>
      <c r="I58" s="489">
        <v>8.347</v>
      </c>
      <c r="J58" s="490">
        <f t="shared" si="4"/>
        <v>61.304</v>
      </c>
      <c r="K58" s="489">
        <v>4.821</v>
      </c>
      <c r="L58" s="489">
        <v>17.624</v>
      </c>
      <c r="M58" s="489">
        <v>0.947</v>
      </c>
      <c r="N58" s="489">
        <v>1.33</v>
      </c>
      <c r="O58" s="30"/>
      <c r="P58" s="21">
        <v>556</v>
      </c>
    </row>
    <row r="59" spans="3:16" ht="15">
      <c r="C59" s="8" t="s">
        <v>452</v>
      </c>
      <c r="G59" s="489">
        <v>3.088</v>
      </c>
      <c r="H59" s="489">
        <v>59.325</v>
      </c>
      <c r="I59" s="489">
        <v>10.018</v>
      </c>
      <c r="J59" s="490">
        <f t="shared" si="4"/>
        <v>69.343</v>
      </c>
      <c r="K59" s="489">
        <v>1.864</v>
      </c>
      <c r="L59" s="489">
        <v>22.095</v>
      </c>
      <c r="M59" s="489">
        <v>3.137</v>
      </c>
      <c r="N59" s="489">
        <v>0.472</v>
      </c>
      <c r="P59" s="21">
        <v>784</v>
      </c>
    </row>
    <row r="60" spans="3:16" ht="15">
      <c r="C60" s="8" t="s">
        <v>453</v>
      </c>
      <c r="G60" s="489">
        <v>1.787</v>
      </c>
      <c r="H60" s="489">
        <v>71.595</v>
      </c>
      <c r="I60" s="489">
        <v>6.34</v>
      </c>
      <c r="J60" s="490">
        <f t="shared" si="4"/>
        <v>77.935</v>
      </c>
      <c r="K60" s="489">
        <v>1.763</v>
      </c>
      <c r="L60" s="489">
        <v>14.368</v>
      </c>
      <c r="M60" s="489">
        <v>3.045</v>
      </c>
      <c r="N60" s="489">
        <v>1.102</v>
      </c>
      <c r="P60" s="21">
        <v>1139</v>
      </c>
    </row>
    <row r="61" spans="3:16" ht="15">
      <c r="C61" s="8" t="s">
        <v>454</v>
      </c>
      <c r="G61" s="489">
        <v>0.558</v>
      </c>
      <c r="H61" s="489">
        <v>75.884</v>
      </c>
      <c r="I61" s="489">
        <v>5.909</v>
      </c>
      <c r="J61" s="490">
        <f t="shared" si="4"/>
        <v>81.793</v>
      </c>
      <c r="K61" s="489">
        <v>0.993</v>
      </c>
      <c r="L61" s="489">
        <v>11.361</v>
      </c>
      <c r="M61" s="489">
        <v>4.429</v>
      </c>
      <c r="N61" s="489">
        <v>0.867</v>
      </c>
      <c r="P61" s="21">
        <v>633</v>
      </c>
    </row>
    <row r="62" spans="3:16" ht="15">
      <c r="C62" s="8" t="s">
        <v>455</v>
      </c>
      <c r="G62" s="489">
        <v>0.841</v>
      </c>
      <c r="H62" s="489">
        <v>76.46</v>
      </c>
      <c r="I62" s="489">
        <v>5.946</v>
      </c>
      <c r="J62" s="490">
        <f t="shared" si="4"/>
        <v>82.40599999999999</v>
      </c>
      <c r="K62" s="489">
        <v>0</v>
      </c>
      <c r="L62" s="489">
        <v>9.709</v>
      </c>
      <c r="M62" s="489">
        <v>6.116</v>
      </c>
      <c r="N62" s="489">
        <v>0.928</v>
      </c>
      <c r="P62" s="21">
        <v>380</v>
      </c>
    </row>
    <row r="63" spans="3:16" ht="18">
      <c r="C63" s="8" t="s">
        <v>121</v>
      </c>
      <c r="G63" s="489">
        <v>0.413</v>
      </c>
      <c r="H63" s="489">
        <v>77.997</v>
      </c>
      <c r="I63" s="489">
        <v>6.175</v>
      </c>
      <c r="J63" s="490">
        <f t="shared" si="4"/>
        <v>84.172</v>
      </c>
      <c r="K63" s="489">
        <v>0.347</v>
      </c>
      <c r="L63" s="489">
        <v>5.73</v>
      </c>
      <c r="M63" s="489">
        <v>8.158</v>
      </c>
      <c r="N63" s="489">
        <v>1.18</v>
      </c>
      <c r="P63" s="21">
        <v>614</v>
      </c>
    </row>
    <row r="64" spans="3:16" ht="18">
      <c r="C64" s="8" t="s">
        <v>122</v>
      </c>
      <c r="G64" s="489">
        <v>4.636</v>
      </c>
      <c r="H64" s="489">
        <v>65.956</v>
      </c>
      <c r="I64" s="489">
        <v>9.092</v>
      </c>
      <c r="J64" s="490">
        <f t="shared" si="4"/>
        <v>75.048</v>
      </c>
      <c r="K64" s="489">
        <v>0.927</v>
      </c>
      <c r="L64" s="489">
        <v>6.051</v>
      </c>
      <c r="M64" s="489">
        <v>12.48</v>
      </c>
      <c r="N64" s="489">
        <v>0.859</v>
      </c>
      <c r="P64" s="21">
        <v>228</v>
      </c>
    </row>
    <row r="65" spans="7:16" ht="9" customHeight="1">
      <c r="G65" s="489"/>
      <c r="H65" s="489"/>
      <c r="I65" s="489"/>
      <c r="J65" s="490"/>
      <c r="K65" s="489"/>
      <c r="L65" s="489"/>
      <c r="M65" s="489"/>
      <c r="N65" s="489"/>
      <c r="P65" s="21"/>
    </row>
    <row r="66" spans="2:16" ht="15.75">
      <c r="B66" s="7" t="s">
        <v>141</v>
      </c>
      <c r="G66" s="489"/>
      <c r="H66" s="489"/>
      <c r="I66" s="489"/>
      <c r="J66" s="490"/>
      <c r="K66" s="489"/>
      <c r="L66" s="489"/>
      <c r="M66" s="489"/>
      <c r="N66" s="489"/>
      <c r="P66" s="21"/>
    </row>
    <row r="67" spans="2:16" ht="15">
      <c r="B67" s="15"/>
      <c r="C67" s="8" t="s">
        <v>142</v>
      </c>
      <c r="G67" s="489">
        <v>36.269</v>
      </c>
      <c r="H67" s="489">
        <v>1.782</v>
      </c>
      <c r="I67" s="489">
        <v>12.29</v>
      </c>
      <c r="J67" s="490">
        <f>H67+I67</f>
        <v>14.072</v>
      </c>
      <c r="K67" s="489">
        <v>4.289</v>
      </c>
      <c r="L67" s="489">
        <v>37.387</v>
      </c>
      <c r="M67" s="489">
        <v>5.051</v>
      </c>
      <c r="N67" s="489">
        <v>2.932</v>
      </c>
      <c r="P67" s="21">
        <v>958</v>
      </c>
    </row>
    <row r="68" spans="2:16" ht="15">
      <c r="B68" s="15"/>
      <c r="C68" s="8" t="s">
        <v>143</v>
      </c>
      <c r="G68" s="489">
        <v>15.939</v>
      </c>
      <c r="H68" s="489">
        <v>56.135</v>
      </c>
      <c r="I68" s="489">
        <v>8.47</v>
      </c>
      <c r="J68" s="490">
        <f>H68+I68</f>
        <v>64.605</v>
      </c>
      <c r="K68" s="489">
        <v>2.277</v>
      </c>
      <c r="L68" s="489">
        <v>11.849</v>
      </c>
      <c r="M68" s="489">
        <v>3.63</v>
      </c>
      <c r="N68" s="489">
        <v>1.698</v>
      </c>
      <c r="P68" s="21">
        <v>2959</v>
      </c>
    </row>
    <row r="69" spans="2:16" ht="15">
      <c r="B69" s="15"/>
      <c r="C69" s="8" t="s">
        <v>144</v>
      </c>
      <c r="G69" s="489">
        <v>4.95</v>
      </c>
      <c r="H69" s="489">
        <v>82.235</v>
      </c>
      <c r="I69" s="489">
        <v>3.761</v>
      </c>
      <c r="J69" s="490">
        <f>H69+I69</f>
        <v>85.996</v>
      </c>
      <c r="K69" s="489">
        <v>0.851</v>
      </c>
      <c r="L69" s="489">
        <v>3.383</v>
      </c>
      <c r="M69" s="489">
        <v>2.865</v>
      </c>
      <c r="N69" s="489">
        <v>1.957</v>
      </c>
      <c r="P69" s="21">
        <v>2151</v>
      </c>
    </row>
    <row r="70" spans="1:16" ht="6" customHeight="1" thickBot="1">
      <c r="A70" s="32"/>
      <c r="B70" s="32"/>
      <c r="C70" s="32"/>
      <c r="D70" s="32"/>
      <c r="E70" s="32"/>
      <c r="F70" s="32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2:16" ht="15">
      <c r="B71" s="78" t="s">
        <v>359</v>
      </c>
      <c r="C71" s="77" t="s">
        <v>360</v>
      </c>
      <c r="D71" s="77"/>
      <c r="E71" s="77"/>
      <c r="K71" s="23"/>
      <c r="L71" s="23"/>
      <c r="M71" s="23"/>
      <c r="N71" s="23"/>
      <c r="O71" s="23"/>
      <c r="P71" s="42"/>
    </row>
    <row r="72" spans="2:16" ht="15">
      <c r="B72" s="78" t="s">
        <v>361</v>
      </c>
      <c r="C72" s="15" t="s">
        <v>362</v>
      </c>
      <c r="D72" s="15"/>
      <c r="E72" s="15"/>
      <c r="K72" s="23"/>
      <c r="L72" s="23"/>
      <c r="M72" s="23"/>
      <c r="N72" s="23"/>
      <c r="O72" s="23"/>
      <c r="P72" s="42"/>
    </row>
    <row r="73" spans="2:3" s="15" customFormat="1" ht="12.75">
      <c r="B73" s="78" t="s">
        <v>536</v>
      </c>
      <c r="C73" s="15" t="s">
        <v>123</v>
      </c>
    </row>
    <row r="74" s="15" customFormat="1" ht="12.75">
      <c r="C74" s="15" t="s">
        <v>124</v>
      </c>
    </row>
  </sheetData>
  <mergeCells count="1">
    <mergeCell ref="H5:J5"/>
  </mergeCells>
  <printOptions/>
  <pageMargins left="0.75" right="0.39" top="0.79" bottom="0.81" header="0.5" footer="0.5"/>
  <pageSetup fitToHeight="1" fitToWidth="1" horizontalDpi="600" verticalDpi="600" orientation="portrait" paperSize="9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140625" style="8" customWidth="1"/>
    <col min="2" max="2" width="2.7109375" style="8" customWidth="1"/>
    <col min="3" max="3" width="1.7109375" style="8" customWidth="1"/>
    <col min="4" max="4" width="3.7109375" style="8" customWidth="1"/>
    <col min="5" max="5" width="3.57421875" style="8" customWidth="1"/>
    <col min="6" max="6" width="3.00390625" style="8" customWidth="1"/>
    <col min="7" max="7" width="7.8515625" style="8" customWidth="1"/>
    <col min="8" max="8" width="5.57421875" style="8" customWidth="1"/>
    <col min="9" max="9" width="1.421875" style="8" customWidth="1"/>
    <col min="10" max="13" width="9.7109375" style="8" customWidth="1"/>
    <col min="14" max="14" width="10.28125" style="8" customWidth="1"/>
    <col min="15" max="18" width="9.7109375" style="8" customWidth="1"/>
    <col min="19" max="19" width="1.8515625" style="8" customWidth="1"/>
    <col min="20" max="20" width="10.421875" style="8" customWidth="1"/>
    <col min="21" max="21" width="1.8515625" style="8" customWidth="1"/>
    <col min="22" max="22" width="48.7109375" style="8" customWidth="1"/>
    <col min="23" max="35" width="9.7109375" style="8" customWidth="1"/>
    <col min="36" max="16384" width="9.140625" style="8" customWidth="1"/>
  </cols>
  <sheetData>
    <row r="1" spans="10:20" s="17" customFormat="1" ht="6" customHeight="1">
      <c r="J1" s="44"/>
      <c r="K1" s="44"/>
      <c r="L1" s="44"/>
      <c r="M1" s="44"/>
      <c r="N1" s="44"/>
      <c r="O1" s="44"/>
      <c r="P1" s="44"/>
      <c r="Q1" s="44"/>
      <c r="R1" s="44"/>
      <c r="S1" s="44"/>
      <c r="T1" s="1"/>
    </row>
    <row r="2" spans="2:20" s="17" customFormat="1" ht="21">
      <c r="B2" s="46" t="s">
        <v>74</v>
      </c>
      <c r="C2" s="46"/>
      <c r="D2" s="46"/>
      <c r="E2" s="46"/>
      <c r="F2" s="46"/>
      <c r="G2" s="57" t="s">
        <v>19</v>
      </c>
      <c r="H2" s="46"/>
      <c r="J2" s="44"/>
      <c r="K2" s="44"/>
      <c r="L2" s="44"/>
      <c r="M2" s="44"/>
      <c r="N2" s="44"/>
      <c r="O2" s="44"/>
      <c r="P2" s="44"/>
      <c r="Q2" s="44"/>
      <c r="R2" s="44"/>
      <c r="S2" s="44"/>
      <c r="T2" s="1"/>
    </row>
    <row r="3" spans="2:20" s="17" customFormat="1" ht="21">
      <c r="B3" s="46"/>
      <c r="C3" s="46"/>
      <c r="D3" s="46"/>
      <c r="E3" s="46"/>
      <c r="F3" s="46"/>
      <c r="G3" s="278" t="s">
        <v>57</v>
      </c>
      <c r="H3" s="46"/>
      <c r="J3" s="44"/>
      <c r="K3" s="44"/>
      <c r="L3" s="44"/>
      <c r="M3" s="44"/>
      <c r="N3" s="44"/>
      <c r="O3" s="44"/>
      <c r="P3" s="44"/>
      <c r="Q3" s="44"/>
      <c r="R3" s="44"/>
      <c r="S3" s="44"/>
      <c r="T3" s="1"/>
    </row>
    <row r="4" spans="2:20" s="17" customFormat="1" ht="9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6"/>
    </row>
    <row r="5" spans="2:20" s="17" customFormat="1" ht="23.25" customHeight="1">
      <c r="B5" s="44"/>
      <c r="C5" s="44"/>
      <c r="D5" s="44"/>
      <c r="E5" s="44"/>
      <c r="F5" s="44"/>
      <c r="G5" s="44"/>
      <c r="H5" s="44"/>
      <c r="I5" s="452"/>
      <c r="J5" s="578" t="s">
        <v>20</v>
      </c>
      <c r="K5" s="579"/>
      <c r="L5" s="579"/>
      <c r="M5" s="579"/>
      <c r="N5" s="579"/>
      <c r="O5" s="579"/>
      <c r="P5" s="579"/>
      <c r="Q5" s="579"/>
      <c r="R5" s="580"/>
      <c r="S5" s="452"/>
      <c r="T5" s="1"/>
    </row>
    <row r="6" spans="10:20" ht="16.5" customHeight="1">
      <c r="J6" s="47"/>
      <c r="K6" s="2"/>
      <c r="L6" s="2"/>
      <c r="N6" s="7"/>
      <c r="P6" s="28" t="s">
        <v>363</v>
      </c>
      <c r="Q6" s="25" t="s">
        <v>213</v>
      </c>
      <c r="R6" s="453" t="s">
        <v>727</v>
      </c>
      <c r="T6" s="454" t="s">
        <v>163</v>
      </c>
    </row>
    <row r="7" spans="10:20" ht="18.75" customHeight="1">
      <c r="J7" s="24" t="s">
        <v>210</v>
      </c>
      <c r="K7" s="577" t="s">
        <v>314</v>
      </c>
      <c r="L7" s="577"/>
      <c r="M7" s="577"/>
      <c r="N7" s="28" t="s">
        <v>212</v>
      </c>
      <c r="O7" s="28" t="s">
        <v>211</v>
      </c>
      <c r="P7" s="65" t="s">
        <v>366</v>
      </c>
      <c r="Q7" s="65" t="s">
        <v>380</v>
      </c>
      <c r="R7" s="453" t="s">
        <v>21</v>
      </c>
      <c r="S7" s="28"/>
      <c r="T7" s="63" t="s">
        <v>167</v>
      </c>
    </row>
    <row r="8" spans="2:20" ht="18.75" customHeight="1" thickBot="1">
      <c r="B8" s="6"/>
      <c r="C8" s="6"/>
      <c r="D8" s="6"/>
      <c r="E8" s="6"/>
      <c r="F8" s="6"/>
      <c r="G8" s="6"/>
      <c r="H8" s="6"/>
      <c r="I8" s="6"/>
      <c r="J8" s="26"/>
      <c r="K8" s="6" t="s">
        <v>315</v>
      </c>
      <c r="L8" s="6" t="s">
        <v>379</v>
      </c>
      <c r="M8" s="32" t="s">
        <v>173</v>
      </c>
      <c r="N8" s="33"/>
      <c r="O8" s="34"/>
      <c r="P8" s="66" t="s">
        <v>365</v>
      </c>
      <c r="Q8" s="66" t="s">
        <v>364</v>
      </c>
      <c r="R8" s="455" t="s">
        <v>22</v>
      </c>
      <c r="S8" s="32"/>
      <c r="T8" s="64" t="s">
        <v>168</v>
      </c>
    </row>
    <row r="9" spans="2:20" ht="6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48"/>
      <c r="N9" s="52"/>
      <c r="O9" s="53"/>
      <c r="P9" s="73"/>
      <c r="Q9" s="73"/>
      <c r="R9" s="73"/>
      <c r="S9" s="48"/>
      <c r="T9" s="59"/>
    </row>
    <row r="10" spans="14:20" ht="15" customHeight="1">
      <c r="N10" s="36"/>
      <c r="O10" s="36"/>
      <c r="Q10" s="43" t="s">
        <v>195</v>
      </c>
      <c r="R10" s="43"/>
      <c r="S10" s="38"/>
      <c r="T10" s="27" t="s">
        <v>340</v>
      </c>
    </row>
    <row r="11" spans="10:15" ht="6" customHeight="1">
      <c r="J11" s="7"/>
      <c r="K11" s="7"/>
      <c r="L11" s="7"/>
      <c r="N11" s="36"/>
      <c r="O11" s="36"/>
    </row>
    <row r="12" spans="2:21" ht="15.75">
      <c r="B12" s="7" t="s">
        <v>23</v>
      </c>
      <c r="D12" s="7"/>
      <c r="E12" s="7"/>
      <c r="F12" s="7"/>
      <c r="G12" s="7"/>
      <c r="H12" s="7"/>
      <c r="J12" s="23">
        <v>12.989</v>
      </c>
      <c r="K12" s="23">
        <v>61.619</v>
      </c>
      <c r="L12" s="23">
        <v>6.902</v>
      </c>
      <c r="M12" s="493">
        <f>K12+L12</f>
        <v>68.521</v>
      </c>
      <c r="N12" s="23">
        <v>1.698</v>
      </c>
      <c r="O12" s="23">
        <v>11.118</v>
      </c>
      <c r="P12" s="23">
        <v>3.613</v>
      </c>
      <c r="Q12" s="23">
        <v>2.062</v>
      </c>
      <c r="R12" s="23">
        <v>100</v>
      </c>
      <c r="S12" s="23"/>
      <c r="T12" s="21">
        <v>11346</v>
      </c>
      <c r="U12" s="23"/>
    </row>
    <row r="13" spans="9:20" ht="6" customHeight="1">
      <c r="I13" s="7"/>
      <c r="M13" s="23"/>
      <c r="T13" s="12"/>
    </row>
    <row r="14" spans="2:20" ht="18.75">
      <c r="B14" s="7" t="s">
        <v>24</v>
      </c>
      <c r="D14" s="7"/>
      <c r="E14" s="7"/>
      <c r="F14" s="7"/>
      <c r="G14" s="7"/>
      <c r="H14" s="7"/>
      <c r="M14" s="23"/>
      <c r="T14" s="12"/>
    </row>
    <row r="15" spans="3:20" ht="15">
      <c r="C15" s="39" t="s">
        <v>210</v>
      </c>
      <c r="D15" s="39"/>
      <c r="G15" s="39"/>
      <c r="H15" s="39"/>
      <c r="J15" s="56">
        <v>87.101</v>
      </c>
      <c r="K15" s="56">
        <v>4.967</v>
      </c>
      <c r="L15" s="56">
        <v>1.823</v>
      </c>
      <c r="M15" s="494">
        <f>K15+L15</f>
        <v>6.789999999999999</v>
      </c>
      <c r="N15" s="56">
        <v>0.435</v>
      </c>
      <c r="O15" s="56">
        <v>4.016</v>
      </c>
      <c r="P15" s="56">
        <v>0.969</v>
      </c>
      <c r="Q15" s="56">
        <v>0.69</v>
      </c>
      <c r="R15" s="23">
        <v>100</v>
      </c>
      <c r="T15" s="21">
        <v>1553</v>
      </c>
    </row>
    <row r="16" spans="3:20" ht="15">
      <c r="C16" s="39" t="s">
        <v>25</v>
      </c>
      <c r="D16" s="39"/>
      <c r="G16" s="39"/>
      <c r="H16" s="39"/>
      <c r="J16" s="56"/>
      <c r="K16" s="56"/>
      <c r="L16" s="56"/>
      <c r="M16" s="56"/>
      <c r="N16" s="56"/>
      <c r="O16" s="56"/>
      <c r="P16" s="56"/>
      <c r="Q16" s="56"/>
      <c r="R16" s="23"/>
      <c r="T16" s="21"/>
    </row>
    <row r="17" spans="2:20" ht="15">
      <c r="B17" s="15"/>
      <c r="D17" s="8" t="s">
        <v>315</v>
      </c>
      <c r="J17" s="56">
        <v>0.82</v>
      </c>
      <c r="K17" s="56">
        <v>97.207</v>
      </c>
      <c r="L17" s="56">
        <v>0.451</v>
      </c>
      <c r="M17" s="494">
        <f aca="true" t="shared" si="0" ref="M17:M23">K17+L17</f>
        <v>97.65799999999999</v>
      </c>
      <c r="N17" s="56">
        <v>0.179</v>
      </c>
      <c r="O17" s="56">
        <v>0.741</v>
      </c>
      <c r="P17" s="56">
        <v>0.553</v>
      </c>
      <c r="Q17" s="56">
        <v>0.048</v>
      </c>
      <c r="R17" s="23">
        <v>100</v>
      </c>
      <c r="T17" s="21">
        <v>6944</v>
      </c>
    </row>
    <row r="18" spans="2:20" ht="15">
      <c r="B18" s="15"/>
      <c r="D18" s="8" t="s">
        <v>145</v>
      </c>
      <c r="J18" s="56">
        <v>2.449</v>
      </c>
      <c r="K18" s="56">
        <v>4.508</v>
      </c>
      <c r="L18" s="56">
        <v>88.079</v>
      </c>
      <c r="M18" s="494">
        <f t="shared" si="0"/>
        <v>92.58699999999999</v>
      </c>
      <c r="N18" s="56">
        <v>0.091</v>
      </c>
      <c r="O18" s="56">
        <v>3.082</v>
      </c>
      <c r="P18" s="56">
        <v>0.661</v>
      </c>
      <c r="Q18" s="56">
        <v>1.131</v>
      </c>
      <c r="R18" s="23">
        <v>100</v>
      </c>
      <c r="T18" s="21">
        <v>674</v>
      </c>
    </row>
    <row r="19" spans="2:20" ht="15">
      <c r="B19" s="15"/>
      <c r="D19" s="8" t="s">
        <v>26</v>
      </c>
      <c r="J19" s="56">
        <v>0.973</v>
      </c>
      <c r="K19" s="56">
        <v>88.502</v>
      </c>
      <c r="L19" s="56">
        <v>8.679</v>
      </c>
      <c r="M19" s="494">
        <f t="shared" si="0"/>
        <v>97.181</v>
      </c>
      <c r="N19" s="56">
        <v>0.171</v>
      </c>
      <c r="O19" s="56">
        <v>0.961</v>
      </c>
      <c r="P19" s="56">
        <v>0.564</v>
      </c>
      <c r="Q19" s="56">
        <v>0.15</v>
      </c>
      <c r="R19" s="23">
        <v>100</v>
      </c>
      <c r="T19" s="492">
        <f>SUM(T17:T18)</f>
        <v>7618</v>
      </c>
    </row>
    <row r="20" spans="2:20" ht="15">
      <c r="B20" s="15"/>
      <c r="C20" s="8" t="s">
        <v>212</v>
      </c>
      <c r="J20" s="56">
        <v>4.845</v>
      </c>
      <c r="K20" s="56">
        <v>10.199</v>
      </c>
      <c r="L20" s="56">
        <v>0.302</v>
      </c>
      <c r="M20" s="494">
        <f t="shared" si="0"/>
        <v>10.501</v>
      </c>
      <c r="N20" s="56">
        <v>81.527</v>
      </c>
      <c r="O20" s="56">
        <v>1.611</v>
      </c>
      <c r="P20" s="56">
        <v>0.997</v>
      </c>
      <c r="Q20" s="56">
        <v>0.519</v>
      </c>
      <c r="R20" s="23">
        <v>100</v>
      </c>
      <c r="T20" s="21">
        <v>206</v>
      </c>
    </row>
    <row r="21" spans="2:20" ht="15">
      <c r="B21" s="15"/>
      <c r="C21" s="8" t="s">
        <v>211</v>
      </c>
      <c r="J21" s="56">
        <v>3.944</v>
      </c>
      <c r="K21" s="56">
        <v>6.731</v>
      </c>
      <c r="L21" s="56">
        <v>4.155</v>
      </c>
      <c r="M21" s="494">
        <f t="shared" si="0"/>
        <v>10.886</v>
      </c>
      <c r="N21" s="56">
        <v>0.279</v>
      </c>
      <c r="O21" s="56">
        <v>82.185</v>
      </c>
      <c r="P21" s="56">
        <v>2.167</v>
      </c>
      <c r="Q21" s="56">
        <v>0.54</v>
      </c>
      <c r="R21" s="23">
        <v>100</v>
      </c>
      <c r="T21" s="21">
        <v>1285</v>
      </c>
    </row>
    <row r="22" spans="2:20" ht="15">
      <c r="B22" s="15"/>
      <c r="C22" s="8" t="s">
        <v>27</v>
      </c>
      <c r="J22" s="56">
        <v>2.81</v>
      </c>
      <c r="K22" s="56">
        <v>9.567</v>
      </c>
      <c r="L22" s="56">
        <v>2.51</v>
      </c>
      <c r="M22" s="494">
        <f t="shared" si="0"/>
        <v>12.077</v>
      </c>
      <c r="N22" s="56">
        <v>0.902</v>
      </c>
      <c r="O22" s="56">
        <v>3.03</v>
      </c>
      <c r="P22" s="56">
        <v>80.115</v>
      </c>
      <c r="Q22" s="56">
        <v>1.066</v>
      </c>
      <c r="R22" s="23">
        <v>100</v>
      </c>
      <c r="T22" s="21">
        <v>373</v>
      </c>
    </row>
    <row r="23" spans="2:20" ht="15">
      <c r="B23" s="15"/>
      <c r="C23" s="2" t="s">
        <v>28</v>
      </c>
      <c r="D23" s="2"/>
      <c r="G23" s="2"/>
      <c r="H23" s="2"/>
      <c r="J23" s="56">
        <v>2.738</v>
      </c>
      <c r="K23" s="56">
        <v>8.987</v>
      </c>
      <c r="L23" s="56">
        <v>10.583</v>
      </c>
      <c r="M23" s="494">
        <f t="shared" si="0"/>
        <v>19.57</v>
      </c>
      <c r="N23" s="56">
        <v>0.41</v>
      </c>
      <c r="O23" s="56">
        <v>7.986</v>
      </c>
      <c r="P23" s="56">
        <v>2.001</v>
      </c>
      <c r="Q23" s="56">
        <v>67.294</v>
      </c>
      <c r="R23" s="23">
        <v>100</v>
      </c>
      <c r="T23" s="21">
        <v>268</v>
      </c>
    </row>
    <row r="24" spans="2:20" ht="9" customHeight="1" thickBot="1">
      <c r="B24" s="5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9"/>
    </row>
    <row r="25" spans="2:20" ht="9" customHeight="1">
      <c r="B25" s="7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4"/>
    </row>
    <row r="26" spans="2:20" ht="15.75">
      <c r="B26" s="78">
        <v>1</v>
      </c>
      <c r="D26" s="77" t="s">
        <v>360</v>
      </c>
      <c r="E26" s="10"/>
      <c r="F26" s="10"/>
      <c r="G26" s="10"/>
      <c r="H26" s="10"/>
      <c r="T26" s="12"/>
    </row>
    <row r="27" spans="2:20" ht="15.75">
      <c r="B27" s="78">
        <v>2</v>
      </c>
      <c r="D27" s="77" t="s">
        <v>29</v>
      </c>
      <c r="E27" s="10"/>
      <c r="F27" s="10"/>
      <c r="G27" s="10"/>
      <c r="H27" s="10"/>
      <c r="T27" s="12"/>
    </row>
    <row r="28" spans="2:20" ht="15.75">
      <c r="B28" s="78">
        <v>3</v>
      </c>
      <c r="D28" s="77" t="s">
        <v>30</v>
      </c>
      <c r="E28" s="10"/>
      <c r="F28" s="10"/>
      <c r="G28" s="10"/>
      <c r="H28" s="10"/>
      <c r="T28" s="12"/>
    </row>
    <row r="29" spans="2:20" ht="15.75">
      <c r="B29" s="78">
        <v>4</v>
      </c>
      <c r="D29" s="15" t="s">
        <v>362</v>
      </c>
      <c r="E29" s="10"/>
      <c r="F29" s="10"/>
      <c r="G29" s="10"/>
      <c r="H29" s="10"/>
      <c r="T29" s="12"/>
    </row>
    <row r="30" spans="2:20" ht="15.75">
      <c r="B30" s="78">
        <v>5</v>
      </c>
      <c r="D30" s="15" t="s">
        <v>31</v>
      </c>
      <c r="E30" s="10"/>
      <c r="F30" s="10"/>
      <c r="G30" s="10"/>
      <c r="H30" s="10"/>
      <c r="T30" s="12"/>
    </row>
    <row r="31" spans="2:20" ht="15.75">
      <c r="B31" s="78"/>
      <c r="D31" s="15" t="s">
        <v>381</v>
      </c>
      <c r="E31" s="10"/>
      <c r="F31" s="10"/>
      <c r="G31" s="10"/>
      <c r="H31" s="10"/>
      <c r="T31" s="12"/>
    </row>
    <row r="32" spans="2:20" ht="15.75">
      <c r="B32" s="15"/>
      <c r="C32" s="10"/>
      <c r="D32" s="10"/>
      <c r="E32" s="10"/>
      <c r="F32" s="10"/>
      <c r="G32" s="10"/>
      <c r="H32" s="10"/>
      <c r="T32" s="12"/>
    </row>
    <row r="33" spans="2:20" ht="21">
      <c r="B33" s="46" t="s">
        <v>1092</v>
      </c>
      <c r="C33" s="10"/>
      <c r="D33" s="10"/>
      <c r="E33" s="10"/>
      <c r="F33" s="10"/>
      <c r="G33" s="57" t="s">
        <v>32</v>
      </c>
      <c r="H33" s="10"/>
      <c r="T33" s="12"/>
    </row>
    <row r="34" spans="2:20" ht="18">
      <c r="B34" s="15"/>
      <c r="C34" s="10"/>
      <c r="D34" s="10"/>
      <c r="E34" s="10"/>
      <c r="F34" s="10"/>
      <c r="G34" s="278" t="s">
        <v>33</v>
      </c>
      <c r="H34" s="10"/>
      <c r="T34" s="12"/>
    </row>
    <row r="35" spans="2:20" ht="18">
      <c r="B35" s="15"/>
      <c r="C35" s="10"/>
      <c r="D35" s="10"/>
      <c r="E35" s="10"/>
      <c r="F35" s="10"/>
      <c r="G35" s="278" t="s">
        <v>58</v>
      </c>
      <c r="H35" s="10"/>
      <c r="T35" s="12"/>
    </row>
    <row r="36" spans="2:20" ht="8.25" customHeight="1" thickBot="1">
      <c r="B36" s="55"/>
      <c r="C36" s="19"/>
      <c r="D36" s="19"/>
      <c r="E36" s="19"/>
      <c r="F36" s="19"/>
      <c r="G36" s="19"/>
      <c r="H36" s="19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79"/>
    </row>
    <row r="37" spans="2:20" ht="6" customHeight="1">
      <c r="B37" s="77"/>
      <c r="C37" s="10"/>
      <c r="D37" s="10"/>
      <c r="E37" s="10"/>
      <c r="F37" s="10"/>
      <c r="G37" s="10"/>
      <c r="H37" s="1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4"/>
    </row>
    <row r="38" spans="2:20" ht="22.5" customHeight="1">
      <c r="B38" s="15"/>
      <c r="C38" s="2"/>
      <c r="D38" s="2"/>
      <c r="E38" s="2"/>
      <c r="F38" s="2"/>
      <c r="G38" s="2"/>
      <c r="H38" s="2"/>
      <c r="L38" s="581" t="s">
        <v>34</v>
      </c>
      <c r="M38" s="581"/>
      <c r="N38" s="581"/>
      <c r="O38" s="581"/>
      <c r="P38" s="581"/>
      <c r="Q38" s="581"/>
      <c r="R38" s="581"/>
      <c r="S38" s="581"/>
      <c r="T38" s="581"/>
    </row>
    <row r="39" spans="2:20" ht="15">
      <c r="B39" s="15"/>
      <c r="C39" s="2"/>
      <c r="D39" s="2"/>
      <c r="E39" s="2"/>
      <c r="F39" s="2"/>
      <c r="G39" s="2"/>
      <c r="H39" s="2"/>
      <c r="L39" s="8" t="s">
        <v>210</v>
      </c>
      <c r="N39" s="8" t="s">
        <v>35</v>
      </c>
      <c r="P39" s="456" t="s">
        <v>211</v>
      </c>
      <c r="R39" s="8" t="s">
        <v>173</v>
      </c>
      <c r="T39" s="30" t="s">
        <v>173</v>
      </c>
    </row>
    <row r="40" spans="2:20" ht="18">
      <c r="B40" s="15"/>
      <c r="C40" s="2"/>
      <c r="D40" s="2"/>
      <c r="E40" s="2"/>
      <c r="F40" s="2"/>
      <c r="G40" s="2"/>
      <c r="H40" s="2"/>
      <c r="N40" s="8" t="s">
        <v>237</v>
      </c>
      <c r="P40" s="456" t="s">
        <v>237</v>
      </c>
      <c r="R40" s="8" t="s">
        <v>36</v>
      </c>
      <c r="T40" s="30" t="s">
        <v>37</v>
      </c>
    </row>
    <row r="41" spans="2:20" ht="15">
      <c r="B41" s="15"/>
      <c r="C41" s="2"/>
      <c r="D41" s="2"/>
      <c r="E41" s="2"/>
      <c r="F41" s="2"/>
      <c r="G41" s="2"/>
      <c r="H41" s="2"/>
      <c r="N41" s="8" t="s">
        <v>38</v>
      </c>
      <c r="P41" s="456" t="s">
        <v>39</v>
      </c>
      <c r="T41" s="30" t="s">
        <v>219</v>
      </c>
    </row>
    <row r="42" spans="2:20" ht="6" customHeight="1" thickBot="1">
      <c r="B42" s="5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457"/>
      <c r="Q42" s="457"/>
      <c r="R42" s="6"/>
      <c r="S42" s="6"/>
      <c r="T42" s="6"/>
    </row>
    <row r="43" spans="2:16" ht="6" customHeight="1">
      <c r="B43" s="15"/>
      <c r="C43" s="2"/>
      <c r="D43" s="2"/>
      <c r="E43" s="2"/>
      <c r="F43" s="2"/>
      <c r="G43" s="2"/>
      <c r="H43" s="2"/>
      <c r="P43" s="456"/>
    </row>
    <row r="44" spans="2:20" ht="15">
      <c r="B44" s="15"/>
      <c r="C44" s="2"/>
      <c r="D44" s="2"/>
      <c r="E44" s="2"/>
      <c r="F44" s="2"/>
      <c r="G44" s="2"/>
      <c r="H44" s="2"/>
      <c r="P44" s="456"/>
      <c r="T44" s="43" t="s">
        <v>214</v>
      </c>
    </row>
    <row r="45" spans="2:20" ht="6" customHeight="1">
      <c r="B45" s="15"/>
      <c r="C45" s="2"/>
      <c r="D45" s="2"/>
      <c r="E45" s="2"/>
      <c r="F45" s="2"/>
      <c r="G45" s="2"/>
      <c r="H45" s="2"/>
      <c r="T45" s="12"/>
    </row>
    <row r="46" spans="2:20" ht="15.75">
      <c r="B46" s="458" t="s">
        <v>40</v>
      </c>
      <c r="C46" s="2"/>
      <c r="E46" s="2"/>
      <c r="F46" s="2"/>
      <c r="G46" s="2"/>
      <c r="H46" s="2"/>
      <c r="T46" s="12"/>
    </row>
    <row r="47" spans="2:20" ht="15">
      <c r="B47" s="15"/>
      <c r="C47" s="2"/>
      <c r="D47" s="2"/>
      <c r="E47" s="2"/>
      <c r="F47" s="2"/>
      <c r="G47" s="2"/>
      <c r="H47" s="2"/>
      <c r="T47" s="12"/>
    </row>
    <row r="48" spans="2:20" ht="15.75">
      <c r="B48" s="15"/>
      <c r="C48" s="7" t="s">
        <v>41</v>
      </c>
      <c r="F48" s="459"/>
      <c r="L48" s="56">
        <v>87.1</v>
      </c>
      <c r="M48" s="56"/>
      <c r="N48" s="56">
        <v>96.3</v>
      </c>
      <c r="O48" s="56"/>
      <c r="P48" s="56">
        <v>81.2</v>
      </c>
      <c r="Q48" s="56"/>
      <c r="R48" s="56">
        <v>67.1</v>
      </c>
      <c r="S48" s="56"/>
      <c r="T48" s="56">
        <v>91.5</v>
      </c>
    </row>
    <row r="49" spans="2:20" ht="15">
      <c r="B49" s="15"/>
      <c r="L49" s="56"/>
      <c r="M49" s="56"/>
      <c r="N49" s="56"/>
      <c r="O49" s="56"/>
      <c r="P49" s="56"/>
      <c r="Q49" s="56"/>
      <c r="R49" s="56"/>
      <c r="S49" s="56"/>
      <c r="T49" s="56"/>
    </row>
    <row r="50" spans="2:20" ht="15.75">
      <c r="B50" s="15"/>
      <c r="C50" s="7" t="s">
        <v>42</v>
      </c>
      <c r="F50" s="459"/>
      <c r="L50" s="56">
        <v>12.9</v>
      </c>
      <c r="M50" s="56"/>
      <c r="N50" s="56">
        <v>3.7</v>
      </c>
      <c r="O50" s="56"/>
      <c r="P50" s="56">
        <v>18.8</v>
      </c>
      <c r="Q50" s="56"/>
      <c r="R50" s="56">
        <v>32.9</v>
      </c>
      <c r="S50" s="56"/>
      <c r="T50" s="56">
        <v>8.5</v>
      </c>
    </row>
    <row r="51" spans="2:6" ht="6" customHeight="1">
      <c r="B51" s="15"/>
      <c r="E51" s="459"/>
      <c r="F51" s="459"/>
    </row>
    <row r="52" spans="2:7" ht="18.75">
      <c r="B52" s="15"/>
      <c r="D52" s="7" t="s">
        <v>43</v>
      </c>
      <c r="G52" s="7"/>
    </row>
    <row r="53" spans="2:20" ht="16.5">
      <c r="B53" s="15"/>
      <c r="E53" s="8" t="s">
        <v>44</v>
      </c>
      <c r="L53" s="56">
        <v>5.6</v>
      </c>
      <c r="M53" s="496"/>
      <c r="N53" s="56">
        <v>1.3</v>
      </c>
      <c r="O53" s="496"/>
      <c r="P53" s="56">
        <v>7.6</v>
      </c>
      <c r="Q53" s="495"/>
      <c r="R53" s="56">
        <v>5.7</v>
      </c>
      <c r="S53" s="56"/>
      <c r="T53" s="56">
        <v>3</v>
      </c>
    </row>
    <row r="54" spans="2:20" ht="16.5">
      <c r="B54" s="15"/>
      <c r="E54" s="8" t="s">
        <v>45</v>
      </c>
      <c r="L54" s="56">
        <v>4</v>
      </c>
      <c r="M54" s="496"/>
      <c r="N54" s="56">
        <v>0.6</v>
      </c>
      <c r="O54" s="496"/>
      <c r="P54" s="56">
        <v>4.2</v>
      </c>
      <c r="Q54" s="495"/>
      <c r="R54" s="56">
        <v>5.6</v>
      </c>
      <c r="S54" s="56"/>
      <c r="T54" s="56">
        <v>1.8</v>
      </c>
    </row>
    <row r="55" spans="2:20" ht="16.5">
      <c r="B55" s="15"/>
      <c r="E55" s="8" t="s">
        <v>46</v>
      </c>
      <c r="L55" s="56">
        <v>1.3</v>
      </c>
      <c r="M55" s="496"/>
      <c r="N55" s="56">
        <v>0.3</v>
      </c>
      <c r="O55" s="496"/>
      <c r="P55" s="56">
        <v>0.6</v>
      </c>
      <c r="Q55" s="495"/>
      <c r="R55" s="56">
        <v>1.2</v>
      </c>
      <c r="S55" s="56"/>
      <c r="T55" s="56">
        <v>0.5</v>
      </c>
    </row>
    <row r="56" spans="2:20" ht="16.5">
      <c r="B56" s="15"/>
      <c r="E56" s="8" t="s">
        <v>47</v>
      </c>
      <c r="L56" s="56">
        <v>0.4</v>
      </c>
      <c r="M56" s="496"/>
      <c r="N56" s="56">
        <v>0.2</v>
      </c>
      <c r="O56" s="496"/>
      <c r="P56" s="56">
        <v>1.5</v>
      </c>
      <c r="Q56" s="495"/>
      <c r="R56" s="56">
        <v>1.6</v>
      </c>
      <c r="S56" s="56"/>
      <c r="T56" s="56">
        <v>0.5</v>
      </c>
    </row>
    <row r="57" spans="2:20" ht="16.5">
      <c r="B57" s="15"/>
      <c r="E57" s="8" t="s">
        <v>48</v>
      </c>
      <c r="L57" s="56">
        <v>0</v>
      </c>
      <c r="M57" s="496"/>
      <c r="N57" s="56">
        <v>0.2</v>
      </c>
      <c r="O57" s="496"/>
      <c r="P57" s="56">
        <v>0</v>
      </c>
      <c r="Q57" s="495"/>
      <c r="R57" s="56">
        <v>0</v>
      </c>
      <c r="S57" s="326"/>
      <c r="T57" s="56">
        <v>0.1</v>
      </c>
    </row>
    <row r="58" spans="2:20" ht="16.5">
      <c r="B58" s="15"/>
      <c r="E58" s="8" t="s">
        <v>49</v>
      </c>
      <c r="L58" s="56">
        <v>0</v>
      </c>
      <c r="M58" s="496"/>
      <c r="N58" s="56">
        <v>0.1</v>
      </c>
      <c r="O58" s="496"/>
      <c r="P58" s="56">
        <v>0.1</v>
      </c>
      <c r="Q58" s="495"/>
      <c r="R58" s="56">
        <v>0</v>
      </c>
      <c r="S58" s="326"/>
      <c r="T58" s="56">
        <v>0.1</v>
      </c>
    </row>
    <row r="59" spans="2:20" ht="16.5">
      <c r="B59" s="15"/>
      <c r="E59" s="8" t="s">
        <v>50</v>
      </c>
      <c r="L59" s="56">
        <v>0.1</v>
      </c>
      <c r="M59" s="496"/>
      <c r="N59" s="56">
        <v>0</v>
      </c>
      <c r="O59" s="496"/>
      <c r="P59" s="56">
        <v>0.1</v>
      </c>
      <c r="Q59" s="495"/>
      <c r="R59" s="56">
        <v>0</v>
      </c>
      <c r="S59" s="326"/>
      <c r="T59" s="56">
        <v>0.1</v>
      </c>
    </row>
    <row r="60" spans="2:20" ht="16.5">
      <c r="B60" s="15"/>
      <c r="E60" s="8" t="s">
        <v>51</v>
      </c>
      <c r="L60" s="56">
        <v>0</v>
      </c>
      <c r="M60" s="496"/>
      <c r="N60" s="56">
        <v>0</v>
      </c>
      <c r="O60" s="496"/>
      <c r="P60" s="56">
        <v>0.2</v>
      </c>
      <c r="Q60" s="495"/>
      <c r="R60" s="56">
        <v>0</v>
      </c>
      <c r="S60" s="326"/>
      <c r="T60" s="56">
        <v>0</v>
      </c>
    </row>
    <row r="61" spans="2:20" ht="16.5">
      <c r="B61" s="15"/>
      <c r="E61" s="8" t="s">
        <v>52</v>
      </c>
      <c r="L61" s="56">
        <v>0.4</v>
      </c>
      <c r="M61" s="496"/>
      <c r="N61" s="56">
        <v>0.1</v>
      </c>
      <c r="O61" s="496"/>
      <c r="P61" s="56">
        <v>0.3</v>
      </c>
      <c r="Q61" s="495"/>
      <c r="R61" s="56">
        <v>0</v>
      </c>
      <c r="S61" s="326"/>
      <c r="T61" s="56">
        <v>0.1</v>
      </c>
    </row>
    <row r="62" spans="2:20" ht="16.5">
      <c r="B62" s="15"/>
      <c r="C62" s="15"/>
      <c r="E62" s="8" t="s">
        <v>765</v>
      </c>
      <c r="L62" s="56">
        <v>0.3</v>
      </c>
      <c r="M62" s="496"/>
      <c r="N62" s="56">
        <v>0.1</v>
      </c>
      <c r="O62" s="496"/>
      <c r="P62" s="56">
        <v>0.4</v>
      </c>
      <c r="Q62" s="495"/>
      <c r="R62" s="56">
        <v>0.2</v>
      </c>
      <c r="S62" s="326"/>
      <c r="T62" s="56">
        <v>0.2</v>
      </c>
    </row>
    <row r="63" spans="2:20" ht="16.5">
      <c r="B63" s="15"/>
      <c r="C63" s="15"/>
      <c r="E63" s="8" t="s">
        <v>766</v>
      </c>
      <c r="L63" s="56">
        <v>0.1</v>
      </c>
      <c r="M63" s="496"/>
      <c r="N63" s="56">
        <v>0.2</v>
      </c>
      <c r="O63" s="496"/>
      <c r="P63" s="56">
        <v>1.1</v>
      </c>
      <c r="Q63" s="495"/>
      <c r="R63" s="56">
        <v>0.6</v>
      </c>
      <c r="S63" s="326"/>
      <c r="T63" s="56">
        <v>0.3</v>
      </c>
    </row>
    <row r="64" spans="2:20" ht="16.5">
      <c r="B64" s="15"/>
      <c r="C64" s="15"/>
      <c r="E64" s="8" t="s">
        <v>767</v>
      </c>
      <c r="L64" s="56">
        <v>0.2</v>
      </c>
      <c r="M64" s="496"/>
      <c r="N64" s="56">
        <v>0.2</v>
      </c>
      <c r="O64" s="496"/>
      <c r="P64" s="56">
        <v>0.3</v>
      </c>
      <c r="Q64" s="495"/>
      <c r="R64" s="56">
        <v>0</v>
      </c>
      <c r="S64" s="326"/>
      <c r="T64" s="56">
        <v>0.2</v>
      </c>
    </row>
    <row r="65" spans="2:20" ht="16.5">
      <c r="B65" s="15"/>
      <c r="C65" s="15"/>
      <c r="E65" s="8" t="s">
        <v>768</v>
      </c>
      <c r="L65" s="56">
        <v>0.8</v>
      </c>
      <c r="M65" s="496"/>
      <c r="N65" s="56">
        <v>0.5</v>
      </c>
      <c r="O65" s="496"/>
      <c r="P65" s="56">
        <v>2.2</v>
      </c>
      <c r="Q65" s="495"/>
      <c r="R65" s="56">
        <v>1.6</v>
      </c>
      <c r="S65" s="326"/>
      <c r="T65" s="56">
        <v>0.8</v>
      </c>
    </row>
    <row r="66" spans="2:20" ht="16.5">
      <c r="B66" s="15"/>
      <c r="C66" s="15"/>
      <c r="E66" s="8" t="s">
        <v>53</v>
      </c>
      <c r="L66" s="56">
        <v>0.5</v>
      </c>
      <c r="M66" s="496"/>
      <c r="N66" s="56">
        <v>0.5</v>
      </c>
      <c r="O66" s="496"/>
      <c r="P66" s="56">
        <v>1.2</v>
      </c>
      <c r="Q66" s="495"/>
      <c r="R66" s="56">
        <v>3</v>
      </c>
      <c r="S66" s="326"/>
      <c r="T66" s="56">
        <v>0.7</v>
      </c>
    </row>
    <row r="68" spans="3:20" ht="15">
      <c r="C68" s="11" t="s">
        <v>54</v>
      </c>
      <c r="F68" s="11"/>
      <c r="L68" s="275">
        <v>1553</v>
      </c>
      <c r="N68" s="275">
        <v>7618</v>
      </c>
      <c r="P68" s="275">
        <v>1658</v>
      </c>
      <c r="R68" s="275">
        <v>517</v>
      </c>
      <c r="T68" s="275">
        <v>11346</v>
      </c>
    </row>
    <row r="69" spans="2:20" ht="6" customHeight="1" thickBot="1">
      <c r="B69" s="32"/>
      <c r="C69" s="32"/>
      <c r="D69" s="32"/>
      <c r="E69" s="32"/>
      <c r="F69" s="32"/>
      <c r="G69" s="32"/>
      <c r="H69" s="32"/>
      <c r="I69" s="32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5:20" ht="15">
      <c r="E70" s="77"/>
      <c r="F70" s="77"/>
      <c r="G70" s="77"/>
      <c r="H70" s="77"/>
      <c r="N70" s="23"/>
      <c r="O70" s="23"/>
      <c r="P70" s="23"/>
      <c r="Q70" s="23"/>
      <c r="R70" s="23"/>
      <c r="S70" s="23"/>
      <c r="T70" s="42"/>
    </row>
    <row r="71" spans="2:20" ht="15.75">
      <c r="B71" s="78">
        <v>1</v>
      </c>
      <c r="D71" s="77" t="s">
        <v>360</v>
      </c>
      <c r="E71" s="10"/>
      <c r="F71" s="15"/>
      <c r="G71" s="15"/>
      <c r="H71" s="15"/>
      <c r="N71" s="23"/>
      <c r="O71" s="23"/>
      <c r="P71" s="23"/>
      <c r="Q71" s="23"/>
      <c r="R71" s="23"/>
      <c r="S71" s="23"/>
      <c r="T71" s="42"/>
    </row>
    <row r="72" spans="2:5" ht="15.75">
      <c r="B72" s="78">
        <v>2</v>
      </c>
      <c r="D72" s="77" t="s">
        <v>29</v>
      </c>
      <c r="E72" s="10"/>
    </row>
    <row r="73" spans="2:5" ht="15.75">
      <c r="B73" s="78">
        <v>3</v>
      </c>
      <c r="D73" s="77" t="s">
        <v>30</v>
      </c>
      <c r="E73" s="10"/>
    </row>
    <row r="74" spans="2:5" ht="15.75">
      <c r="B74" s="78">
        <v>4</v>
      </c>
      <c r="D74" s="15" t="s">
        <v>55</v>
      </c>
      <c r="E74" s="10"/>
    </row>
    <row r="75" spans="2:4" ht="15">
      <c r="B75" s="15">
        <v>5</v>
      </c>
      <c r="C75" s="15"/>
      <c r="D75" s="15" t="s">
        <v>56</v>
      </c>
    </row>
    <row r="76" ht="99" customHeight="1"/>
  </sheetData>
  <mergeCells count="3">
    <mergeCell ref="J5:R5"/>
    <mergeCell ref="K7:M7"/>
    <mergeCell ref="L38:T38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10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1.421875" style="8" customWidth="1"/>
    <col min="2" max="2" width="2.7109375" style="8" customWidth="1"/>
    <col min="3" max="3" width="2.8515625" style="8" customWidth="1"/>
    <col min="4" max="4" width="8.140625" style="8" customWidth="1"/>
    <col min="5" max="5" width="24.8515625" style="8" customWidth="1"/>
    <col min="6" max="7" width="9.7109375" style="8" customWidth="1"/>
    <col min="8" max="8" width="10.28125" style="8" customWidth="1"/>
    <col min="9" max="13" width="9.7109375" style="8" customWidth="1"/>
    <col min="14" max="14" width="2.8515625" style="8" customWidth="1"/>
    <col min="15" max="30" width="9.7109375" style="8" customWidth="1"/>
    <col min="31" max="16384" width="9.140625" style="8" customWidth="1"/>
  </cols>
  <sheetData>
    <row r="1" ht="6" customHeight="1"/>
    <row r="2" spans="2:5" ht="21">
      <c r="B2" s="46" t="s">
        <v>18</v>
      </c>
      <c r="C2" s="46"/>
      <c r="D2" s="46"/>
      <c r="E2" s="57" t="s">
        <v>1059</v>
      </c>
    </row>
    <row r="3" spans="2:15" s="17" customFormat="1" ht="9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6"/>
    </row>
    <row r="4" spans="6:15" ht="16.5" customHeight="1">
      <c r="F4" s="582" t="s">
        <v>510</v>
      </c>
      <c r="G4" s="583"/>
      <c r="H4" s="583"/>
      <c r="I4" s="583"/>
      <c r="J4" s="583"/>
      <c r="K4" s="583"/>
      <c r="L4" s="583"/>
      <c r="M4" s="583"/>
      <c r="O4" s="62" t="s">
        <v>163</v>
      </c>
    </row>
    <row r="5" spans="6:15" ht="18.75" customHeight="1">
      <c r="F5" s="24" t="s">
        <v>210</v>
      </c>
      <c r="G5" s="28" t="s">
        <v>215</v>
      </c>
      <c r="H5" s="28" t="s">
        <v>212</v>
      </c>
      <c r="I5" s="28" t="s">
        <v>216</v>
      </c>
      <c r="J5" s="28" t="s">
        <v>217</v>
      </c>
      <c r="K5" s="28" t="s">
        <v>211</v>
      </c>
      <c r="L5" s="28" t="s">
        <v>126</v>
      </c>
      <c r="M5" s="28" t="s">
        <v>127</v>
      </c>
      <c r="N5" s="28"/>
      <c r="O5" s="63" t="s">
        <v>167</v>
      </c>
    </row>
    <row r="6" spans="2:15" ht="18.75" customHeight="1" thickBot="1">
      <c r="B6" s="6"/>
      <c r="C6" s="6"/>
      <c r="D6" s="6"/>
      <c r="E6" s="6"/>
      <c r="F6" s="26"/>
      <c r="G6" s="32" t="s">
        <v>218</v>
      </c>
      <c r="H6" s="33"/>
      <c r="I6" s="34" t="s">
        <v>125</v>
      </c>
      <c r="J6" s="32" t="s">
        <v>209</v>
      </c>
      <c r="K6" s="32" t="s">
        <v>146</v>
      </c>
      <c r="L6" s="35"/>
      <c r="M6" s="32"/>
      <c r="N6" s="32"/>
      <c r="O6" s="64" t="s">
        <v>168</v>
      </c>
    </row>
    <row r="7" spans="2:15" ht="6" customHeight="1">
      <c r="B7" s="2"/>
      <c r="C7" s="2"/>
      <c r="D7" s="2"/>
      <c r="E7" s="2"/>
      <c r="F7" s="2"/>
      <c r="G7" s="48"/>
      <c r="H7" s="52"/>
      <c r="I7" s="53"/>
      <c r="J7" s="48"/>
      <c r="K7" s="48"/>
      <c r="L7" s="54"/>
      <c r="M7" s="48"/>
      <c r="N7" s="48"/>
      <c r="O7" s="59"/>
    </row>
    <row r="8" spans="8:15" ht="15" customHeight="1">
      <c r="H8" s="36"/>
      <c r="I8" s="36"/>
      <c r="J8" s="37"/>
      <c r="K8" s="37"/>
      <c r="M8" s="43" t="s">
        <v>195</v>
      </c>
      <c r="N8" s="38"/>
      <c r="O8" s="27" t="s">
        <v>341</v>
      </c>
    </row>
    <row r="9" spans="6:11" ht="9" customHeight="1">
      <c r="F9" s="7"/>
      <c r="H9" s="36"/>
      <c r="I9" s="36"/>
      <c r="J9" s="37"/>
      <c r="K9" s="37"/>
    </row>
    <row r="10" spans="3:15" ht="15.75">
      <c r="C10" s="7" t="s">
        <v>1060</v>
      </c>
      <c r="D10" s="7"/>
      <c r="F10" s="491">
        <v>51.258</v>
      </c>
      <c r="G10" s="491">
        <v>21.514</v>
      </c>
      <c r="H10" s="491">
        <v>0.862</v>
      </c>
      <c r="I10" s="491">
        <v>17.01</v>
      </c>
      <c r="J10" s="491">
        <v>6.755</v>
      </c>
      <c r="K10" s="317">
        <f>I10+J10</f>
        <v>23.765</v>
      </c>
      <c r="L10" s="491">
        <v>1.241</v>
      </c>
      <c r="M10" s="491">
        <v>1.36</v>
      </c>
      <c r="O10" s="21">
        <v>3240</v>
      </c>
    </row>
    <row r="11" spans="6:15" ht="6" customHeight="1">
      <c r="F11" s="23"/>
      <c r="G11" s="23"/>
      <c r="H11" s="23"/>
      <c r="I11" s="23"/>
      <c r="J11" s="23"/>
      <c r="K11" s="317"/>
      <c r="L11" s="491"/>
      <c r="M11" s="491"/>
      <c r="O11" s="21"/>
    </row>
    <row r="12" spans="3:15" ht="15.75">
      <c r="C12" s="7" t="s">
        <v>196</v>
      </c>
      <c r="D12" s="7"/>
      <c r="F12" s="23"/>
      <c r="G12" s="23"/>
      <c r="H12" s="23"/>
      <c r="I12" s="23"/>
      <c r="J12" s="23"/>
      <c r="K12" s="317"/>
      <c r="L12" s="491"/>
      <c r="M12" s="491"/>
      <c r="O12" s="21"/>
    </row>
    <row r="13" spans="4:15" ht="15">
      <c r="D13" s="39" t="s">
        <v>331</v>
      </c>
      <c r="F13" s="491">
        <v>50.237</v>
      </c>
      <c r="G13" s="491">
        <v>21.4</v>
      </c>
      <c r="H13" s="491">
        <v>1.378</v>
      </c>
      <c r="I13" s="491">
        <v>18.102</v>
      </c>
      <c r="J13" s="491">
        <v>6.268</v>
      </c>
      <c r="K13" s="317">
        <f>I13+J13</f>
        <v>24.37</v>
      </c>
      <c r="L13" s="491">
        <v>1.073</v>
      </c>
      <c r="M13" s="491">
        <v>1.543</v>
      </c>
      <c r="O13" s="21">
        <v>1616</v>
      </c>
    </row>
    <row r="14" spans="4:15" ht="15">
      <c r="D14" s="39" t="s">
        <v>332</v>
      </c>
      <c r="F14" s="491">
        <v>52.271</v>
      </c>
      <c r="G14" s="491">
        <v>21.628</v>
      </c>
      <c r="H14" s="491">
        <v>0.35</v>
      </c>
      <c r="I14" s="491">
        <v>15.927</v>
      </c>
      <c r="J14" s="491">
        <v>7.239</v>
      </c>
      <c r="K14" s="317">
        <f>I14+J14</f>
        <v>23.166</v>
      </c>
      <c r="L14" s="491">
        <v>1.407</v>
      </c>
      <c r="M14" s="491">
        <v>1.179</v>
      </c>
      <c r="O14" s="21">
        <v>1624</v>
      </c>
    </row>
    <row r="15" spans="6:15" ht="6" customHeight="1">
      <c r="F15" s="491"/>
      <c r="G15" s="491"/>
      <c r="H15" s="491"/>
      <c r="I15" s="491"/>
      <c r="J15" s="491"/>
      <c r="K15" s="317"/>
      <c r="L15" s="491"/>
      <c r="M15" s="491"/>
      <c r="O15" s="21"/>
    </row>
    <row r="16" spans="3:15" ht="15.75">
      <c r="C16" s="7" t="s">
        <v>197</v>
      </c>
      <c r="D16" s="7"/>
      <c r="F16" s="491"/>
      <c r="G16" s="491"/>
      <c r="H16" s="491"/>
      <c r="I16" s="491"/>
      <c r="J16" s="491"/>
      <c r="K16" s="317"/>
      <c r="L16" s="491"/>
      <c r="M16" s="491"/>
      <c r="O16" s="21"/>
    </row>
    <row r="17" spans="4:15" ht="15">
      <c r="D17" s="40" t="s">
        <v>333</v>
      </c>
      <c r="F17" s="491">
        <v>59.113</v>
      </c>
      <c r="G17" s="491">
        <v>30.526</v>
      </c>
      <c r="H17" s="491">
        <v>0</v>
      </c>
      <c r="I17" s="491">
        <v>6.618</v>
      </c>
      <c r="J17" s="491">
        <v>1.957</v>
      </c>
      <c r="K17" s="317">
        <f>I17+J17</f>
        <v>8.575000000000001</v>
      </c>
      <c r="L17" s="491">
        <v>0</v>
      </c>
      <c r="M17" s="491">
        <v>1.787</v>
      </c>
      <c r="O17" s="21">
        <v>293</v>
      </c>
    </row>
    <row r="18" spans="4:15" ht="15">
      <c r="D18" s="40" t="s">
        <v>334</v>
      </c>
      <c r="F18" s="491">
        <v>57.822</v>
      </c>
      <c r="G18" s="491">
        <v>28.871</v>
      </c>
      <c r="H18" s="491">
        <v>0.313</v>
      </c>
      <c r="I18" s="491">
        <v>9.015</v>
      </c>
      <c r="J18" s="491">
        <v>3.469</v>
      </c>
      <c r="K18" s="317">
        <f>I18+J18</f>
        <v>12.484</v>
      </c>
      <c r="L18" s="491">
        <v>0</v>
      </c>
      <c r="M18" s="491">
        <v>0.51</v>
      </c>
      <c r="O18" s="21">
        <v>520</v>
      </c>
    </row>
    <row r="19" spans="4:15" ht="15">
      <c r="D19" s="40" t="s">
        <v>335</v>
      </c>
      <c r="F19" s="491">
        <v>60.839</v>
      </c>
      <c r="G19" s="491">
        <v>21.369</v>
      </c>
      <c r="H19" s="491">
        <v>1.069</v>
      </c>
      <c r="I19" s="491">
        <v>12.92</v>
      </c>
      <c r="J19" s="491">
        <v>2.777</v>
      </c>
      <c r="K19" s="317">
        <f>I19+J19</f>
        <v>15.697</v>
      </c>
      <c r="L19" s="491">
        <v>0</v>
      </c>
      <c r="M19" s="491">
        <v>1.027</v>
      </c>
      <c r="O19" s="21">
        <v>517</v>
      </c>
    </row>
    <row r="20" spans="4:15" ht="15">
      <c r="D20" s="41" t="s">
        <v>336</v>
      </c>
      <c r="F20" s="491">
        <v>56.992</v>
      </c>
      <c r="G20" s="491">
        <v>23.57</v>
      </c>
      <c r="H20" s="491">
        <v>1.708</v>
      </c>
      <c r="I20" s="491">
        <v>11.337</v>
      </c>
      <c r="J20" s="491">
        <v>4.534</v>
      </c>
      <c r="K20" s="317">
        <f>I20+J20</f>
        <v>15.870999999999999</v>
      </c>
      <c r="L20" s="491">
        <v>0</v>
      </c>
      <c r="M20" s="491">
        <v>1.859</v>
      </c>
      <c r="O20" s="21">
        <v>478</v>
      </c>
    </row>
    <row r="21" spans="4:15" ht="15">
      <c r="D21" s="8" t="s">
        <v>531</v>
      </c>
      <c r="F21" s="491">
        <v>58.671</v>
      </c>
      <c r="G21" s="491">
        <v>25.832</v>
      </c>
      <c r="H21" s="491">
        <v>0.889</v>
      </c>
      <c r="I21" s="491">
        <v>10.476</v>
      </c>
      <c r="J21" s="491">
        <v>3.342</v>
      </c>
      <c r="K21" s="317">
        <f>I21+J21</f>
        <v>13.818000000000001</v>
      </c>
      <c r="L21" s="491">
        <v>0</v>
      </c>
      <c r="M21" s="491">
        <v>1.241</v>
      </c>
      <c r="O21" s="492">
        <f>SUM(O17:O20)</f>
        <v>1808</v>
      </c>
    </row>
    <row r="22" spans="6:15" ht="6" customHeight="1">
      <c r="F22" s="491"/>
      <c r="G22" s="491"/>
      <c r="H22" s="491"/>
      <c r="I22" s="491"/>
      <c r="J22" s="491"/>
      <c r="K22" s="317"/>
      <c r="L22" s="491"/>
      <c r="M22" s="491"/>
      <c r="O22" s="21"/>
    </row>
    <row r="23" spans="4:15" ht="15">
      <c r="D23" s="40" t="s">
        <v>337</v>
      </c>
      <c r="F23" s="491">
        <v>40.401</v>
      </c>
      <c r="G23" s="491">
        <v>19.216</v>
      </c>
      <c r="H23" s="491">
        <v>0.839</v>
      </c>
      <c r="I23" s="491">
        <v>24.27</v>
      </c>
      <c r="J23" s="491">
        <v>10.517</v>
      </c>
      <c r="K23" s="317">
        <f>I23+J23</f>
        <v>34.787</v>
      </c>
      <c r="L23" s="491">
        <v>2.988</v>
      </c>
      <c r="M23" s="491">
        <v>1.769</v>
      </c>
      <c r="O23" s="21">
        <v>531</v>
      </c>
    </row>
    <row r="24" spans="4:15" ht="15">
      <c r="D24" s="40" t="s">
        <v>338</v>
      </c>
      <c r="F24" s="491">
        <v>45.028</v>
      </c>
      <c r="G24" s="491">
        <v>13.052</v>
      </c>
      <c r="H24" s="491">
        <v>0.683</v>
      </c>
      <c r="I24" s="491">
        <v>25</v>
      </c>
      <c r="J24" s="491">
        <v>12.702</v>
      </c>
      <c r="K24" s="317">
        <f>I24+J24</f>
        <v>37.702</v>
      </c>
      <c r="L24" s="491">
        <v>2.29</v>
      </c>
      <c r="M24" s="491">
        <v>1.244</v>
      </c>
      <c r="O24" s="21">
        <v>581</v>
      </c>
    </row>
    <row r="25" spans="4:15" ht="15">
      <c r="D25" s="40" t="s">
        <v>339</v>
      </c>
      <c r="F25" s="491">
        <v>37.868</v>
      </c>
      <c r="G25" s="491">
        <v>18.132</v>
      </c>
      <c r="H25" s="491">
        <v>1.086</v>
      </c>
      <c r="I25" s="491">
        <v>28.444</v>
      </c>
      <c r="J25" s="491">
        <v>9.322</v>
      </c>
      <c r="K25" s="317">
        <f>I25+J25</f>
        <v>37.766</v>
      </c>
      <c r="L25" s="491">
        <v>3.605</v>
      </c>
      <c r="M25" s="491">
        <v>1.543</v>
      </c>
      <c r="O25" s="21">
        <v>320</v>
      </c>
    </row>
    <row r="26" spans="4:15" ht="15">
      <c r="D26" s="2" t="s">
        <v>532</v>
      </c>
      <c r="F26" s="491">
        <v>41.727</v>
      </c>
      <c r="G26" s="491">
        <v>16.541</v>
      </c>
      <c r="H26" s="491">
        <v>0.828</v>
      </c>
      <c r="I26" s="491">
        <v>25.412</v>
      </c>
      <c r="J26" s="491">
        <v>11.143</v>
      </c>
      <c r="K26" s="317">
        <f>I26+J26</f>
        <v>36.555</v>
      </c>
      <c r="L26" s="491">
        <v>2.836</v>
      </c>
      <c r="M26" s="491">
        <v>1.514</v>
      </c>
      <c r="N26" s="2"/>
      <c r="O26" s="492">
        <f>SUM(O23:O25)</f>
        <v>1432</v>
      </c>
    </row>
    <row r="27" spans="5:15" ht="6" customHeight="1">
      <c r="E27" s="2"/>
      <c r="F27" s="491"/>
      <c r="G27" s="491"/>
      <c r="H27" s="491"/>
      <c r="I27" s="491"/>
      <c r="J27" s="491"/>
      <c r="K27" s="317"/>
      <c r="L27" s="491"/>
      <c r="M27" s="491"/>
      <c r="N27" s="2"/>
      <c r="O27" s="21"/>
    </row>
    <row r="28" spans="3:15" ht="15.75">
      <c r="C28" s="7" t="s">
        <v>584</v>
      </c>
      <c r="E28" s="2"/>
      <c r="F28" s="491"/>
      <c r="G28" s="491"/>
      <c r="H28" s="491"/>
      <c r="I28" s="491"/>
      <c r="J28" s="491"/>
      <c r="K28" s="317"/>
      <c r="L28" s="491"/>
      <c r="M28" s="491"/>
      <c r="N28" s="2"/>
      <c r="O28" s="21"/>
    </row>
    <row r="29" spans="4:15" ht="15">
      <c r="D29" s="142" t="s">
        <v>577</v>
      </c>
      <c r="E29" s="2"/>
      <c r="F29" s="491">
        <v>42.638</v>
      </c>
      <c r="G29" s="491">
        <v>30.636</v>
      </c>
      <c r="H29" s="491">
        <v>1.511</v>
      </c>
      <c r="I29" s="491">
        <v>13.975</v>
      </c>
      <c r="J29" s="491">
        <v>7.685</v>
      </c>
      <c r="K29" s="317">
        <f aca="true" t="shared" si="0" ref="K29:K35">I29+J29</f>
        <v>21.66</v>
      </c>
      <c r="L29" s="491">
        <v>2.868</v>
      </c>
      <c r="M29" s="491">
        <v>0.688</v>
      </c>
      <c r="N29" s="2"/>
      <c r="O29" s="21">
        <v>290</v>
      </c>
    </row>
    <row r="30" spans="4:15" ht="15">
      <c r="D30" s="142" t="s">
        <v>578</v>
      </c>
      <c r="E30" s="2"/>
      <c r="F30" s="491">
        <v>46.956</v>
      </c>
      <c r="G30" s="491">
        <v>26.333</v>
      </c>
      <c r="H30" s="491">
        <v>0.314</v>
      </c>
      <c r="I30" s="491">
        <v>19.703</v>
      </c>
      <c r="J30" s="491">
        <v>4.333</v>
      </c>
      <c r="K30" s="317">
        <f t="shared" si="0"/>
        <v>24.036</v>
      </c>
      <c r="L30" s="491">
        <v>1.177</v>
      </c>
      <c r="M30" s="491">
        <v>1.184</v>
      </c>
      <c r="N30" s="2"/>
      <c r="O30" s="21">
        <v>924</v>
      </c>
    </row>
    <row r="31" spans="4:15" ht="15">
      <c r="D31" s="142" t="s">
        <v>579</v>
      </c>
      <c r="E31" s="2"/>
      <c r="F31" s="491">
        <v>55.568</v>
      </c>
      <c r="G31" s="491">
        <v>24.245</v>
      </c>
      <c r="H31" s="491">
        <v>0.777</v>
      </c>
      <c r="I31" s="491">
        <v>10.471</v>
      </c>
      <c r="J31" s="491">
        <v>6.722</v>
      </c>
      <c r="K31" s="317">
        <f t="shared" si="0"/>
        <v>17.193</v>
      </c>
      <c r="L31" s="491">
        <v>1.819</v>
      </c>
      <c r="M31" s="491">
        <v>0.399</v>
      </c>
      <c r="N31" s="2"/>
      <c r="O31" s="21">
        <v>208</v>
      </c>
    </row>
    <row r="32" spans="4:15" ht="15">
      <c r="D32" s="142" t="s">
        <v>580</v>
      </c>
      <c r="E32" s="2"/>
      <c r="F32" s="491">
        <v>44.269</v>
      </c>
      <c r="G32" s="491">
        <v>24.855</v>
      </c>
      <c r="H32" s="491">
        <v>1.636</v>
      </c>
      <c r="I32" s="491">
        <v>22.6</v>
      </c>
      <c r="J32" s="491">
        <v>4.212</v>
      </c>
      <c r="K32" s="317">
        <f t="shared" si="0"/>
        <v>26.812</v>
      </c>
      <c r="L32" s="491">
        <v>2.428</v>
      </c>
      <c r="M32" s="491">
        <v>0</v>
      </c>
      <c r="N32" s="2"/>
      <c r="O32" s="21">
        <v>263</v>
      </c>
    </row>
    <row r="33" spans="4:15" ht="15">
      <c r="D33" s="142" t="s">
        <v>581</v>
      </c>
      <c r="E33" s="2"/>
      <c r="F33" s="491">
        <v>52.158</v>
      </c>
      <c r="G33" s="491">
        <v>22.769</v>
      </c>
      <c r="H33" s="491">
        <v>1.608</v>
      </c>
      <c r="I33" s="491">
        <v>15.023</v>
      </c>
      <c r="J33" s="491">
        <v>6.648</v>
      </c>
      <c r="K33" s="317">
        <f t="shared" si="0"/>
        <v>21.671</v>
      </c>
      <c r="L33" s="491">
        <v>0.447</v>
      </c>
      <c r="M33" s="491">
        <v>1.347</v>
      </c>
      <c r="N33" s="2"/>
      <c r="O33" s="21">
        <v>437</v>
      </c>
    </row>
    <row r="34" spans="4:15" ht="15">
      <c r="D34" s="142" t="s">
        <v>582</v>
      </c>
      <c r="E34" s="2"/>
      <c r="F34" s="491">
        <v>56.818</v>
      </c>
      <c r="G34" s="491">
        <v>13.614</v>
      </c>
      <c r="H34" s="491">
        <v>1.368</v>
      </c>
      <c r="I34" s="491">
        <v>17.578</v>
      </c>
      <c r="J34" s="491">
        <v>6.875</v>
      </c>
      <c r="K34" s="317">
        <f t="shared" si="0"/>
        <v>24.453</v>
      </c>
      <c r="L34" s="491">
        <v>1.96</v>
      </c>
      <c r="M34" s="491">
        <v>1.788</v>
      </c>
      <c r="N34" s="2"/>
      <c r="O34" s="21">
        <v>350</v>
      </c>
    </row>
    <row r="35" spans="4:15" ht="15">
      <c r="D35" s="142" t="s">
        <v>583</v>
      </c>
      <c r="E35" s="2"/>
      <c r="F35" s="491">
        <v>55.268</v>
      </c>
      <c r="G35" s="491">
        <v>12.793</v>
      </c>
      <c r="H35" s="491">
        <v>0.465</v>
      </c>
      <c r="I35" s="491">
        <v>20.087</v>
      </c>
      <c r="J35" s="491">
        <v>9.516</v>
      </c>
      <c r="K35" s="317">
        <f t="shared" si="0"/>
        <v>29.603</v>
      </c>
      <c r="L35" s="491">
        <v>0.193</v>
      </c>
      <c r="M35" s="491">
        <v>1.678</v>
      </c>
      <c r="N35" s="2"/>
      <c r="O35" s="21">
        <v>355</v>
      </c>
    </row>
    <row r="36" spans="3:15" ht="6" customHeight="1">
      <c r="C36" s="2"/>
      <c r="D36" s="2"/>
      <c r="E36" s="2"/>
      <c r="F36" s="491"/>
      <c r="G36" s="491"/>
      <c r="H36" s="491"/>
      <c r="I36" s="491"/>
      <c r="J36" s="491"/>
      <c r="K36" s="317"/>
      <c r="L36" s="491"/>
      <c r="M36" s="491"/>
      <c r="N36" s="2"/>
      <c r="O36" s="21"/>
    </row>
    <row r="37" spans="3:15" ht="15.75">
      <c r="C37" s="7" t="s">
        <v>258</v>
      </c>
      <c r="D37" s="7"/>
      <c r="E37" s="2"/>
      <c r="F37" s="491"/>
      <c r="G37" s="491"/>
      <c r="H37" s="491"/>
      <c r="I37" s="491"/>
      <c r="J37" s="491"/>
      <c r="K37" s="317"/>
      <c r="L37" s="491"/>
      <c r="M37" s="491"/>
      <c r="N37" s="2"/>
      <c r="O37" s="21"/>
    </row>
    <row r="38" spans="4:15" ht="15">
      <c r="D38" s="8" t="s">
        <v>576</v>
      </c>
      <c r="E38" s="2"/>
      <c r="F38" s="491">
        <v>62.687</v>
      </c>
      <c r="G38" s="491">
        <v>12.31</v>
      </c>
      <c r="H38" s="491">
        <v>0.416</v>
      </c>
      <c r="I38" s="491">
        <v>15.125</v>
      </c>
      <c r="J38" s="491">
        <v>8.165</v>
      </c>
      <c r="K38" s="317">
        <f aca="true" t="shared" si="1" ref="K38:K44">I38+J38</f>
        <v>23.29</v>
      </c>
      <c r="L38" s="491">
        <v>0</v>
      </c>
      <c r="M38" s="491">
        <v>1.297</v>
      </c>
      <c r="N38" s="2"/>
      <c r="O38" s="21">
        <v>240</v>
      </c>
    </row>
    <row r="39" spans="4:15" ht="15">
      <c r="D39" s="8" t="s">
        <v>231</v>
      </c>
      <c r="E39" s="2"/>
      <c r="F39" s="491">
        <v>60.068</v>
      </c>
      <c r="G39" s="491">
        <v>15.341</v>
      </c>
      <c r="H39" s="491">
        <v>0.373</v>
      </c>
      <c r="I39" s="491">
        <v>16.109</v>
      </c>
      <c r="J39" s="491">
        <v>5.976</v>
      </c>
      <c r="K39" s="317">
        <f t="shared" si="1"/>
        <v>22.085</v>
      </c>
      <c r="L39" s="491">
        <v>1.085</v>
      </c>
      <c r="M39" s="491">
        <v>1.047</v>
      </c>
      <c r="N39" s="2"/>
      <c r="O39" s="21">
        <v>434</v>
      </c>
    </row>
    <row r="40" spans="4:15" ht="15">
      <c r="D40" s="8" t="s">
        <v>232</v>
      </c>
      <c r="E40" s="2"/>
      <c r="F40" s="491">
        <v>54.635</v>
      </c>
      <c r="G40" s="491">
        <v>16.524</v>
      </c>
      <c r="H40" s="491">
        <v>0.907</v>
      </c>
      <c r="I40" s="491">
        <v>14.932</v>
      </c>
      <c r="J40" s="491">
        <v>10.751</v>
      </c>
      <c r="K40" s="317">
        <f t="shared" si="1"/>
        <v>25.683</v>
      </c>
      <c r="L40" s="491">
        <v>0.6</v>
      </c>
      <c r="M40" s="491">
        <v>1.65</v>
      </c>
      <c r="N40" s="2"/>
      <c r="O40" s="21">
        <v>424</v>
      </c>
    </row>
    <row r="41" spans="4:15" ht="15">
      <c r="D41" s="8" t="s">
        <v>233</v>
      </c>
      <c r="E41" s="2"/>
      <c r="F41" s="491">
        <v>55.552</v>
      </c>
      <c r="G41" s="491">
        <v>19.383</v>
      </c>
      <c r="H41" s="491">
        <v>0.594</v>
      </c>
      <c r="I41" s="491">
        <v>14.827</v>
      </c>
      <c r="J41" s="491">
        <v>7.285</v>
      </c>
      <c r="K41" s="317">
        <f t="shared" si="1"/>
        <v>22.112000000000002</v>
      </c>
      <c r="L41" s="491">
        <v>0.783</v>
      </c>
      <c r="M41" s="491">
        <v>1.576</v>
      </c>
      <c r="N41" s="2"/>
      <c r="O41" s="21">
        <v>414</v>
      </c>
    </row>
    <row r="42" spans="4:15" ht="15">
      <c r="D42" s="8" t="s">
        <v>234</v>
      </c>
      <c r="E42" s="2"/>
      <c r="F42" s="491">
        <v>51.215</v>
      </c>
      <c r="G42" s="491">
        <v>23.885</v>
      </c>
      <c r="H42" s="491">
        <v>0.15</v>
      </c>
      <c r="I42" s="491">
        <v>14.308</v>
      </c>
      <c r="J42" s="491">
        <v>7.963</v>
      </c>
      <c r="K42" s="317">
        <f t="shared" si="1"/>
        <v>22.271</v>
      </c>
      <c r="L42" s="491">
        <v>1.444</v>
      </c>
      <c r="M42" s="491">
        <v>1.034</v>
      </c>
      <c r="N42" s="2"/>
      <c r="O42" s="21">
        <v>446</v>
      </c>
    </row>
    <row r="43" spans="4:15" ht="15">
      <c r="D43" s="8" t="s">
        <v>235</v>
      </c>
      <c r="E43" s="2"/>
      <c r="F43" s="491">
        <v>46.086</v>
      </c>
      <c r="G43" s="491">
        <v>24.036</v>
      </c>
      <c r="H43" s="491">
        <v>2.102</v>
      </c>
      <c r="I43" s="491">
        <v>20.134</v>
      </c>
      <c r="J43" s="491">
        <v>4.99</v>
      </c>
      <c r="K43" s="317">
        <f t="shared" si="1"/>
        <v>25.124000000000002</v>
      </c>
      <c r="L43" s="491">
        <v>1.156</v>
      </c>
      <c r="M43" s="491">
        <v>1.496</v>
      </c>
      <c r="N43" s="2"/>
      <c r="O43" s="21">
        <v>688</v>
      </c>
    </row>
    <row r="44" spans="4:15" ht="15">
      <c r="D44" s="8" t="s">
        <v>236</v>
      </c>
      <c r="E44" s="2"/>
      <c r="F44" s="491">
        <v>42.202</v>
      </c>
      <c r="G44" s="491">
        <v>28.797</v>
      </c>
      <c r="H44" s="491">
        <v>0.524</v>
      </c>
      <c r="I44" s="491">
        <v>19.862</v>
      </c>
      <c r="J44" s="491">
        <v>4.783</v>
      </c>
      <c r="K44" s="317">
        <f t="shared" si="1"/>
        <v>24.645</v>
      </c>
      <c r="L44" s="491">
        <v>2.546</v>
      </c>
      <c r="M44" s="491">
        <v>1.286</v>
      </c>
      <c r="N44" s="2"/>
      <c r="O44" s="21">
        <v>569</v>
      </c>
    </row>
    <row r="45" spans="5:15" ht="6" customHeight="1">
      <c r="E45" s="2"/>
      <c r="F45" s="491"/>
      <c r="G45" s="491"/>
      <c r="H45" s="491"/>
      <c r="I45" s="491"/>
      <c r="J45" s="491"/>
      <c r="K45" s="317"/>
      <c r="L45" s="491"/>
      <c r="M45" s="491"/>
      <c r="N45" s="2"/>
      <c r="O45" s="21"/>
    </row>
    <row r="46" spans="3:15" ht="15.75" customHeight="1">
      <c r="C46" s="7" t="s">
        <v>586</v>
      </c>
      <c r="E46" s="2"/>
      <c r="F46" s="491"/>
      <c r="G46" s="491"/>
      <c r="H46" s="491"/>
      <c r="I46" s="491"/>
      <c r="J46" s="491"/>
      <c r="K46" s="317"/>
      <c r="L46" s="491"/>
      <c r="M46" s="491"/>
      <c r="N46" s="2"/>
      <c r="O46" s="21"/>
    </row>
    <row r="47" spans="4:15" ht="15">
      <c r="D47" s="8" t="s">
        <v>594</v>
      </c>
      <c r="E47" s="2"/>
      <c r="F47" s="491">
        <v>60.447</v>
      </c>
      <c r="G47" s="491">
        <v>14.402</v>
      </c>
      <c r="H47" s="491">
        <v>0.297</v>
      </c>
      <c r="I47" s="491">
        <v>11.164</v>
      </c>
      <c r="J47" s="491">
        <v>11.556</v>
      </c>
      <c r="K47" s="317">
        <f>I47+J47</f>
        <v>22.72</v>
      </c>
      <c r="L47" s="491">
        <v>0.668</v>
      </c>
      <c r="M47" s="491">
        <v>1.464</v>
      </c>
      <c r="N47" s="2"/>
      <c r="O47" s="21">
        <v>675</v>
      </c>
    </row>
    <row r="48" spans="4:15" ht="15">
      <c r="D48" s="39">
        <v>2</v>
      </c>
      <c r="E48" s="2"/>
      <c r="F48" s="491">
        <v>57.668</v>
      </c>
      <c r="G48" s="491">
        <v>20.228</v>
      </c>
      <c r="H48" s="491">
        <v>0.917</v>
      </c>
      <c r="I48" s="491">
        <v>12.902</v>
      </c>
      <c r="J48" s="491">
        <v>6.566</v>
      </c>
      <c r="K48" s="317">
        <f>I48+J48</f>
        <v>19.468</v>
      </c>
      <c r="L48" s="491">
        <v>0.549</v>
      </c>
      <c r="M48" s="491">
        <v>1.17</v>
      </c>
      <c r="N48" s="2"/>
      <c r="O48" s="21">
        <v>576</v>
      </c>
    </row>
    <row r="49" spans="4:15" ht="15">
      <c r="D49" s="39">
        <v>3</v>
      </c>
      <c r="E49" s="2"/>
      <c r="F49" s="491">
        <v>48.516</v>
      </c>
      <c r="G49" s="491">
        <v>20.612</v>
      </c>
      <c r="H49" s="491">
        <v>0.948</v>
      </c>
      <c r="I49" s="491">
        <v>22.005</v>
      </c>
      <c r="J49" s="491">
        <v>5.695</v>
      </c>
      <c r="K49" s="317">
        <f>I49+J49</f>
        <v>27.7</v>
      </c>
      <c r="L49" s="491">
        <v>0.432</v>
      </c>
      <c r="M49" s="491">
        <v>1.792</v>
      </c>
      <c r="N49" s="2"/>
      <c r="O49" s="21">
        <v>695</v>
      </c>
    </row>
    <row r="50" spans="4:15" ht="15">
      <c r="D50" s="39">
        <v>4</v>
      </c>
      <c r="E50" s="2"/>
      <c r="F50" s="491">
        <v>35.533</v>
      </c>
      <c r="G50" s="491">
        <v>27.403</v>
      </c>
      <c r="H50" s="491">
        <v>0.777</v>
      </c>
      <c r="I50" s="491">
        <v>27.062</v>
      </c>
      <c r="J50" s="491">
        <v>4.944</v>
      </c>
      <c r="K50" s="317">
        <f>I50+J50</f>
        <v>32.006</v>
      </c>
      <c r="L50" s="491">
        <v>2.817</v>
      </c>
      <c r="M50" s="491">
        <v>1.463</v>
      </c>
      <c r="N50" s="2"/>
      <c r="O50" s="21">
        <v>639</v>
      </c>
    </row>
    <row r="51" spans="4:15" ht="15">
      <c r="D51" s="8" t="s">
        <v>595</v>
      </c>
      <c r="E51" s="2"/>
      <c r="F51" s="491">
        <v>53.233</v>
      </c>
      <c r="G51" s="491">
        <v>25.575</v>
      </c>
      <c r="H51" s="491">
        <v>1.412</v>
      </c>
      <c r="I51" s="491">
        <v>12.736</v>
      </c>
      <c r="J51" s="491">
        <v>4.416</v>
      </c>
      <c r="K51" s="317">
        <f>I51+J51</f>
        <v>17.152</v>
      </c>
      <c r="L51" s="491">
        <v>1.713</v>
      </c>
      <c r="M51" s="491">
        <v>0.916</v>
      </c>
      <c r="N51" s="2"/>
      <c r="O51" s="21">
        <v>653</v>
      </c>
    </row>
    <row r="52" spans="5:15" ht="6" customHeight="1">
      <c r="E52" s="2"/>
      <c r="F52" s="491"/>
      <c r="G52" s="491"/>
      <c r="H52" s="491"/>
      <c r="I52" s="491"/>
      <c r="J52" s="491"/>
      <c r="K52" s="317"/>
      <c r="L52" s="491"/>
      <c r="M52" s="491"/>
      <c r="N52" s="2"/>
      <c r="O52" s="21"/>
    </row>
    <row r="53" spans="3:15" ht="15.75">
      <c r="C53" s="7" t="s">
        <v>257</v>
      </c>
      <c r="D53" s="7"/>
      <c r="F53" s="491"/>
      <c r="G53" s="491"/>
      <c r="H53" s="491"/>
      <c r="I53" s="491"/>
      <c r="J53" s="491"/>
      <c r="K53" s="317"/>
      <c r="L53" s="491"/>
      <c r="M53" s="491"/>
      <c r="N53" s="2"/>
      <c r="O53" s="21"/>
    </row>
    <row r="54" spans="2:15" ht="15">
      <c r="B54" s="15"/>
      <c r="D54" s="8" t="s">
        <v>162</v>
      </c>
      <c r="F54" s="491">
        <v>56.704</v>
      </c>
      <c r="G54" s="491">
        <v>23.588</v>
      </c>
      <c r="H54" s="491">
        <v>0.202</v>
      </c>
      <c r="I54" s="491">
        <v>5.887</v>
      </c>
      <c r="J54" s="491">
        <v>11.011</v>
      </c>
      <c r="K54" s="317">
        <f aca="true" t="shared" si="2" ref="K54:K59">I54+J54</f>
        <v>16.898</v>
      </c>
      <c r="L54" s="491">
        <v>1.378</v>
      </c>
      <c r="M54" s="491">
        <v>1.229</v>
      </c>
      <c r="N54" s="2"/>
      <c r="O54" s="21">
        <v>1056</v>
      </c>
    </row>
    <row r="55" spans="2:15" ht="15">
      <c r="B55" s="15"/>
      <c r="D55" s="8" t="s">
        <v>220</v>
      </c>
      <c r="F55" s="491">
        <v>58.538</v>
      </c>
      <c r="G55" s="491">
        <v>22.633</v>
      </c>
      <c r="H55" s="491">
        <v>1.174</v>
      </c>
      <c r="I55" s="491">
        <v>10.069</v>
      </c>
      <c r="J55" s="491">
        <v>5.153</v>
      </c>
      <c r="K55" s="317">
        <f t="shared" si="2"/>
        <v>15.222000000000001</v>
      </c>
      <c r="L55" s="491">
        <v>0.981</v>
      </c>
      <c r="M55" s="491">
        <v>1.451</v>
      </c>
      <c r="N55" s="2"/>
      <c r="O55" s="21">
        <v>990</v>
      </c>
    </row>
    <row r="56" spans="2:15" ht="15">
      <c r="B56" s="15"/>
      <c r="D56" s="8" t="s">
        <v>548</v>
      </c>
      <c r="F56" s="491">
        <v>51.025</v>
      </c>
      <c r="G56" s="491">
        <v>16.581</v>
      </c>
      <c r="H56" s="491">
        <v>1.552</v>
      </c>
      <c r="I56" s="491">
        <v>22.894</v>
      </c>
      <c r="J56" s="491">
        <v>4.138</v>
      </c>
      <c r="K56" s="317">
        <f t="shared" si="2"/>
        <v>27.031999999999996</v>
      </c>
      <c r="L56" s="491">
        <v>2.483</v>
      </c>
      <c r="M56" s="491">
        <v>1.327</v>
      </c>
      <c r="N56" s="2"/>
      <c r="O56" s="21">
        <v>323</v>
      </c>
    </row>
    <row r="57" spans="2:15" ht="15">
      <c r="B57" s="15"/>
      <c r="D57" s="8" t="s">
        <v>550</v>
      </c>
      <c r="F57" s="491">
        <v>69.152</v>
      </c>
      <c r="G57" s="491">
        <v>17.444</v>
      </c>
      <c r="H57" s="491">
        <v>2.829</v>
      </c>
      <c r="I57" s="491">
        <v>5.926</v>
      </c>
      <c r="J57" s="491">
        <v>4.65</v>
      </c>
      <c r="K57" s="317">
        <f t="shared" si="2"/>
        <v>10.576</v>
      </c>
      <c r="L57" s="491">
        <v>0</v>
      </c>
      <c r="M57" s="491">
        <v>0</v>
      </c>
      <c r="N57" s="2"/>
      <c r="O57" s="21">
        <v>155</v>
      </c>
    </row>
    <row r="58" spans="2:15" ht="15">
      <c r="B58" s="15"/>
      <c r="D58" s="8" t="s">
        <v>221</v>
      </c>
      <c r="F58" s="491">
        <v>24.257</v>
      </c>
      <c r="G58" s="491">
        <v>21.331</v>
      </c>
      <c r="H58" s="491">
        <v>1.181</v>
      </c>
      <c r="I58" s="491">
        <v>47.29</v>
      </c>
      <c r="J58" s="491">
        <v>3.004</v>
      </c>
      <c r="K58" s="317">
        <f t="shared" si="2"/>
        <v>50.294</v>
      </c>
      <c r="L58" s="491">
        <v>1.466</v>
      </c>
      <c r="M58" s="491">
        <v>1.471</v>
      </c>
      <c r="N58" s="2"/>
      <c r="O58" s="21">
        <v>420</v>
      </c>
    </row>
    <row r="59" spans="2:15" ht="15">
      <c r="B59" s="15"/>
      <c r="D59" s="8" t="s">
        <v>222</v>
      </c>
      <c r="F59" s="491">
        <v>32.754</v>
      </c>
      <c r="G59" s="491">
        <v>14.933</v>
      </c>
      <c r="H59" s="491">
        <v>0.064</v>
      </c>
      <c r="I59" s="491">
        <v>46.23</v>
      </c>
      <c r="J59" s="491">
        <v>3.611</v>
      </c>
      <c r="K59" s="317">
        <f t="shared" si="2"/>
        <v>49.840999999999994</v>
      </c>
      <c r="L59" s="491">
        <v>0</v>
      </c>
      <c r="M59" s="491">
        <v>2.409</v>
      </c>
      <c r="N59" s="2"/>
      <c r="O59" s="21">
        <v>296</v>
      </c>
    </row>
    <row r="60" spans="2:15" ht="6" customHeight="1">
      <c r="B60" s="15"/>
      <c r="C60" s="15"/>
      <c r="F60" s="491"/>
      <c r="G60" s="491"/>
      <c r="H60" s="491"/>
      <c r="I60" s="491"/>
      <c r="J60" s="491"/>
      <c r="K60" s="317"/>
      <c r="L60" s="491"/>
      <c r="M60" s="491"/>
      <c r="N60" s="2"/>
      <c r="O60" s="21"/>
    </row>
    <row r="61" spans="2:15" ht="15.75">
      <c r="B61" s="15"/>
      <c r="C61" s="7" t="s">
        <v>161</v>
      </c>
      <c r="F61" s="491"/>
      <c r="G61" s="491"/>
      <c r="H61" s="491"/>
      <c r="I61" s="491"/>
      <c r="J61" s="491"/>
      <c r="K61" s="317"/>
      <c r="L61" s="491"/>
      <c r="M61" s="491"/>
      <c r="N61" s="2"/>
      <c r="O61" s="21"/>
    </row>
    <row r="62" spans="2:15" ht="15">
      <c r="B62" s="15"/>
      <c r="C62" s="15"/>
      <c r="D62" s="8" t="s">
        <v>449</v>
      </c>
      <c r="F62" s="491">
        <v>82.621</v>
      </c>
      <c r="G62" s="491">
        <v>13.082</v>
      </c>
      <c r="H62" s="491">
        <v>1.124</v>
      </c>
      <c r="I62" s="491">
        <v>2.057</v>
      </c>
      <c r="J62" s="491">
        <v>0.874</v>
      </c>
      <c r="K62" s="317">
        <f aca="true" t="shared" si="3" ref="K62:K67">I62+J62</f>
        <v>2.931</v>
      </c>
      <c r="L62" s="491">
        <v>0</v>
      </c>
      <c r="M62" s="491">
        <v>0.242</v>
      </c>
      <c r="N62" s="2"/>
      <c r="O62" s="21">
        <v>1532</v>
      </c>
    </row>
    <row r="63" spans="2:15" ht="15">
      <c r="B63" s="15"/>
      <c r="C63" s="15"/>
      <c r="D63" s="8" t="s">
        <v>450</v>
      </c>
      <c r="F63" s="491">
        <v>44.082</v>
      </c>
      <c r="G63" s="491">
        <v>30.53</v>
      </c>
      <c r="H63" s="491">
        <v>0.864</v>
      </c>
      <c r="I63" s="491">
        <v>13.991</v>
      </c>
      <c r="J63" s="491">
        <v>8.761</v>
      </c>
      <c r="K63" s="317">
        <f t="shared" si="3"/>
        <v>22.752</v>
      </c>
      <c r="L63" s="491">
        <v>0.17</v>
      </c>
      <c r="M63" s="491">
        <v>1.602</v>
      </c>
      <c r="N63" s="2"/>
      <c r="O63" s="21">
        <v>663</v>
      </c>
    </row>
    <row r="64" spans="2:15" ht="15">
      <c r="B64" s="15"/>
      <c r="C64" s="15"/>
      <c r="D64" s="8" t="s">
        <v>451</v>
      </c>
      <c r="F64" s="491">
        <v>7.907</v>
      </c>
      <c r="G64" s="491">
        <v>34.231</v>
      </c>
      <c r="H64" s="491">
        <v>1.421</v>
      </c>
      <c r="I64" s="491">
        <v>32.356</v>
      </c>
      <c r="J64" s="491">
        <v>19.67</v>
      </c>
      <c r="K64" s="317">
        <f t="shared" si="3"/>
        <v>52.026</v>
      </c>
      <c r="L64" s="491">
        <v>2.055</v>
      </c>
      <c r="M64" s="491">
        <v>2.36</v>
      </c>
      <c r="N64" s="2"/>
      <c r="O64" s="21">
        <v>247</v>
      </c>
    </row>
    <row r="65" spans="4:15" ht="15">
      <c r="D65" s="8" t="s">
        <v>452</v>
      </c>
      <c r="F65" s="491">
        <v>0.836</v>
      </c>
      <c r="G65" s="491">
        <v>29.598</v>
      </c>
      <c r="H65" s="491">
        <v>0</v>
      </c>
      <c r="I65" s="491">
        <v>45.929</v>
      </c>
      <c r="J65" s="491">
        <v>20.294</v>
      </c>
      <c r="K65" s="317">
        <f t="shared" si="3"/>
        <v>66.223</v>
      </c>
      <c r="L65" s="491">
        <v>0.344</v>
      </c>
      <c r="M65" s="491">
        <v>2.999</v>
      </c>
      <c r="N65" s="2"/>
      <c r="O65" s="21">
        <v>194</v>
      </c>
    </row>
    <row r="66" spans="4:15" ht="15">
      <c r="D66" s="8" t="s">
        <v>453</v>
      </c>
      <c r="F66" s="491">
        <v>1.76</v>
      </c>
      <c r="G66" s="491">
        <v>16.543</v>
      </c>
      <c r="H66" s="491">
        <v>0</v>
      </c>
      <c r="I66" s="491">
        <v>62.159</v>
      </c>
      <c r="J66" s="491">
        <v>11.254</v>
      </c>
      <c r="K66" s="317">
        <f t="shared" si="3"/>
        <v>73.413</v>
      </c>
      <c r="L66" s="491">
        <v>4.814</v>
      </c>
      <c r="M66" s="491">
        <v>3.469</v>
      </c>
      <c r="N66" s="2"/>
      <c r="O66" s="21">
        <v>195</v>
      </c>
    </row>
    <row r="67" spans="4:15" ht="18">
      <c r="D67" s="8" t="s">
        <v>131</v>
      </c>
      <c r="F67" s="491">
        <v>3.751</v>
      </c>
      <c r="G67" s="491">
        <v>16.388</v>
      </c>
      <c r="H67" s="491">
        <v>0</v>
      </c>
      <c r="I67" s="491">
        <v>68.464</v>
      </c>
      <c r="J67" s="491">
        <v>6.349</v>
      </c>
      <c r="K67" s="317">
        <f t="shared" si="3"/>
        <v>74.813</v>
      </c>
      <c r="L67" s="491">
        <v>1.003</v>
      </c>
      <c r="M67" s="491">
        <v>4.045</v>
      </c>
      <c r="N67" s="2"/>
      <c r="O67" s="21">
        <v>133</v>
      </c>
    </row>
    <row r="68" spans="6:15" ht="6" customHeight="1">
      <c r="F68" s="491"/>
      <c r="G68" s="491"/>
      <c r="H68" s="491"/>
      <c r="I68" s="491"/>
      <c r="J68" s="491"/>
      <c r="K68" s="317"/>
      <c r="L68" s="491"/>
      <c r="M68" s="491"/>
      <c r="N68" s="2"/>
      <c r="O68" s="21"/>
    </row>
    <row r="69" spans="3:15" ht="15.75">
      <c r="C69" s="7" t="s">
        <v>141</v>
      </c>
      <c r="F69" s="491"/>
      <c r="G69" s="491"/>
      <c r="H69" s="491"/>
      <c r="I69" s="491"/>
      <c r="J69" s="491"/>
      <c r="K69" s="317"/>
      <c r="L69" s="491"/>
      <c r="M69" s="491"/>
      <c r="N69" s="2"/>
      <c r="O69" s="21"/>
    </row>
    <row r="70" spans="3:15" ht="15">
      <c r="C70" s="15"/>
      <c r="D70" s="8" t="s">
        <v>142</v>
      </c>
      <c r="F70" s="491">
        <v>70.108</v>
      </c>
      <c r="G70" s="491">
        <v>3.693</v>
      </c>
      <c r="H70" s="491">
        <v>0.396</v>
      </c>
      <c r="I70" s="491">
        <v>11.204</v>
      </c>
      <c r="J70" s="491">
        <v>11.84</v>
      </c>
      <c r="K70" s="317">
        <f>I70+J70</f>
        <v>23.044</v>
      </c>
      <c r="L70" s="491">
        <v>0.78</v>
      </c>
      <c r="M70" s="491">
        <v>1.979</v>
      </c>
      <c r="N70" s="2"/>
      <c r="O70" s="21">
        <v>573</v>
      </c>
    </row>
    <row r="71" spans="3:15" ht="15">
      <c r="C71" s="15"/>
      <c r="D71" s="8" t="s">
        <v>143</v>
      </c>
      <c r="F71" s="491">
        <v>52.519</v>
      </c>
      <c r="G71" s="491">
        <v>22.79</v>
      </c>
      <c r="H71" s="491">
        <v>0.742</v>
      </c>
      <c r="I71" s="491">
        <v>15.59</v>
      </c>
      <c r="J71" s="491">
        <v>6.687</v>
      </c>
      <c r="K71" s="317">
        <f>I71+J71</f>
        <v>22.277</v>
      </c>
      <c r="L71" s="491">
        <v>0.678</v>
      </c>
      <c r="M71" s="491">
        <v>0.993</v>
      </c>
      <c r="N71" s="2"/>
      <c r="O71" s="21">
        <v>1385</v>
      </c>
    </row>
    <row r="72" spans="3:15" ht="15">
      <c r="C72" s="15"/>
      <c r="D72" s="8" t="s">
        <v>144</v>
      </c>
      <c r="F72" s="491">
        <v>41.515</v>
      </c>
      <c r="G72" s="491">
        <v>28.112</v>
      </c>
      <c r="H72" s="491">
        <v>1.197</v>
      </c>
      <c r="I72" s="491">
        <v>21.103</v>
      </c>
      <c r="J72" s="491">
        <v>4.559</v>
      </c>
      <c r="K72" s="317">
        <f>I72+J72</f>
        <v>25.662000000000003</v>
      </c>
      <c r="L72" s="491">
        <v>2.042</v>
      </c>
      <c r="M72" s="491">
        <v>1.473</v>
      </c>
      <c r="N72" s="2"/>
      <c r="O72" s="21">
        <v>1282</v>
      </c>
    </row>
    <row r="73" spans="2:15" ht="6" customHeight="1" thickBot="1">
      <c r="B73" s="6"/>
      <c r="C73" s="6"/>
      <c r="D73" s="7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3:15" ht="15">
      <c r="C74" s="78" t="s">
        <v>359</v>
      </c>
      <c r="D74" s="15" t="s">
        <v>376</v>
      </c>
      <c r="H74" s="23"/>
      <c r="I74" s="23"/>
      <c r="J74" s="23"/>
      <c r="K74" s="23"/>
      <c r="L74" s="56"/>
      <c r="M74" s="23"/>
      <c r="N74" s="23"/>
      <c r="O74" s="21"/>
    </row>
    <row r="75" spans="3:15" ht="15">
      <c r="C75" s="78" t="s">
        <v>428</v>
      </c>
      <c r="D75" s="15" t="s">
        <v>704</v>
      </c>
      <c r="H75" s="23"/>
      <c r="I75" s="23"/>
      <c r="J75" s="23"/>
      <c r="K75" s="23"/>
      <c r="L75" s="56"/>
      <c r="M75" s="23"/>
      <c r="N75" s="23"/>
      <c r="O75" s="21"/>
    </row>
    <row r="76" spans="3:15" ht="15">
      <c r="C76" s="78" t="s">
        <v>536</v>
      </c>
      <c r="D76" s="15" t="s">
        <v>377</v>
      </c>
      <c r="L76" s="56"/>
      <c r="O76" s="21"/>
    </row>
    <row r="77" spans="3:15" ht="15">
      <c r="C77" s="78" t="s">
        <v>652</v>
      </c>
      <c r="D77" s="15" t="s">
        <v>378</v>
      </c>
      <c r="M77" s="43"/>
      <c r="N77" s="43"/>
      <c r="O77" s="21"/>
    </row>
    <row r="78" spans="3:15" ht="15">
      <c r="C78" s="78" t="s">
        <v>128</v>
      </c>
      <c r="D78" s="15" t="s">
        <v>129</v>
      </c>
      <c r="E78" s="15"/>
      <c r="F78" s="15"/>
      <c r="G78" s="15"/>
      <c r="H78" s="15"/>
      <c r="I78" s="15"/>
      <c r="J78" s="15"/>
      <c r="K78" s="15"/>
      <c r="L78" s="15"/>
      <c r="M78" s="15"/>
      <c r="N78" s="43"/>
      <c r="O78" s="21"/>
    </row>
    <row r="79" spans="4:15" s="15" customFormat="1" ht="15">
      <c r="D79" s="15" t="s">
        <v>130</v>
      </c>
      <c r="O79" s="21"/>
    </row>
    <row r="80" ht="228" customHeight="1">
      <c r="O80" s="21"/>
    </row>
    <row r="81" ht="15">
      <c r="O81" s="21"/>
    </row>
    <row r="82" ht="15">
      <c r="O82" s="21"/>
    </row>
    <row r="83" ht="15">
      <c r="O83" s="21"/>
    </row>
    <row r="84" ht="15">
      <c r="O84" s="21"/>
    </row>
    <row r="85" ht="15">
      <c r="O85" s="21"/>
    </row>
    <row r="86" ht="15">
      <c r="O86" s="21"/>
    </row>
    <row r="87" ht="15">
      <c r="O87" s="21"/>
    </row>
    <row r="88" ht="15">
      <c r="O88" s="21"/>
    </row>
    <row r="89" ht="15">
      <c r="O89" s="21"/>
    </row>
    <row r="90" ht="15">
      <c r="O90" s="21"/>
    </row>
    <row r="91" ht="15">
      <c r="O91" s="21"/>
    </row>
    <row r="92" ht="15">
      <c r="O92" s="21"/>
    </row>
    <row r="93" ht="15">
      <c r="O93" s="21"/>
    </row>
    <row r="94" ht="15">
      <c r="O94" s="21"/>
    </row>
    <row r="95" ht="15">
      <c r="O95" s="21"/>
    </row>
    <row r="96" ht="15">
      <c r="O96" s="21"/>
    </row>
    <row r="97" ht="15">
      <c r="O97" s="21"/>
    </row>
    <row r="98" ht="15">
      <c r="O98" s="21"/>
    </row>
    <row r="99" ht="15">
      <c r="O99" s="21"/>
    </row>
    <row r="100" ht="15">
      <c r="O100" s="21"/>
    </row>
    <row r="101" ht="15">
      <c r="O101" s="21"/>
    </row>
    <row r="102" ht="15">
      <c r="O102" s="21"/>
    </row>
    <row r="103" ht="15">
      <c r="O103" s="21"/>
    </row>
    <row r="104" ht="15">
      <c r="O104" s="21"/>
    </row>
    <row r="105" ht="15">
      <c r="O105" s="21"/>
    </row>
    <row r="106" ht="15">
      <c r="O106" s="21"/>
    </row>
    <row r="107" ht="15">
      <c r="O107" s="21"/>
    </row>
    <row r="108" ht="15">
      <c r="O108" s="21"/>
    </row>
    <row r="109" ht="15">
      <c r="O109" s="21"/>
    </row>
    <row r="110" ht="15">
      <c r="O110" s="21"/>
    </row>
  </sheetData>
  <mergeCells count="1">
    <mergeCell ref="F4:M4"/>
  </mergeCells>
  <printOptions/>
  <pageMargins left="0.52" right="0.64" top="0.52" bottom="0.64" header="0.5" footer="0.5"/>
  <pageSetup fitToHeight="1" fitToWidth="1" horizontalDpi="600" verticalDpi="600" orientation="portrait" paperSize="9" scale="70" r:id="rId1"/>
  <ignoredErrors>
    <ignoredError sqref="D23" twoDigitTextYear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1.7109375" style="138" customWidth="1"/>
    <col min="3" max="3" width="12.8515625" style="138" customWidth="1"/>
    <col min="4" max="4" width="23.8515625" style="138" customWidth="1"/>
    <col min="5" max="8" width="15.7109375" style="138" customWidth="1"/>
    <col min="9" max="9" width="21.8515625" style="138" customWidth="1"/>
    <col min="10" max="16384" width="9.140625" style="138" customWidth="1"/>
  </cols>
  <sheetData>
    <row r="2" spans="1:9" ht="18">
      <c r="A2" s="120" t="s">
        <v>16</v>
      </c>
      <c r="B2" s="84"/>
      <c r="C2" s="120"/>
      <c r="D2" s="148" t="s">
        <v>1061</v>
      </c>
      <c r="E2" s="84"/>
      <c r="F2" s="84"/>
      <c r="G2" s="84"/>
      <c r="H2" s="84"/>
      <c r="I2" s="84"/>
    </row>
    <row r="3" spans="1:9" ht="21">
      <c r="A3" s="120"/>
      <c r="B3" s="84"/>
      <c r="C3" s="120"/>
      <c r="D3" s="148" t="s">
        <v>1090</v>
      </c>
      <c r="E3" s="84"/>
      <c r="F3" s="84"/>
      <c r="G3" s="84"/>
      <c r="H3" s="84"/>
      <c r="I3" s="84"/>
    </row>
    <row r="4" spans="1:9" ht="18.75" thickBot="1">
      <c r="A4" s="92"/>
      <c r="B4" s="92"/>
      <c r="C4" s="92"/>
      <c r="D4" s="149"/>
      <c r="E4" s="92"/>
      <c r="F4" s="92"/>
      <c r="G4" s="92"/>
      <c r="H4" s="92"/>
      <c r="I4" s="51"/>
    </row>
    <row r="5" spans="1:8" ht="15.75">
      <c r="A5" s="84"/>
      <c r="B5" s="84"/>
      <c r="C5" s="84"/>
      <c r="D5" s="84"/>
      <c r="E5" s="416"/>
      <c r="F5" s="417"/>
      <c r="G5" s="417" t="s">
        <v>510</v>
      </c>
      <c r="H5" s="418"/>
    </row>
    <row r="6" spans="1:8" ht="16.5" thickBot="1">
      <c r="A6" s="92"/>
      <c r="B6" s="92"/>
      <c r="C6" s="92"/>
      <c r="D6" s="150"/>
      <c r="E6" s="358" t="s">
        <v>603</v>
      </c>
      <c r="F6" s="358" t="s">
        <v>210</v>
      </c>
      <c r="G6" s="131" t="s">
        <v>1062</v>
      </c>
      <c r="H6" s="358" t="s">
        <v>604</v>
      </c>
    </row>
    <row r="7" spans="1:8" ht="6" customHeight="1">
      <c r="A7" s="84"/>
      <c r="B7" s="84"/>
      <c r="C7" s="84"/>
      <c r="D7" s="419"/>
      <c r="E7" s="359"/>
      <c r="F7" s="359"/>
      <c r="G7" s="103"/>
      <c r="H7" s="103"/>
    </row>
    <row r="8" spans="1:8" ht="15.75">
      <c r="A8" s="84"/>
      <c r="B8" s="84"/>
      <c r="C8" s="115"/>
      <c r="D8" s="419"/>
      <c r="E8" s="84"/>
      <c r="F8" s="382"/>
      <c r="G8" s="84"/>
      <c r="H8" s="151" t="s">
        <v>214</v>
      </c>
    </row>
    <row r="9" spans="1:8" ht="6" customHeight="1">
      <c r="A9" s="84"/>
      <c r="B9" s="84"/>
      <c r="C9" s="115"/>
      <c r="D9" s="419"/>
      <c r="E9" s="84"/>
      <c r="F9" s="382"/>
      <c r="G9" s="84"/>
      <c r="H9" s="151"/>
    </row>
    <row r="10" spans="1:10" ht="16.5">
      <c r="A10" s="84"/>
      <c r="B10" s="84"/>
      <c r="C10" s="420" t="s">
        <v>714</v>
      </c>
      <c r="D10" s="84"/>
      <c r="E10" s="84">
        <v>2</v>
      </c>
      <c r="F10" s="382">
        <v>83</v>
      </c>
      <c r="G10" s="382">
        <v>1</v>
      </c>
      <c r="H10" s="382">
        <v>2</v>
      </c>
      <c r="J10" s="498"/>
    </row>
    <row r="11" spans="1:10" ht="16.5">
      <c r="A11" s="84"/>
      <c r="B11" s="84"/>
      <c r="C11" s="420" t="s">
        <v>715</v>
      </c>
      <c r="D11" s="419"/>
      <c r="E11" s="84">
        <v>54</v>
      </c>
      <c r="F11" s="382">
        <v>21</v>
      </c>
      <c r="G11" s="382">
        <v>55</v>
      </c>
      <c r="H11" s="382">
        <v>49</v>
      </c>
      <c r="J11" s="498"/>
    </row>
    <row r="12" spans="1:10" ht="16.5">
      <c r="A12" s="84"/>
      <c r="B12" s="84"/>
      <c r="C12" s="420" t="s">
        <v>716</v>
      </c>
      <c r="D12" s="419"/>
      <c r="E12" s="84">
        <v>2</v>
      </c>
      <c r="F12" s="382">
        <v>6</v>
      </c>
      <c r="G12" s="382">
        <v>3</v>
      </c>
      <c r="H12" s="382">
        <v>4</v>
      </c>
      <c r="J12" s="498"/>
    </row>
    <row r="13" spans="1:10" ht="16.5">
      <c r="A13" s="84"/>
      <c r="B13" s="84"/>
      <c r="C13" s="420" t="s">
        <v>717</v>
      </c>
      <c r="D13" s="419"/>
      <c r="E13" s="84">
        <v>19</v>
      </c>
      <c r="F13" s="382">
        <v>2</v>
      </c>
      <c r="G13" s="382">
        <v>13</v>
      </c>
      <c r="H13" s="382">
        <v>7</v>
      </c>
      <c r="J13" s="498"/>
    </row>
    <row r="14" spans="1:10" ht="16.5">
      <c r="A14" s="84"/>
      <c r="B14" s="84"/>
      <c r="C14" s="420" t="s">
        <v>718</v>
      </c>
      <c r="D14" s="419"/>
      <c r="E14" s="84">
        <v>20</v>
      </c>
      <c r="F14" s="382">
        <v>8</v>
      </c>
      <c r="G14" s="382">
        <v>10</v>
      </c>
      <c r="H14" s="382">
        <v>17</v>
      </c>
      <c r="J14" s="498"/>
    </row>
    <row r="15" spans="1:10" ht="16.5">
      <c r="A15" s="84"/>
      <c r="B15" s="84"/>
      <c r="C15" s="420" t="s">
        <v>719</v>
      </c>
      <c r="D15" s="419"/>
      <c r="E15" s="84">
        <v>8</v>
      </c>
      <c r="F15" s="382">
        <v>3</v>
      </c>
      <c r="G15" s="382">
        <v>22</v>
      </c>
      <c r="H15" s="382">
        <v>18</v>
      </c>
      <c r="J15" s="498"/>
    </row>
    <row r="16" spans="1:10" ht="16.5">
      <c r="A16" s="84"/>
      <c r="B16" s="84"/>
      <c r="C16" s="420" t="s">
        <v>720</v>
      </c>
      <c r="D16" s="419"/>
      <c r="E16" s="84">
        <v>16</v>
      </c>
      <c r="F16" s="382">
        <v>0</v>
      </c>
      <c r="G16" s="382">
        <v>24</v>
      </c>
      <c r="H16" s="382">
        <v>29</v>
      </c>
      <c r="J16" s="498"/>
    </row>
    <row r="17" spans="1:10" ht="16.5">
      <c r="A17" s="84"/>
      <c r="B17" s="84"/>
      <c r="C17" s="420" t="s">
        <v>721</v>
      </c>
      <c r="D17" s="419"/>
      <c r="E17" s="84">
        <v>6</v>
      </c>
      <c r="F17" s="382">
        <v>2</v>
      </c>
      <c r="G17" s="382">
        <v>4</v>
      </c>
      <c r="H17" s="382">
        <v>1</v>
      </c>
      <c r="J17" s="498"/>
    </row>
    <row r="18" spans="1:10" ht="16.5">
      <c r="A18" s="84"/>
      <c r="B18" s="84"/>
      <c r="C18" s="420" t="s">
        <v>722</v>
      </c>
      <c r="D18" s="84"/>
      <c r="E18" s="84">
        <v>4</v>
      </c>
      <c r="F18" s="84">
        <v>1</v>
      </c>
      <c r="G18" s="382">
        <v>3</v>
      </c>
      <c r="H18" s="84">
        <v>0</v>
      </c>
      <c r="J18" s="498"/>
    </row>
    <row r="19" spans="1:10" ht="16.5">
      <c r="A19" s="84"/>
      <c r="B19" s="84"/>
      <c r="C19" s="84" t="s">
        <v>723</v>
      </c>
      <c r="D19" s="84"/>
      <c r="E19" s="84">
        <v>0</v>
      </c>
      <c r="F19" s="84">
        <v>9</v>
      </c>
      <c r="G19" s="382">
        <v>0</v>
      </c>
      <c r="H19" s="84">
        <v>0</v>
      </c>
      <c r="J19" s="498"/>
    </row>
    <row r="20" spans="1:10" ht="16.5">
      <c r="A20" s="84"/>
      <c r="B20" s="84"/>
      <c r="C20" s="84" t="s">
        <v>724</v>
      </c>
      <c r="D20" s="84"/>
      <c r="E20" s="84">
        <v>0</v>
      </c>
      <c r="F20" s="84">
        <v>1</v>
      </c>
      <c r="G20" s="382">
        <v>1</v>
      </c>
      <c r="H20" s="84">
        <v>2</v>
      </c>
      <c r="J20" s="498"/>
    </row>
    <row r="21" spans="1:10" ht="16.5">
      <c r="A21" s="84"/>
      <c r="B21" s="84"/>
      <c r="C21" s="420" t="s">
        <v>1063</v>
      </c>
      <c r="D21" s="84"/>
      <c r="E21" s="84">
        <v>1</v>
      </c>
      <c r="F21" s="84">
        <v>1</v>
      </c>
      <c r="G21" s="382">
        <v>4</v>
      </c>
      <c r="H21" s="84">
        <v>2</v>
      </c>
      <c r="J21" s="498"/>
    </row>
    <row r="22" spans="1:10" ht="16.5">
      <c r="A22" s="84"/>
      <c r="B22" s="84"/>
      <c r="C22" s="84" t="s">
        <v>1064</v>
      </c>
      <c r="D22" s="84"/>
      <c r="E22" s="84">
        <v>0</v>
      </c>
      <c r="F22" s="84">
        <v>1</v>
      </c>
      <c r="G22" s="382">
        <v>7</v>
      </c>
      <c r="H22" s="84">
        <v>1</v>
      </c>
      <c r="J22" s="498"/>
    </row>
    <row r="23" spans="1:10" ht="16.5">
      <c r="A23" s="84"/>
      <c r="B23" s="84"/>
      <c r="C23" s="420" t="s">
        <v>1065</v>
      </c>
      <c r="D23" s="84"/>
      <c r="E23" s="84">
        <v>5</v>
      </c>
      <c r="F23" s="84">
        <v>0</v>
      </c>
      <c r="G23" s="382">
        <v>1</v>
      </c>
      <c r="H23" s="84">
        <v>0</v>
      </c>
      <c r="J23" s="498"/>
    </row>
    <row r="24" spans="1:10" ht="16.5">
      <c r="A24" s="84"/>
      <c r="B24" s="84"/>
      <c r="C24" s="84" t="s">
        <v>1066</v>
      </c>
      <c r="D24" s="84"/>
      <c r="E24" s="84">
        <v>8</v>
      </c>
      <c r="F24" s="84">
        <v>0</v>
      </c>
      <c r="G24" s="382">
        <v>1</v>
      </c>
      <c r="H24" s="84">
        <v>1</v>
      </c>
      <c r="J24" s="498"/>
    </row>
    <row r="25" spans="1:10" ht="16.5">
      <c r="A25" s="84"/>
      <c r="B25" s="84"/>
      <c r="C25" s="420" t="s">
        <v>1069</v>
      </c>
      <c r="D25" s="84"/>
      <c r="E25" s="84">
        <v>2</v>
      </c>
      <c r="F25" s="84">
        <v>0</v>
      </c>
      <c r="G25" s="382">
        <v>0</v>
      </c>
      <c r="H25" s="84">
        <v>0</v>
      </c>
      <c r="J25" s="498"/>
    </row>
    <row r="26" spans="1:10" ht="16.5">
      <c r="A26" s="84"/>
      <c r="B26" s="84"/>
      <c r="C26" s="420" t="s">
        <v>1070</v>
      </c>
      <c r="D26" s="84"/>
      <c r="E26" s="84">
        <v>8</v>
      </c>
      <c r="F26" s="84">
        <v>1</v>
      </c>
      <c r="G26" s="382">
        <v>5</v>
      </c>
      <c r="H26" s="84">
        <v>4</v>
      </c>
      <c r="J26" s="498"/>
    </row>
    <row r="27" spans="1:8" ht="6" customHeight="1">
      <c r="A27" s="84"/>
      <c r="B27" s="84"/>
      <c r="C27" s="420"/>
      <c r="D27" s="84"/>
      <c r="E27" s="84"/>
      <c r="G27" s="84"/>
      <c r="H27" s="84"/>
    </row>
    <row r="28" spans="1:8" ht="15">
      <c r="A28" s="84"/>
      <c r="B28" s="84"/>
      <c r="C28" s="420" t="s">
        <v>725</v>
      </c>
      <c r="D28" s="84"/>
      <c r="E28" s="84">
        <v>100</v>
      </c>
      <c r="F28" s="84">
        <v>100</v>
      </c>
      <c r="G28" s="84">
        <v>100</v>
      </c>
      <c r="H28" s="84">
        <v>100</v>
      </c>
    </row>
    <row r="29" spans="1:8" ht="6" customHeight="1">
      <c r="A29" s="84"/>
      <c r="B29" s="84"/>
      <c r="C29" s="420"/>
      <c r="D29" s="84"/>
      <c r="E29" s="84"/>
      <c r="F29" s="84"/>
      <c r="G29" s="84"/>
      <c r="H29" s="84"/>
    </row>
    <row r="30" spans="1:8" ht="15">
      <c r="A30" s="84"/>
      <c r="B30" s="84"/>
      <c r="C30" s="421" t="s">
        <v>1071</v>
      </c>
      <c r="D30" s="84"/>
      <c r="E30" s="152">
        <v>3481</v>
      </c>
      <c r="F30" s="152">
        <v>8515</v>
      </c>
      <c r="G30" s="152">
        <v>2880</v>
      </c>
      <c r="H30" s="152">
        <v>1045</v>
      </c>
    </row>
    <row r="31" spans="1:8" ht="6" customHeight="1" thickBot="1">
      <c r="A31" s="92"/>
      <c r="B31" s="92"/>
      <c r="C31" s="422"/>
      <c r="D31" s="92"/>
      <c r="E31" s="423"/>
      <c r="F31" s="423"/>
      <c r="G31" s="423"/>
      <c r="H31" s="423"/>
    </row>
    <row r="32" spans="1:9" ht="15">
      <c r="A32" s="84"/>
      <c r="B32" s="138" t="s">
        <v>726</v>
      </c>
      <c r="C32" s="153" t="s">
        <v>769</v>
      </c>
      <c r="D32" s="84"/>
      <c r="E32" s="152"/>
      <c r="F32" s="152"/>
      <c r="G32" s="152"/>
      <c r="H32" s="152"/>
      <c r="I32" s="152"/>
    </row>
    <row r="33" spans="1:9" ht="15">
      <c r="A33" s="84"/>
      <c r="C33" s="138" t="s">
        <v>770</v>
      </c>
      <c r="D33" s="84"/>
      <c r="E33" s="152"/>
      <c r="F33" s="152"/>
      <c r="G33" s="152"/>
      <c r="H33" s="152"/>
      <c r="I33" s="152"/>
    </row>
    <row r="35" spans="1:9" ht="18">
      <c r="A35" s="120" t="s">
        <v>17</v>
      </c>
      <c r="B35" s="84"/>
      <c r="C35" s="120"/>
      <c r="D35" s="424" t="s">
        <v>1072</v>
      </c>
      <c r="E35" s="117"/>
      <c r="F35" s="117"/>
      <c r="G35" s="117"/>
      <c r="H35" s="268"/>
      <c r="I35" s="268"/>
    </row>
    <row r="36" spans="1:7" ht="18">
      <c r="A36" s="120"/>
      <c r="B36" s="84"/>
      <c r="C36" s="120"/>
      <c r="D36" s="148" t="s">
        <v>1073</v>
      </c>
      <c r="E36" s="84"/>
      <c r="F36" s="84"/>
      <c r="G36" s="84"/>
    </row>
    <row r="37" spans="1:7" ht="21">
      <c r="A37" s="120"/>
      <c r="B37" s="84"/>
      <c r="C37" s="120"/>
      <c r="D37" s="148" t="s">
        <v>1091</v>
      </c>
      <c r="E37" s="84"/>
      <c r="F37" s="84"/>
      <c r="G37" s="84"/>
    </row>
    <row r="38" spans="2:9" ht="5.25" customHeight="1" thickBot="1">
      <c r="B38" s="154"/>
      <c r="C38" s="154"/>
      <c r="D38" s="154"/>
      <c r="E38" s="154"/>
      <c r="F38" s="154"/>
      <c r="G38" s="154"/>
      <c r="H38" s="154"/>
      <c r="I38" s="154"/>
    </row>
    <row r="39" spans="1:9" ht="15.75">
      <c r="A39" s="84"/>
      <c r="B39" s="84"/>
      <c r="C39" s="84"/>
      <c r="D39" s="419"/>
      <c r="E39" s="84"/>
      <c r="F39" s="382"/>
      <c r="G39" s="155" t="s">
        <v>1074</v>
      </c>
      <c r="H39" s="117" t="s">
        <v>1075</v>
      </c>
      <c r="I39" s="117" t="s">
        <v>1076</v>
      </c>
    </row>
    <row r="40" spans="1:9" ht="16.5" thickBot="1">
      <c r="A40" s="84"/>
      <c r="B40" s="92"/>
      <c r="C40" s="92"/>
      <c r="D40" s="425"/>
      <c r="E40" s="92"/>
      <c r="F40" s="376"/>
      <c r="G40" s="426" t="s">
        <v>1077</v>
      </c>
      <c r="H40" s="427" t="s">
        <v>1078</v>
      </c>
      <c r="I40" s="154"/>
    </row>
    <row r="41" spans="1:9" ht="6" customHeight="1">
      <c r="A41" s="84"/>
      <c r="B41" s="51"/>
      <c r="C41" s="51"/>
      <c r="D41" s="419"/>
      <c r="E41" s="51"/>
      <c r="F41" s="382"/>
      <c r="G41" s="382"/>
      <c r="H41" s="382"/>
      <c r="I41" s="153"/>
    </row>
    <row r="42" spans="1:9" ht="15.75">
      <c r="A42" s="84"/>
      <c r="B42" s="51"/>
      <c r="C42" s="51"/>
      <c r="D42" s="419"/>
      <c r="E42" s="51"/>
      <c r="F42" s="382"/>
      <c r="G42" s="382"/>
      <c r="H42" s="382"/>
      <c r="I42" s="151" t="s">
        <v>214</v>
      </c>
    </row>
    <row r="43" spans="1:9" ht="6" customHeight="1">
      <c r="A43" s="84"/>
      <c r="B43" s="51"/>
      <c r="C43" s="51"/>
      <c r="D43" s="419"/>
      <c r="E43" s="51"/>
      <c r="F43" s="382"/>
      <c r="G43" s="382"/>
      <c r="H43" s="382"/>
      <c r="I43" s="151"/>
    </row>
    <row r="44" spans="1:7" ht="15.75">
      <c r="A44" s="84"/>
      <c r="B44" s="115" t="s">
        <v>728</v>
      </c>
      <c r="C44" s="115"/>
      <c r="D44" s="420"/>
      <c r="E44" s="84"/>
      <c r="F44" s="382"/>
      <c r="G44" s="151"/>
    </row>
    <row r="45" spans="1:9" ht="15">
      <c r="A45" s="84"/>
      <c r="B45" s="84"/>
      <c r="C45" s="420" t="s">
        <v>729</v>
      </c>
      <c r="D45" s="84"/>
      <c r="E45" s="84"/>
      <c r="F45" s="382"/>
      <c r="G45" s="84">
        <v>27</v>
      </c>
      <c r="H45" s="84">
        <v>55</v>
      </c>
      <c r="I45" s="84">
        <v>35</v>
      </c>
    </row>
    <row r="46" spans="1:9" ht="15">
      <c r="A46" s="84"/>
      <c r="B46" s="84"/>
      <c r="C46" s="420" t="s">
        <v>730</v>
      </c>
      <c r="D46" s="84"/>
      <c r="E46" s="84"/>
      <c r="F46" s="382"/>
      <c r="G46" s="84">
        <v>72</v>
      </c>
      <c r="H46" s="84">
        <v>43</v>
      </c>
      <c r="I46" s="84">
        <v>64</v>
      </c>
    </row>
    <row r="47" spans="1:9" ht="15">
      <c r="A47" s="84"/>
      <c r="B47" s="84"/>
      <c r="C47" s="420" t="s">
        <v>703</v>
      </c>
      <c r="D47" s="84"/>
      <c r="E47" s="382"/>
      <c r="F47" s="382"/>
      <c r="G47" s="84">
        <v>100</v>
      </c>
      <c r="H47" s="84">
        <v>100</v>
      </c>
      <c r="I47" s="84">
        <v>100</v>
      </c>
    </row>
    <row r="48" spans="1:7" ht="6" customHeight="1">
      <c r="A48" s="84"/>
      <c r="B48" s="84"/>
      <c r="C48" s="420"/>
      <c r="D48" s="84"/>
      <c r="E48" s="382"/>
      <c r="F48" s="382"/>
      <c r="G48" s="382"/>
    </row>
    <row r="49" spans="1:9" ht="15">
      <c r="A49" s="84"/>
      <c r="B49" s="84"/>
      <c r="C49" s="421" t="s">
        <v>1079</v>
      </c>
      <c r="D49" s="84"/>
      <c r="E49" s="152"/>
      <c r="F49" s="152"/>
      <c r="G49" s="152">
        <v>3027</v>
      </c>
      <c r="H49" s="85">
        <v>1192</v>
      </c>
      <c r="I49" s="85">
        <v>4219</v>
      </c>
    </row>
    <row r="50" spans="1:7" ht="4.5" customHeight="1">
      <c r="A50" s="84"/>
      <c r="B50" s="84"/>
      <c r="C50" s="84"/>
      <c r="D50" s="419"/>
      <c r="E50" s="84"/>
      <c r="F50" s="382"/>
      <c r="G50" s="151"/>
    </row>
    <row r="51" spans="1:7" ht="18.75">
      <c r="A51" s="84"/>
      <c r="B51" s="363" t="s">
        <v>1080</v>
      </c>
      <c r="C51" s="363"/>
      <c r="D51" s="419"/>
      <c r="E51" s="428"/>
      <c r="F51" s="428"/>
      <c r="G51" s="428"/>
    </row>
    <row r="52" spans="3:9" ht="16.5">
      <c r="C52" s="84" t="s">
        <v>1083</v>
      </c>
      <c r="E52" s="498"/>
      <c r="G52" s="84">
        <v>56</v>
      </c>
      <c r="H52" s="84">
        <v>7</v>
      </c>
      <c r="I52" s="84">
        <v>36</v>
      </c>
    </row>
    <row r="53" spans="3:9" ht="16.5">
      <c r="C53" s="84" t="s">
        <v>1087</v>
      </c>
      <c r="E53" s="498"/>
      <c r="G53" s="84">
        <v>6</v>
      </c>
      <c r="H53" s="84">
        <v>5</v>
      </c>
      <c r="I53" s="84">
        <v>6</v>
      </c>
    </row>
    <row r="54" spans="3:9" ht="16.5">
      <c r="C54" s="84" t="s">
        <v>1082</v>
      </c>
      <c r="E54" s="498"/>
      <c r="G54" s="84">
        <v>33</v>
      </c>
      <c r="H54" s="84">
        <v>45</v>
      </c>
      <c r="I54" s="84">
        <v>38</v>
      </c>
    </row>
    <row r="55" spans="3:9" ht="16.5">
      <c r="C55" s="84" t="s">
        <v>1085</v>
      </c>
      <c r="E55" s="498"/>
      <c r="G55" s="84">
        <v>3</v>
      </c>
      <c r="H55" s="84">
        <v>6</v>
      </c>
      <c r="I55" s="84">
        <v>4</v>
      </c>
    </row>
    <row r="56" spans="3:9" ht="16.5">
      <c r="C56" s="84" t="s">
        <v>1084</v>
      </c>
      <c r="E56" s="498"/>
      <c r="G56" s="84">
        <v>7</v>
      </c>
      <c r="H56" s="84">
        <v>11</v>
      </c>
      <c r="I56" s="84">
        <v>9</v>
      </c>
    </row>
    <row r="57" spans="3:9" ht="16.5">
      <c r="C57" s="84" t="s">
        <v>1086</v>
      </c>
      <c r="E57" s="498"/>
      <c r="G57" s="84">
        <v>7</v>
      </c>
      <c r="H57" s="84">
        <v>5</v>
      </c>
      <c r="I57" s="84">
        <v>6</v>
      </c>
    </row>
    <row r="58" spans="3:9" ht="16.5">
      <c r="C58" s="84" t="s">
        <v>1081</v>
      </c>
      <c r="E58" s="498"/>
      <c r="G58" s="84">
        <v>32</v>
      </c>
      <c r="H58" s="84">
        <v>52</v>
      </c>
      <c r="I58" s="84">
        <v>40</v>
      </c>
    </row>
    <row r="59" spans="3:9" ht="19.5">
      <c r="C59" s="84" t="s">
        <v>80</v>
      </c>
      <c r="E59" s="498"/>
      <c r="G59" s="84">
        <v>42</v>
      </c>
      <c r="H59" s="84">
        <v>46</v>
      </c>
      <c r="I59" s="84">
        <v>43</v>
      </c>
    </row>
    <row r="60" spans="3:9" ht="6" customHeight="1">
      <c r="C60" s="84"/>
      <c r="G60" s="84"/>
      <c r="H60" s="84"/>
      <c r="I60" s="84"/>
    </row>
    <row r="61" spans="3:9" ht="15">
      <c r="C61" s="420" t="s">
        <v>725</v>
      </c>
      <c r="G61" s="84">
        <v>100</v>
      </c>
      <c r="H61" s="84">
        <v>100</v>
      </c>
      <c r="I61" s="84">
        <v>100</v>
      </c>
    </row>
    <row r="62" ht="6" customHeight="1">
      <c r="C62" s="420"/>
    </row>
    <row r="63" spans="3:9" ht="15">
      <c r="C63" s="421" t="s">
        <v>1079</v>
      </c>
      <c r="G63" s="152">
        <v>610</v>
      </c>
      <c r="H63" s="152">
        <v>500</v>
      </c>
      <c r="I63" s="152">
        <v>1110</v>
      </c>
    </row>
    <row r="64" ht="6" customHeight="1">
      <c r="C64" s="84"/>
    </row>
    <row r="65" ht="18.75">
      <c r="B65" s="363" t="s">
        <v>1088</v>
      </c>
    </row>
    <row r="66" spans="3:9" ht="16.5">
      <c r="C66" s="84" t="s">
        <v>1083</v>
      </c>
      <c r="E66" s="498"/>
      <c r="G66" s="84">
        <v>44</v>
      </c>
      <c r="H66" s="84">
        <v>5</v>
      </c>
      <c r="I66" s="84">
        <v>38</v>
      </c>
    </row>
    <row r="67" spans="3:9" ht="16.5">
      <c r="C67" s="84" t="s">
        <v>1087</v>
      </c>
      <c r="E67" s="498"/>
      <c r="G67" s="84">
        <v>50</v>
      </c>
      <c r="H67" s="84">
        <v>70</v>
      </c>
      <c r="I67" s="84">
        <v>54</v>
      </c>
    </row>
    <row r="68" spans="3:9" ht="16.5">
      <c r="C68" s="84" t="s">
        <v>1082</v>
      </c>
      <c r="E68" s="498"/>
      <c r="G68" s="84">
        <v>9</v>
      </c>
      <c r="H68" s="84">
        <v>16</v>
      </c>
      <c r="I68" s="84">
        <v>11</v>
      </c>
    </row>
    <row r="69" spans="3:9" ht="16.5">
      <c r="C69" s="84" t="s">
        <v>1085</v>
      </c>
      <c r="E69" s="498"/>
      <c r="G69" s="84">
        <v>4</v>
      </c>
      <c r="H69" s="84">
        <v>5</v>
      </c>
      <c r="I69" s="84">
        <v>4</v>
      </c>
    </row>
    <row r="70" spans="3:11" ht="16.5">
      <c r="C70" s="84" t="s">
        <v>1084</v>
      </c>
      <c r="E70" s="498"/>
      <c r="G70" s="84">
        <v>1</v>
      </c>
      <c r="H70" s="84">
        <v>2</v>
      </c>
      <c r="I70" s="84">
        <v>1</v>
      </c>
      <c r="K70" s="400"/>
    </row>
    <row r="71" spans="3:11" ht="16.5">
      <c r="C71" s="84" t="s">
        <v>1086</v>
      </c>
      <c r="E71" s="498"/>
      <c r="G71" s="84">
        <v>14</v>
      </c>
      <c r="H71" s="84">
        <v>10</v>
      </c>
      <c r="I71" s="84">
        <v>13</v>
      </c>
      <c r="K71" s="400"/>
    </row>
    <row r="72" spans="3:9" ht="16.5">
      <c r="C72" s="84" t="s">
        <v>1081</v>
      </c>
      <c r="E72" s="498"/>
      <c r="G72" s="84">
        <v>6</v>
      </c>
      <c r="H72" s="84">
        <v>10</v>
      </c>
      <c r="I72" s="84">
        <v>6</v>
      </c>
    </row>
    <row r="73" spans="3:9" ht="16.5">
      <c r="C73" s="84" t="s">
        <v>53</v>
      </c>
      <c r="E73" s="498"/>
      <c r="G73" s="84">
        <v>5</v>
      </c>
      <c r="H73" s="84">
        <v>12</v>
      </c>
      <c r="I73" s="84">
        <v>7</v>
      </c>
    </row>
    <row r="74" spans="7:9" ht="6" customHeight="1">
      <c r="G74" s="84"/>
      <c r="H74" s="84"/>
      <c r="I74" s="84"/>
    </row>
    <row r="75" spans="3:9" ht="15">
      <c r="C75" s="420" t="s">
        <v>725</v>
      </c>
      <c r="G75" s="84"/>
      <c r="H75" s="84"/>
      <c r="I75" s="84"/>
    </row>
    <row r="76" ht="6" customHeight="1">
      <c r="C76" s="420"/>
    </row>
    <row r="77" spans="3:9" ht="15">
      <c r="C77" s="421" t="s">
        <v>1079</v>
      </c>
      <c r="G77" s="152">
        <v>1894</v>
      </c>
      <c r="H77" s="152">
        <v>407</v>
      </c>
      <c r="I77" s="152">
        <v>2301</v>
      </c>
    </row>
    <row r="78" spans="2:9" ht="6" customHeight="1" thickBot="1">
      <c r="B78" s="154"/>
      <c r="C78" s="154"/>
      <c r="D78" s="154"/>
      <c r="E78" s="154"/>
      <c r="F78" s="154"/>
      <c r="G78" s="154"/>
      <c r="H78" s="154"/>
      <c r="I78" s="154"/>
    </row>
    <row r="79" spans="2:3" ht="12.75">
      <c r="B79" s="138" t="s">
        <v>726</v>
      </c>
      <c r="C79" s="153" t="s">
        <v>731</v>
      </c>
    </row>
    <row r="80" spans="2:3" ht="12.75">
      <c r="B80" s="138" t="s">
        <v>1089</v>
      </c>
      <c r="C80" s="138" t="s">
        <v>771</v>
      </c>
    </row>
    <row r="81" ht="12.75">
      <c r="B81" s="138" t="s">
        <v>79</v>
      </c>
    </row>
  </sheetData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7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28515625" style="138" customWidth="1"/>
    <col min="2" max="2" width="1.8515625" style="138" customWidth="1"/>
    <col min="3" max="3" width="2.57421875" style="138" customWidth="1"/>
    <col min="4" max="4" width="13.57421875" style="138" customWidth="1"/>
    <col min="5" max="5" width="13.28125" style="138" customWidth="1"/>
    <col min="6" max="6" width="9.8515625" style="138" customWidth="1"/>
    <col min="7" max="10" width="7.7109375" style="138" customWidth="1"/>
    <col min="11" max="11" width="0.2890625" style="138" customWidth="1"/>
    <col min="12" max="16" width="7.7109375" style="138" customWidth="1"/>
    <col min="17" max="17" width="0.2890625" style="138" customWidth="1"/>
    <col min="18" max="18" width="7.7109375" style="138" customWidth="1"/>
    <col min="19" max="19" width="0.71875" style="138" customWidth="1"/>
    <col min="20" max="20" width="9.28125" style="138" bestFit="1" customWidth="1"/>
    <col min="21" max="21" width="0.71875" style="138" customWidth="1"/>
    <col min="22" max="16384" width="9.140625" style="138" customWidth="1"/>
  </cols>
  <sheetData>
    <row r="1" ht="6" customHeight="1"/>
    <row r="2" spans="2:20" ht="21">
      <c r="B2" s="120" t="s">
        <v>73</v>
      </c>
      <c r="E2" s="148" t="s">
        <v>15</v>
      </c>
      <c r="T2" s="429"/>
    </row>
    <row r="3" spans="1:21" ht="8.25" customHeight="1" thickBot="1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3"/>
    </row>
    <row r="4" spans="1:21" ht="52.5" customHeight="1">
      <c r="A4" s="153"/>
      <c r="B4" s="153"/>
      <c r="C4" s="153"/>
      <c r="D4" s="153"/>
      <c r="E4" s="153"/>
      <c r="F4" s="584" t="s">
        <v>1093</v>
      </c>
      <c r="G4" s="585"/>
      <c r="H4" s="585"/>
      <c r="I4" s="585"/>
      <c r="J4" s="586"/>
      <c r="K4" s="430"/>
      <c r="L4" s="587" t="s">
        <v>1094</v>
      </c>
      <c r="M4" s="588"/>
      <c r="N4" s="588"/>
      <c r="O4" s="588"/>
      <c r="P4" s="589"/>
      <c r="Q4" s="431"/>
      <c r="R4" s="431"/>
      <c r="S4" s="432"/>
      <c r="T4" s="124" t="s">
        <v>183</v>
      </c>
      <c r="U4" s="433"/>
    </row>
    <row r="5" spans="1:21" ht="15">
      <c r="A5" s="153"/>
      <c r="B5" s="153"/>
      <c r="C5" s="153"/>
      <c r="D5" s="153"/>
      <c r="E5" s="153"/>
      <c r="F5" s="593" t="s">
        <v>1095</v>
      </c>
      <c r="G5" s="595" t="s">
        <v>1096</v>
      </c>
      <c r="H5" s="596"/>
      <c r="I5" s="596"/>
      <c r="J5" s="597"/>
      <c r="K5" s="434"/>
      <c r="L5" s="590"/>
      <c r="M5" s="591"/>
      <c r="N5" s="591"/>
      <c r="O5" s="591"/>
      <c r="P5" s="592"/>
      <c r="Q5" s="435"/>
      <c r="R5" s="436" t="s">
        <v>173</v>
      </c>
      <c r="S5" s="437"/>
      <c r="T5" s="438" t="s">
        <v>167</v>
      </c>
      <c r="U5" s="433"/>
    </row>
    <row r="6" spans="1:21" ht="45" customHeight="1" thickBot="1">
      <c r="A6" s="153"/>
      <c r="B6" s="154"/>
      <c r="C6" s="154"/>
      <c r="D6" s="154"/>
      <c r="E6" s="154"/>
      <c r="F6" s="594"/>
      <c r="G6" s="439" t="s">
        <v>1097</v>
      </c>
      <c r="H6" s="440" t="s">
        <v>1098</v>
      </c>
      <c r="I6" s="440" t="s">
        <v>209</v>
      </c>
      <c r="J6" s="441" t="s">
        <v>0</v>
      </c>
      <c r="K6" s="442"/>
      <c r="L6" s="441" t="s">
        <v>164</v>
      </c>
      <c r="M6" s="441">
        <v>1</v>
      </c>
      <c r="N6" s="441" t="s">
        <v>1</v>
      </c>
      <c r="O6" s="441" t="s">
        <v>2</v>
      </c>
      <c r="P6" s="443" t="s">
        <v>3</v>
      </c>
      <c r="Q6" s="444"/>
      <c r="R6" s="444"/>
      <c r="S6" s="445"/>
      <c r="T6" s="446" t="s">
        <v>168</v>
      </c>
      <c r="U6" s="433"/>
    </row>
    <row r="7" spans="1:21" ht="1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51"/>
      <c r="Q7" s="51"/>
      <c r="R7" s="151" t="s">
        <v>195</v>
      </c>
      <c r="S7" s="51"/>
      <c r="T7" s="124" t="s">
        <v>340</v>
      </c>
      <c r="U7" s="153"/>
    </row>
    <row r="8" spans="1:21" ht="6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</row>
    <row r="9" spans="1:21" ht="15.75">
      <c r="A9" s="153"/>
      <c r="C9" s="116" t="s">
        <v>1038</v>
      </c>
      <c r="D9" s="51"/>
      <c r="E9" s="153"/>
      <c r="F9" s="84">
        <v>10</v>
      </c>
      <c r="G9" s="84">
        <v>2</v>
      </c>
      <c r="H9" s="84">
        <v>2</v>
      </c>
      <c r="I9" s="84">
        <v>5</v>
      </c>
      <c r="J9" s="84">
        <v>4</v>
      </c>
      <c r="K9" s="382"/>
      <c r="L9" s="84">
        <v>89</v>
      </c>
      <c r="M9" s="84">
        <v>6</v>
      </c>
      <c r="N9" s="84">
        <v>3</v>
      </c>
      <c r="O9" s="84">
        <v>2</v>
      </c>
      <c r="P9" s="460">
        <f>100-L9</f>
        <v>11</v>
      </c>
      <c r="Q9" s="382"/>
      <c r="R9" s="382">
        <v>100</v>
      </c>
      <c r="S9" s="83"/>
      <c r="T9" s="152">
        <v>14190</v>
      </c>
      <c r="U9" s="153"/>
    </row>
    <row r="10" spans="1:21" ht="6" customHeight="1">
      <c r="A10" s="153"/>
      <c r="B10" s="153"/>
      <c r="C10" s="51"/>
      <c r="D10" s="51"/>
      <c r="E10" s="153"/>
      <c r="F10" s="382"/>
      <c r="G10" s="382"/>
      <c r="H10" s="382"/>
      <c r="I10" s="382"/>
      <c r="J10" s="382"/>
      <c r="K10" s="382"/>
      <c r="P10" s="460"/>
      <c r="Q10" s="382"/>
      <c r="R10" s="382"/>
      <c r="S10" s="83"/>
      <c r="T10" s="152"/>
      <c r="U10" s="153"/>
    </row>
    <row r="11" spans="1:22" ht="15.75">
      <c r="A11" s="153"/>
      <c r="C11" s="116" t="s">
        <v>196</v>
      </c>
      <c r="D11" s="51"/>
      <c r="E11" s="153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460"/>
      <c r="Q11" s="382"/>
      <c r="R11" s="382"/>
      <c r="S11" s="83"/>
      <c r="T11" s="152"/>
      <c r="U11" s="153"/>
      <c r="V11" s="84"/>
    </row>
    <row r="12" spans="1:21" ht="15">
      <c r="A12" s="153"/>
      <c r="B12" s="153"/>
      <c r="C12" s="84"/>
      <c r="D12" s="51" t="s">
        <v>171</v>
      </c>
      <c r="E12" s="153"/>
      <c r="F12" s="84">
        <v>9</v>
      </c>
      <c r="G12" s="84">
        <v>2</v>
      </c>
      <c r="H12" s="84">
        <v>2</v>
      </c>
      <c r="I12" s="84">
        <v>4</v>
      </c>
      <c r="J12" s="84">
        <v>3</v>
      </c>
      <c r="K12" s="84"/>
      <c r="L12" s="84">
        <v>90</v>
      </c>
      <c r="M12" s="84">
        <v>6</v>
      </c>
      <c r="N12" s="84">
        <v>3</v>
      </c>
      <c r="O12" s="84">
        <v>1</v>
      </c>
      <c r="P12" s="460">
        <f>100-L12</f>
        <v>10</v>
      </c>
      <c r="Q12" s="382"/>
      <c r="R12" s="382">
        <v>100</v>
      </c>
      <c r="S12" s="83"/>
      <c r="T12" s="152">
        <v>6096</v>
      </c>
      <c r="U12" s="153"/>
    </row>
    <row r="13" spans="1:21" ht="15">
      <c r="A13" s="153"/>
      <c r="B13" s="153"/>
      <c r="C13" s="84"/>
      <c r="D13" s="51" t="s">
        <v>172</v>
      </c>
      <c r="E13" s="153"/>
      <c r="F13" s="84">
        <v>11</v>
      </c>
      <c r="G13" s="84">
        <v>2</v>
      </c>
      <c r="H13" s="84">
        <v>3</v>
      </c>
      <c r="I13" s="84">
        <v>6</v>
      </c>
      <c r="J13" s="84">
        <v>5</v>
      </c>
      <c r="K13" s="84"/>
      <c r="L13" s="84">
        <v>87</v>
      </c>
      <c r="M13" s="84">
        <v>6</v>
      </c>
      <c r="N13" s="84">
        <v>4</v>
      </c>
      <c r="O13" s="84">
        <v>2</v>
      </c>
      <c r="P13" s="460">
        <f>100-L13</f>
        <v>13</v>
      </c>
      <c r="Q13" s="382"/>
      <c r="R13" s="382">
        <v>100</v>
      </c>
      <c r="S13" s="83"/>
      <c r="T13" s="152">
        <v>8094</v>
      </c>
      <c r="U13" s="153"/>
    </row>
    <row r="14" spans="1:21" ht="6" customHeight="1">
      <c r="A14" s="153"/>
      <c r="B14" s="153"/>
      <c r="C14" s="51"/>
      <c r="D14" s="51"/>
      <c r="E14" s="153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460"/>
      <c r="Q14" s="382"/>
      <c r="R14" s="382"/>
      <c r="S14" s="83"/>
      <c r="T14" s="152"/>
      <c r="U14" s="153"/>
    </row>
    <row r="15" spans="1:21" ht="15.75">
      <c r="A15" s="153"/>
      <c r="C15" s="116" t="s">
        <v>197</v>
      </c>
      <c r="D15" s="51"/>
      <c r="E15" s="153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460"/>
      <c r="Q15" s="382"/>
      <c r="R15" s="382"/>
      <c r="S15" s="83"/>
      <c r="T15" s="152"/>
      <c r="U15" s="153"/>
    </row>
    <row r="16" spans="1:21" ht="15">
      <c r="A16" s="153"/>
      <c r="B16" s="153"/>
      <c r="C16" s="84"/>
      <c r="D16" s="51" t="s">
        <v>330</v>
      </c>
      <c r="E16" s="153"/>
      <c r="F16" s="84">
        <v>1</v>
      </c>
      <c r="G16" s="84">
        <v>1</v>
      </c>
      <c r="H16" s="84">
        <v>1</v>
      </c>
      <c r="I16" s="84">
        <v>1</v>
      </c>
      <c r="J16" s="84">
        <v>1</v>
      </c>
      <c r="K16" s="382"/>
      <c r="L16" s="84">
        <v>98</v>
      </c>
      <c r="M16" s="84">
        <v>1</v>
      </c>
      <c r="N16" s="84">
        <v>0</v>
      </c>
      <c r="O16" s="84">
        <v>1</v>
      </c>
      <c r="P16" s="460">
        <f aca="true" t="shared" si="0" ref="P16:P23">100-L16</f>
        <v>2</v>
      </c>
      <c r="Q16" s="382"/>
      <c r="R16" s="382">
        <v>100</v>
      </c>
      <c r="S16" s="83"/>
      <c r="T16" s="152">
        <v>433</v>
      </c>
      <c r="U16" s="153"/>
    </row>
    <row r="17" spans="1:21" ht="15">
      <c r="A17" s="153"/>
      <c r="B17" s="153"/>
      <c r="C17" s="84"/>
      <c r="D17" s="51" t="s">
        <v>250</v>
      </c>
      <c r="E17" s="153"/>
      <c r="F17" s="84">
        <v>1</v>
      </c>
      <c r="G17" s="84">
        <v>0</v>
      </c>
      <c r="H17" s="84">
        <v>0</v>
      </c>
      <c r="I17" s="84">
        <v>1</v>
      </c>
      <c r="J17" s="84">
        <v>0</v>
      </c>
      <c r="K17" s="382"/>
      <c r="L17" s="84">
        <v>98</v>
      </c>
      <c r="M17" s="84">
        <v>1</v>
      </c>
      <c r="N17" s="84">
        <v>1</v>
      </c>
      <c r="O17" s="84">
        <v>0</v>
      </c>
      <c r="P17" s="460">
        <f t="shared" si="0"/>
        <v>2</v>
      </c>
      <c r="Q17" s="382"/>
      <c r="R17" s="382">
        <v>100</v>
      </c>
      <c r="S17" s="83"/>
      <c r="T17" s="152">
        <v>1578</v>
      </c>
      <c r="U17" s="153"/>
    </row>
    <row r="18" spans="1:21" ht="15">
      <c r="A18" s="153"/>
      <c r="B18" s="153"/>
      <c r="C18" s="84"/>
      <c r="D18" s="51" t="s">
        <v>251</v>
      </c>
      <c r="E18" s="153"/>
      <c r="F18" s="84">
        <v>3</v>
      </c>
      <c r="G18" s="84">
        <v>1</v>
      </c>
      <c r="H18" s="84">
        <v>1</v>
      </c>
      <c r="I18" s="84">
        <v>2</v>
      </c>
      <c r="J18" s="84">
        <v>1</v>
      </c>
      <c r="K18" s="382"/>
      <c r="L18" s="84">
        <v>96</v>
      </c>
      <c r="M18" s="84">
        <v>2</v>
      </c>
      <c r="N18" s="84">
        <v>2</v>
      </c>
      <c r="O18" s="84">
        <v>0</v>
      </c>
      <c r="P18" s="460">
        <f t="shared" si="0"/>
        <v>4</v>
      </c>
      <c r="Q18" s="382"/>
      <c r="R18" s="382">
        <v>100</v>
      </c>
      <c r="S18" s="83"/>
      <c r="T18" s="152">
        <v>2325</v>
      </c>
      <c r="U18" s="153"/>
    </row>
    <row r="19" spans="1:21" ht="15">
      <c r="A19" s="153"/>
      <c r="B19" s="153"/>
      <c r="C19" s="84"/>
      <c r="D19" s="51" t="s">
        <v>252</v>
      </c>
      <c r="E19" s="153"/>
      <c r="F19" s="84">
        <v>6</v>
      </c>
      <c r="G19" s="84">
        <v>1</v>
      </c>
      <c r="H19" s="84">
        <v>1</v>
      </c>
      <c r="I19" s="84">
        <v>3</v>
      </c>
      <c r="J19" s="84">
        <v>2</v>
      </c>
      <c r="K19" s="382"/>
      <c r="L19" s="84">
        <v>93</v>
      </c>
      <c r="M19" s="84">
        <v>4</v>
      </c>
      <c r="N19" s="84">
        <v>2</v>
      </c>
      <c r="O19" s="84">
        <v>1</v>
      </c>
      <c r="P19" s="460">
        <f t="shared" si="0"/>
        <v>7</v>
      </c>
      <c r="Q19" s="382"/>
      <c r="R19" s="382">
        <v>100</v>
      </c>
      <c r="S19" s="83"/>
      <c r="T19" s="152">
        <v>2459</v>
      </c>
      <c r="U19" s="153"/>
    </row>
    <row r="20" spans="1:21" ht="15">
      <c r="A20" s="153"/>
      <c r="B20" s="153"/>
      <c r="C20" s="84"/>
      <c r="D20" s="51" t="s">
        <v>253</v>
      </c>
      <c r="E20" s="153"/>
      <c r="F20" s="84">
        <v>10</v>
      </c>
      <c r="G20" s="84">
        <v>2</v>
      </c>
      <c r="H20" s="84">
        <v>2</v>
      </c>
      <c r="I20" s="84">
        <v>5</v>
      </c>
      <c r="J20" s="84">
        <v>4</v>
      </c>
      <c r="K20" s="382"/>
      <c r="L20" s="84">
        <v>88</v>
      </c>
      <c r="M20" s="84">
        <v>7</v>
      </c>
      <c r="N20" s="84">
        <v>3</v>
      </c>
      <c r="O20" s="84">
        <v>2</v>
      </c>
      <c r="P20" s="460">
        <f t="shared" si="0"/>
        <v>12</v>
      </c>
      <c r="Q20" s="382"/>
      <c r="R20" s="382">
        <v>100</v>
      </c>
      <c r="S20" s="83"/>
      <c r="T20" s="152">
        <v>2366</v>
      </c>
      <c r="U20" s="153"/>
    </row>
    <row r="21" spans="1:21" ht="15">
      <c r="A21" s="153"/>
      <c r="B21" s="153"/>
      <c r="C21" s="84"/>
      <c r="D21" s="51" t="s">
        <v>254</v>
      </c>
      <c r="E21" s="153"/>
      <c r="F21" s="84">
        <v>16</v>
      </c>
      <c r="G21" s="84">
        <v>2</v>
      </c>
      <c r="H21" s="84">
        <v>2</v>
      </c>
      <c r="I21" s="84">
        <v>7</v>
      </c>
      <c r="J21" s="84">
        <v>5</v>
      </c>
      <c r="K21" s="382"/>
      <c r="L21" s="84">
        <v>82</v>
      </c>
      <c r="M21" s="84">
        <v>11</v>
      </c>
      <c r="N21" s="84">
        <v>5</v>
      </c>
      <c r="O21" s="84">
        <v>2</v>
      </c>
      <c r="P21" s="460">
        <f t="shared" si="0"/>
        <v>18</v>
      </c>
      <c r="Q21" s="382"/>
      <c r="R21" s="382">
        <v>100</v>
      </c>
      <c r="S21" s="83"/>
      <c r="T21" s="152">
        <v>2237</v>
      </c>
      <c r="U21" s="153"/>
    </row>
    <row r="22" spans="1:21" ht="15">
      <c r="A22" s="153"/>
      <c r="B22" s="153"/>
      <c r="C22" s="84"/>
      <c r="D22" s="51" t="s">
        <v>255</v>
      </c>
      <c r="E22" s="153"/>
      <c r="F22" s="84">
        <v>21</v>
      </c>
      <c r="G22" s="84">
        <v>4</v>
      </c>
      <c r="H22" s="84">
        <v>5</v>
      </c>
      <c r="I22" s="84">
        <v>12</v>
      </c>
      <c r="J22" s="84">
        <v>9</v>
      </c>
      <c r="K22" s="382"/>
      <c r="L22" s="84">
        <v>76</v>
      </c>
      <c r="M22" s="84">
        <v>12</v>
      </c>
      <c r="N22" s="84">
        <v>8</v>
      </c>
      <c r="O22" s="84">
        <v>5</v>
      </c>
      <c r="P22" s="460">
        <f t="shared" si="0"/>
        <v>24</v>
      </c>
      <c r="Q22" s="382"/>
      <c r="R22" s="382">
        <v>100</v>
      </c>
      <c r="S22" s="83"/>
      <c r="T22" s="152">
        <v>1833</v>
      </c>
      <c r="U22" s="153"/>
    </row>
    <row r="23" spans="1:21" ht="15">
      <c r="A23" s="153"/>
      <c r="B23" s="153"/>
      <c r="C23" s="84"/>
      <c r="D23" s="51" t="s">
        <v>256</v>
      </c>
      <c r="E23" s="153"/>
      <c r="F23" s="84">
        <v>32</v>
      </c>
      <c r="G23" s="84">
        <v>10</v>
      </c>
      <c r="H23" s="84">
        <v>11</v>
      </c>
      <c r="I23" s="84">
        <v>24</v>
      </c>
      <c r="J23" s="84">
        <v>20</v>
      </c>
      <c r="K23" s="382"/>
      <c r="L23" s="84">
        <v>62</v>
      </c>
      <c r="M23" s="84">
        <v>14</v>
      </c>
      <c r="N23" s="84">
        <v>14</v>
      </c>
      <c r="O23" s="84">
        <v>10</v>
      </c>
      <c r="P23" s="460">
        <f t="shared" si="0"/>
        <v>38</v>
      </c>
      <c r="Q23" s="382"/>
      <c r="R23" s="382">
        <v>100</v>
      </c>
      <c r="S23" s="83"/>
      <c r="T23" s="152">
        <v>959</v>
      </c>
      <c r="U23" s="153"/>
    </row>
    <row r="24" spans="1:21" ht="9" customHeight="1">
      <c r="A24" s="153"/>
      <c r="B24" s="153"/>
      <c r="C24" s="51"/>
      <c r="D24" s="51"/>
      <c r="E24" s="153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460"/>
      <c r="Q24" s="382"/>
      <c r="R24" s="382"/>
      <c r="S24" s="83"/>
      <c r="T24" s="152"/>
      <c r="U24" s="153"/>
    </row>
    <row r="25" spans="1:21" ht="15" customHeight="1">
      <c r="A25" s="153"/>
      <c r="C25" s="116" t="s">
        <v>257</v>
      </c>
      <c r="D25" s="51"/>
      <c r="E25" s="153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460"/>
      <c r="Q25" s="382"/>
      <c r="R25" s="382"/>
      <c r="S25" s="83"/>
      <c r="T25" s="152"/>
      <c r="U25" s="153"/>
    </row>
    <row r="26" spans="1:21" ht="15">
      <c r="A26" s="153"/>
      <c r="B26" s="153"/>
      <c r="C26" s="84"/>
      <c r="D26" s="51" t="s">
        <v>162</v>
      </c>
      <c r="E26" s="153"/>
      <c r="F26" s="84">
        <v>11</v>
      </c>
      <c r="G26" s="84">
        <v>2</v>
      </c>
      <c r="H26" s="84">
        <v>2</v>
      </c>
      <c r="I26" s="84">
        <v>6</v>
      </c>
      <c r="J26" s="84">
        <v>4</v>
      </c>
      <c r="K26" s="382"/>
      <c r="L26" s="84">
        <v>88</v>
      </c>
      <c r="M26" s="84">
        <v>7</v>
      </c>
      <c r="N26" s="84">
        <v>4</v>
      </c>
      <c r="O26" s="84">
        <v>2</v>
      </c>
      <c r="P26" s="460">
        <f aca="true" t="shared" si="1" ref="P26:P31">100-L26</f>
        <v>12</v>
      </c>
      <c r="Q26" s="382"/>
      <c r="R26" s="382">
        <v>100</v>
      </c>
      <c r="S26" s="83"/>
      <c r="T26" s="152">
        <v>5004</v>
      </c>
      <c r="U26" s="153"/>
    </row>
    <row r="27" spans="1:21" ht="15">
      <c r="A27" s="153"/>
      <c r="B27" s="153"/>
      <c r="C27" s="84"/>
      <c r="D27" s="51" t="s">
        <v>220</v>
      </c>
      <c r="E27" s="153"/>
      <c r="F27" s="84">
        <v>11</v>
      </c>
      <c r="G27" s="84">
        <v>2</v>
      </c>
      <c r="H27" s="84">
        <v>2</v>
      </c>
      <c r="I27" s="84">
        <v>6</v>
      </c>
      <c r="J27" s="84">
        <v>5</v>
      </c>
      <c r="K27" s="382"/>
      <c r="L27" s="84">
        <v>88</v>
      </c>
      <c r="M27" s="84">
        <v>6</v>
      </c>
      <c r="N27" s="84">
        <v>4</v>
      </c>
      <c r="O27" s="84">
        <v>2</v>
      </c>
      <c r="P27" s="460">
        <f t="shared" si="1"/>
        <v>12</v>
      </c>
      <c r="Q27" s="382"/>
      <c r="R27" s="382">
        <v>100</v>
      </c>
      <c r="S27" s="83"/>
      <c r="T27" s="152">
        <v>4139</v>
      </c>
      <c r="U27" s="153"/>
    </row>
    <row r="28" spans="1:21" ht="15">
      <c r="A28" s="153"/>
      <c r="B28" s="153"/>
      <c r="C28" s="84"/>
      <c r="D28" s="84" t="s">
        <v>548</v>
      </c>
      <c r="E28" s="153"/>
      <c r="F28" s="84">
        <v>9</v>
      </c>
      <c r="G28" s="84">
        <v>2</v>
      </c>
      <c r="H28" s="84">
        <v>2</v>
      </c>
      <c r="I28" s="84">
        <v>4</v>
      </c>
      <c r="J28" s="84">
        <v>4</v>
      </c>
      <c r="K28" s="382"/>
      <c r="L28" s="84">
        <v>90</v>
      </c>
      <c r="M28" s="84">
        <v>6</v>
      </c>
      <c r="N28" s="84">
        <v>2</v>
      </c>
      <c r="O28" s="84">
        <v>2</v>
      </c>
      <c r="P28" s="460">
        <f t="shared" si="1"/>
        <v>10</v>
      </c>
      <c r="Q28" s="382"/>
      <c r="R28" s="382">
        <v>100</v>
      </c>
      <c r="S28" s="83"/>
      <c r="T28" s="152">
        <v>1312</v>
      </c>
      <c r="U28" s="153"/>
    </row>
    <row r="29" spans="1:21" ht="15">
      <c r="A29" s="153"/>
      <c r="B29" s="153"/>
      <c r="C29" s="84"/>
      <c r="D29" s="84" t="s">
        <v>550</v>
      </c>
      <c r="E29" s="153"/>
      <c r="F29" s="84">
        <v>10</v>
      </c>
      <c r="G29" s="84">
        <v>2</v>
      </c>
      <c r="H29" s="84">
        <v>3</v>
      </c>
      <c r="I29" s="84">
        <v>5</v>
      </c>
      <c r="J29" s="84">
        <v>4</v>
      </c>
      <c r="K29" s="382"/>
      <c r="L29" s="84">
        <v>89</v>
      </c>
      <c r="M29" s="84">
        <v>5</v>
      </c>
      <c r="N29" s="84">
        <v>2</v>
      </c>
      <c r="O29" s="84">
        <v>3</v>
      </c>
      <c r="P29" s="460">
        <f t="shared" si="1"/>
        <v>11</v>
      </c>
      <c r="Q29" s="382"/>
      <c r="R29" s="382">
        <v>100</v>
      </c>
      <c r="S29" s="83"/>
      <c r="T29" s="152">
        <v>724</v>
      </c>
      <c r="U29" s="153"/>
    </row>
    <row r="30" spans="1:21" ht="15">
      <c r="A30" s="153"/>
      <c r="B30" s="153"/>
      <c r="C30" s="84"/>
      <c r="D30" s="51" t="s">
        <v>4</v>
      </c>
      <c r="E30" s="153"/>
      <c r="F30" s="84">
        <v>9</v>
      </c>
      <c r="G30" s="84">
        <v>1</v>
      </c>
      <c r="H30" s="84">
        <v>2</v>
      </c>
      <c r="I30" s="84">
        <v>5</v>
      </c>
      <c r="J30" s="84">
        <v>4</v>
      </c>
      <c r="K30" s="382"/>
      <c r="L30" s="84">
        <v>90</v>
      </c>
      <c r="M30" s="84">
        <v>4</v>
      </c>
      <c r="N30" s="84">
        <v>3</v>
      </c>
      <c r="O30" s="84">
        <v>2</v>
      </c>
      <c r="P30" s="460">
        <f t="shared" si="1"/>
        <v>10</v>
      </c>
      <c r="Q30" s="382"/>
      <c r="R30" s="382">
        <v>100</v>
      </c>
      <c r="S30" s="83"/>
      <c r="T30" s="152">
        <v>1663</v>
      </c>
      <c r="U30" s="153"/>
    </row>
    <row r="31" spans="1:21" ht="15">
      <c r="A31" s="447"/>
      <c r="B31" s="447"/>
      <c r="C31" s="84"/>
      <c r="D31" s="51" t="s">
        <v>5</v>
      </c>
      <c r="E31" s="153"/>
      <c r="F31" s="84">
        <v>8</v>
      </c>
      <c r="G31" s="84">
        <v>2</v>
      </c>
      <c r="H31" s="84">
        <v>2</v>
      </c>
      <c r="I31" s="84">
        <v>4</v>
      </c>
      <c r="J31" s="84">
        <v>4</v>
      </c>
      <c r="K31" s="382"/>
      <c r="L31" s="84">
        <v>91</v>
      </c>
      <c r="M31" s="84">
        <v>4</v>
      </c>
      <c r="N31" s="84">
        <v>3</v>
      </c>
      <c r="O31" s="84">
        <v>2</v>
      </c>
      <c r="P31" s="460">
        <f t="shared" si="1"/>
        <v>9</v>
      </c>
      <c r="Q31" s="382"/>
      <c r="R31" s="382">
        <v>100</v>
      </c>
      <c r="S31" s="83"/>
      <c r="T31" s="152">
        <v>1348</v>
      </c>
      <c r="U31" s="153"/>
    </row>
    <row r="32" spans="1:21" ht="3.75" customHeight="1">
      <c r="A32" s="447"/>
      <c r="B32" s="447"/>
      <c r="C32" s="84"/>
      <c r="D32" s="51"/>
      <c r="E32" s="153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460"/>
      <c r="Q32" s="382"/>
      <c r="R32" s="382"/>
      <c r="S32" s="83"/>
      <c r="T32" s="152"/>
      <c r="U32" s="153"/>
    </row>
    <row r="33" spans="1:21" ht="18.75">
      <c r="A33" s="447"/>
      <c r="B33" s="447"/>
      <c r="C33" s="116" t="s">
        <v>6</v>
      </c>
      <c r="D33" s="51"/>
      <c r="E33" s="153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460"/>
      <c r="Q33" s="382"/>
      <c r="R33" s="382"/>
      <c r="S33" s="83"/>
      <c r="T33" s="152"/>
      <c r="U33" s="153"/>
    </row>
    <row r="34" spans="1:21" ht="15">
      <c r="A34" s="447"/>
      <c r="B34" s="447"/>
      <c r="C34" s="84"/>
      <c r="D34" s="51" t="s">
        <v>7</v>
      </c>
      <c r="E34" s="153"/>
      <c r="F34" s="84">
        <v>19</v>
      </c>
      <c r="G34" s="84">
        <v>5</v>
      </c>
      <c r="H34" s="84">
        <v>5</v>
      </c>
      <c r="I34" s="84">
        <v>11</v>
      </c>
      <c r="J34" s="84">
        <v>8</v>
      </c>
      <c r="K34" s="382"/>
      <c r="L34" s="84">
        <v>78</v>
      </c>
      <c r="M34" s="84">
        <v>11</v>
      </c>
      <c r="N34" s="84">
        <v>6</v>
      </c>
      <c r="O34" s="84">
        <v>4</v>
      </c>
      <c r="P34" s="460">
        <f>100-L34</f>
        <v>22</v>
      </c>
      <c r="Q34" s="382"/>
      <c r="R34" s="382">
        <v>100</v>
      </c>
      <c r="S34" s="83"/>
      <c r="T34" s="152">
        <v>4573</v>
      </c>
      <c r="U34" s="153"/>
    </row>
    <row r="35" spans="1:21" ht="15">
      <c r="A35" s="447"/>
      <c r="B35" s="447"/>
      <c r="C35" s="84"/>
      <c r="D35" s="448" t="s">
        <v>8</v>
      </c>
      <c r="E35" s="153"/>
      <c r="F35" s="84">
        <v>7</v>
      </c>
      <c r="G35" s="84">
        <v>1</v>
      </c>
      <c r="H35" s="84">
        <v>1</v>
      </c>
      <c r="I35" s="84">
        <v>4</v>
      </c>
      <c r="J35" s="84">
        <v>3</v>
      </c>
      <c r="K35" s="382"/>
      <c r="L35" s="84">
        <v>92</v>
      </c>
      <c r="M35" s="84">
        <v>4</v>
      </c>
      <c r="N35" s="84">
        <v>2</v>
      </c>
      <c r="O35" s="84">
        <v>1</v>
      </c>
      <c r="P35" s="460">
        <f>100-L35</f>
        <v>8</v>
      </c>
      <c r="Q35" s="382"/>
      <c r="R35" s="382">
        <v>100</v>
      </c>
      <c r="S35" s="83"/>
      <c r="T35" s="152">
        <v>9617</v>
      </c>
      <c r="U35" s="153"/>
    </row>
    <row r="36" spans="1:21" ht="12" customHeight="1">
      <c r="A36" s="447"/>
      <c r="B36" s="447"/>
      <c r="C36" s="51"/>
      <c r="D36" s="51"/>
      <c r="E36" s="153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461"/>
      <c r="Q36" s="319"/>
      <c r="R36" s="319"/>
      <c r="S36" s="449"/>
      <c r="T36" s="450"/>
      <c r="U36" s="153"/>
    </row>
    <row r="37" spans="1:21" ht="15.75">
      <c r="A37" s="447"/>
      <c r="C37" s="451" t="s">
        <v>9</v>
      </c>
      <c r="D37" s="51"/>
      <c r="E37" s="153"/>
      <c r="G37" s="124"/>
      <c r="H37" s="124"/>
      <c r="I37" s="124"/>
      <c r="J37" s="124"/>
      <c r="K37" s="124"/>
      <c r="L37" s="124"/>
      <c r="M37" s="124"/>
      <c r="N37" s="124"/>
      <c r="O37" s="124"/>
      <c r="P37" s="462"/>
      <c r="Q37" s="124"/>
      <c r="R37" s="151"/>
      <c r="S37" s="449"/>
      <c r="T37" s="450"/>
      <c r="U37" s="153"/>
    </row>
    <row r="38" spans="1:21" ht="6" customHeight="1">
      <c r="A38" s="447"/>
      <c r="B38" s="447"/>
      <c r="C38" s="51"/>
      <c r="D38" s="51"/>
      <c r="E38" s="153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461"/>
      <c r="Q38" s="319"/>
      <c r="R38" s="319"/>
      <c r="S38" s="449"/>
      <c r="T38" s="450"/>
      <c r="U38" s="153"/>
    </row>
    <row r="39" spans="1:22" ht="15.75">
      <c r="A39" s="447"/>
      <c r="C39" s="116" t="s">
        <v>10</v>
      </c>
      <c r="D39" s="51"/>
      <c r="E39" s="153"/>
      <c r="F39" s="84">
        <v>4</v>
      </c>
      <c r="G39" s="84">
        <v>1</v>
      </c>
      <c r="H39" s="84">
        <v>1</v>
      </c>
      <c r="I39" s="84">
        <v>2</v>
      </c>
      <c r="J39" s="84">
        <v>2</v>
      </c>
      <c r="K39" s="382"/>
      <c r="L39" s="84">
        <v>2</v>
      </c>
      <c r="M39" s="84">
        <v>2</v>
      </c>
      <c r="N39" s="84">
        <v>1</v>
      </c>
      <c r="O39" s="84">
        <v>1</v>
      </c>
      <c r="P39" s="84">
        <v>4</v>
      </c>
      <c r="Q39" s="382"/>
      <c r="R39" s="84">
        <v>6</v>
      </c>
      <c r="S39" s="84"/>
      <c r="T39" s="152">
        <v>14190</v>
      </c>
      <c r="U39" s="84"/>
      <c r="V39" s="84"/>
    </row>
    <row r="40" spans="1:21" ht="6" customHeight="1">
      <c r="A40" s="447"/>
      <c r="B40" s="447"/>
      <c r="C40" s="51"/>
      <c r="D40" s="51"/>
      <c r="E40" s="153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449"/>
      <c r="T40" s="152"/>
      <c r="U40" s="153"/>
    </row>
    <row r="41" spans="1:21" ht="15.75">
      <c r="A41" s="447"/>
      <c r="C41" s="116" t="s">
        <v>196</v>
      </c>
      <c r="D41" s="51"/>
      <c r="E41" s="153"/>
      <c r="K41" s="382"/>
      <c r="L41" s="382"/>
      <c r="M41" s="382"/>
      <c r="N41" s="382"/>
      <c r="O41" s="382"/>
      <c r="P41" s="382"/>
      <c r="Q41" s="382"/>
      <c r="R41" s="382"/>
      <c r="S41" s="449"/>
      <c r="T41" s="152"/>
      <c r="U41" s="153"/>
    </row>
    <row r="42" spans="1:21" ht="15">
      <c r="A42" s="447"/>
      <c r="B42" s="447"/>
      <c r="C42" s="84"/>
      <c r="D42" s="51" t="s">
        <v>171</v>
      </c>
      <c r="E42" s="153"/>
      <c r="F42" s="84">
        <v>3</v>
      </c>
      <c r="G42" s="84">
        <v>1</v>
      </c>
      <c r="H42" s="84">
        <v>1</v>
      </c>
      <c r="I42" s="84">
        <v>2</v>
      </c>
      <c r="J42" s="84">
        <v>1</v>
      </c>
      <c r="K42" s="382"/>
      <c r="L42" s="84">
        <v>2</v>
      </c>
      <c r="M42" s="84">
        <v>2</v>
      </c>
      <c r="N42" s="84">
        <v>1</v>
      </c>
      <c r="O42" s="84">
        <v>1</v>
      </c>
      <c r="P42" s="84">
        <v>4</v>
      </c>
      <c r="Q42" s="382"/>
      <c r="R42" s="84">
        <v>6</v>
      </c>
      <c r="S42" s="449"/>
      <c r="T42" s="152">
        <v>6096</v>
      </c>
      <c r="U42" s="153"/>
    </row>
    <row r="43" spans="1:21" ht="15">
      <c r="A43" s="447"/>
      <c r="B43" s="447"/>
      <c r="C43" s="84"/>
      <c r="D43" s="51" t="s">
        <v>172</v>
      </c>
      <c r="E43" s="153"/>
      <c r="F43" s="84">
        <v>4</v>
      </c>
      <c r="G43" s="84">
        <v>1</v>
      </c>
      <c r="H43" s="84">
        <v>1</v>
      </c>
      <c r="I43" s="84">
        <v>2</v>
      </c>
      <c r="J43" s="84">
        <v>2</v>
      </c>
      <c r="K43" s="382"/>
      <c r="L43" s="84">
        <v>1</v>
      </c>
      <c r="M43" s="84">
        <v>2</v>
      </c>
      <c r="N43" s="84">
        <v>1</v>
      </c>
      <c r="O43" s="84">
        <v>1</v>
      </c>
      <c r="P43" s="84">
        <v>4</v>
      </c>
      <c r="Q43" s="382"/>
      <c r="R43" s="84">
        <v>6</v>
      </c>
      <c r="S43" s="449"/>
      <c r="T43" s="152">
        <v>8094</v>
      </c>
      <c r="U43" s="153"/>
    </row>
    <row r="44" spans="1:21" ht="6" customHeight="1">
      <c r="A44" s="447"/>
      <c r="B44" s="447"/>
      <c r="C44" s="51"/>
      <c r="D44" s="51"/>
      <c r="E44" s="153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449"/>
      <c r="T44" s="152"/>
      <c r="U44" s="153"/>
    </row>
    <row r="45" spans="1:21" ht="15.75">
      <c r="A45" s="447"/>
      <c r="C45" s="116" t="s">
        <v>197</v>
      </c>
      <c r="D45" s="51"/>
      <c r="E45" s="153"/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449"/>
      <c r="T45" s="152"/>
      <c r="U45" s="153"/>
    </row>
    <row r="46" spans="1:21" ht="15">
      <c r="A46" s="447"/>
      <c r="B46" s="447"/>
      <c r="C46" s="84"/>
      <c r="D46" s="51" t="s">
        <v>330</v>
      </c>
      <c r="E46" s="153"/>
      <c r="F46" s="84">
        <v>1</v>
      </c>
      <c r="G46" s="84">
        <v>0</v>
      </c>
      <c r="H46" s="84">
        <v>0</v>
      </c>
      <c r="I46" s="84">
        <v>0</v>
      </c>
      <c r="J46" s="84">
        <v>1</v>
      </c>
      <c r="K46" s="382"/>
      <c r="L46" s="84">
        <v>0</v>
      </c>
      <c r="M46" s="84">
        <v>1</v>
      </c>
      <c r="N46" s="84">
        <v>0</v>
      </c>
      <c r="O46" s="84">
        <v>0</v>
      </c>
      <c r="P46" s="84">
        <v>1</v>
      </c>
      <c r="Q46" s="382"/>
      <c r="R46" s="84">
        <v>1</v>
      </c>
      <c r="S46" s="449"/>
      <c r="T46" s="152">
        <v>433</v>
      </c>
      <c r="U46" s="153"/>
    </row>
    <row r="47" spans="1:21" ht="15">
      <c r="A47" s="447"/>
      <c r="B47" s="447"/>
      <c r="C47" s="84"/>
      <c r="D47" s="51" t="s">
        <v>250</v>
      </c>
      <c r="E47" s="153"/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382"/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382"/>
      <c r="R47" s="84">
        <v>0</v>
      </c>
      <c r="S47" s="449"/>
      <c r="T47" s="152">
        <v>1578</v>
      </c>
      <c r="U47" s="153"/>
    </row>
    <row r="48" spans="1:21" ht="15">
      <c r="A48" s="447"/>
      <c r="B48" s="447"/>
      <c r="C48" s="84"/>
      <c r="D48" s="51" t="s">
        <v>251</v>
      </c>
      <c r="E48" s="153"/>
      <c r="F48" s="84">
        <v>1</v>
      </c>
      <c r="G48" s="84">
        <v>0</v>
      </c>
      <c r="H48" s="84">
        <v>0</v>
      </c>
      <c r="I48" s="84">
        <v>0</v>
      </c>
      <c r="J48" s="84">
        <v>0</v>
      </c>
      <c r="K48" s="382"/>
      <c r="L48" s="84">
        <v>0</v>
      </c>
      <c r="M48" s="84">
        <v>0</v>
      </c>
      <c r="N48" s="84">
        <v>0</v>
      </c>
      <c r="O48" s="84">
        <v>0</v>
      </c>
      <c r="P48" s="84">
        <v>1</v>
      </c>
      <c r="Q48" s="382"/>
      <c r="R48" s="84">
        <v>1</v>
      </c>
      <c r="S48" s="449"/>
      <c r="T48" s="152">
        <v>2325</v>
      </c>
      <c r="U48" s="153"/>
    </row>
    <row r="49" spans="1:21" ht="15">
      <c r="A49" s="447"/>
      <c r="B49" s="447"/>
      <c r="C49" s="84"/>
      <c r="D49" s="51" t="s">
        <v>252</v>
      </c>
      <c r="E49" s="153"/>
      <c r="F49" s="84">
        <v>2</v>
      </c>
      <c r="G49" s="84">
        <v>0</v>
      </c>
      <c r="H49" s="84">
        <v>0</v>
      </c>
      <c r="I49" s="84">
        <v>1</v>
      </c>
      <c r="J49" s="84">
        <v>1</v>
      </c>
      <c r="K49" s="382"/>
      <c r="L49" s="84">
        <v>0</v>
      </c>
      <c r="M49" s="84">
        <v>1</v>
      </c>
      <c r="N49" s="84">
        <v>1</v>
      </c>
      <c r="O49" s="84">
        <v>0</v>
      </c>
      <c r="P49" s="84">
        <v>2</v>
      </c>
      <c r="Q49" s="382"/>
      <c r="R49" s="84">
        <v>2</v>
      </c>
      <c r="S49" s="449"/>
      <c r="T49" s="152">
        <v>2459</v>
      </c>
      <c r="U49" s="153"/>
    </row>
    <row r="50" spans="1:21" ht="15">
      <c r="A50" s="447"/>
      <c r="B50" s="447"/>
      <c r="C50" s="84"/>
      <c r="D50" s="51" t="s">
        <v>253</v>
      </c>
      <c r="E50" s="153"/>
      <c r="F50" s="84">
        <v>3</v>
      </c>
      <c r="G50" s="84">
        <v>1</v>
      </c>
      <c r="H50" s="84">
        <v>1</v>
      </c>
      <c r="I50" s="84">
        <v>2</v>
      </c>
      <c r="J50" s="84">
        <v>2</v>
      </c>
      <c r="K50" s="382"/>
      <c r="L50" s="84">
        <v>1</v>
      </c>
      <c r="M50" s="84">
        <v>1</v>
      </c>
      <c r="N50" s="84">
        <v>2</v>
      </c>
      <c r="O50" s="84">
        <v>1</v>
      </c>
      <c r="P50" s="84">
        <v>4</v>
      </c>
      <c r="Q50" s="382"/>
      <c r="R50" s="84">
        <v>5</v>
      </c>
      <c r="S50" s="449"/>
      <c r="T50" s="152">
        <v>2366</v>
      </c>
      <c r="U50" s="153"/>
    </row>
    <row r="51" spans="1:21" ht="15">
      <c r="A51" s="447"/>
      <c r="B51" s="447"/>
      <c r="C51" s="84"/>
      <c r="D51" s="51" t="s">
        <v>254</v>
      </c>
      <c r="E51" s="153"/>
      <c r="F51" s="84">
        <v>8</v>
      </c>
      <c r="G51" s="84">
        <v>1</v>
      </c>
      <c r="H51" s="84">
        <v>1</v>
      </c>
      <c r="I51" s="84">
        <v>3</v>
      </c>
      <c r="J51" s="84">
        <v>3</v>
      </c>
      <c r="K51" s="382"/>
      <c r="L51" s="84">
        <v>2</v>
      </c>
      <c r="M51" s="84">
        <v>4</v>
      </c>
      <c r="N51" s="84">
        <v>3</v>
      </c>
      <c r="O51" s="84">
        <v>1</v>
      </c>
      <c r="P51" s="84">
        <v>8</v>
      </c>
      <c r="Q51" s="382"/>
      <c r="R51" s="84">
        <v>10</v>
      </c>
      <c r="S51" s="449"/>
      <c r="T51" s="152">
        <v>2237</v>
      </c>
      <c r="U51" s="153"/>
    </row>
    <row r="52" spans="1:21" ht="15">
      <c r="A52" s="447"/>
      <c r="B52" s="447"/>
      <c r="C52" s="84"/>
      <c r="D52" s="51" t="s">
        <v>255</v>
      </c>
      <c r="E52" s="153"/>
      <c r="F52" s="84">
        <v>9</v>
      </c>
      <c r="G52" s="84">
        <v>2</v>
      </c>
      <c r="H52" s="84">
        <v>2</v>
      </c>
      <c r="I52" s="84">
        <v>6</v>
      </c>
      <c r="J52" s="84">
        <v>4</v>
      </c>
      <c r="K52" s="382"/>
      <c r="L52" s="84">
        <v>5</v>
      </c>
      <c r="M52" s="84">
        <v>4</v>
      </c>
      <c r="N52" s="84">
        <v>3</v>
      </c>
      <c r="O52" s="84">
        <v>2</v>
      </c>
      <c r="P52" s="84">
        <v>10</v>
      </c>
      <c r="Q52" s="382"/>
      <c r="R52" s="84">
        <v>15</v>
      </c>
      <c r="S52" s="449"/>
      <c r="T52" s="152">
        <v>1833</v>
      </c>
      <c r="U52" s="153"/>
    </row>
    <row r="53" spans="1:21" ht="15">
      <c r="A53" s="447"/>
      <c r="B53" s="447"/>
      <c r="C53" s="84"/>
      <c r="D53" s="51" t="s">
        <v>256</v>
      </c>
      <c r="E53" s="153"/>
      <c r="F53" s="84">
        <v>11</v>
      </c>
      <c r="G53" s="84">
        <v>3</v>
      </c>
      <c r="H53" s="84">
        <v>3</v>
      </c>
      <c r="I53" s="84">
        <v>8</v>
      </c>
      <c r="J53" s="84">
        <v>6</v>
      </c>
      <c r="K53" s="382"/>
      <c r="L53" s="84">
        <v>7</v>
      </c>
      <c r="M53" s="84">
        <v>4</v>
      </c>
      <c r="N53" s="84">
        <v>5</v>
      </c>
      <c r="O53" s="84">
        <v>3</v>
      </c>
      <c r="P53" s="84">
        <v>13</v>
      </c>
      <c r="Q53" s="382"/>
      <c r="R53" s="84">
        <v>20</v>
      </c>
      <c r="S53" s="449"/>
      <c r="T53" s="152">
        <v>959</v>
      </c>
      <c r="U53" s="153"/>
    </row>
    <row r="54" spans="1:21" ht="6" customHeight="1">
      <c r="A54" s="447"/>
      <c r="B54" s="447"/>
      <c r="C54" s="51"/>
      <c r="D54" s="51"/>
      <c r="E54" s="153"/>
      <c r="F54" s="382"/>
      <c r="G54" s="382"/>
      <c r="H54" s="382"/>
      <c r="I54" s="382"/>
      <c r="J54" s="382"/>
      <c r="K54" s="382"/>
      <c r="L54" s="382"/>
      <c r="M54" s="382"/>
      <c r="N54" s="382"/>
      <c r="O54" s="382"/>
      <c r="P54" s="382"/>
      <c r="Q54" s="382"/>
      <c r="R54" s="382"/>
      <c r="S54" s="449"/>
      <c r="T54" s="152"/>
      <c r="U54" s="153"/>
    </row>
    <row r="55" spans="1:21" ht="15.75">
      <c r="A55" s="447"/>
      <c r="C55" s="116" t="s">
        <v>257</v>
      </c>
      <c r="D55" s="51"/>
      <c r="E55" s="153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449"/>
      <c r="T55" s="152"/>
      <c r="U55" s="153"/>
    </row>
    <row r="56" spans="1:21" ht="15">
      <c r="A56" s="447"/>
      <c r="B56" s="447"/>
      <c r="C56" s="84"/>
      <c r="D56" s="51" t="s">
        <v>162</v>
      </c>
      <c r="E56" s="153"/>
      <c r="F56" s="84">
        <v>3</v>
      </c>
      <c r="G56" s="84">
        <v>0</v>
      </c>
      <c r="H56" s="84">
        <v>0</v>
      </c>
      <c r="I56" s="84">
        <v>2</v>
      </c>
      <c r="J56" s="84">
        <v>1</v>
      </c>
      <c r="K56" s="382"/>
      <c r="L56" s="84">
        <v>1</v>
      </c>
      <c r="M56" s="84">
        <v>2</v>
      </c>
      <c r="N56" s="84">
        <v>1</v>
      </c>
      <c r="O56" s="84">
        <v>0</v>
      </c>
      <c r="P56" s="84">
        <v>3</v>
      </c>
      <c r="Q56" s="382"/>
      <c r="R56" s="84">
        <v>5</v>
      </c>
      <c r="S56" s="449"/>
      <c r="T56" s="152">
        <v>5004</v>
      </c>
      <c r="U56" s="153"/>
    </row>
    <row r="57" spans="1:21" ht="15">
      <c r="A57" s="447"/>
      <c r="B57" s="447"/>
      <c r="C57" s="84"/>
      <c r="D57" s="51" t="s">
        <v>220</v>
      </c>
      <c r="E57" s="153"/>
      <c r="F57" s="84">
        <v>4</v>
      </c>
      <c r="G57" s="84">
        <v>1</v>
      </c>
      <c r="H57" s="84">
        <v>1</v>
      </c>
      <c r="I57" s="84">
        <v>2</v>
      </c>
      <c r="J57" s="84">
        <v>2</v>
      </c>
      <c r="K57" s="382"/>
      <c r="L57" s="84">
        <v>1</v>
      </c>
      <c r="M57" s="84">
        <v>2</v>
      </c>
      <c r="N57" s="84">
        <v>2</v>
      </c>
      <c r="O57" s="84">
        <v>1</v>
      </c>
      <c r="P57" s="84">
        <v>5</v>
      </c>
      <c r="Q57" s="382"/>
      <c r="R57" s="84">
        <v>6</v>
      </c>
      <c r="S57" s="449"/>
      <c r="T57" s="152">
        <v>4139</v>
      </c>
      <c r="U57" s="153"/>
    </row>
    <row r="58" spans="1:21" ht="15">
      <c r="A58" s="447"/>
      <c r="B58" s="447"/>
      <c r="C58" s="84"/>
      <c r="D58" s="51" t="s">
        <v>11</v>
      </c>
      <c r="E58" s="153"/>
      <c r="F58" s="84">
        <v>3</v>
      </c>
      <c r="G58" s="84">
        <v>1</v>
      </c>
      <c r="H58" s="84">
        <v>1</v>
      </c>
      <c r="I58" s="84">
        <v>2</v>
      </c>
      <c r="J58" s="84">
        <v>1</v>
      </c>
      <c r="K58" s="382"/>
      <c r="L58" s="84">
        <v>2</v>
      </c>
      <c r="M58" s="84">
        <v>2</v>
      </c>
      <c r="N58" s="84">
        <v>1</v>
      </c>
      <c r="O58" s="84">
        <v>1</v>
      </c>
      <c r="P58" s="84">
        <v>3</v>
      </c>
      <c r="Q58" s="382"/>
      <c r="R58" s="84">
        <v>5</v>
      </c>
      <c r="S58" s="449"/>
      <c r="T58" s="152">
        <v>1312</v>
      </c>
      <c r="U58" s="153"/>
    </row>
    <row r="59" spans="1:21" ht="15">
      <c r="A59" s="447"/>
      <c r="B59" s="447"/>
      <c r="C59" s="84"/>
      <c r="D59" s="51" t="s">
        <v>12</v>
      </c>
      <c r="E59" s="153"/>
      <c r="F59" s="84">
        <v>4</v>
      </c>
      <c r="G59" s="84">
        <v>1</v>
      </c>
      <c r="H59" s="84">
        <v>2</v>
      </c>
      <c r="I59" s="84">
        <v>3</v>
      </c>
      <c r="J59" s="84">
        <v>2</v>
      </c>
      <c r="K59" s="382"/>
      <c r="L59" s="84">
        <v>2</v>
      </c>
      <c r="M59" s="84">
        <v>1</v>
      </c>
      <c r="N59" s="84">
        <v>1</v>
      </c>
      <c r="O59" s="84">
        <v>2</v>
      </c>
      <c r="P59" s="84">
        <v>4</v>
      </c>
      <c r="Q59" s="382"/>
      <c r="R59" s="84">
        <v>6</v>
      </c>
      <c r="S59" s="449"/>
      <c r="T59" s="152">
        <v>724</v>
      </c>
      <c r="U59" s="153"/>
    </row>
    <row r="60" spans="1:21" ht="15">
      <c r="A60" s="447"/>
      <c r="B60" s="447"/>
      <c r="C60" s="84"/>
      <c r="D60" s="51" t="s">
        <v>4</v>
      </c>
      <c r="E60" s="153"/>
      <c r="F60" s="84">
        <v>5</v>
      </c>
      <c r="G60" s="84">
        <v>1</v>
      </c>
      <c r="H60" s="84">
        <v>2</v>
      </c>
      <c r="I60" s="84">
        <v>3</v>
      </c>
      <c r="J60" s="84">
        <v>3</v>
      </c>
      <c r="K60" s="382"/>
      <c r="L60" s="84">
        <v>1</v>
      </c>
      <c r="M60" s="84">
        <v>2</v>
      </c>
      <c r="N60" s="84">
        <v>2</v>
      </c>
      <c r="O60" s="84">
        <v>1</v>
      </c>
      <c r="P60" s="84">
        <v>5</v>
      </c>
      <c r="Q60" s="382"/>
      <c r="R60" s="84">
        <v>7</v>
      </c>
      <c r="S60" s="449"/>
      <c r="T60" s="152">
        <v>1663</v>
      </c>
      <c r="U60" s="153"/>
    </row>
    <row r="61" spans="1:21" ht="15">
      <c r="A61" s="447"/>
      <c r="B61" s="447"/>
      <c r="C61" s="84"/>
      <c r="D61" s="51" t="s">
        <v>5</v>
      </c>
      <c r="E61" s="153"/>
      <c r="F61" s="84">
        <v>4</v>
      </c>
      <c r="G61" s="84">
        <v>1</v>
      </c>
      <c r="H61" s="84">
        <v>1</v>
      </c>
      <c r="I61" s="84">
        <v>2</v>
      </c>
      <c r="J61" s="84">
        <v>2</v>
      </c>
      <c r="K61" s="382"/>
      <c r="L61" s="84">
        <v>2</v>
      </c>
      <c r="M61" s="84">
        <v>2</v>
      </c>
      <c r="N61" s="84">
        <v>1</v>
      </c>
      <c r="O61" s="84">
        <v>1</v>
      </c>
      <c r="P61" s="84">
        <v>4</v>
      </c>
      <c r="Q61" s="382"/>
      <c r="R61" s="84">
        <v>6</v>
      </c>
      <c r="S61" s="449"/>
      <c r="T61" s="152">
        <v>1348</v>
      </c>
      <c r="U61" s="153"/>
    </row>
    <row r="62" spans="1:21" ht="3.75" customHeight="1">
      <c r="A62" s="447"/>
      <c r="B62" s="447"/>
      <c r="C62" s="84"/>
      <c r="D62" s="51"/>
      <c r="E62" s="153"/>
      <c r="F62" s="382"/>
      <c r="G62" s="382"/>
      <c r="H62" s="382"/>
      <c r="I62" s="382"/>
      <c r="J62" s="382"/>
      <c r="K62" s="382"/>
      <c r="L62" s="382"/>
      <c r="M62" s="382"/>
      <c r="N62" s="382"/>
      <c r="O62" s="382"/>
      <c r="P62" s="382"/>
      <c r="Q62" s="382"/>
      <c r="R62" s="382"/>
      <c r="S62" s="449"/>
      <c r="T62" s="152"/>
      <c r="U62" s="153"/>
    </row>
    <row r="63" spans="1:21" ht="18.75">
      <c r="A63" s="447"/>
      <c r="B63" s="447"/>
      <c r="C63" s="116" t="s">
        <v>13</v>
      </c>
      <c r="D63" s="51"/>
      <c r="E63" s="153"/>
      <c r="F63" s="382"/>
      <c r="G63" s="382"/>
      <c r="H63" s="382"/>
      <c r="I63" s="382"/>
      <c r="J63" s="382"/>
      <c r="K63" s="382"/>
      <c r="L63" s="382"/>
      <c r="M63" s="382"/>
      <c r="N63" s="382"/>
      <c r="O63" s="382"/>
      <c r="P63" s="382"/>
      <c r="Q63" s="382"/>
      <c r="R63" s="382"/>
      <c r="S63" s="449"/>
      <c r="T63" s="152"/>
      <c r="U63" s="153"/>
    </row>
    <row r="64" spans="1:21" ht="15">
      <c r="A64" s="447"/>
      <c r="B64" s="447"/>
      <c r="C64" s="84"/>
      <c r="D64" s="51" t="s">
        <v>7</v>
      </c>
      <c r="E64" s="153"/>
      <c r="F64" s="84">
        <v>3</v>
      </c>
      <c r="G64" s="84">
        <v>1</v>
      </c>
      <c r="H64" s="84">
        <v>1</v>
      </c>
      <c r="I64" s="84">
        <v>2</v>
      </c>
      <c r="J64" s="84">
        <v>2</v>
      </c>
      <c r="K64" s="382"/>
      <c r="L64" s="84">
        <v>1</v>
      </c>
      <c r="M64" s="84">
        <v>1</v>
      </c>
      <c r="N64" s="84">
        <v>1</v>
      </c>
      <c r="O64" s="84">
        <v>1</v>
      </c>
      <c r="P64" s="84">
        <v>4</v>
      </c>
      <c r="Q64" s="382"/>
      <c r="R64" s="84">
        <v>5</v>
      </c>
      <c r="S64" s="449"/>
      <c r="T64" s="152">
        <v>4573</v>
      </c>
      <c r="U64" s="153"/>
    </row>
    <row r="65" spans="1:21" ht="15">
      <c r="A65" s="447"/>
      <c r="B65" s="447"/>
      <c r="C65" s="84"/>
      <c r="D65" s="448" t="s">
        <v>8</v>
      </c>
      <c r="E65" s="153"/>
      <c r="F65" s="84">
        <v>4</v>
      </c>
      <c r="G65" s="84">
        <v>1</v>
      </c>
      <c r="H65" s="84">
        <v>1</v>
      </c>
      <c r="I65" s="84">
        <v>2</v>
      </c>
      <c r="J65" s="84">
        <v>2</v>
      </c>
      <c r="K65" s="382"/>
      <c r="L65" s="84">
        <v>2</v>
      </c>
      <c r="M65" s="84">
        <v>2</v>
      </c>
      <c r="N65" s="84">
        <v>1</v>
      </c>
      <c r="O65" s="84">
        <v>1</v>
      </c>
      <c r="P65" s="84">
        <v>4</v>
      </c>
      <c r="Q65" s="382"/>
      <c r="R65" s="84">
        <v>6</v>
      </c>
      <c r="S65" s="449"/>
      <c r="T65" s="152">
        <v>9617</v>
      </c>
      <c r="U65" s="153"/>
    </row>
    <row r="66" spans="1:21" ht="5.25" customHeight="1" thickBot="1">
      <c r="A66" s="153"/>
      <c r="B66" s="154"/>
      <c r="C66" s="92"/>
      <c r="D66" s="92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3"/>
    </row>
    <row r="67" spans="3:4" ht="6" customHeight="1">
      <c r="C67" s="84"/>
      <c r="D67" s="84"/>
    </row>
    <row r="68" spans="1:4" ht="12.75">
      <c r="A68" s="138">
        <v>1</v>
      </c>
      <c r="C68" s="268">
        <v>1</v>
      </c>
      <c r="D68" s="138" t="s">
        <v>139</v>
      </c>
    </row>
    <row r="69" ht="12.75">
      <c r="D69" s="138" t="s">
        <v>140</v>
      </c>
    </row>
    <row r="70" spans="1:4" ht="12.75">
      <c r="A70" s="138">
        <v>3</v>
      </c>
      <c r="C70" s="268">
        <v>2</v>
      </c>
      <c r="D70" s="138" t="s">
        <v>14</v>
      </c>
    </row>
  </sheetData>
  <mergeCells count="4">
    <mergeCell ref="F4:J4"/>
    <mergeCell ref="L4:P5"/>
    <mergeCell ref="F5:F6"/>
    <mergeCell ref="G5:J5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0"/>
  <sheetViews>
    <sheetView workbookViewId="0" topLeftCell="A1">
      <selection activeCell="A1" sqref="A1"/>
    </sheetView>
  </sheetViews>
  <sheetFormatPr defaultColWidth="9.140625" defaultRowHeight="12.75"/>
  <cols>
    <col min="1" max="2" width="1.7109375" style="87" customWidth="1"/>
    <col min="3" max="3" width="7.00390625" style="87" customWidth="1"/>
    <col min="4" max="4" width="7.57421875" style="87" customWidth="1"/>
    <col min="5" max="5" width="2.28125" style="87" customWidth="1"/>
    <col min="6" max="15" width="6.28125" style="87" customWidth="1"/>
    <col min="16" max="16384" width="9.140625" style="87" customWidth="1"/>
  </cols>
  <sheetData>
    <row r="1" s="138" customFormat="1" ht="6" customHeight="1"/>
    <row r="2" spans="2:5" s="259" customFormat="1" ht="15">
      <c r="B2" s="257" t="s">
        <v>801</v>
      </c>
      <c r="C2" s="168"/>
      <c r="D2" s="168"/>
      <c r="E2" s="258" t="s">
        <v>483</v>
      </c>
    </row>
    <row r="3" spans="3:5" s="259" customFormat="1" ht="15.75">
      <c r="C3" s="84"/>
      <c r="D3" s="87"/>
      <c r="E3" s="258" t="s">
        <v>484</v>
      </c>
    </row>
    <row r="4" spans="2:4" ht="6" customHeight="1">
      <c r="B4" s="259"/>
      <c r="C4" s="84"/>
      <c r="D4" s="84"/>
    </row>
    <row r="5" spans="3:5" ht="15">
      <c r="C5" s="84"/>
      <c r="E5" s="246" t="s">
        <v>485</v>
      </c>
    </row>
    <row r="6" spans="3:6" ht="15">
      <c r="C6" s="84"/>
      <c r="F6" s="246" t="s">
        <v>486</v>
      </c>
    </row>
    <row r="7" spans="3:5" ht="15">
      <c r="C7" s="84"/>
      <c r="E7" s="246" t="s">
        <v>575</v>
      </c>
    </row>
    <row r="8" spans="2:15" ht="6" customHeight="1" thickBot="1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2:15" ht="6" customHeight="1"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</row>
    <row r="10" spans="2:6" s="261" customFormat="1" ht="12.75">
      <c r="B10" s="87"/>
      <c r="C10" s="87"/>
      <c r="D10" s="87"/>
      <c r="E10" s="87"/>
      <c r="F10" s="260" t="s">
        <v>487</v>
      </c>
    </row>
    <row r="11" s="261" customFormat="1" ht="3.75" customHeight="1"/>
    <row r="12" spans="3:14" s="261" customFormat="1" ht="12.75">
      <c r="C12" s="262"/>
      <c r="D12" s="262" t="s">
        <v>523</v>
      </c>
      <c r="F12" s="263">
        <v>0.05</v>
      </c>
      <c r="G12" s="263">
        <v>0.1</v>
      </c>
      <c r="H12" s="263">
        <v>0.15</v>
      </c>
      <c r="I12" s="263">
        <v>0.2</v>
      </c>
      <c r="J12" s="263">
        <v>0.25</v>
      </c>
      <c r="K12" s="263">
        <v>0.3</v>
      </c>
      <c r="L12" s="263">
        <v>0.35</v>
      </c>
      <c r="M12" s="263">
        <v>0.4</v>
      </c>
      <c r="N12" s="263">
        <v>0.45</v>
      </c>
    </row>
    <row r="13" spans="2:14" ht="12.75">
      <c r="B13" s="261"/>
      <c r="C13" s="261"/>
      <c r="D13" s="262" t="s">
        <v>120</v>
      </c>
      <c r="E13" s="261"/>
      <c r="F13" s="22" t="s">
        <v>237</v>
      </c>
      <c r="G13" s="22" t="s">
        <v>237</v>
      </c>
      <c r="H13" s="22" t="s">
        <v>237</v>
      </c>
      <c r="I13" s="22" t="s">
        <v>237</v>
      </c>
      <c r="J13" s="22" t="s">
        <v>237</v>
      </c>
      <c r="K13" s="22" t="s">
        <v>237</v>
      </c>
      <c r="L13" s="22" t="s">
        <v>237</v>
      </c>
      <c r="M13" s="22" t="s">
        <v>237</v>
      </c>
      <c r="N13" s="22" t="s">
        <v>237</v>
      </c>
    </row>
    <row r="14" spans="4:15" ht="12.75">
      <c r="D14" s="22" t="s">
        <v>488</v>
      </c>
      <c r="F14" s="264">
        <f aca="true" t="shared" si="0" ref="F14:N14">1-F12</f>
        <v>0.95</v>
      </c>
      <c r="G14" s="264">
        <f t="shared" si="0"/>
        <v>0.9</v>
      </c>
      <c r="H14" s="264">
        <f t="shared" si="0"/>
        <v>0.85</v>
      </c>
      <c r="I14" s="264">
        <f t="shared" si="0"/>
        <v>0.8</v>
      </c>
      <c r="J14" s="264">
        <f t="shared" si="0"/>
        <v>0.75</v>
      </c>
      <c r="K14" s="264">
        <f t="shared" si="0"/>
        <v>0.7</v>
      </c>
      <c r="L14" s="264">
        <f t="shared" si="0"/>
        <v>0.65</v>
      </c>
      <c r="M14" s="264">
        <f t="shared" si="0"/>
        <v>0.6</v>
      </c>
      <c r="N14" s="264">
        <f t="shared" si="0"/>
        <v>0.55</v>
      </c>
      <c r="O14" s="264">
        <v>0.5</v>
      </c>
    </row>
    <row r="15" ht="12.75">
      <c r="D15" s="22" t="s">
        <v>489</v>
      </c>
    </row>
    <row r="16" spans="2:15" ht="12.75">
      <c r="B16" s="136"/>
      <c r="C16" s="136"/>
      <c r="D16" s="265" t="s">
        <v>490</v>
      </c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</row>
    <row r="17" spans="2:15" ht="6" customHeight="1" thickBot="1">
      <c r="B17" s="107"/>
      <c r="C17" s="107"/>
      <c r="D17" s="266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4:15" ht="6" customHeight="1">
      <c r="D18" s="22"/>
      <c r="O18" s="22"/>
    </row>
    <row r="19" spans="4:15" ht="12.75">
      <c r="D19" s="22"/>
      <c r="O19" s="22" t="s">
        <v>491</v>
      </c>
    </row>
    <row r="20" ht="6" customHeight="1"/>
    <row r="21" spans="4:15" ht="12.75">
      <c r="D21" s="267">
        <v>100</v>
      </c>
      <c r="F21" s="249">
        <f>100*'Constants for CI table'!$B$4*'Constants for CI table'!$B$5*SQRT('Constants for CI table'!$B$6*F$14*(1-F$14)/$D21)</f>
        <v>5.126065157603834</v>
      </c>
      <c r="G21" s="249">
        <f>100*'Constants for CI table'!$B$4*'Constants for CI table'!$B$5*SQRT('Constants for CI table'!$B$6*G$14*(1-G$14)/$D21)</f>
        <v>7.055999999999999</v>
      </c>
      <c r="H21" s="249">
        <f>100*'Constants for CI table'!$B$4*'Constants for CI table'!$B$5*SQRT('Constants for CI table'!$B$6*H$14*(1-H$14)/$D21)</f>
        <v>8.398319831966392</v>
      </c>
      <c r="I21" s="249">
        <f>100*'Constants for CI table'!$B$4*'Constants for CI table'!$B$5*SQRT('Constants for CI table'!$B$6*I$14*(1-I$14)/$D21)</f>
        <v>9.408</v>
      </c>
      <c r="J21" s="249">
        <f>100*'Constants for CI table'!$B$4*'Constants for CI table'!$B$5*SQRT('Constants for CI table'!$B$6*J$14*(1-J$14)/$D21)</f>
        <v>10.184458748504998</v>
      </c>
      <c r="K21" s="249">
        <f>100*'Constants for CI table'!$B$4*'Constants for CI table'!$B$5*SQRT('Constants for CI table'!$B$6*K$14*(1-K$14)/$D21)</f>
        <v>10.778218034536136</v>
      </c>
      <c r="L21" s="249">
        <f>100*'Constants for CI table'!$B$4*'Constants for CI table'!$B$5*SQRT('Constants for CI table'!$B$6*L$14*(1-L$14)/$D21)</f>
        <v>11.218325008663278</v>
      </c>
      <c r="M21" s="249">
        <f>100*'Constants for CI table'!$B$4*'Constants for CI table'!$B$5*SQRT('Constants for CI table'!$B$6*M$14*(1-M$14)/$D21)</f>
        <v>11.522399750052069</v>
      </c>
      <c r="N21" s="249">
        <f>100*'Constants for CI table'!$B$4*'Constants for CI table'!$B$5*SQRT('Constants for CI table'!$B$6*N$14*(1-N$14)/$D21)</f>
        <v>11.70105226037385</v>
      </c>
      <c r="O21" s="249">
        <f>100*'Constants for CI table'!$B$4*'Constants for CI table'!$B$5*SQRT('Constants for CI table'!$B$6*O$14*(1-O$14)/$D21)</f>
        <v>11.76</v>
      </c>
    </row>
    <row r="22" spans="4:15" ht="12.75">
      <c r="D22" s="267">
        <v>200</v>
      </c>
      <c r="F22" s="249">
        <f>100*'Constants for CI table'!$B$4*'Constants for CI table'!$B$5*SQRT('Constants for CI table'!$B$6*F$14*(1-F$14)/$D22)</f>
        <v>3.6246754337457596</v>
      </c>
      <c r="G22" s="249">
        <f>100*'Constants for CI table'!$B$4*'Constants for CI table'!$B$5*SQRT('Constants for CI table'!$B$6*G$14*(1-G$14)/$D22)</f>
        <v>4.989345448052279</v>
      </c>
      <c r="H22" s="249">
        <f>100*'Constants for CI table'!$B$4*'Constants for CI table'!$B$5*SQRT('Constants for CI table'!$B$6*H$14*(1-H$14)/$D22)</f>
        <v>5.938508903756901</v>
      </c>
      <c r="I22" s="249">
        <f>100*'Constants for CI table'!$B$4*'Constants for CI table'!$B$5*SQRT('Constants for CI table'!$B$6*I$14*(1-I$14)/$D22)</f>
        <v>6.652460597403039</v>
      </c>
      <c r="J22" s="249">
        <f>100*'Constants for CI table'!$B$4*'Constants for CI table'!$B$5*SQRT('Constants for CI table'!$B$6*J$14*(1-J$14)/$D22)</f>
        <v>7.201499843782543</v>
      </c>
      <c r="K22" s="249">
        <f>100*'Constants for CI table'!$B$4*'Constants for CI table'!$B$5*SQRT('Constants for CI table'!$B$6*K$14*(1-K$14)/$D22)</f>
        <v>7.621351061327644</v>
      </c>
      <c r="L22" s="249">
        <f>100*'Constants for CI table'!$B$4*'Constants for CI table'!$B$5*SQRT('Constants for CI table'!$B$6*L$14*(1-L$14)/$D22)</f>
        <v>7.93255368718044</v>
      </c>
      <c r="M22" s="249">
        <f>100*'Constants for CI table'!$B$4*'Constants for CI table'!$B$5*SQRT('Constants for CI table'!$B$6*M$14*(1-M$14)/$D22)</f>
        <v>8.147566998803999</v>
      </c>
      <c r="N22" s="249">
        <f>100*'Constants for CI table'!$B$4*'Constants for CI table'!$B$5*SQRT('Constants for CI table'!$B$6*N$14*(1-N$14)/$D22)</f>
        <v>8.27389340032853</v>
      </c>
      <c r="O22" s="249">
        <f>100*'Constants for CI table'!$B$4*'Constants for CI table'!$B$5*SQRT('Constants for CI table'!$B$6*O$14*(1-O$14)/$D22)</f>
        <v>8.3155757467538</v>
      </c>
    </row>
    <row r="23" spans="4:15" ht="12.75">
      <c r="D23" s="267">
        <v>300</v>
      </c>
      <c r="F23" s="249">
        <f>100*'Constants for CI table'!$B$4*'Constants for CI table'!$B$5*SQRT('Constants for CI table'!$B$6*F$14*(1-F$14)/$D23)</f>
        <v>2.959535098626135</v>
      </c>
      <c r="G23" s="249">
        <f>100*'Constants for CI table'!$B$4*'Constants for CI table'!$B$5*SQRT('Constants for CI table'!$B$6*G$14*(1-G$14)/$D23)</f>
        <v>4.073783499401999</v>
      </c>
      <c r="H23" s="249">
        <f>100*'Constants for CI table'!$B$4*'Constants for CI table'!$B$5*SQRT('Constants for CI table'!$B$6*H$14*(1-H$14)/$D23)</f>
        <v>4.848772215726369</v>
      </c>
      <c r="I23" s="249">
        <f>100*'Constants for CI table'!$B$4*'Constants for CI table'!$B$5*SQRT('Constants for CI table'!$B$6*I$14*(1-I$14)/$D23)</f>
        <v>5.431711332535999</v>
      </c>
      <c r="J23" s="249">
        <f>100*'Constants for CI table'!$B$4*'Constants for CI table'!$B$5*SQRT('Constants for CI table'!$B$6*J$14*(1-J$14)/$D23)</f>
        <v>5.88</v>
      </c>
      <c r="K23" s="249">
        <f>100*'Constants for CI table'!$B$4*'Constants for CI table'!$B$5*SQRT('Constants for CI table'!$B$6*K$14*(1-K$14)/$D23)</f>
        <v>6.222807083623917</v>
      </c>
      <c r="L23" s="249">
        <f>100*'Constants for CI table'!$B$4*'Constants for CI table'!$B$5*SQRT('Constants for CI table'!$B$6*L$14*(1-L$14)/$D23)</f>
        <v>6.476902963608455</v>
      </c>
      <c r="M23" s="249">
        <f>100*'Constants for CI table'!$B$4*'Constants for CI table'!$B$5*SQRT('Constants for CI table'!$B$6*M$14*(1-M$14)/$D23)</f>
        <v>6.652460597403039</v>
      </c>
      <c r="N23" s="249">
        <f>100*'Constants for CI table'!$B$4*'Constants for CI table'!$B$5*SQRT('Constants for CI table'!$B$6*N$14*(1-N$14)/$D23)</f>
        <v>6.755605672328722</v>
      </c>
      <c r="O23" s="249">
        <f>100*'Constants for CI table'!$B$4*'Constants for CI table'!$B$5*SQRT('Constants for CI table'!$B$6*O$14*(1-O$14)/$D23)</f>
        <v>6.789639165669999</v>
      </c>
    </row>
    <row r="24" spans="4:15" ht="12.75">
      <c r="D24" s="267">
        <v>400</v>
      </c>
      <c r="F24" s="249">
        <f>100*'Constants for CI table'!$B$4*'Constants for CI table'!$B$5*SQRT('Constants for CI table'!$B$6*F$14*(1-F$14)/$D24)</f>
        <v>2.563032578801917</v>
      </c>
      <c r="G24" s="249">
        <f>100*'Constants for CI table'!$B$4*'Constants for CI table'!$B$5*SQRT('Constants for CI table'!$B$6*G$14*(1-G$14)/$D24)</f>
        <v>3.5279999999999996</v>
      </c>
      <c r="H24" s="249">
        <f>100*'Constants for CI table'!$B$4*'Constants for CI table'!$B$5*SQRT('Constants for CI table'!$B$6*H$14*(1-H$14)/$D24)</f>
        <v>4.199159915983196</v>
      </c>
      <c r="I24" s="249">
        <f>100*'Constants for CI table'!$B$4*'Constants for CI table'!$B$5*SQRT('Constants for CI table'!$B$6*I$14*(1-I$14)/$D24)</f>
        <v>4.704</v>
      </c>
      <c r="J24" s="249">
        <f>100*'Constants for CI table'!$B$4*'Constants for CI table'!$B$5*SQRT('Constants for CI table'!$B$6*J$14*(1-J$14)/$D24)</f>
        <v>5.092229374252499</v>
      </c>
      <c r="K24" s="249">
        <f>100*'Constants for CI table'!$B$4*'Constants for CI table'!$B$5*SQRT('Constants for CI table'!$B$6*K$14*(1-K$14)/$D24)</f>
        <v>5.389109017268068</v>
      </c>
      <c r="L24" s="249">
        <f>100*'Constants for CI table'!$B$4*'Constants for CI table'!$B$5*SQRT('Constants for CI table'!$B$6*L$14*(1-L$14)/$D24)</f>
        <v>5.609162504331639</v>
      </c>
      <c r="M24" s="249">
        <f>100*'Constants for CI table'!$B$4*'Constants for CI table'!$B$5*SQRT('Constants for CI table'!$B$6*M$14*(1-M$14)/$D24)</f>
        <v>5.761199875026034</v>
      </c>
      <c r="N24" s="249">
        <f>100*'Constants for CI table'!$B$4*'Constants for CI table'!$B$5*SQRT('Constants for CI table'!$B$6*N$14*(1-N$14)/$D24)</f>
        <v>5.850526130186925</v>
      </c>
      <c r="O24" s="249">
        <f>100*'Constants for CI table'!$B$4*'Constants for CI table'!$B$5*SQRT('Constants for CI table'!$B$6*O$14*(1-O$14)/$D24)</f>
        <v>5.88</v>
      </c>
    </row>
    <row r="25" spans="4:15" ht="12.75">
      <c r="D25" s="267">
        <v>500</v>
      </c>
      <c r="F25" s="249">
        <f>100*'Constants for CI table'!$B$4*'Constants for CI table'!$B$5*SQRT('Constants for CI table'!$B$6*F$14*(1-F$14)/$D25)</f>
        <v>2.2924460298990694</v>
      </c>
      <c r="G25" s="249">
        <f>100*'Constants for CI table'!$B$4*'Constants for CI table'!$B$5*SQRT('Constants for CI table'!$B$6*G$14*(1-G$14)/$D25)</f>
        <v>3.1555391298477025</v>
      </c>
      <c r="H25" s="249">
        <f>100*'Constants for CI table'!$B$4*'Constants for CI table'!$B$5*SQRT('Constants for CI table'!$B$6*H$14*(1-H$14)/$D25)</f>
        <v>3.755842808212293</v>
      </c>
      <c r="I25" s="249">
        <f>100*'Constants for CI table'!$B$4*'Constants for CI table'!$B$5*SQRT('Constants for CI table'!$B$6*I$14*(1-I$14)/$D25)</f>
        <v>4.207385506463604</v>
      </c>
      <c r="J25" s="249">
        <f>100*'Constants for CI table'!$B$4*'Constants for CI table'!$B$5*SQRT('Constants for CI table'!$B$6*J$14*(1-J$14)/$D25)</f>
        <v>4.554628415139922</v>
      </c>
      <c r="K25" s="249">
        <f>100*'Constants for CI table'!$B$4*'Constants for CI table'!$B$5*SQRT('Constants for CI table'!$B$6*K$14*(1-K$14)/$D25)</f>
        <v>4.820165640307395</v>
      </c>
      <c r="L25" s="249">
        <f>100*'Constants for CI table'!$B$4*'Constants for CI table'!$B$5*SQRT('Constants for CI table'!$B$6*L$14*(1-L$14)/$D25)</f>
        <v>5.016987462611402</v>
      </c>
      <c r="M25" s="249">
        <f>100*'Constants for CI table'!$B$4*'Constants for CI table'!$B$5*SQRT('Constants for CI table'!$B$6*M$14*(1-M$14)/$D25)</f>
        <v>5.152973821008603</v>
      </c>
      <c r="N25" s="249">
        <f>100*'Constants for CI table'!$B$4*'Constants for CI table'!$B$5*SQRT('Constants for CI table'!$B$6*N$14*(1-N$14)/$D25)</f>
        <v>5.232869652494699</v>
      </c>
      <c r="O25" s="249">
        <f>100*'Constants for CI table'!$B$4*'Constants for CI table'!$B$5*SQRT('Constants for CI table'!$B$6*O$14*(1-O$14)/$D25)</f>
        <v>5.259231883079505</v>
      </c>
    </row>
    <row r="26" spans="4:15" ht="12.75">
      <c r="D26" s="267">
        <v>600</v>
      </c>
      <c r="F26" s="249">
        <f>100*'Constants for CI table'!$B$4*'Constants for CI table'!$B$5*SQRT('Constants for CI table'!$B$6*F$14*(1-F$14)/$D26)</f>
        <v>2.0927073373981377</v>
      </c>
      <c r="G26" s="249">
        <f>100*'Constants for CI table'!$B$4*'Constants for CI table'!$B$5*SQRT('Constants for CI table'!$B$6*G$14*(1-G$14)/$D26)</f>
        <v>2.880599937513017</v>
      </c>
      <c r="H26" s="249">
        <f>100*'Constants for CI table'!$B$4*'Constants for CI table'!$B$5*SQRT('Constants for CI table'!$B$6*H$14*(1-H$14)/$D26)</f>
        <v>3.4285997141690365</v>
      </c>
      <c r="I26" s="249">
        <f>100*'Constants for CI table'!$B$4*'Constants for CI table'!$B$5*SQRT('Constants for CI table'!$B$6*I$14*(1-I$14)/$D26)</f>
        <v>3.8407999166840225</v>
      </c>
      <c r="J26" s="249">
        <f>100*'Constants for CI table'!$B$4*'Constants for CI table'!$B$5*SQRT('Constants for CI table'!$B$6*J$14*(1-J$14)/$D26)</f>
        <v>4.1577878733769</v>
      </c>
      <c r="K26" s="249">
        <f>100*'Constants for CI table'!$B$4*'Constants for CI table'!$B$5*SQRT('Constants for CI table'!$B$6*K$14*(1-K$14)/$D26)</f>
        <v>4.400189086846155</v>
      </c>
      <c r="L26" s="249">
        <f>100*'Constants for CI table'!$B$4*'Constants for CI table'!$B$5*SQRT('Constants for CI table'!$B$6*L$14*(1-L$14)/$D26)</f>
        <v>4.5798620066547855</v>
      </c>
      <c r="M26" s="249">
        <f>100*'Constants for CI table'!$B$4*'Constants for CI table'!$B$5*SQRT('Constants for CI table'!$B$6*M$14*(1-M$14)/$D26)</f>
        <v>4.704</v>
      </c>
      <c r="N26" s="249">
        <f>100*'Constants for CI table'!$B$4*'Constants for CI table'!$B$5*SQRT('Constants for CI table'!$B$6*N$14*(1-N$14)/$D26)</f>
        <v>4.776934581925945</v>
      </c>
      <c r="O26" s="249">
        <f>100*'Constants for CI table'!$B$4*'Constants for CI table'!$B$5*SQRT('Constants for CI table'!$B$6*O$14*(1-O$14)/$D26)</f>
        <v>4.800999895855029</v>
      </c>
    </row>
    <row r="27" spans="4:15" ht="12.75">
      <c r="D27" s="267">
        <v>700</v>
      </c>
      <c r="F27" s="249">
        <f>100*'Constants for CI table'!$B$4*'Constants for CI table'!$B$5*SQRT('Constants for CI table'!$B$6*F$14*(1-F$14)/$D27)</f>
        <v>1.9374705159046945</v>
      </c>
      <c r="G27" s="249">
        <f>100*'Constants for CI table'!$B$4*'Constants for CI table'!$B$5*SQRT('Constants for CI table'!$B$6*G$14*(1-G$14)/$D27)</f>
        <v>2.666917321553107</v>
      </c>
      <c r="H27" s="249">
        <f>100*'Constants for CI table'!$B$4*'Constants for CI table'!$B$5*SQRT('Constants for CI table'!$B$6*H$14*(1-H$14)/$D27)</f>
        <v>3.174266529452119</v>
      </c>
      <c r="I27" s="249">
        <f>100*'Constants for CI table'!$B$4*'Constants for CI table'!$B$5*SQRT('Constants for CI table'!$B$6*I$14*(1-I$14)/$D27)</f>
        <v>3.5558897620708096</v>
      </c>
      <c r="J27" s="249">
        <f>100*'Constants for CI table'!$B$4*'Constants for CI table'!$B$5*SQRT('Constants for CI table'!$B$6*J$14*(1-J$14)/$D27)</f>
        <v>3.8493635837629054</v>
      </c>
      <c r="K27" s="249">
        <f>100*'Constants for CI table'!$B$4*'Constants for CI table'!$B$5*SQRT('Constants for CI table'!$B$6*K$14*(1-K$14)/$D27)</f>
        <v>4.0737834994019995</v>
      </c>
      <c r="L27" s="249">
        <f>100*'Constants for CI table'!$B$4*'Constants for CI table'!$B$5*SQRT('Constants for CI table'!$B$6*L$14*(1-L$14)/$D27)</f>
        <v>4.240128299945651</v>
      </c>
      <c r="M27" s="249">
        <f>100*'Constants for CI table'!$B$4*'Constants for CI table'!$B$5*SQRT('Constants for CI table'!$B$6*M$14*(1-M$14)/$D27)</f>
        <v>4.355057749330082</v>
      </c>
      <c r="N27" s="249">
        <f>100*'Constants for CI table'!$B$4*'Constants for CI table'!$B$5*SQRT('Constants for CI table'!$B$6*N$14*(1-N$14)/$D27)</f>
        <v>4.422582051245629</v>
      </c>
      <c r="O27" s="249">
        <f>100*'Constants for CI table'!$B$4*'Constants for CI table'!$B$5*SQRT('Constants for CI table'!$B$6*O$14*(1-O$14)/$D27)</f>
        <v>4.444862202588512</v>
      </c>
    </row>
    <row r="28" spans="4:15" ht="12.75">
      <c r="D28" s="267">
        <v>800</v>
      </c>
      <c r="F28" s="249">
        <f>100*'Constants for CI table'!$B$4*'Constants for CI table'!$B$5*SQRT('Constants for CI table'!$B$6*F$14*(1-F$14)/$D28)</f>
        <v>1.8123377168728798</v>
      </c>
      <c r="G28" s="249">
        <f>100*'Constants for CI table'!$B$4*'Constants for CI table'!$B$5*SQRT('Constants for CI table'!$B$6*G$14*(1-G$14)/$D28)</f>
        <v>2.4946727240261395</v>
      </c>
      <c r="H28" s="249">
        <f>100*'Constants for CI table'!$B$4*'Constants for CI table'!$B$5*SQRT('Constants for CI table'!$B$6*H$14*(1-H$14)/$D28)</f>
        <v>2.9692544518784505</v>
      </c>
      <c r="I28" s="249">
        <f>100*'Constants for CI table'!$B$4*'Constants for CI table'!$B$5*SQRT('Constants for CI table'!$B$6*I$14*(1-I$14)/$D28)</f>
        <v>3.3262302987015193</v>
      </c>
      <c r="J28" s="249">
        <f>100*'Constants for CI table'!$B$4*'Constants for CI table'!$B$5*SQRT('Constants for CI table'!$B$6*J$14*(1-J$14)/$D28)</f>
        <v>3.6007499218912713</v>
      </c>
      <c r="K28" s="249">
        <f>100*'Constants for CI table'!$B$4*'Constants for CI table'!$B$5*SQRT('Constants for CI table'!$B$6*K$14*(1-K$14)/$D28)</f>
        <v>3.810675530663822</v>
      </c>
      <c r="L28" s="249">
        <f>100*'Constants for CI table'!$B$4*'Constants for CI table'!$B$5*SQRT('Constants for CI table'!$B$6*L$14*(1-L$14)/$D28)</f>
        <v>3.96627684359022</v>
      </c>
      <c r="M28" s="249">
        <f>100*'Constants for CI table'!$B$4*'Constants for CI table'!$B$5*SQRT('Constants for CI table'!$B$6*M$14*(1-M$14)/$D28)</f>
        <v>4.0737834994019995</v>
      </c>
      <c r="N28" s="249">
        <f>100*'Constants for CI table'!$B$4*'Constants for CI table'!$B$5*SQRT('Constants for CI table'!$B$6*N$14*(1-N$14)/$D28)</f>
        <v>4.136946700164265</v>
      </c>
      <c r="O28" s="249">
        <f>100*'Constants for CI table'!$B$4*'Constants for CI table'!$B$5*SQRT('Constants for CI table'!$B$6*O$14*(1-O$14)/$D28)</f>
        <v>4.1577878733769</v>
      </c>
    </row>
    <row r="29" spans="4:15" ht="12.75">
      <c r="D29" s="267">
        <v>900</v>
      </c>
      <c r="F29" s="249">
        <f>100*'Constants for CI table'!$B$4*'Constants for CI table'!$B$5*SQRT('Constants for CI table'!$B$6*F$14*(1-F$14)/$D29)</f>
        <v>1.7086883858679447</v>
      </c>
      <c r="G29" s="249">
        <f>100*'Constants for CI table'!$B$4*'Constants for CI table'!$B$5*SQRT('Constants for CI table'!$B$6*G$14*(1-G$14)/$D29)</f>
        <v>2.3519999999999994</v>
      </c>
      <c r="H29" s="249">
        <f>100*'Constants for CI table'!$B$4*'Constants for CI table'!$B$5*SQRT('Constants for CI table'!$B$6*H$14*(1-H$14)/$D29)</f>
        <v>2.7994399439887974</v>
      </c>
      <c r="I29" s="249">
        <f>100*'Constants for CI table'!$B$4*'Constants for CI table'!$B$5*SQRT('Constants for CI table'!$B$6*I$14*(1-I$14)/$D29)</f>
        <v>3.1359999999999997</v>
      </c>
      <c r="J29" s="249">
        <f>100*'Constants for CI table'!$B$4*'Constants for CI table'!$B$5*SQRT('Constants for CI table'!$B$6*J$14*(1-J$14)/$D29)</f>
        <v>3.3948195828349994</v>
      </c>
      <c r="K29" s="249">
        <f>100*'Constants for CI table'!$B$4*'Constants for CI table'!$B$5*SQRT('Constants for CI table'!$B$6*K$14*(1-K$14)/$D29)</f>
        <v>3.592739344845379</v>
      </c>
      <c r="L29" s="249">
        <f>100*'Constants for CI table'!$B$4*'Constants for CI table'!$B$5*SQRT('Constants for CI table'!$B$6*L$14*(1-L$14)/$D29)</f>
        <v>3.7394416695544272</v>
      </c>
      <c r="M29" s="249">
        <f>100*'Constants for CI table'!$B$4*'Constants for CI table'!$B$5*SQRT('Constants for CI table'!$B$6*M$14*(1-M$14)/$D29)</f>
        <v>3.8407999166840234</v>
      </c>
      <c r="N29" s="249">
        <f>100*'Constants for CI table'!$B$4*'Constants for CI table'!$B$5*SQRT('Constants for CI table'!$B$6*N$14*(1-N$14)/$D29)</f>
        <v>3.9003507534579502</v>
      </c>
      <c r="O29" s="249">
        <f>100*'Constants for CI table'!$B$4*'Constants for CI table'!$B$5*SQRT('Constants for CI table'!$B$6*O$14*(1-O$14)/$D29)</f>
        <v>3.92</v>
      </c>
    </row>
    <row r="30" spans="4:15" ht="12.75">
      <c r="D30" s="267">
        <v>1000</v>
      </c>
      <c r="F30" s="249">
        <f>100*'Constants for CI table'!$B$4*'Constants for CI table'!$B$5*SQRT('Constants for CI table'!$B$6*F$14*(1-F$14)/$D30)</f>
        <v>1.6210041332458107</v>
      </c>
      <c r="G30" s="249">
        <f>100*'Constants for CI table'!$B$4*'Constants for CI table'!$B$5*SQRT('Constants for CI table'!$B$6*G$14*(1-G$14)/$D30)</f>
        <v>2.231303117014808</v>
      </c>
      <c r="H30" s="249">
        <f>100*'Constants for CI table'!$B$4*'Constants for CI table'!$B$5*SQRT('Constants for CI table'!$B$6*H$14*(1-H$14)/$D30)</f>
        <v>2.6557819187576377</v>
      </c>
      <c r="I30" s="249">
        <f>100*'Constants for CI table'!$B$4*'Constants for CI table'!$B$5*SQRT('Constants for CI table'!$B$6*I$14*(1-I$14)/$D30)</f>
        <v>2.975070822686411</v>
      </c>
      <c r="J30" s="249">
        <f>100*'Constants for CI table'!$B$4*'Constants for CI table'!$B$5*SQRT('Constants for CI table'!$B$6*J$14*(1-J$14)/$D30)</f>
        <v>3.220608638130377</v>
      </c>
      <c r="K30" s="249">
        <f>100*'Constants for CI table'!$B$4*'Constants for CI table'!$B$5*SQRT('Constants for CI table'!$B$6*K$14*(1-K$14)/$D30)</f>
        <v>3.408371810703756</v>
      </c>
      <c r="L30" s="249">
        <f>100*'Constants for CI table'!$B$4*'Constants for CI table'!$B$5*SQRT('Constants for CI table'!$B$6*L$14*(1-L$14)/$D30)</f>
        <v>3.547545855940413</v>
      </c>
      <c r="M30" s="249">
        <f>100*'Constants for CI table'!$B$4*'Constants for CI table'!$B$5*SQRT('Constants for CI table'!$B$6*M$14*(1-M$14)/$D30)</f>
        <v>3.6437027321119375</v>
      </c>
      <c r="N30" s="249">
        <f>100*'Constants for CI table'!$B$4*'Constants for CI table'!$B$5*SQRT('Constants for CI table'!$B$6*N$14*(1-N$14)/$D30)</f>
        <v>3.700197616344295</v>
      </c>
      <c r="O30" s="249">
        <f>100*'Constants for CI table'!$B$4*'Constants for CI table'!$B$5*SQRT('Constants for CI table'!$B$6*O$14*(1-O$14)/$D30)</f>
        <v>3.7188385283580137</v>
      </c>
    </row>
    <row r="31" spans="4:15" ht="12.75">
      <c r="D31" s="267">
        <v>1200</v>
      </c>
      <c r="F31" s="249">
        <f>100*'Constants for CI table'!$B$4*'Constants for CI table'!$B$5*SQRT('Constants for CI table'!$B$6*F$14*(1-F$14)/$D31)</f>
        <v>1.4797675493130675</v>
      </c>
      <c r="G31" s="249">
        <f>100*'Constants for CI table'!$B$4*'Constants for CI table'!$B$5*SQRT('Constants for CI table'!$B$6*G$14*(1-G$14)/$D31)</f>
        <v>2.0368917497009993</v>
      </c>
      <c r="H31" s="249">
        <f>100*'Constants for CI table'!$B$4*'Constants for CI table'!$B$5*SQRT('Constants for CI table'!$B$6*H$14*(1-H$14)/$D31)</f>
        <v>2.4243861078631843</v>
      </c>
      <c r="I31" s="249">
        <f>100*'Constants for CI table'!$B$4*'Constants for CI table'!$B$5*SQRT('Constants for CI table'!$B$6*I$14*(1-I$14)/$D31)</f>
        <v>2.7158556662679993</v>
      </c>
      <c r="J31" s="249">
        <f>100*'Constants for CI table'!$B$4*'Constants for CI table'!$B$5*SQRT('Constants for CI table'!$B$6*J$14*(1-J$14)/$D31)</f>
        <v>2.94</v>
      </c>
      <c r="K31" s="249">
        <f>100*'Constants for CI table'!$B$4*'Constants for CI table'!$B$5*SQRT('Constants for CI table'!$B$6*K$14*(1-K$14)/$D31)</f>
        <v>3.1114035418119586</v>
      </c>
      <c r="L31" s="249">
        <f>100*'Constants for CI table'!$B$4*'Constants for CI table'!$B$5*SQRT('Constants for CI table'!$B$6*L$14*(1-L$14)/$D31)</f>
        <v>3.2384514818042276</v>
      </c>
      <c r="M31" s="249">
        <f>100*'Constants for CI table'!$B$4*'Constants for CI table'!$B$5*SQRT('Constants for CI table'!$B$6*M$14*(1-M$14)/$D31)</f>
        <v>3.3262302987015193</v>
      </c>
      <c r="N31" s="249">
        <f>100*'Constants for CI table'!$B$4*'Constants for CI table'!$B$5*SQRT('Constants for CI table'!$B$6*N$14*(1-N$14)/$D31)</f>
        <v>3.377802836164361</v>
      </c>
      <c r="O31" s="249">
        <f>100*'Constants for CI table'!$B$4*'Constants for CI table'!$B$5*SQRT('Constants for CI table'!$B$6*O$14*(1-O$14)/$D31)</f>
        <v>3.3948195828349994</v>
      </c>
    </row>
    <row r="32" spans="4:15" ht="12.75">
      <c r="D32" s="267">
        <v>1400</v>
      </c>
      <c r="F32" s="249">
        <f>100*'Constants for CI table'!$B$4*'Constants for CI table'!$B$5*SQRT('Constants for CI table'!$B$6*F$14*(1-F$14)/$D32)</f>
        <v>1.369998540145208</v>
      </c>
      <c r="G32" s="249">
        <f>100*'Constants for CI table'!$B$4*'Constants for CI table'!$B$5*SQRT('Constants for CI table'!$B$6*G$14*(1-G$14)/$D32)</f>
        <v>1.8857953229340663</v>
      </c>
      <c r="H32" s="249">
        <f>100*'Constants for CI table'!$B$4*'Constants for CI table'!$B$5*SQRT('Constants for CI table'!$B$6*H$14*(1-H$14)/$D32)</f>
        <v>2.244545388269081</v>
      </c>
      <c r="I32" s="249">
        <f>100*'Constants for CI table'!$B$4*'Constants for CI table'!$B$5*SQRT('Constants for CI table'!$B$6*I$14*(1-I$14)/$D32)</f>
        <v>2.5143937639120884</v>
      </c>
      <c r="J32" s="249">
        <f>100*'Constants for CI table'!$B$4*'Constants for CI table'!$B$5*SQRT('Constants for CI table'!$B$6*J$14*(1-J$14)/$D32)</f>
        <v>2.7219110933313013</v>
      </c>
      <c r="K32" s="249">
        <f>100*'Constants for CI table'!$B$4*'Constants for CI table'!$B$5*SQRT('Constants for CI table'!$B$6*K$14*(1-K$14)/$D32)</f>
        <v>2.8805999375130176</v>
      </c>
      <c r="L32" s="249">
        <f>100*'Constants for CI table'!$B$4*'Constants for CI table'!$B$5*SQRT('Constants for CI table'!$B$6*L$14*(1-L$14)/$D32)</f>
        <v>2.998223473992557</v>
      </c>
      <c r="M32" s="249">
        <f>100*'Constants for CI table'!$B$4*'Constants for CI table'!$B$5*SQRT('Constants for CI table'!$B$6*M$14*(1-M$14)/$D32)</f>
        <v>3.0794908670103243</v>
      </c>
      <c r="N32" s="249">
        <f>100*'Constants for CI table'!$B$4*'Constants for CI table'!$B$5*SQRT('Constants for CI table'!$B$6*N$14*(1-N$14)/$D32)</f>
        <v>3.1272377587896956</v>
      </c>
      <c r="O32" s="249">
        <f>100*'Constants for CI table'!$B$4*'Constants for CI table'!$B$5*SQRT('Constants for CI table'!$B$6*O$14*(1-O$14)/$D32)</f>
        <v>3.1429922048901107</v>
      </c>
    </row>
    <row r="33" spans="4:15" ht="12.75">
      <c r="D33" s="267">
        <v>1600</v>
      </c>
      <c r="F33" s="249">
        <f>100*'Constants for CI table'!$B$4*'Constants for CI table'!$B$5*SQRT('Constants for CI table'!$B$6*F$14*(1-F$14)/$D33)</f>
        <v>1.2815162894009584</v>
      </c>
      <c r="G33" s="249">
        <f>100*'Constants for CI table'!$B$4*'Constants for CI table'!$B$5*SQRT('Constants for CI table'!$B$6*G$14*(1-G$14)/$D33)</f>
        <v>1.7639999999999998</v>
      </c>
      <c r="H33" s="249">
        <f>100*'Constants for CI table'!$B$4*'Constants for CI table'!$B$5*SQRT('Constants for CI table'!$B$6*H$14*(1-H$14)/$D33)</f>
        <v>2.099579957991598</v>
      </c>
      <c r="I33" s="249">
        <f>100*'Constants for CI table'!$B$4*'Constants for CI table'!$B$5*SQRT('Constants for CI table'!$B$6*I$14*(1-I$14)/$D33)</f>
        <v>2.352</v>
      </c>
      <c r="J33" s="249">
        <f>100*'Constants for CI table'!$B$4*'Constants for CI table'!$B$5*SQRT('Constants for CI table'!$B$6*J$14*(1-J$14)/$D33)</f>
        <v>2.5461146871262494</v>
      </c>
      <c r="K33" s="249">
        <f>100*'Constants for CI table'!$B$4*'Constants for CI table'!$B$5*SQRT('Constants for CI table'!$B$6*K$14*(1-K$14)/$D33)</f>
        <v>2.694554508634034</v>
      </c>
      <c r="L33" s="249">
        <f>100*'Constants for CI table'!$B$4*'Constants for CI table'!$B$5*SQRT('Constants for CI table'!$B$6*L$14*(1-L$14)/$D33)</f>
        <v>2.8045812521658195</v>
      </c>
      <c r="M33" s="249">
        <f>100*'Constants for CI table'!$B$4*'Constants for CI table'!$B$5*SQRT('Constants for CI table'!$B$6*M$14*(1-M$14)/$D33)</f>
        <v>2.880599937513017</v>
      </c>
      <c r="N33" s="249">
        <f>100*'Constants for CI table'!$B$4*'Constants for CI table'!$B$5*SQRT('Constants for CI table'!$B$6*N$14*(1-N$14)/$D33)</f>
        <v>2.9252630650934623</v>
      </c>
      <c r="O33" s="249">
        <f>100*'Constants for CI table'!$B$4*'Constants for CI table'!$B$5*SQRT('Constants for CI table'!$B$6*O$14*(1-O$14)/$D33)</f>
        <v>2.94</v>
      </c>
    </row>
    <row r="34" spans="4:15" ht="12.75">
      <c r="D34" s="267">
        <v>1800</v>
      </c>
      <c r="F34" s="249">
        <f>100*'Constants for CI table'!$B$4*'Constants for CI table'!$B$5*SQRT('Constants for CI table'!$B$6*F$14*(1-F$14)/$D34)</f>
        <v>1.2082251445819199</v>
      </c>
      <c r="G34" s="249">
        <f>100*'Constants for CI table'!$B$4*'Constants for CI table'!$B$5*SQRT('Constants for CI table'!$B$6*G$14*(1-G$14)/$D34)</f>
        <v>1.6631151493507594</v>
      </c>
      <c r="H34" s="249">
        <f>100*'Constants for CI table'!$B$4*'Constants for CI table'!$B$5*SQRT('Constants for CI table'!$B$6*H$14*(1-H$14)/$D34)</f>
        <v>1.979502967918967</v>
      </c>
      <c r="I34" s="249">
        <f>100*'Constants for CI table'!$B$4*'Constants for CI table'!$B$5*SQRT('Constants for CI table'!$B$6*I$14*(1-I$14)/$D34)</f>
        <v>2.2174868658010127</v>
      </c>
      <c r="J34" s="249">
        <f>100*'Constants for CI table'!$B$4*'Constants for CI table'!$B$5*SQRT('Constants for CI table'!$B$6*J$14*(1-J$14)/$D34)</f>
        <v>2.4004999479275146</v>
      </c>
      <c r="K34" s="249">
        <f>100*'Constants for CI table'!$B$4*'Constants for CI table'!$B$5*SQRT('Constants for CI table'!$B$6*K$14*(1-K$14)/$D34)</f>
        <v>2.5404503537758814</v>
      </c>
      <c r="L34" s="249">
        <f>100*'Constants for CI table'!$B$4*'Constants for CI table'!$B$5*SQRT('Constants for CI table'!$B$6*L$14*(1-L$14)/$D34)</f>
        <v>2.6441845623934803</v>
      </c>
      <c r="M34" s="249">
        <f>100*'Constants for CI table'!$B$4*'Constants for CI table'!$B$5*SQRT('Constants for CI table'!$B$6*M$14*(1-M$14)/$D34)</f>
        <v>2.715855666268</v>
      </c>
      <c r="N34" s="249">
        <f>100*'Constants for CI table'!$B$4*'Constants for CI table'!$B$5*SQRT('Constants for CI table'!$B$6*N$14*(1-N$14)/$D34)</f>
        <v>2.7579644667761767</v>
      </c>
      <c r="O34" s="249">
        <f>100*'Constants for CI table'!$B$4*'Constants for CI table'!$B$5*SQRT('Constants for CI table'!$B$6*O$14*(1-O$14)/$D34)</f>
        <v>2.7718585822512662</v>
      </c>
    </row>
    <row r="35" spans="4:15" ht="12.75">
      <c r="D35" s="267">
        <v>2000</v>
      </c>
      <c r="F35" s="249">
        <f>100*'Constants for CI table'!$B$4*'Constants for CI table'!$B$5*SQRT('Constants for CI table'!$B$6*F$14*(1-F$14)/$D35)</f>
        <v>1.1462230149495347</v>
      </c>
      <c r="G35" s="249">
        <f>100*'Constants for CI table'!$B$4*'Constants for CI table'!$B$5*SQRT('Constants for CI table'!$B$6*G$14*(1-G$14)/$D35)</f>
        <v>1.5777695649238512</v>
      </c>
      <c r="H35" s="249">
        <f>100*'Constants for CI table'!$B$4*'Constants for CI table'!$B$5*SQRT('Constants for CI table'!$B$6*H$14*(1-H$14)/$D35)</f>
        <v>1.8779214041061465</v>
      </c>
      <c r="I35" s="249">
        <f>100*'Constants for CI table'!$B$4*'Constants for CI table'!$B$5*SQRT('Constants for CI table'!$B$6*I$14*(1-I$14)/$D35)</f>
        <v>2.103692753231802</v>
      </c>
      <c r="J35" s="249">
        <f>100*'Constants for CI table'!$B$4*'Constants for CI table'!$B$5*SQRT('Constants for CI table'!$B$6*J$14*(1-J$14)/$D35)</f>
        <v>2.277314207569961</v>
      </c>
      <c r="K35" s="249">
        <f>100*'Constants for CI table'!$B$4*'Constants for CI table'!$B$5*SQRT('Constants for CI table'!$B$6*K$14*(1-K$14)/$D35)</f>
        <v>2.4100828201536975</v>
      </c>
      <c r="L35" s="249">
        <f>100*'Constants for CI table'!$B$4*'Constants for CI table'!$B$5*SQRT('Constants for CI table'!$B$6*L$14*(1-L$14)/$D35)</f>
        <v>2.508493731305701</v>
      </c>
      <c r="M35" s="249">
        <f>100*'Constants for CI table'!$B$4*'Constants for CI table'!$B$5*SQRT('Constants for CI table'!$B$6*M$14*(1-M$14)/$D35)</f>
        <v>2.5764869105043013</v>
      </c>
      <c r="N35" s="249">
        <f>100*'Constants for CI table'!$B$4*'Constants for CI table'!$B$5*SQRT('Constants for CI table'!$B$6*N$14*(1-N$14)/$D35)</f>
        <v>2.6164348262473496</v>
      </c>
      <c r="O35" s="249">
        <f>100*'Constants for CI table'!$B$4*'Constants for CI table'!$B$5*SQRT('Constants for CI table'!$B$6*O$14*(1-O$14)/$D35)</f>
        <v>2.6296159415397526</v>
      </c>
    </row>
    <row r="36" spans="4:15" ht="12.75">
      <c r="D36" s="267">
        <v>2500</v>
      </c>
      <c r="F36" s="249">
        <f>100*'Constants for CI table'!$B$4*'Constants for CI table'!$B$5*SQRT('Constants for CI table'!$B$6*F$14*(1-F$14)/$D36)</f>
        <v>1.0252130315207668</v>
      </c>
      <c r="G36" s="249">
        <f>100*'Constants for CI table'!$B$4*'Constants for CI table'!$B$5*SQRT('Constants for CI table'!$B$6*G$14*(1-G$14)/$D36)</f>
        <v>1.4111999999999998</v>
      </c>
      <c r="H36" s="249">
        <f>100*'Constants for CI table'!$B$4*'Constants for CI table'!$B$5*SQRT('Constants for CI table'!$B$6*H$14*(1-H$14)/$D36)</f>
        <v>1.6796639663932782</v>
      </c>
      <c r="I36" s="249">
        <f>100*'Constants for CI table'!$B$4*'Constants for CI table'!$B$5*SQRT('Constants for CI table'!$B$6*I$14*(1-I$14)/$D36)</f>
        <v>1.8815999999999995</v>
      </c>
      <c r="J36" s="249">
        <f>100*'Constants for CI table'!$B$4*'Constants for CI table'!$B$5*SQRT('Constants for CI table'!$B$6*J$14*(1-J$14)/$D36)</f>
        <v>2.0368917497009997</v>
      </c>
      <c r="K36" s="249">
        <f>100*'Constants for CI table'!$B$4*'Constants for CI table'!$B$5*SQRT('Constants for CI table'!$B$6*K$14*(1-K$14)/$D36)</f>
        <v>2.155643606907227</v>
      </c>
      <c r="L36" s="249">
        <f>100*'Constants for CI table'!$B$4*'Constants for CI table'!$B$5*SQRT('Constants for CI table'!$B$6*L$14*(1-L$14)/$D36)</f>
        <v>2.243665001732656</v>
      </c>
      <c r="M36" s="249">
        <f>100*'Constants for CI table'!$B$4*'Constants for CI table'!$B$5*SQRT('Constants for CI table'!$B$6*M$14*(1-M$14)/$D36)</f>
        <v>2.304479950010414</v>
      </c>
      <c r="N36" s="249">
        <f>100*'Constants for CI table'!$B$4*'Constants for CI table'!$B$5*SQRT('Constants for CI table'!$B$6*N$14*(1-N$14)/$D36)</f>
        <v>2.34021045207477</v>
      </c>
      <c r="O36" s="249">
        <f>100*'Constants for CI table'!$B$4*'Constants for CI table'!$B$5*SQRT('Constants for CI table'!$B$6*O$14*(1-O$14)/$D36)</f>
        <v>2.352</v>
      </c>
    </row>
    <row r="37" spans="4:15" ht="12.75">
      <c r="D37" s="267">
        <v>3000</v>
      </c>
      <c r="F37" s="249">
        <f>100*'Constants for CI table'!$B$4*'Constants for CI table'!$B$5*SQRT('Constants for CI table'!$B$6*F$14*(1-F$14)/$D37)</f>
        <v>0.9358871726869649</v>
      </c>
      <c r="G37" s="249">
        <f>100*'Constants for CI table'!$B$4*'Constants for CI table'!$B$5*SQRT('Constants for CI table'!$B$6*G$14*(1-G$14)/$D37)</f>
        <v>1.2882434552521504</v>
      </c>
      <c r="H37" s="249">
        <f>100*'Constants for CI table'!$B$4*'Constants for CI table'!$B$5*SQRT('Constants for CI table'!$B$6*H$14*(1-H$14)/$D37)</f>
        <v>1.533316405703663</v>
      </c>
      <c r="I37" s="249">
        <f>100*'Constants for CI table'!$B$4*'Constants for CI table'!$B$5*SQRT('Constants for CI table'!$B$6*I$14*(1-I$14)/$D37)</f>
        <v>1.717657940336201</v>
      </c>
      <c r="J37" s="249">
        <f>100*'Constants for CI table'!$B$4*'Constants for CI table'!$B$5*SQRT('Constants for CI table'!$B$6*J$14*(1-J$14)/$D37)</f>
        <v>1.8594192641790068</v>
      </c>
      <c r="K37" s="249">
        <f>100*'Constants for CI table'!$B$4*'Constants for CI table'!$B$5*SQRT('Constants for CI table'!$B$6*K$14*(1-K$14)/$D37)</f>
        <v>1.9678243824081458</v>
      </c>
      <c r="L37" s="249">
        <f>100*'Constants for CI table'!$B$4*'Constants for CI table'!$B$5*SQRT('Constants for CI table'!$B$6*L$14*(1-L$14)/$D37)</f>
        <v>2.048176554889739</v>
      </c>
      <c r="M37" s="249">
        <f>100*'Constants for CI table'!$B$4*'Constants for CI table'!$B$5*SQRT('Constants for CI table'!$B$6*M$14*(1-M$14)/$D37)</f>
        <v>2.103692753231802</v>
      </c>
      <c r="N37" s="249">
        <f>100*'Constants for CI table'!$B$4*'Constants for CI table'!$B$5*SQRT('Constants for CI table'!$B$6*N$14*(1-N$14)/$D37)</f>
        <v>2.13631008985119</v>
      </c>
      <c r="O37" s="249">
        <f>100*'Constants for CI table'!$B$4*'Constants for CI table'!$B$5*SQRT('Constants for CI table'!$B$6*O$14*(1-O$14)/$D37)</f>
        <v>2.147072425420251</v>
      </c>
    </row>
    <row r="38" spans="4:15" ht="12.75">
      <c r="D38" s="267">
        <v>3500</v>
      </c>
      <c r="F38" s="249">
        <f>100*'Constants for CI table'!$B$4*'Constants for CI table'!$B$5*SQRT('Constants for CI table'!$B$6*F$14*(1-F$14)/$D38)</f>
        <v>0.8664631555928969</v>
      </c>
      <c r="G38" s="249">
        <f>100*'Constants for CI table'!$B$4*'Constants for CI table'!$B$5*SQRT('Constants for CI table'!$B$6*G$14*(1-G$14)/$D38)</f>
        <v>1.1926816842728825</v>
      </c>
      <c r="H38" s="249">
        <f>100*'Constants for CI table'!$B$4*'Constants for CI table'!$B$5*SQRT('Constants for CI table'!$B$6*H$14*(1-H$14)/$D38)</f>
        <v>1.4195751477114553</v>
      </c>
      <c r="I38" s="249">
        <f>100*'Constants for CI table'!$B$4*'Constants for CI table'!$B$5*SQRT('Constants for CI table'!$B$6*I$14*(1-I$14)/$D38)</f>
        <v>1.5902422456971768</v>
      </c>
      <c r="J38" s="249">
        <f>100*'Constants for CI table'!$B$4*'Constants for CI table'!$B$5*SQRT('Constants for CI table'!$B$6*J$14*(1-J$14)/$D38)</f>
        <v>1.7214877286812122</v>
      </c>
      <c r="K38" s="249">
        <f>100*'Constants for CI table'!$B$4*'Constants for CI table'!$B$5*SQRT('Constants for CI table'!$B$6*K$14*(1-K$14)/$D38)</f>
        <v>1.821851366055969</v>
      </c>
      <c r="L38" s="249">
        <f>100*'Constants for CI table'!$B$4*'Constants for CI table'!$B$5*SQRT('Constants for CI table'!$B$6*L$14*(1-L$14)/$D38)</f>
        <v>1.8962430223998188</v>
      </c>
      <c r="M38" s="249">
        <f>100*'Constants for CI table'!$B$4*'Constants for CI table'!$B$5*SQRT('Constants for CI table'!$B$6*M$14*(1-M$14)/$D38)</f>
        <v>1.9476410346878605</v>
      </c>
      <c r="N38" s="249">
        <f>100*'Constants for CI table'!$B$4*'Constants for CI table'!$B$5*SQRT('Constants for CI table'!$B$6*N$14*(1-N$14)/$D38)</f>
        <v>1.977838820531137</v>
      </c>
      <c r="O38" s="249">
        <f>100*'Constants for CI table'!$B$4*'Constants for CI table'!$B$5*SQRT('Constants for CI table'!$B$6*O$14*(1-O$14)/$D38)</f>
        <v>1.987802807121471</v>
      </c>
    </row>
    <row r="39" spans="4:15" ht="12.75">
      <c r="D39" s="267">
        <v>4000</v>
      </c>
      <c r="F39" s="249">
        <f>100*'Constants for CI table'!$B$4*'Constants for CI table'!$B$5*SQRT('Constants for CI table'!$B$6*F$14*(1-F$14)/$D39)</f>
        <v>0.8105020666229054</v>
      </c>
      <c r="G39" s="249">
        <f>100*'Constants for CI table'!$B$4*'Constants for CI table'!$B$5*SQRT('Constants for CI table'!$B$6*G$14*(1-G$14)/$D39)</f>
        <v>1.115651558507404</v>
      </c>
      <c r="H39" s="249">
        <f>100*'Constants for CI table'!$B$4*'Constants for CI table'!$B$5*SQRT('Constants for CI table'!$B$6*H$14*(1-H$14)/$D39)</f>
        <v>1.3278909593788188</v>
      </c>
      <c r="I39" s="249">
        <f>100*'Constants for CI table'!$B$4*'Constants for CI table'!$B$5*SQRT('Constants for CI table'!$B$6*I$14*(1-I$14)/$D39)</f>
        <v>1.4875354113432055</v>
      </c>
      <c r="J39" s="249">
        <f>100*'Constants for CI table'!$B$4*'Constants for CI table'!$B$5*SQRT('Constants for CI table'!$B$6*J$14*(1-J$14)/$D39)</f>
        <v>1.6103043190651884</v>
      </c>
      <c r="K39" s="249">
        <f>100*'Constants for CI table'!$B$4*'Constants for CI table'!$B$5*SQRT('Constants for CI table'!$B$6*K$14*(1-K$14)/$D39)</f>
        <v>1.704185905351878</v>
      </c>
      <c r="L39" s="249">
        <f>100*'Constants for CI table'!$B$4*'Constants for CI table'!$B$5*SQRT('Constants for CI table'!$B$6*L$14*(1-L$14)/$D39)</f>
        <v>1.7737729279702066</v>
      </c>
      <c r="M39" s="249">
        <f>100*'Constants for CI table'!$B$4*'Constants for CI table'!$B$5*SQRT('Constants for CI table'!$B$6*M$14*(1-M$14)/$D39)</f>
        <v>1.8218513660559688</v>
      </c>
      <c r="N39" s="249">
        <f>100*'Constants for CI table'!$B$4*'Constants for CI table'!$B$5*SQRT('Constants for CI table'!$B$6*N$14*(1-N$14)/$D39)</f>
        <v>1.8500988081721474</v>
      </c>
      <c r="O39" s="249">
        <f>100*'Constants for CI table'!$B$4*'Constants for CI table'!$B$5*SQRT('Constants for CI table'!$B$6*O$14*(1-O$14)/$D39)</f>
        <v>1.8594192641790068</v>
      </c>
    </row>
    <row r="40" spans="4:15" ht="12.75">
      <c r="D40" s="267">
        <v>5000</v>
      </c>
      <c r="F40" s="249">
        <f>100*'Constants for CI table'!$B$4*'Constants for CI table'!$B$5*SQRT('Constants for CI table'!$B$6*F$14*(1-F$14)/$D40)</f>
        <v>0.724935086749152</v>
      </c>
      <c r="G40" s="249">
        <f>100*'Constants for CI table'!$B$4*'Constants for CI table'!$B$5*SQRT('Constants for CI table'!$B$6*G$14*(1-G$14)/$D40)</f>
        <v>0.9978690896104557</v>
      </c>
      <c r="H40" s="249">
        <f>100*'Constants for CI table'!$B$4*'Constants for CI table'!$B$5*SQRT('Constants for CI table'!$B$6*H$14*(1-H$14)/$D40)</f>
        <v>1.1877017807513803</v>
      </c>
      <c r="I40" s="249">
        <f>100*'Constants for CI table'!$B$4*'Constants for CI table'!$B$5*SQRT('Constants for CI table'!$B$6*I$14*(1-I$14)/$D40)</f>
        <v>1.3304921194806076</v>
      </c>
      <c r="J40" s="249">
        <f>100*'Constants for CI table'!$B$4*'Constants for CI table'!$B$5*SQRT('Constants for CI table'!$B$6*J$14*(1-J$14)/$D40)</f>
        <v>1.4402999687565086</v>
      </c>
      <c r="K40" s="249">
        <f>100*'Constants for CI table'!$B$4*'Constants for CI table'!$B$5*SQRT('Constants for CI table'!$B$6*K$14*(1-K$14)/$D40)</f>
        <v>1.5242702122655287</v>
      </c>
      <c r="L40" s="249">
        <f>100*'Constants for CI table'!$B$4*'Constants for CI table'!$B$5*SQRT('Constants for CI table'!$B$6*L$14*(1-L$14)/$D40)</f>
        <v>1.5865107374360878</v>
      </c>
      <c r="M40" s="249">
        <f>100*'Constants for CI table'!$B$4*'Constants for CI table'!$B$5*SQRT('Constants for CI table'!$B$6*M$14*(1-M$14)/$D40)</f>
        <v>1.6295133997607998</v>
      </c>
      <c r="N40" s="249">
        <f>100*'Constants for CI table'!$B$4*'Constants for CI table'!$B$5*SQRT('Constants for CI table'!$B$6*N$14*(1-N$14)/$D40)</f>
        <v>1.6547786800657058</v>
      </c>
      <c r="O40" s="249">
        <f>100*'Constants for CI table'!$B$4*'Constants for CI table'!$B$5*SQRT('Constants for CI table'!$B$6*O$14*(1-O$14)/$D40)</f>
        <v>1.6631151493507597</v>
      </c>
    </row>
    <row r="41" spans="4:15" ht="12.75">
      <c r="D41" s="267">
        <v>6000</v>
      </c>
      <c r="F41" s="249">
        <f>100*'Constants for CI table'!$B$4*'Constants for CI table'!$B$5*SQRT('Constants for CI table'!$B$6*F$14*(1-F$14)/$D41)</f>
        <v>0.6617721662324583</v>
      </c>
      <c r="G41" s="249">
        <f>100*'Constants for CI table'!$B$4*'Constants for CI table'!$B$5*SQRT('Constants for CI table'!$B$6*G$14*(1-G$14)/$D41)</f>
        <v>0.9109256830279843</v>
      </c>
      <c r="H41" s="249">
        <f>100*'Constants for CI table'!$B$4*'Constants for CI table'!$B$5*SQRT('Constants for CI table'!$B$6*H$14*(1-H$14)/$D41)</f>
        <v>1.0842184281776435</v>
      </c>
      <c r="I41" s="249">
        <f>100*'Constants for CI table'!$B$4*'Constants for CI table'!$B$5*SQRT('Constants for CI table'!$B$6*I$14*(1-I$14)/$D41)</f>
        <v>1.214567577370646</v>
      </c>
      <c r="J41" s="249">
        <f>100*'Constants for CI table'!$B$4*'Constants for CI table'!$B$5*SQRT('Constants for CI table'!$B$6*J$14*(1-J$14)/$D41)</f>
        <v>1.3148079707698763</v>
      </c>
      <c r="K41" s="249">
        <f>100*'Constants for CI table'!$B$4*'Constants for CI table'!$B$5*SQRT('Constants for CI table'!$B$6*K$14*(1-K$14)/$D41)</f>
        <v>1.3914619649850297</v>
      </c>
      <c r="L41" s="249">
        <f>100*'Constants for CI table'!$B$4*'Constants for CI table'!$B$5*SQRT('Constants for CI table'!$B$6*L$14*(1-L$14)/$D41)</f>
        <v>1.4482795310298353</v>
      </c>
      <c r="M41" s="249">
        <f>100*'Constants for CI table'!$B$4*'Constants for CI table'!$B$5*SQRT('Constants for CI table'!$B$6*M$14*(1-M$14)/$D41)</f>
        <v>1.4875354113432055</v>
      </c>
      <c r="N41" s="249">
        <f>100*'Constants for CI table'!$B$4*'Constants for CI table'!$B$5*SQRT('Constants for CI table'!$B$6*N$14*(1-N$14)/$D41)</f>
        <v>1.5105993512510192</v>
      </c>
      <c r="O41" s="249">
        <f>100*'Constants for CI table'!$B$4*'Constants for CI table'!$B$5*SQRT('Constants for CI table'!$B$6*O$14*(1-O$14)/$D41)</f>
        <v>1.5182094717133074</v>
      </c>
    </row>
    <row r="42" spans="4:15" ht="12.75">
      <c r="D42" s="267">
        <v>7000</v>
      </c>
      <c r="F42" s="249">
        <f>100*'Constants for CI table'!$B$4*'Constants for CI table'!$B$5*SQRT('Constants for CI table'!$B$6*F$14*(1-F$14)/$D42)</f>
        <v>0.6126819729680321</v>
      </c>
      <c r="G42" s="249">
        <f>100*'Constants for CI table'!$B$4*'Constants for CI table'!$B$5*SQRT('Constants for CI table'!$B$6*G$14*(1-G$14)/$D42)</f>
        <v>0.843353306746348</v>
      </c>
      <c r="H42" s="249">
        <f>100*'Constants for CI table'!$B$4*'Constants for CI table'!$B$5*SQRT('Constants for CI table'!$B$6*H$14*(1-H$14)/$D42)</f>
        <v>1.0037912133506648</v>
      </c>
      <c r="I42" s="249">
        <f>100*'Constants for CI table'!$B$4*'Constants for CI table'!$B$5*SQRT('Constants for CI table'!$B$6*I$14*(1-I$14)/$D42)</f>
        <v>1.1244710756617973</v>
      </c>
      <c r="J42" s="249">
        <f>100*'Constants for CI table'!$B$4*'Constants for CI table'!$B$5*SQRT('Constants for CI table'!$B$6*J$14*(1-J$14)/$D42)</f>
        <v>1.2172756466799126</v>
      </c>
      <c r="K42" s="249">
        <f>100*'Constants for CI table'!$B$4*'Constants for CI table'!$B$5*SQRT('Constants for CI table'!$B$6*K$14*(1-K$14)/$D42)</f>
        <v>1.2882434552521507</v>
      </c>
      <c r="L42" s="249">
        <f>100*'Constants for CI table'!$B$4*'Constants for CI table'!$B$5*SQRT('Constants for CI table'!$B$6*L$14*(1-L$14)/$D42)</f>
        <v>1.340846299916586</v>
      </c>
      <c r="M42" s="249">
        <f>100*'Constants for CI table'!$B$4*'Constants for CI table'!$B$5*SQRT('Constants for CI table'!$B$6*M$14*(1-M$14)/$D42)</f>
        <v>1.3771901829449698</v>
      </c>
      <c r="N42" s="249">
        <f>100*'Constants for CI table'!$B$4*'Constants for CI table'!$B$5*SQRT('Constants for CI table'!$B$6*N$14*(1-N$14)/$D42)</f>
        <v>1.39854324209157</v>
      </c>
      <c r="O42" s="249">
        <f>100*'Constants for CI table'!$B$4*'Constants for CI table'!$B$5*SQRT('Constants for CI table'!$B$6*O$14*(1-O$14)/$D42)</f>
        <v>1.4055888445772469</v>
      </c>
    </row>
    <row r="43" spans="4:15" ht="12.75">
      <c r="D43" s="267">
        <v>8000</v>
      </c>
      <c r="F43" s="249">
        <f>100*'Constants for CI table'!$B$4*'Constants for CI table'!$B$5*SQRT('Constants for CI table'!$B$6*F$14*(1-F$14)/$D43)</f>
        <v>0.5731115074747674</v>
      </c>
      <c r="G43" s="249">
        <f>100*'Constants for CI table'!$B$4*'Constants for CI table'!$B$5*SQRT('Constants for CI table'!$B$6*G$14*(1-G$14)/$D43)</f>
        <v>0.7888847824619256</v>
      </c>
      <c r="H43" s="249">
        <f>100*'Constants for CI table'!$B$4*'Constants for CI table'!$B$5*SQRT('Constants for CI table'!$B$6*H$14*(1-H$14)/$D43)</f>
        <v>0.9389607020530732</v>
      </c>
      <c r="I43" s="249">
        <f>100*'Constants for CI table'!$B$4*'Constants for CI table'!$B$5*SQRT('Constants for CI table'!$B$6*I$14*(1-I$14)/$D43)</f>
        <v>1.051846376615901</v>
      </c>
      <c r="J43" s="249">
        <f>100*'Constants for CI table'!$B$4*'Constants for CI table'!$B$5*SQRT('Constants for CI table'!$B$6*J$14*(1-J$14)/$D43)</f>
        <v>1.1386571037849804</v>
      </c>
      <c r="K43" s="249">
        <f>100*'Constants for CI table'!$B$4*'Constants for CI table'!$B$5*SQRT('Constants for CI table'!$B$6*K$14*(1-K$14)/$D43)</f>
        <v>1.2050414100768487</v>
      </c>
      <c r="L43" s="249">
        <f>100*'Constants for CI table'!$B$4*'Constants for CI table'!$B$5*SQRT('Constants for CI table'!$B$6*L$14*(1-L$14)/$D43)</f>
        <v>1.2542468656528505</v>
      </c>
      <c r="M43" s="249">
        <f>100*'Constants for CI table'!$B$4*'Constants for CI table'!$B$5*SQRT('Constants for CI table'!$B$6*M$14*(1-M$14)/$D43)</f>
        <v>1.2882434552521507</v>
      </c>
      <c r="N43" s="249">
        <f>100*'Constants for CI table'!$B$4*'Constants for CI table'!$B$5*SQRT('Constants for CI table'!$B$6*N$14*(1-N$14)/$D43)</f>
        <v>1.3082174131236748</v>
      </c>
      <c r="O43" s="249">
        <f>100*'Constants for CI table'!$B$4*'Constants for CI table'!$B$5*SQRT('Constants for CI table'!$B$6*O$14*(1-O$14)/$D43)</f>
        <v>1.3148079707698763</v>
      </c>
    </row>
    <row r="44" spans="4:15" ht="12.75">
      <c r="D44" s="267">
        <v>9000</v>
      </c>
      <c r="F44" s="249">
        <f>100*'Constants for CI table'!$B$4*'Constants for CI table'!$B$5*SQRT('Constants for CI table'!$B$6*F$14*(1-F$14)/$D44)</f>
        <v>0.5403347110819369</v>
      </c>
      <c r="G44" s="249">
        <f>100*'Constants for CI table'!$B$4*'Constants for CI table'!$B$5*SQRT('Constants for CI table'!$B$6*G$14*(1-G$14)/$D44)</f>
        <v>0.7437677056716027</v>
      </c>
      <c r="H44" s="249">
        <f>100*'Constants for CI table'!$B$4*'Constants for CI table'!$B$5*SQRT('Constants for CI table'!$B$6*H$14*(1-H$14)/$D44)</f>
        <v>0.8852606395858793</v>
      </c>
      <c r="I44" s="249">
        <f>100*'Constants for CI table'!$B$4*'Constants for CI table'!$B$5*SQRT('Constants for CI table'!$B$6*I$14*(1-I$14)/$D44)</f>
        <v>0.9916902742288036</v>
      </c>
      <c r="J44" s="249">
        <f>100*'Constants for CI table'!$B$4*'Constants for CI table'!$B$5*SQRT('Constants for CI table'!$B$6*J$14*(1-J$14)/$D44)</f>
        <v>1.0735362127101256</v>
      </c>
      <c r="K44" s="249">
        <f>100*'Constants for CI table'!$B$4*'Constants for CI table'!$B$5*SQRT('Constants for CI table'!$B$6*K$14*(1-K$14)/$D44)</f>
        <v>1.1361239369012521</v>
      </c>
      <c r="L44" s="249">
        <f>100*'Constants for CI table'!$B$4*'Constants for CI table'!$B$5*SQRT('Constants for CI table'!$B$6*L$14*(1-L$14)/$D44)</f>
        <v>1.182515285313471</v>
      </c>
      <c r="M44" s="249">
        <f>100*'Constants for CI table'!$B$4*'Constants for CI table'!$B$5*SQRT('Constants for CI table'!$B$6*M$14*(1-M$14)/$D44)</f>
        <v>1.214567577370646</v>
      </c>
      <c r="N44" s="249">
        <f>100*'Constants for CI table'!$B$4*'Constants for CI table'!$B$5*SQRT('Constants for CI table'!$B$6*N$14*(1-N$14)/$D44)</f>
        <v>1.233399205448098</v>
      </c>
      <c r="O44" s="249">
        <f>100*'Constants for CI table'!$B$4*'Constants for CI table'!$B$5*SQRT('Constants for CI table'!$B$6*O$14*(1-O$14)/$D44)</f>
        <v>1.2396128427860047</v>
      </c>
    </row>
    <row r="45" spans="4:15" ht="12.75">
      <c r="D45" s="267">
        <v>10000</v>
      </c>
      <c r="F45" s="249">
        <f>100*'Constants for CI table'!$B$4*'Constants for CI table'!$B$5*SQRT('Constants for CI table'!$B$6*F$14*(1-F$14)/$D45)</f>
        <v>0.5126065157603834</v>
      </c>
      <c r="G45" s="249">
        <f>100*'Constants for CI table'!$B$4*'Constants for CI table'!$B$5*SQRT('Constants for CI table'!$B$6*G$14*(1-G$14)/$D45)</f>
        <v>0.7055999999999999</v>
      </c>
      <c r="H45" s="249">
        <f>100*'Constants for CI table'!$B$4*'Constants for CI table'!$B$5*SQRT('Constants for CI table'!$B$6*H$14*(1-H$14)/$D45)</f>
        <v>0.8398319831966391</v>
      </c>
      <c r="I45" s="249">
        <f>100*'Constants for CI table'!$B$4*'Constants for CI table'!$B$5*SQRT('Constants for CI table'!$B$6*I$14*(1-I$14)/$D45)</f>
        <v>0.9407999999999997</v>
      </c>
      <c r="J45" s="249">
        <f>100*'Constants for CI table'!$B$4*'Constants for CI table'!$B$5*SQRT('Constants for CI table'!$B$6*J$14*(1-J$14)/$D45)</f>
        <v>1.0184458748504999</v>
      </c>
      <c r="K45" s="249">
        <f>100*'Constants for CI table'!$B$4*'Constants for CI table'!$B$5*SQRT('Constants for CI table'!$B$6*K$14*(1-K$14)/$D45)</f>
        <v>1.0778218034536136</v>
      </c>
      <c r="L45" s="249">
        <f>100*'Constants for CI table'!$B$4*'Constants for CI table'!$B$5*SQRT('Constants for CI table'!$B$6*L$14*(1-L$14)/$D45)</f>
        <v>1.121832500866328</v>
      </c>
      <c r="M45" s="249">
        <f>100*'Constants for CI table'!$B$4*'Constants for CI table'!$B$5*SQRT('Constants for CI table'!$B$6*M$14*(1-M$14)/$D45)</f>
        <v>1.152239975005207</v>
      </c>
      <c r="N45" s="249">
        <f>100*'Constants for CI table'!$B$4*'Constants for CI table'!$B$5*SQRT('Constants for CI table'!$B$6*N$14*(1-N$14)/$D45)</f>
        <v>1.170105226037385</v>
      </c>
      <c r="O45" s="249">
        <f>100*'Constants for CI table'!$B$4*'Constants for CI table'!$B$5*SQRT('Constants for CI table'!$B$6*O$14*(1-O$14)/$D45)</f>
        <v>1.176</v>
      </c>
    </row>
    <row r="46" spans="4:15" ht="12.75">
      <c r="D46" s="267">
        <v>12000</v>
      </c>
      <c r="F46" s="249">
        <f>100*'Constants for CI table'!$B$4*'Constants for CI table'!$B$5*SQRT('Constants for CI table'!$B$6*F$14*(1-F$14)/$D46)</f>
        <v>0.46794358634348243</v>
      </c>
      <c r="G46" s="249">
        <f>100*'Constants for CI table'!$B$4*'Constants for CI table'!$B$5*SQRT('Constants for CI table'!$B$6*G$14*(1-G$14)/$D46)</f>
        <v>0.6441217276260752</v>
      </c>
      <c r="H46" s="249">
        <f>100*'Constants for CI table'!$B$4*'Constants for CI table'!$B$5*SQRT('Constants for CI table'!$B$6*H$14*(1-H$14)/$D46)</f>
        <v>0.7666582028518315</v>
      </c>
      <c r="I46" s="249">
        <f>100*'Constants for CI table'!$B$4*'Constants for CI table'!$B$5*SQRT('Constants for CI table'!$B$6*I$14*(1-I$14)/$D46)</f>
        <v>0.8588289701681004</v>
      </c>
      <c r="J46" s="249">
        <f>100*'Constants for CI table'!$B$4*'Constants for CI table'!$B$5*SQRT('Constants for CI table'!$B$6*J$14*(1-J$14)/$D46)</f>
        <v>0.9297096320895034</v>
      </c>
      <c r="K46" s="249">
        <f>100*'Constants for CI table'!$B$4*'Constants for CI table'!$B$5*SQRT('Constants for CI table'!$B$6*K$14*(1-K$14)/$D46)</f>
        <v>0.9839121912040729</v>
      </c>
      <c r="L46" s="249">
        <f>100*'Constants for CI table'!$B$4*'Constants for CI table'!$B$5*SQRT('Constants for CI table'!$B$6*L$14*(1-L$14)/$D46)</f>
        <v>1.0240882774448694</v>
      </c>
      <c r="M46" s="249">
        <f>100*'Constants for CI table'!$B$4*'Constants for CI table'!$B$5*SQRT('Constants for CI table'!$B$6*M$14*(1-M$14)/$D46)</f>
        <v>1.051846376615901</v>
      </c>
      <c r="N46" s="249">
        <f>100*'Constants for CI table'!$B$4*'Constants for CI table'!$B$5*SQRT('Constants for CI table'!$B$6*N$14*(1-N$14)/$D46)</f>
        <v>1.068155044925595</v>
      </c>
      <c r="O46" s="249">
        <f>100*'Constants for CI table'!$B$4*'Constants for CI table'!$B$5*SQRT('Constants for CI table'!$B$6*O$14*(1-O$14)/$D46)</f>
        <v>1.0735362127101256</v>
      </c>
    </row>
    <row r="47" spans="4:15" ht="12.75">
      <c r="D47" s="267">
        <v>14000</v>
      </c>
      <c r="F47" s="249">
        <f>100*'Constants for CI table'!$B$4*'Constants for CI table'!$B$5*SQRT('Constants for CI table'!$B$6*F$14*(1-F$14)/$D47)</f>
        <v>0.43323157779644844</v>
      </c>
      <c r="G47" s="249">
        <f>100*'Constants for CI table'!$B$4*'Constants for CI table'!$B$5*SQRT('Constants for CI table'!$B$6*G$14*(1-G$14)/$D47)</f>
        <v>0.5963408421364412</v>
      </c>
      <c r="H47" s="249">
        <f>100*'Constants for CI table'!$B$4*'Constants for CI table'!$B$5*SQRT('Constants for CI table'!$B$6*H$14*(1-H$14)/$D47)</f>
        <v>0.7097875738557277</v>
      </c>
      <c r="I47" s="249">
        <f>100*'Constants for CI table'!$B$4*'Constants for CI table'!$B$5*SQRT('Constants for CI table'!$B$6*I$14*(1-I$14)/$D47)</f>
        <v>0.7951211228485884</v>
      </c>
      <c r="J47" s="249">
        <f>100*'Constants for CI table'!$B$4*'Constants for CI table'!$B$5*SQRT('Constants for CI table'!$B$6*J$14*(1-J$14)/$D47)</f>
        <v>0.8607438643406061</v>
      </c>
      <c r="K47" s="249">
        <f>100*'Constants for CI table'!$B$4*'Constants for CI table'!$B$5*SQRT('Constants for CI table'!$B$6*K$14*(1-K$14)/$D47)</f>
        <v>0.9109256830279845</v>
      </c>
      <c r="L47" s="249">
        <f>100*'Constants for CI table'!$B$4*'Constants for CI table'!$B$5*SQRT('Constants for CI table'!$B$6*L$14*(1-L$14)/$D47)</f>
        <v>0.9481215111999094</v>
      </c>
      <c r="M47" s="249">
        <f>100*'Constants for CI table'!$B$4*'Constants for CI table'!$B$5*SQRT('Constants for CI table'!$B$6*M$14*(1-M$14)/$D47)</f>
        <v>0.9738205173439303</v>
      </c>
      <c r="N47" s="249">
        <f>100*'Constants for CI table'!$B$4*'Constants for CI table'!$B$5*SQRT('Constants for CI table'!$B$6*N$14*(1-N$14)/$D47)</f>
        <v>0.9889194102655685</v>
      </c>
      <c r="O47" s="249">
        <f>100*'Constants for CI table'!$B$4*'Constants for CI table'!$B$5*SQRT('Constants for CI table'!$B$6*O$14*(1-O$14)/$D47)</f>
        <v>0.9939014035607355</v>
      </c>
    </row>
    <row r="48" spans="4:15" ht="12.75">
      <c r="D48" s="267">
        <v>16000</v>
      </c>
      <c r="F48" s="249">
        <f>100*'Constants for CI table'!$B$4*'Constants for CI table'!$B$5*SQRT('Constants for CI table'!$B$6*F$14*(1-F$14)/$D48)</f>
        <v>0.4052510333114527</v>
      </c>
      <c r="G48" s="249">
        <f>100*'Constants for CI table'!$B$4*'Constants for CI table'!$B$5*SQRT('Constants for CI table'!$B$6*G$14*(1-G$14)/$D48)</f>
        <v>0.557825779253702</v>
      </c>
      <c r="H48" s="249">
        <f>100*'Constants for CI table'!$B$4*'Constants for CI table'!$B$5*SQRT('Constants for CI table'!$B$6*H$14*(1-H$14)/$D48)</f>
        <v>0.6639454796894094</v>
      </c>
      <c r="I48" s="249">
        <f>100*'Constants for CI table'!$B$4*'Constants for CI table'!$B$5*SQRT('Constants for CI table'!$B$6*I$14*(1-I$14)/$D48)</f>
        <v>0.7437677056716028</v>
      </c>
      <c r="J48" s="249">
        <f>100*'Constants for CI table'!$B$4*'Constants for CI table'!$B$5*SQRT('Constants for CI table'!$B$6*J$14*(1-J$14)/$D48)</f>
        <v>0.8051521595325942</v>
      </c>
      <c r="K48" s="249">
        <f>100*'Constants for CI table'!$B$4*'Constants for CI table'!$B$5*SQRT('Constants for CI table'!$B$6*K$14*(1-K$14)/$D48)</f>
        <v>0.852092952675939</v>
      </c>
      <c r="L48" s="249">
        <f>100*'Constants for CI table'!$B$4*'Constants for CI table'!$B$5*SQRT('Constants for CI table'!$B$6*L$14*(1-L$14)/$D48)</f>
        <v>0.8868864639851033</v>
      </c>
      <c r="M48" s="249">
        <f>100*'Constants for CI table'!$B$4*'Constants for CI table'!$B$5*SQRT('Constants for CI table'!$B$6*M$14*(1-M$14)/$D48)</f>
        <v>0.9109256830279844</v>
      </c>
      <c r="N48" s="249">
        <f>100*'Constants for CI table'!$B$4*'Constants for CI table'!$B$5*SQRT('Constants for CI table'!$B$6*N$14*(1-N$14)/$D48)</f>
        <v>0.9250494040860737</v>
      </c>
      <c r="O48" s="249">
        <f>100*'Constants for CI table'!$B$4*'Constants for CI table'!$B$5*SQRT('Constants for CI table'!$B$6*O$14*(1-O$14)/$D48)</f>
        <v>0.9297096320895034</v>
      </c>
    </row>
    <row r="49" spans="4:15" ht="12.75">
      <c r="D49" s="267">
        <v>18000</v>
      </c>
      <c r="F49" s="249">
        <f>100*'Constants for CI table'!$B$4*'Constants for CI table'!$B$5*SQRT('Constants for CI table'!$B$6*F$14*(1-F$14)/$D49)</f>
        <v>0.38207433831651155</v>
      </c>
      <c r="G49" s="249">
        <f>100*'Constants for CI table'!$B$4*'Constants for CI table'!$B$5*SQRT('Constants for CI table'!$B$6*G$14*(1-G$14)/$D49)</f>
        <v>0.5259231883079505</v>
      </c>
      <c r="H49" s="249">
        <f>100*'Constants for CI table'!$B$4*'Constants for CI table'!$B$5*SQRT('Constants for CI table'!$B$6*H$14*(1-H$14)/$D49)</f>
        <v>0.6259738013687154</v>
      </c>
      <c r="I49" s="249">
        <f>100*'Constants for CI table'!$B$4*'Constants for CI table'!$B$5*SQRT('Constants for CI table'!$B$6*I$14*(1-I$14)/$D49)</f>
        <v>0.701230917743934</v>
      </c>
      <c r="J49" s="249">
        <f>100*'Constants for CI table'!$B$4*'Constants for CI table'!$B$5*SQRT('Constants for CI table'!$B$6*J$14*(1-J$14)/$D49)</f>
        <v>0.7591047358566537</v>
      </c>
      <c r="K49" s="249">
        <f>100*'Constants for CI table'!$B$4*'Constants for CI table'!$B$5*SQRT('Constants for CI table'!$B$6*K$14*(1-K$14)/$D49)</f>
        <v>0.8033609400512326</v>
      </c>
      <c r="L49" s="249">
        <f>100*'Constants for CI table'!$B$4*'Constants for CI table'!$B$5*SQRT('Constants for CI table'!$B$6*L$14*(1-L$14)/$D49)</f>
        <v>0.8361645771019004</v>
      </c>
      <c r="M49" s="249">
        <f>100*'Constants for CI table'!$B$4*'Constants for CI table'!$B$5*SQRT('Constants for CI table'!$B$6*M$14*(1-M$14)/$D49)</f>
        <v>0.8588289701681004</v>
      </c>
      <c r="N49" s="249">
        <f>100*'Constants for CI table'!$B$4*'Constants for CI table'!$B$5*SQRT('Constants for CI table'!$B$6*N$14*(1-N$14)/$D49)</f>
        <v>0.87214494208245</v>
      </c>
      <c r="O49" s="249">
        <f>100*'Constants for CI table'!$B$4*'Constants for CI table'!$B$5*SQRT('Constants for CI table'!$B$6*O$14*(1-O$14)/$D49)</f>
        <v>0.8765386471799175</v>
      </c>
    </row>
    <row r="50" spans="4:15" ht="12.75">
      <c r="D50" s="267">
        <v>20000</v>
      </c>
      <c r="F50" s="249">
        <f>100*'Constants for CI table'!$B$4*'Constants for CI table'!$B$5*SQRT('Constants for CI table'!$B$6*F$14*(1-F$14)/$D50)</f>
        <v>0.362467543374576</v>
      </c>
      <c r="G50" s="249">
        <f>100*'Constants for CI table'!$B$4*'Constants for CI table'!$B$5*SQRT('Constants for CI table'!$B$6*G$14*(1-G$14)/$D50)</f>
        <v>0.49893454480522786</v>
      </c>
      <c r="H50" s="249">
        <f>100*'Constants for CI table'!$B$4*'Constants for CI table'!$B$5*SQRT('Constants for CI table'!$B$6*H$14*(1-H$14)/$D50)</f>
        <v>0.5938508903756902</v>
      </c>
      <c r="I50" s="249">
        <f>100*'Constants for CI table'!$B$4*'Constants for CI table'!$B$5*SQRT('Constants for CI table'!$B$6*I$14*(1-I$14)/$D50)</f>
        <v>0.6652460597403038</v>
      </c>
      <c r="J50" s="249">
        <f>100*'Constants for CI table'!$B$4*'Constants for CI table'!$B$5*SQRT('Constants for CI table'!$B$6*J$14*(1-J$14)/$D50)</f>
        <v>0.7201499843782543</v>
      </c>
      <c r="K50" s="249">
        <f>100*'Constants for CI table'!$B$4*'Constants for CI table'!$B$5*SQRT('Constants for CI table'!$B$6*K$14*(1-K$14)/$D50)</f>
        <v>0.7621351061327644</v>
      </c>
      <c r="L50" s="249">
        <f>100*'Constants for CI table'!$B$4*'Constants for CI table'!$B$5*SQRT('Constants for CI table'!$B$6*L$14*(1-L$14)/$D50)</f>
        <v>0.7932553687180439</v>
      </c>
      <c r="M50" s="249">
        <f>100*'Constants for CI table'!$B$4*'Constants for CI table'!$B$5*SQRT('Constants for CI table'!$B$6*M$14*(1-M$14)/$D50)</f>
        <v>0.8147566998803999</v>
      </c>
      <c r="N50" s="249">
        <f>100*'Constants for CI table'!$B$4*'Constants for CI table'!$B$5*SQRT('Constants for CI table'!$B$6*N$14*(1-N$14)/$D50)</f>
        <v>0.8273893400328529</v>
      </c>
      <c r="O50" s="249">
        <f>100*'Constants for CI table'!$B$4*'Constants for CI table'!$B$5*SQRT('Constants for CI table'!$B$6*O$14*(1-O$14)/$D50)</f>
        <v>0.8315575746753798</v>
      </c>
    </row>
    <row r="51" spans="4:15" ht="12.75">
      <c r="D51" s="267">
        <v>25000</v>
      </c>
      <c r="F51" s="249">
        <f>100*'Constants for CI table'!$B$4*'Constants for CI table'!$B$5*SQRT('Constants for CI table'!$B$6*F$14*(1-F$14)/$D51)</f>
        <v>0.32420082664916217</v>
      </c>
      <c r="G51" s="249">
        <f>100*'Constants for CI table'!$B$4*'Constants for CI table'!$B$5*SQRT('Constants for CI table'!$B$6*G$14*(1-G$14)/$D51)</f>
        <v>0.44626062340296163</v>
      </c>
      <c r="H51" s="249">
        <f>100*'Constants for CI table'!$B$4*'Constants for CI table'!$B$5*SQRT('Constants for CI table'!$B$6*H$14*(1-H$14)/$D51)</f>
        <v>0.5311563837515275</v>
      </c>
      <c r="I51" s="249">
        <f>100*'Constants for CI table'!$B$4*'Constants for CI table'!$B$5*SQRT('Constants for CI table'!$B$6*I$14*(1-I$14)/$D51)</f>
        <v>0.5950141645372822</v>
      </c>
      <c r="J51" s="249">
        <f>100*'Constants for CI table'!$B$4*'Constants for CI table'!$B$5*SQRT('Constants for CI table'!$B$6*J$14*(1-J$14)/$D51)</f>
        <v>0.6441217276260753</v>
      </c>
      <c r="K51" s="249">
        <f>100*'Constants for CI table'!$B$4*'Constants for CI table'!$B$5*SQRT('Constants for CI table'!$B$6*K$14*(1-K$14)/$D51)</f>
        <v>0.6816743621407512</v>
      </c>
      <c r="L51" s="249">
        <f>100*'Constants for CI table'!$B$4*'Constants for CI table'!$B$5*SQRT('Constants for CI table'!$B$6*L$14*(1-L$14)/$D51)</f>
        <v>0.7095091711880825</v>
      </c>
      <c r="M51" s="249">
        <f>100*'Constants for CI table'!$B$4*'Constants for CI table'!$B$5*SQRT('Constants for CI table'!$B$6*M$14*(1-M$14)/$D51)</f>
        <v>0.7287405464223875</v>
      </c>
      <c r="N51" s="249">
        <f>100*'Constants for CI table'!$B$4*'Constants for CI table'!$B$5*SQRT('Constants for CI table'!$B$6*N$14*(1-N$14)/$D51)</f>
        <v>0.7400395232688589</v>
      </c>
      <c r="O51" s="249">
        <f>100*'Constants for CI table'!$B$4*'Constants for CI table'!$B$5*SQRT('Constants for CI table'!$B$6*O$14*(1-O$14)/$D51)</f>
        <v>0.7437677056716028</v>
      </c>
    </row>
    <row r="52" spans="4:15" ht="12.75">
      <c r="D52" s="267">
        <v>30000</v>
      </c>
      <c r="F52" s="249">
        <f>100*'Constants for CI table'!$B$4*'Constants for CI table'!$B$5*SQRT('Constants for CI table'!$B$6*F$14*(1-F$14)/$D52)</f>
        <v>0.2959535098626135</v>
      </c>
      <c r="G52" s="249">
        <f>100*'Constants for CI table'!$B$4*'Constants for CI table'!$B$5*SQRT('Constants for CI table'!$B$6*G$14*(1-G$14)/$D52)</f>
        <v>0.4073783499401999</v>
      </c>
      <c r="H52" s="249">
        <f>100*'Constants for CI table'!$B$4*'Constants for CI table'!$B$5*SQRT('Constants for CI table'!$B$6*H$14*(1-H$14)/$D52)</f>
        <v>0.48487722157263685</v>
      </c>
      <c r="I52" s="249">
        <f>100*'Constants for CI table'!$B$4*'Constants for CI table'!$B$5*SQRT('Constants for CI table'!$B$6*I$14*(1-I$14)/$D52)</f>
        <v>0.5431711332535998</v>
      </c>
      <c r="J52" s="249">
        <f>100*'Constants for CI table'!$B$4*'Constants for CI table'!$B$5*SQRT('Constants for CI table'!$B$6*J$14*(1-J$14)/$D52)</f>
        <v>0.588</v>
      </c>
      <c r="K52" s="249">
        <f>100*'Constants for CI table'!$B$4*'Constants for CI table'!$B$5*SQRT('Constants for CI table'!$B$6*K$14*(1-K$14)/$D52)</f>
        <v>0.6222807083623917</v>
      </c>
      <c r="L52" s="249">
        <f>100*'Constants for CI table'!$B$4*'Constants for CI table'!$B$5*SQRT('Constants for CI table'!$B$6*L$14*(1-L$14)/$D52)</f>
        <v>0.6476902963608455</v>
      </c>
      <c r="M52" s="249">
        <f>100*'Constants for CI table'!$B$4*'Constants for CI table'!$B$5*SQRT('Constants for CI table'!$B$6*M$14*(1-M$14)/$D52)</f>
        <v>0.6652460597403038</v>
      </c>
      <c r="N52" s="249">
        <f>100*'Constants for CI table'!$B$4*'Constants for CI table'!$B$5*SQRT('Constants for CI table'!$B$6*N$14*(1-N$14)/$D52)</f>
        <v>0.6755605672328722</v>
      </c>
      <c r="O52" s="249">
        <f>100*'Constants for CI table'!$B$4*'Constants for CI table'!$B$5*SQRT('Constants for CI table'!$B$6*O$14*(1-O$14)/$D52)</f>
        <v>0.678963916567</v>
      </c>
    </row>
    <row r="53" spans="4:15" ht="12.75">
      <c r="D53" s="267">
        <v>35000</v>
      </c>
      <c r="F53" s="249">
        <f>100*'Constants for CI table'!$B$4*'Constants for CI table'!$B$5*SQRT('Constants for CI table'!$B$6*F$14*(1-F$14)/$D53)</f>
        <v>0.2739997080290416</v>
      </c>
      <c r="G53" s="249">
        <f>100*'Constants for CI table'!$B$4*'Constants for CI table'!$B$5*SQRT('Constants for CI table'!$B$6*G$14*(1-G$14)/$D53)</f>
        <v>0.3771590645868132</v>
      </c>
      <c r="H53" s="249">
        <f>100*'Constants for CI table'!$B$4*'Constants for CI table'!$B$5*SQRT('Constants for CI table'!$B$6*H$14*(1-H$14)/$D53)</f>
        <v>0.4489090776538162</v>
      </c>
      <c r="I53" s="249">
        <f>100*'Constants for CI table'!$B$4*'Constants for CI table'!$B$5*SQRT('Constants for CI table'!$B$6*I$14*(1-I$14)/$D53)</f>
        <v>0.5028787527824177</v>
      </c>
      <c r="J53" s="249">
        <f>100*'Constants for CI table'!$B$4*'Constants for CI table'!$B$5*SQRT('Constants for CI table'!$B$6*J$14*(1-J$14)/$D53)</f>
        <v>0.5443822186662602</v>
      </c>
      <c r="K53" s="249">
        <f>100*'Constants for CI table'!$B$4*'Constants for CI table'!$B$5*SQRT('Constants for CI table'!$B$6*K$14*(1-K$14)/$D53)</f>
        <v>0.5761199875026035</v>
      </c>
      <c r="L53" s="249">
        <f>100*'Constants for CI table'!$B$4*'Constants for CI table'!$B$5*SQRT('Constants for CI table'!$B$6*L$14*(1-L$14)/$D53)</f>
        <v>0.5996446947985115</v>
      </c>
      <c r="M53" s="249">
        <f>100*'Constants for CI table'!$B$4*'Constants for CI table'!$B$5*SQRT('Constants for CI table'!$B$6*M$14*(1-M$14)/$D53)</f>
        <v>0.6158981734020649</v>
      </c>
      <c r="N53" s="249">
        <f>100*'Constants for CI table'!$B$4*'Constants for CI table'!$B$5*SQRT('Constants for CI table'!$B$6*N$14*(1-N$14)/$D53)</f>
        <v>0.6254475517579392</v>
      </c>
      <c r="O53" s="249">
        <f>100*'Constants for CI table'!$B$4*'Constants for CI table'!$B$5*SQRT('Constants for CI table'!$B$6*O$14*(1-O$14)/$D53)</f>
        <v>0.6285984409780222</v>
      </c>
    </row>
    <row r="54" spans="4:15" ht="12.75">
      <c r="D54" s="267">
        <v>40000</v>
      </c>
      <c r="F54" s="249">
        <f>100*'Constants for CI table'!$B$4*'Constants for CI table'!$B$5*SQRT('Constants for CI table'!$B$6*F$14*(1-F$14)/$D54)</f>
        <v>0.2563032578801917</v>
      </c>
      <c r="G54" s="249">
        <f>100*'Constants for CI table'!$B$4*'Constants for CI table'!$B$5*SQRT('Constants for CI table'!$B$6*G$14*(1-G$14)/$D54)</f>
        <v>0.35279999999999995</v>
      </c>
      <c r="H54" s="249">
        <f>100*'Constants for CI table'!$B$4*'Constants for CI table'!$B$5*SQRT('Constants for CI table'!$B$6*H$14*(1-H$14)/$D54)</f>
        <v>0.41991599159831955</v>
      </c>
      <c r="I54" s="249">
        <f>100*'Constants for CI table'!$B$4*'Constants for CI table'!$B$5*SQRT('Constants for CI table'!$B$6*I$14*(1-I$14)/$D54)</f>
        <v>0.4703999999999999</v>
      </c>
      <c r="J54" s="249">
        <f>100*'Constants for CI table'!$B$4*'Constants for CI table'!$B$5*SQRT('Constants for CI table'!$B$6*J$14*(1-J$14)/$D54)</f>
        <v>0.5092229374252499</v>
      </c>
      <c r="K54" s="249">
        <f>100*'Constants for CI table'!$B$4*'Constants for CI table'!$B$5*SQRT('Constants for CI table'!$B$6*K$14*(1-K$14)/$D54)</f>
        <v>0.5389109017268068</v>
      </c>
      <c r="L54" s="249">
        <f>100*'Constants for CI table'!$B$4*'Constants for CI table'!$B$5*SQRT('Constants for CI table'!$B$6*L$14*(1-L$14)/$D54)</f>
        <v>0.560916250433164</v>
      </c>
      <c r="M54" s="249">
        <f>100*'Constants for CI table'!$B$4*'Constants for CI table'!$B$5*SQRT('Constants for CI table'!$B$6*M$14*(1-M$14)/$D54)</f>
        <v>0.5761199875026035</v>
      </c>
      <c r="N54" s="249">
        <f>100*'Constants for CI table'!$B$4*'Constants for CI table'!$B$5*SQRT('Constants for CI table'!$B$6*N$14*(1-N$14)/$D54)</f>
        <v>0.5850526130186925</v>
      </c>
      <c r="O54" s="249">
        <f>100*'Constants for CI table'!$B$4*'Constants for CI table'!$B$5*SQRT('Constants for CI table'!$B$6*O$14*(1-O$14)/$D54)</f>
        <v>0.588</v>
      </c>
    </row>
    <row r="55" spans="4:15" ht="12.75">
      <c r="D55" s="267">
        <v>45000</v>
      </c>
      <c r="F55" s="249">
        <f>100*'Constants for CI table'!$B$4*'Constants for CI table'!$B$5*SQRT('Constants for CI table'!$B$6*F$14*(1-F$14)/$D55)</f>
        <v>0.24164502891638398</v>
      </c>
      <c r="G55" s="249">
        <f>100*'Constants for CI table'!$B$4*'Constants for CI table'!$B$5*SQRT('Constants for CI table'!$B$6*G$14*(1-G$14)/$D55)</f>
        <v>0.3326230298701519</v>
      </c>
      <c r="H55" s="249">
        <f>100*'Constants for CI table'!$B$4*'Constants for CI table'!$B$5*SQRT('Constants for CI table'!$B$6*H$14*(1-H$14)/$D55)</f>
        <v>0.3959005935837934</v>
      </c>
      <c r="I55" s="249">
        <f>100*'Constants for CI table'!$B$4*'Constants for CI table'!$B$5*SQRT('Constants for CI table'!$B$6*I$14*(1-I$14)/$D55)</f>
        <v>0.44349737316020255</v>
      </c>
      <c r="J55" s="249">
        <f>100*'Constants for CI table'!$B$4*'Constants for CI table'!$B$5*SQRT('Constants for CI table'!$B$6*J$14*(1-J$14)/$D55)</f>
        <v>0.48009998958550293</v>
      </c>
      <c r="K55" s="249">
        <f>100*'Constants for CI table'!$B$4*'Constants for CI table'!$B$5*SQRT('Constants for CI table'!$B$6*K$14*(1-K$14)/$D55)</f>
        <v>0.5080900707551763</v>
      </c>
      <c r="L55" s="249">
        <f>100*'Constants for CI table'!$B$4*'Constants for CI table'!$B$5*SQRT('Constants for CI table'!$B$6*L$14*(1-L$14)/$D55)</f>
        <v>0.528836912478696</v>
      </c>
      <c r="M55" s="249">
        <f>100*'Constants for CI table'!$B$4*'Constants for CI table'!$B$5*SQRT('Constants for CI table'!$B$6*M$14*(1-M$14)/$D55)</f>
        <v>0.5431711332535998</v>
      </c>
      <c r="N55" s="249">
        <f>100*'Constants for CI table'!$B$4*'Constants for CI table'!$B$5*SQRT('Constants for CI table'!$B$6*N$14*(1-N$14)/$D55)</f>
        <v>0.5515928933552353</v>
      </c>
      <c r="O55" s="249">
        <f>100*'Constants for CI table'!$B$4*'Constants for CI table'!$B$5*SQRT('Constants for CI table'!$B$6*O$14*(1-O$14)/$D55)</f>
        <v>0.5543717164502532</v>
      </c>
    </row>
    <row r="56" spans="4:15" ht="12.75">
      <c r="D56" s="267">
        <v>50000</v>
      </c>
      <c r="F56" s="249">
        <f>100*'Constants for CI table'!$B$4*'Constants for CI table'!$B$5*SQRT('Constants for CI table'!$B$6*F$14*(1-F$14)/$D56)</f>
        <v>0.22924460298990693</v>
      </c>
      <c r="G56" s="249">
        <f>100*'Constants for CI table'!$B$4*'Constants for CI table'!$B$5*SQRT('Constants for CI table'!$B$6*G$14*(1-G$14)/$D56)</f>
        <v>0.3155539129847703</v>
      </c>
      <c r="H56" s="249">
        <f>100*'Constants for CI table'!$B$4*'Constants for CI table'!$B$5*SQRT('Constants for CI table'!$B$6*H$14*(1-H$14)/$D56)</f>
        <v>0.37558428082122924</v>
      </c>
      <c r="I56" s="249">
        <f>100*'Constants for CI table'!$B$4*'Constants for CI table'!$B$5*SQRT('Constants for CI table'!$B$6*I$14*(1-I$14)/$D56)</f>
        <v>0.4207385506463604</v>
      </c>
      <c r="J56" s="249">
        <f>100*'Constants for CI table'!$B$4*'Constants for CI table'!$B$5*SQRT('Constants for CI table'!$B$6*J$14*(1-J$14)/$D56)</f>
        <v>0.4554628415139922</v>
      </c>
      <c r="K56" s="249">
        <f>100*'Constants for CI table'!$B$4*'Constants for CI table'!$B$5*SQRT('Constants for CI table'!$B$6*K$14*(1-K$14)/$D56)</f>
        <v>0.48201656403073956</v>
      </c>
      <c r="L56" s="249">
        <f>100*'Constants for CI table'!$B$4*'Constants for CI table'!$B$5*SQRT('Constants for CI table'!$B$6*L$14*(1-L$14)/$D56)</f>
        <v>0.5016987462611402</v>
      </c>
      <c r="M56" s="249">
        <f>100*'Constants for CI table'!$B$4*'Constants for CI table'!$B$5*SQRT('Constants for CI table'!$B$6*M$14*(1-M$14)/$D56)</f>
        <v>0.5152973821008603</v>
      </c>
      <c r="N56" s="249">
        <f>100*'Constants for CI table'!$B$4*'Constants for CI table'!$B$5*SQRT('Constants for CI table'!$B$6*N$14*(1-N$14)/$D56)</f>
        <v>0.5232869652494699</v>
      </c>
      <c r="O56" s="249">
        <f>100*'Constants for CI table'!$B$4*'Constants for CI table'!$B$5*SQRT('Constants for CI table'!$B$6*O$14*(1-O$14)/$D56)</f>
        <v>0.5259231883079506</v>
      </c>
    </row>
    <row r="57" spans="2:15" ht="6" customHeight="1" thickBot="1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</row>
    <row r="69" ht="12.75">
      <c r="K69" s="249"/>
    </row>
    <row r="70" ht="12.75">
      <c r="K70" s="249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3.7109375" style="0" customWidth="1"/>
  </cols>
  <sheetData/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3" width="1.57421875" style="0" customWidth="1"/>
    <col min="4" max="4" width="10.421875" style="0" customWidth="1"/>
    <col min="5" max="5" width="18.00390625" style="0" customWidth="1"/>
    <col min="6" max="6" width="6.421875" style="0" customWidth="1"/>
    <col min="7" max="7" width="0.85546875" style="0" customWidth="1"/>
    <col min="8" max="12" width="10.28125" style="0" customWidth="1"/>
    <col min="13" max="14" width="11.57421875" style="0" customWidth="1"/>
    <col min="15" max="15" width="10.421875" style="0" customWidth="1"/>
  </cols>
  <sheetData>
    <row r="1" spans="1:15" s="84" customFormat="1" ht="21">
      <c r="A1"/>
      <c r="B1" s="120" t="s">
        <v>620</v>
      </c>
      <c r="D1" s="120"/>
      <c r="E1" s="58" t="s">
        <v>623</v>
      </c>
      <c r="F1" s="17"/>
      <c r="G1" s="8"/>
      <c r="H1" s="7"/>
      <c r="I1" s="8"/>
      <c r="J1" s="8"/>
      <c r="K1" s="7"/>
      <c r="L1" s="8"/>
      <c r="M1" s="8"/>
      <c r="N1" s="8"/>
      <c r="O1" s="77"/>
    </row>
    <row r="2" spans="1:15" s="84" customFormat="1" ht="9" customHeight="1" thickBot="1">
      <c r="A2"/>
      <c r="B2"/>
      <c r="C2"/>
      <c r="D2"/>
      <c r="E2"/>
      <c r="F2"/>
      <c r="G2"/>
      <c r="H2"/>
      <c r="I2"/>
      <c r="J2"/>
      <c r="K2"/>
      <c r="L2"/>
      <c r="M2"/>
      <c r="N2"/>
      <c r="O2" s="96"/>
    </row>
    <row r="3" spans="1:15" s="84" customFormat="1" ht="16.5" thickBot="1">
      <c r="A3" s="157"/>
      <c r="B3" s="157"/>
      <c r="C3" s="157"/>
      <c r="D3" s="158"/>
      <c r="E3" s="158"/>
      <c r="F3" s="158"/>
      <c r="G3" s="158"/>
      <c r="H3" s="164">
        <v>1999</v>
      </c>
      <c r="I3" s="164">
        <v>2000</v>
      </c>
      <c r="J3" s="164">
        <v>2001</v>
      </c>
      <c r="K3" s="164">
        <v>2002</v>
      </c>
      <c r="L3" s="164">
        <v>2003</v>
      </c>
      <c r="M3" s="164">
        <v>2004</v>
      </c>
      <c r="N3" s="164">
        <v>2005</v>
      </c>
      <c r="O3" s="197">
        <v>2006</v>
      </c>
    </row>
    <row r="4" spans="1:15" s="84" customFormat="1" ht="3" customHeight="1">
      <c r="A4" s="3"/>
      <c r="B4" s="3"/>
      <c r="C4" s="3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87"/>
    </row>
    <row r="5" spans="1:15" s="84" customFormat="1" ht="15">
      <c r="A5"/>
      <c r="B5"/>
      <c r="C5"/>
      <c r="M5" s="43"/>
      <c r="O5" s="43" t="s">
        <v>627</v>
      </c>
    </row>
    <row r="6" spans="1:15" s="84" customFormat="1" ht="3" customHeight="1">
      <c r="A6"/>
      <c r="B6"/>
      <c r="C6"/>
      <c r="M6" s="43"/>
      <c r="N6" s="43"/>
      <c r="O6"/>
    </row>
    <row r="7" spans="1:21" s="84" customFormat="1" ht="15">
      <c r="A7"/>
      <c r="B7"/>
      <c r="D7" s="39" t="s">
        <v>619</v>
      </c>
      <c r="E7" s="8"/>
      <c r="H7" s="345">
        <v>63.2</v>
      </c>
      <c r="I7" s="345">
        <v>63.6</v>
      </c>
      <c r="J7" s="345">
        <v>64.2</v>
      </c>
      <c r="K7" s="347">
        <v>63.9</v>
      </c>
      <c r="L7" s="345">
        <v>65.3</v>
      </c>
      <c r="M7" s="345">
        <v>65.4</v>
      </c>
      <c r="N7" s="345">
        <v>65.3</v>
      </c>
      <c r="O7" s="485">
        <v>66.2</v>
      </c>
      <c r="P7" s="187"/>
      <c r="Q7" s="187"/>
      <c r="R7" s="187"/>
      <c r="S7" s="190"/>
      <c r="T7" s="187"/>
      <c r="U7" s="187"/>
    </row>
    <row r="8" spans="1:21" s="84" customFormat="1" ht="3" customHeight="1">
      <c r="A8"/>
      <c r="B8"/>
      <c r="C8"/>
      <c r="H8" s="56">
        <v>0</v>
      </c>
      <c r="I8" s="56">
        <v>0</v>
      </c>
      <c r="J8" s="56">
        <v>0</v>
      </c>
      <c r="K8" s="192">
        <v>0</v>
      </c>
      <c r="L8" s="56">
        <v>0</v>
      </c>
      <c r="M8" s="56">
        <v>0</v>
      </c>
      <c r="N8" s="56">
        <v>0</v>
      </c>
      <c r="O8"/>
      <c r="P8" s="188"/>
      <c r="Q8" s="188"/>
      <c r="R8" s="189"/>
      <c r="S8" s="191"/>
      <c r="T8" s="188"/>
      <c r="U8" s="188"/>
    </row>
    <row r="9" spans="1:21" s="84" customFormat="1" ht="15.75">
      <c r="A9"/>
      <c r="B9"/>
      <c r="C9" s="7" t="s">
        <v>628</v>
      </c>
      <c r="D9"/>
      <c r="H9" s="56"/>
      <c r="I9" s="56"/>
      <c r="J9" s="56"/>
      <c r="K9" s="192"/>
      <c r="L9" s="56"/>
      <c r="M9" s="56"/>
      <c r="N9" s="56"/>
      <c r="O9"/>
      <c r="P9" s="188"/>
      <c r="Q9" s="188"/>
      <c r="R9" s="189"/>
      <c r="S9" s="191"/>
      <c r="T9" s="188"/>
      <c r="U9" s="188"/>
    </row>
    <row r="10" spans="1:21" s="84" customFormat="1" ht="15">
      <c r="A10"/>
      <c r="B10"/>
      <c r="C10"/>
      <c r="D10" s="84" t="s">
        <v>247</v>
      </c>
      <c r="H10" s="345">
        <v>76.9</v>
      </c>
      <c r="I10" s="345">
        <v>76.3</v>
      </c>
      <c r="J10" s="345">
        <v>75.8</v>
      </c>
      <c r="K10" s="347">
        <v>76.4</v>
      </c>
      <c r="L10" s="345">
        <v>76.7</v>
      </c>
      <c r="M10" s="345">
        <v>76.1</v>
      </c>
      <c r="N10" s="345">
        <v>76.5</v>
      </c>
      <c r="O10" s="485">
        <v>76.5</v>
      </c>
      <c r="P10" s="187"/>
      <c r="Q10" s="187"/>
      <c r="R10" s="187"/>
      <c r="S10" s="190"/>
      <c r="T10" s="187"/>
      <c r="U10" s="187"/>
    </row>
    <row r="11" spans="1:21" s="84" customFormat="1" ht="15">
      <c r="A11"/>
      <c r="B11"/>
      <c r="C11"/>
      <c r="D11" s="84" t="s">
        <v>248</v>
      </c>
      <c r="H11" s="345">
        <v>51.9</v>
      </c>
      <c r="I11" s="345">
        <v>53.2</v>
      </c>
      <c r="J11" s="345">
        <v>54.9</v>
      </c>
      <c r="K11" s="347">
        <v>54.2</v>
      </c>
      <c r="L11" s="345">
        <v>56</v>
      </c>
      <c r="M11" s="345">
        <v>57</v>
      </c>
      <c r="N11" s="345">
        <v>56.3</v>
      </c>
      <c r="O11" s="485">
        <v>57.9</v>
      </c>
      <c r="P11" s="187"/>
      <c r="Q11" s="187"/>
      <c r="R11" s="187"/>
      <c r="S11" s="190"/>
      <c r="T11" s="187"/>
      <c r="U11" s="187"/>
    </row>
    <row r="12" spans="1:19" s="84" customFormat="1" ht="3" customHeight="1">
      <c r="A12"/>
      <c r="B12"/>
      <c r="C12"/>
      <c r="H12" s="346"/>
      <c r="I12" s="56"/>
      <c r="J12" s="56"/>
      <c r="K12" s="192"/>
      <c r="L12" s="56"/>
      <c r="M12" s="56"/>
      <c r="N12" s="56"/>
      <c r="O12"/>
      <c r="S12" s="51"/>
    </row>
    <row r="13" spans="1:19" s="84" customFormat="1" ht="15.75">
      <c r="A13"/>
      <c r="B13"/>
      <c r="C13" s="7" t="s">
        <v>698</v>
      </c>
      <c r="D13"/>
      <c r="E13" s="7"/>
      <c r="H13" s="56"/>
      <c r="I13" s="56"/>
      <c r="J13" s="56"/>
      <c r="K13" s="192"/>
      <c r="L13" s="56"/>
      <c r="M13" s="56"/>
      <c r="N13" s="56"/>
      <c r="O13"/>
      <c r="S13" s="51"/>
    </row>
    <row r="14" spans="1:21" s="84" customFormat="1" ht="15">
      <c r="A14"/>
      <c r="B14"/>
      <c r="C14"/>
      <c r="D14" s="39" t="s">
        <v>612</v>
      </c>
      <c r="E14" s="8"/>
      <c r="H14" s="345">
        <v>25.6</v>
      </c>
      <c r="I14" s="345">
        <v>25.6</v>
      </c>
      <c r="J14" s="345">
        <v>24.3</v>
      </c>
      <c r="K14" s="347">
        <v>19.6</v>
      </c>
      <c r="L14" s="345">
        <v>26.6</v>
      </c>
      <c r="M14" s="345">
        <v>25.8</v>
      </c>
      <c r="N14" s="345">
        <v>20.2</v>
      </c>
      <c r="O14" s="345">
        <v>29.9</v>
      </c>
      <c r="P14" s="89"/>
      <c r="Q14" s="89"/>
      <c r="R14" s="89"/>
      <c r="S14" s="137"/>
      <c r="T14" s="89"/>
      <c r="U14" s="89"/>
    </row>
    <row r="15" spans="1:21" s="84" customFormat="1" ht="15">
      <c r="A15"/>
      <c r="B15"/>
      <c r="C15"/>
      <c r="D15" s="39" t="s">
        <v>613</v>
      </c>
      <c r="E15" s="8"/>
      <c r="H15" s="345">
        <v>66.4</v>
      </c>
      <c r="I15" s="345">
        <v>63.4</v>
      </c>
      <c r="J15" s="345">
        <v>65</v>
      </c>
      <c r="K15" s="347">
        <v>61.1</v>
      </c>
      <c r="L15" s="345">
        <v>58.6</v>
      </c>
      <c r="M15" s="345">
        <v>60.8</v>
      </c>
      <c r="N15" s="345">
        <v>59.6</v>
      </c>
      <c r="O15" s="345">
        <v>59.1</v>
      </c>
      <c r="P15" s="89"/>
      <c r="Q15" s="89"/>
      <c r="R15" s="89"/>
      <c r="S15" s="137"/>
      <c r="T15" s="89"/>
      <c r="U15" s="89"/>
    </row>
    <row r="16" spans="1:21" s="84" customFormat="1" ht="15">
      <c r="A16"/>
      <c r="B16"/>
      <c r="C16"/>
      <c r="D16" s="39" t="s">
        <v>614</v>
      </c>
      <c r="E16" s="8"/>
      <c r="H16" s="345">
        <v>76.9</v>
      </c>
      <c r="I16" s="345">
        <v>76.8</v>
      </c>
      <c r="J16" s="345">
        <v>75.8</v>
      </c>
      <c r="K16" s="347">
        <v>79.9</v>
      </c>
      <c r="L16" s="345">
        <v>79.6</v>
      </c>
      <c r="M16" s="345">
        <v>78</v>
      </c>
      <c r="N16" s="345">
        <v>78.3</v>
      </c>
      <c r="O16" s="345">
        <v>75.9</v>
      </c>
      <c r="P16" s="89"/>
      <c r="Q16" s="89"/>
      <c r="R16" s="89"/>
      <c r="S16" s="137"/>
      <c r="T16" s="89"/>
      <c r="U16" s="89"/>
    </row>
    <row r="17" spans="1:21" s="84" customFormat="1" ht="15">
      <c r="A17"/>
      <c r="B17"/>
      <c r="C17"/>
      <c r="D17" s="39" t="s">
        <v>615</v>
      </c>
      <c r="E17" s="8"/>
      <c r="H17" s="345">
        <v>75.4</v>
      </c>
      <c r="I17" s="345">
        <v>76</v>
      </c>
      <c r="J17" s="345">
        <v>78.1</v>
      </c>
      <c r="K17" s="347">
        <v>76.7</v>
      </c>
      <c r="L17" s="345">
        <v>79.6</v>
      </c>
      <c r="M17" s="345">
        <v>78.5</v>
      </c>
      <c r="N17" s="345">
        <v>78.6</v>
      </c>
      <c r="O17" s="345">
        <v>78.9</v>
      </c>
      <c r="P17" s="89"/>
      <c r="Q17" s="89"/>
      <c r="R17" s="89"/>
      <c r="S17" s="137"/>
      <c r="T17" s="89"/>
      <c r="U17" s="89"/>
    </row>
    <row r="18" spans="1:21" s="84" customFormat="1" ht="15">
      <c r="A18"/>
      <c r="B18"/>
      <c r="C18"/>
      <c r="D18" s="39" t="s">
        <v>616</v>
      </c>
      <c r="E18" s="8"/>
      <c r="H18" s="345">
        <v>69.2</v>
      </c>
      <c r="I18" s="345">
        <v>72.3</v>
      </c>
      <c r="J18" s="345">
        <v>70.4</v>
      </c>
      <c r="K18" s="347">
        <v>70.3</v>
      </c>
      <c r="L18" s="345">
        <v>72.8</v>
      </c>
      <c r="M18" s="345">
        <v>73.6</v>
      </c>
      <c r="N18" s="345">
        <v>73.6</v>
      </c>
      <c r="O18" s="345">
        <v>75.2</v>
      </c>
      <c r="P18" s="89"/>
      <c r="Q18" s="89"/>
      <c r="R18" s="89"/>
      <c r="S18" s="137"/>
      <c r="T18" s="89"/>
      <c r="U18" s="89"/>
    </row>
    <row r="19" spans="1:21" s="84" customFormat="1" ht="15">
      <c r="A19"/>
      <c r="B19"/>
      <c r="C19"/>
      <c r="D19" s="39" t="s">
        <v>617</v>
      </c>
      <c r="E19" s="8"/>
      <c r="H19" s="345">
        <v>56.1</v>
      </c>
      <c r="I19" s="345">
        <v>58.3</v>
      </c>
      <c r="J19" s="345">
        <v>60.1</v>
      </c>
      <c r="K19" s="347">
        <v>61.2</v>
      </c>
      <c r="L19" s="345">
        <v>63.1</v>
      </c>
      <c r="M19" s="345">
        <v>64.1</v>
      </c>
      <c r="N19" s="345">
        <v>64.3</v>
      </c>
      <c r="O19" s="345">
        <v>67.2</v>
      </c>
      <c r="P19" s="89"/>
      <c r="Q19" s="89"/>
      <c r="R19" s="89"/>
      <c r="S19" s="137"/>
      <c r="T19" s="89"/>
      <c r="U19" s="89"/>
    </row>
    <row r="20" spans="1:21" s="84" customFormat="1" ht="15">
      <c r="A20"/>
      <c r="B20"/>
      <c r="C20"/>
      <c r="D20" s="39" t="s">
        <v>618</v>
      </c>
      <c r="E20" s="8"/>
      <c r="H20" s="345">
        <v>42.8</v>
      </c>
      <c r="I20" s="345">
        <v>40.7</v>
      </c>
      <c r="J20" s="345">
        <v>44.9</v>
      </c>
      <c r="K20" s="347">
        <v>43.1</v>
      </c>
      <c r="L20" s="345">
        <v>44.4</v>
      </c>
      <c r="M20" s="345">
        <v>47.2</v>
      </c>
      <c r="N20" s="345">
        <v>48.7</v>
      </c>
      <c r="O20" s="345">
        <v>50.3</v>
      </c>
      <c r="P20" s="89"/>
      <c r="Q20" s="89"/>
      <c r="R20" s="89"/>
      <c r="S20" s="137"/>
      <c r="T20" s="89"/>
      <c r="U20" s="89"/>
    </row>
    <row r="21" spans="1:21" s="84" customFormat="1" ht="15">
      <c r="A21"/>
      <c r="B21"/>
      <c r="C21"/>
      <c r="D21" s="39" t="s">
        <v>342</v>
      </c>
      <c r="E21" s="8"/>
      <c r="H21" s="345">
        <v>22.1</v>
      </c>
      <c r="I21" s="345">
        <v>24.2</v>
      </c>
      <c r="J21" s="345">
        <v>24.4</v>
      </c>
      <c r="K21" s="347">
        <v>23.9</v>
      </c>
      <c r="L21" s="345">
        <v>27</v>
      </c>
      <c r="M21" s="345">
        <v>28.1</v>
      </c>
      <c r="N21" s="345">
        <v>26.6</v>
      </c>
      <c r="O21" s="345">
        <v>28.5</v>
      </c>
      <c r="P21" s="89"/>
      <c r="Q21" s="89"/>
      <c r="R21" s="89"/>
      <c r="S21" s="137"/>
      <c r="T21" s="89"/>
      <c r="U21" s="89"/>
    </row>
    <row r="22" spans="1:15" s="84" customFormat="1" ht="3" customHeight="1">
      <c r="A22"/>
      <c r="B22"/>
      <c r="C22"/>
      <c r="D22" s="39"/>
      <c r="E22" s="8"/>
      <c r="H22" s="89"/>
      <c r="I22" s="89"/>
      <c r="J22" s="89"/>
      <c r="K22" s="169"/>
      <c r="L22" s="89"/>
      <c r="O22" s="485">
        <v>66</v>
      </c>
    </row>
    <row r="23" spans="1:15" s="84" customFormat="1" ht="5.25" customHeight="1">
      <c r="A23"/>
      <c r="B23"/>
      <c r="C23"/>
      <c r="D23" s="39"/>
      <c r="E23" s="8"/>
      <c r="K23" s="160"/>
      <c r="O23"/>
    </row>
    <row r="24" spans="3:15" s="84" customFormat="1" ht="15">
      <c r="C24" s="11" t="s">
        <v>694</v>
      </c>
      <c r="D24"/>
      <c r="E24" s="8"/>
      <c r="H24" s="12">
        <v>13660</v>
      </c>
      <c r="I24" s="12">
        <v>14440</v>
      </c>
      <c r="J24" s="12">
        <v>14527</v>
      </c>
      <c r="K24" s="161">
        <v>13936</v>
      </c>
      <c r="L24" s="12">
        <v>13850</v>
      </c>
      <c r="M24" s="12">
        <v>14660</v>
      </c>
      <c r="N24" s="12">
        <v>13970</v>
      </c>
      <c r="O24" s="486">
        <v>14075</v>
      </c>
    </row>
    <row r="25" spans="1:15" s="84" customFormat="1" ht="5.2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s="84" customFormat="1" ht="6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s="84" customFormat="1" ht="15">
      <c r="A27"/>
      <c r="B27"/>
      <c r="C27" s="94" t="s">
        <v>427</v>
      </c>
      <c r="D27" s="15" t="s">
        <v>429</v>
      </c>
      <c r="E27" s="8"/>
      <c r="F27" s="8"/>
      <c r="G27" s="8"/>
      <c r="H27" s="8"/>
      <c r="I27" s="8"/>
      <c r="J27" s="8"/>
      <c r="K27"/>
      <c r="L27"/>
      <c r="M27"/>
      <c r="N27"/>
      <c r="O27"/>
    </row>
    <row r="28" spans="1:15" s="84" customFormat="1" ht="15">
      <c r="A28"/>
      <c r="B28"/>
      <c r="C28" s="94" t="s">
        <v>428</v>
      </c>
      <c r="D28" s="15" t="s">
        <v>786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s="84" customFormat="1" ht="15">
      <c r="A29"/>
      <c r="B29"/>
      <c r="C29" s="15"/>
      <c r="D29" s="77" t="s">
        <v>787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s="84" customFormat="1" ht="15">
      <c r="A30"/>
      <c r="B30"/>
      <c r="C30" s="15"/>
      <c r="D30" t="s">
        <v>788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="84" customFormat="1" ht="15"/>
    <row r="32" spans="2:14" ht="21">
      <c r="B32" s="120" t="s">
        <v>622</v>
      </c>
      <c r="C32" s="120"/>
      <c r="D32" s="120"/>
      <c r="E32" s="58" t="s">
        <v>679</v>
      </c>
      <c r="F32" s="17"/>
      <c r="G32" s="8"/>
      <c r="H32" s="7"/>
      <c r="I32" s="8"/>
      <c r="J32" s="8"/>
      <c r="K32" s="7"/>
      <c r="L32" s="8"/>
      <c r="M32" s="8"/>
      <c r="N32" s="8"/>
    </row>
    <row r="33" ht="9" customHeight="1" thickBot="1">
      <c r="O33" s="96"/>
    </row>
    <row r="34" spans="1:15" ht="16.5" thickBot="1">
      <c r="A34" s="157"/>
      <c r="B34" s="157"/>
      <c r="C34" s="157"/>
      <c r="D34" s="158"/>
      <c r="E34" s="158"/>
      <c r="F34" s="158"/>
      <c r="G34" s="158"/>
      <c r="H34" s="164">
        <v>1999</v>
      </c>
      <c r="I34" s="164">
        <v>2000</v>
      </c>
      <c r="J34" s="164">
        <v>2001</v>
      </c>
      <c r="K34" s="164">
        <v>2002</v>
      </c>
      <c r="L34" s="164">
        <v>2003</v>
      </c>
      <c r="M34" s="164">
        <v>2004</v>
      </c>
      <c r="N34" s="164">
        <v>2005</v>
      </c>
      <c r="O34" s="197">
        <v>2006</v>
      </c>
    </row>
    <row r="35" spans="2:15" ht="15">
      <c r="B35" s="3"/>
      <c r="C35" s="3"/>
      <c r="D35" s="51"/>
      <c r="E35" s="51"/>
      <c r="F35" s="51"/>
      <c r="G35" s="51"/>
      <c r="H35" s="51"/>
      <c r="I35" s="51"/>
      <c r="K35" s="51"/>
      <c r="L35" s="51"/>
      <c r="M35" s="50"/>
      <c r="O35" s="50" t="s">
        <v>214</v>
      </c>
    </row>
    <row r="36" spans="3:15" ht="15">
      <c r="C36" s="84" t="s">
        <v>511</v>
      </c>
      <c r="D36" s="84"/>
      <c r="F36" s="84"/>
      <c r="G36" s="84"/>
      <c r="H36" s="345">
        <v>43.9</v>
      </c>
      <c r="I36" s="345">
        <v>44.3</v>
      </c>
      <c r="J36" s="345">
        <v>44.9</v>
      </c>
      <c r="K36" s="347">
        <v>44.8</v>
      </c>
      <c r="L36" s="345">
        <v>42.5</v>
      </c>
      <c r="M36" s="345">
        <v>40.9</v>
      </c>
      <c r="N36" s="345">
        <v>41.2</v>
      </c>
      <c r="O36" s="485">
        <v>40.4</v>
      </c>
    </row>
    <row r="37" spans="3:14" ht="3" customHeight="1">
      <c r="C37" s="84"/>
      <c r="D37" s="84"/>
      <c r="F37" s="84"/>
      <c r="G37" s="84"/>
      <c r="H37" s="56"/>
      <c r="I37" s="56"/>
      <c r="J37" s="56"/>
      <c r="K37" s="192"/>
      <c r="L37" s="56"/>
      <c r="M37" s="56"/>
      <c r="N37" s="56"/>
    </row>
    <row r="38" spans="3:15" ht="15">
      <c r="C38" s="39" t="s">
        <v>629</v>
      </c>
      <c r="D38" s="8"/>
      <c r="F38" s="84"/>
      <c r="G38" s="84"/>
      <c r="H38" s="345">
        <v>7.7</v>
      </c>
      <c r="I38" s="345">
        <v>7.9</v>
      </c>
      <c r="J38" s="345">
        <v>8.2</v>
      </c>
      <c r="K38" s="347">
        <v>8</v>
      </c>
      <c r="L38" s="345">
        <v>10.3</v>
      </c>
      <c r="M38" s="345">
        <v>11.3</v>
      </c>
      <c r="N38" s="345">
        <v>11.5</v>
      </c>
      <c r="O38" s="485">
        <v>11.8</v>
      </c>
    </row>
    <row r="39" spans="3:15" ht="15">
      <c r="C39" s="39" t="s">
        <v>513</v>
      </c>
      <c r="D39" s="8"/>
      <c r="F39" s="84"/>
      <c r="G39" s="84"/>
      <c r="H39" s="345">
        <v>4.4</v>
      </c>
      <c r="I39" s="345">
        <v>4.1</v>
      </c>
      <c r="J39" s="345">
        <v>3.9</v>
      </c>
      <c r="K39" s="347">
        <v>4.2</v>
      </c>
      <c r="L39" s="345">
        <v>5.5</v>
      </c>
      <c r="M39" s="345">
        <v>5.6</v>
      </c>
      <c r="N39" s="345">
        <v>5.8</v>
      </c>
      <c r="O39" s="485">
        <v>6.7</v>
      </c>
    </row>
    <row r="40" spans="3:15" ht="3" customHeight="1">
      <c r="C40" s="39"/>
      <c r="D40" s="8"/>
      <c r="F40" s="84"/>
      <c r="G40" s="84"/>
      <c r="H40" s="56"/>
      <c r="I40" s="56"/>
      <c r="J40" s="56"/>
      <c r="K40" s="192"/>
      <c r="L40" s="56"/>
      <c r="M40" s="56"/>
      <c r="N40" s="56"/>
      <c r="O40" s="485"/>
    </row>
    <row r="41" spans="3:15" ht="15">
      <c r="C41" s="39" t="s">
        <v>630</v>
      </c>
      <c r="D41" s="8"/>
      <c r="F41" s="84"/>
      <c r="G41" s="84"/>
      <c r="H41" s="345">
        <v>1</v>
      </c>
      <c r="I41" s="345">
        <v>0.9</v>
      </c>
      <c r="J41" s="345">
        <v>0.9</v>
      </c>
      <c r="K41" s="347">
        <v>0.9</v>
      </c>
      <c r="L41" s="345">
        <v>0.7</v>
      </c>
      <c r="M41" s="345">
        <v>0.8</v>
      </c>
      <c r="N41" s="345">
        <v>0.8</v>
      </c>
      <c r="O41" s="485">
        <v>1</v>
      </c>
    </row>
    <row r="42" spans="3:15" ht="15">
      <c r="C42" s="39" t="s">
        <v>599</v>
      </c>
      <c r="D42" s="8"/>
      <c r="F42" s="84"/>
      <c r="G42" s="84"/>
      <c r="H42" s="345">
        <v>0.5</v>
      </c>
      <c r="I42" s="345">
        <v>0.5</v>
      </c>
      <c r="J42" s="345">
        <v>0.6</v>
      </c>
      <c r="K42" s="347">
        <v>0.4</v>
      </c>
      <c r="L42" s="345">
        <v>0.4</v>
      </c>
      <c r="M42" s="345">
        <v>0.6</v>
      </c>
      <c r="N42" s="345">
        <v>0.4</v>
      </c>
      <c r="O42" s="485">
        <v>0.5</v>
      </c>
    </row>
    <row r="43" spans="3:15" ht="15">
      <c r="C43" s="39" t="s">
        <v>600</v>
      </c>
      <c r="D43" s="8"/>
      <c r="F43" s="84"/>
      <c r="G43" s="84"/>
      <c r="H43" s="345">
        <v>1.6</v>
      </c>
      <c r="I43" s="345">
        <v>1.8</v>
      </c>
      <c r="J43" s="345">
        <v>1.9</v>
      </c>
      <c r="K43" s="347">
        <v>2</v>
      </c>
      <c r="L43" s="345">
        <v>1.7</v>
      </c>
      <c r="M43" s="345">
        <v>1.5</v>
      </c>
      <c r="N43" s="345">
        <v>1.4</v>
      </c>
      <c r="O43" s="485">
        <v>1.4</v>
      </c>
    </row>
    <row r="44" spans="3:14" ht="3" customHeight="1">
      <c r="C44" s="39"/>
      <c r="D44" s="8"/>
      <c r="F44" s="84"/>
      <c r="G44" s="84"/>
      <c r="H44" s="56"/>
      <c r="I44" s="56"/>
      <c r="J44" s="56"/>
      <c r="K44" s="192"/>
      <c r="L44" s="56"/>
      <c r="M44" s="56"/>
      <c r="N44" s="56"/>
    </row>
    <row r="45" spans="3:15" ht="15">
      <c r="C45" s="39" t="s">
        <v>621</v>
      </c>
      <c r="D45" s="8"/>
      <c r="F45" s="84"/>
      <c r="G45" s="84"/>
      <c r="H45" s="345">
        <v>4.1</v>
      </c>
      <c r="I45" s="345">
        <v>4.1</v>
      </c>
      <c r="J45" s="345">
        <v>3.7</v>
      </c>
      <c r="K45" s="347">
        <v>3.6</v>
      </c>
      <c r="L45" s="345">
        <v>4.2</v>
      </c>
      <c r="M45" s="345">
        <v>4.7</v>
      </c>
      <c r="N45" s="345">
        <v>4.1</v>
      </c>
      <c r="O45" s="485">
        <v>4.5</v>
      </c>
    </row>
    <row r="46" spans="3:14" ht="3" customHeight="1">
      <c r="C46" s="39"/>
      <c r="D46" s="8"/>
      <c r="F46" s="84"/>
      <c r="G46" s="84"/>
      <c r="H46" s="276"/>
      <c r="I46" s="276"/>
      <c r="J46" s="276"/>
      <c r="K46" s="192"/>
      <c r="L46" s="276"/>
      <c r="M46" s="276"/>
      <c r="N46" s="276"/>
    </row>
    <row r="47" spans="3:15" ht="15">
      <c r="C47" s="39" t="s">
        <v>700</v>
      </c>
      <c r="D47" s="8"/>
      <c r="F47" s="84"/>
      <c r="G47" s="84"/>
      <c r="H47" s="350">
        <f>100-H49</f>
        <v>63.2</v>
      </c>
      <c r="I47" s="350">
        <f aca="true" t="shared" si="0" ref="I47:O47">100-I49</f>
        <v>63.6</v>
      </c>
      <c r="J47" s="350">
        <f t="shared" si="0"/>
        <v>64.2</v>
      </c>
      <c r="K47" s="351">
        <f t="shared" si="0"/>
        <v>63.9</v>
      </c>
      <c r="L47" s="350">
        <f t="shared" si="0"/>
        <v>65.3</v>
      </c>
      <c r="M47" s="350">
        <f t="shared" si="0"/>
        <v>65.4</v>
      </c>
      <c r="N47" s="350">
        <f t="shared" si="0"/>
        <v>65.3</v>
      </c>
      <c r="O47" s="350">
        <f t="shared" si="0"/>
        <v>66.2</v>
      </c>
    </row>
    <row r="48" spans="3:14" ht="3" customHeight="1">
      <c r="C48" s="39"/>
      <c r="D48" s="8"/>
      <c r="F48" s="84"/>
      <c r="G48" s="84"/>
      <c r="H48" s="276"/>
      <c r="I48" s="276"/>
      <c r="J48" s="276"/>
      <c r="K48" s="192"/>
      <c r="L48" s="276"/>
      <c r="M48" s="276"/>
      <c r="N48" s="276"/>
    </row>
    <row r="49" spans="3:15" ht="15">
      <c r="C49" s="39" t="s">
        <v>701</v>
      </c>
      <c r="D49" s="8"/>
      <c r="F49" s="84"/>
      <c r="G49" s="84"/>
      <c r="H49" s="345">
        <v>36.8</v>
      </c>
      <c r="I49" s="345">
        <v>36.4</v>
      </c>
      <c r="J49" s="345">
        <v>35.8</v>
      </c>
      <c r="K49" s="347">
        <v>36.1</v>
      </c>
      <c r="L49" s="345">
        <v>34.7</v>
      </c>
      <c r="M49" s="345">
        <v>34.6</v>
      </c>
      <c r="N49" s="345">
        <v>34.7</v>
      </c>
      <c r="O49" s="485">
        <v>33.8</v>
      </c>
    </row>
    <row r="50" spans="3:14" ht="3" customHeight="1">
      <c r="C50" s="39"/>
      <c r="D50" s="8"/>
      <c r="F50" s="84"/>
      <c r="G50" s="84"/>
      <c r="H50" s="137"/>
      <c r="I50" s="137"/>
      <c r="J50" s="137"/>
      <c r="K50" s="169"/>
      <c r="L50" s="137"/>
      <c r="M50" s="51"/>
      <c r="N50" s="51"/>
    </row>
    <row r="51" spans="3:15" ht="15">
      <c r="C51" s="39" t="s">
        <v>173</v>
      </c>
      <c r="D51" s="8"/>
      <c r="F51" s="84"/>
      <c r="G51" s="84"/>
      <c r="H51" s="146">
        <v>100</v>
      </c>
      <c r="I51" s="146">
        <v>100</v>
      </c>
      <c r="J51" s="146">
        <v>100</v>
      </c>
      <c r="K51" s="170">
        <v>100</v>
      </c>
      <c r="L51" s="146">
        <v>100</v>
      </c>
      <c r="M51" s="146">
        <v>100</v>
      </c>
      <c r="N51" s="146">
        <v>100</v>
      </c>
      <c r="O51" s="487">
        <v>100</v>
      </c>
    </row>
    <row r="52" spans="3:14" ht="6.75" customHeight="1">
      <c r="C52" s="39"/>
      <c r="D52" s="8"/>
      <c r="F52" s="84"/>
      <c r="G52" s="84"/>
      <c r="H52" s="137"/>
      <c r="I52" s="137"/>
      <c r="J52" s="137"/>
      <c r="K52" s="169"/>
      <c r="L52" s="137"/>
      <c r="M52" s="51"/>
      <c r="N52" s="51"/>
    </row>
    <row r="53" spans="2:15" ht="15">
      <c r="B53" s="84"/>
      <c r="C53" s="11" t="s">
        <v>609</v>
      </c>
      <c r="D53" s="8"/>
      <c r="E53" s="15"/>
      <c r="F53" s="84"/>
      <c r="G53" s="84"/>
      <c r="H53" s="85">
        <v>13660</v>
      </c>
      <c r="I53" s="85">
        <v>14440</v>
      </c>
      <c r="J53" s="85">
        <v>14527</v>
      </c>
      <c r="K53" s="171">
        <v>13936</v>
      </c>
      <c r="L53" s="85">
        <v>13850</v>
      </c>
      <c r="M53" s="85">
        <v>14660</v>
      </c>
      <c r="N53" s="85">
        <v>13970</v>
      </c>
      <c r="O53" s="486">
        <v>14075</v>
      </c>
    </row>
    <row r="54" spans="1:15" ht="5.25" customHeight="1" thickBo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ht="6.75" customHeight="1"/>
    <row r="56" spans="1:15" s="84" customFormat="1" ht="15">
      <c r="A56"/>
      <c r="B56"/>
      <c r="C56" s="94" t="s">
        <v>427</v>
      </c>
      <c r="D56" s="15" t="s">
        <v>786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s="84" customFormat="1" ht="15">
      <c r="A57"/>
      <c r="B57"/>
      <c r="C57" s="15"/>
      <c r="D57" s="77" t="s">
        <v>787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s="84" customFormat="1" ht="15">
      <c r="A58"/>
      <c r="B58"/>
      <c r="C58" s="15"/>
      <c r="D58" t="s">
        <v>788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3:16" ht="15" customHeight="1">
      <c r="C59" s="78" t="s">
        <v>699</v>
      </c>
      <c r="D59" t="s">
        <v>702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15"/>
    </row>
    <row r="60" spans="2:3" s="84" customFormat="1" ht="15">
      <c r="B60" s="163"/>
      <c r="C60" s="163"/>
    </row>
    <row r="61" spans="2:20" s="84" customFormat="1" ht="18">
      <c r="B61" s="120" t="s">
        <v>631</v>
      </c>
      <c r="C61" s="120"/>
      <c r="D61" s="120"/>
      <c r="E61" s="58" t="s">
        <v>596</v>
      </c>
      <c r="F61" s="58" t="s">
        <v>280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2:19" s="84" customFormat="1" ht="9" customHeight="1" thickBot="1">
      <c r="B62"/>
      <c r="C62"/>
      <c r="D62"/>
      <c r="E62"/>
      <c r="F62" s="58"/>
      <c r="G62" s="8"/>
      <c r="H62" s="8"/>
      <c r="I62" s="8"/>
      <c r="J62" s="8"/>
      <c r="K62" s="8"/>
      <c r="L62" s="8"/>
      <c r="M62" s="8"/>
      <c r="N62" s="8"/>
      <c r="O62" s="96"/>
      <c r="P62" s="8"/>
      <c r="Q62" s="8"/>
      <c r="R62" s="8"/>
      <c r="S62"/>
    </row>
    <row r="63" spans="1:15" s="84" customFormat="1" ht="16.5" thickBot="1">
      <c r="A63" s="158"/>
      <c r="B63" s="157"/>
      <c r="C63" s="157"/>
      <c r="D63" s="158"/>
      <c r="E63" s="158"/>
      <c r="F63" s="158"/>
      <c r="G63" s="158"/>
      <c r="H63" s="164">
        <v>1999</v>
      </c>
      <c r="I63" s="164">
        <v>2000</v>
      </c>
      <c r="J63" s="164">
        <v>2001</v>
      </c>
      <c r="K63" s="164">
        <v>2002</v>
      </c>
      <c r="L63" s="164">
        <v>2003</v>
      </c>
      <c r="M63" s="164">
        <v>2004</v>
      </c>
      <c r="N63" s="164">
        <v>2005</v>
      </c>
      <c r="O63" s="197">
        <v>2006</v>
      </c>
    </row>
    <row r="64" spans="1:15" s="84" customFormat="1" ht="3" customHeight="1">
      <c r="A64" s="51"/>
      <c r="B64" s="3"/>
      <c r="C64" s="3"/>
      <c r="D64" s="51"/>
      <c r="E64" s="51"/>
      <c r="F64" s="51"/>
      <c r="G64" s="51"/>
      <c r="H64" s="51"/>
      <c r="I64" s="51"/>
      <c r="J64" s="10"/>
      <c r="K64" s="10"/>
      <c r="L64" s="10"/>
      <c r="M64" s="10"/>
      <c r="N64" s="10"/>
      <c r="O64" s="87"/>
    </row>
    <row r="65" spans="2:15" s="84" customFormat="1" ht="15">
      <c r="B65" s="3"/>
      <c r="C65" s="3"/>
      <c r="D65" s="51"/>
      <c r="E65" s="51"/>
      <c r="F65" s="51"/>
      <c r="G65" s="51"/>
      <c r="H65" s="51"/>
      <c r="I65" s="51"/>
      <c r="J65" s="51"/>
      <c r="L65" s="51"/>
      <c r="M65" s="50"/>
      <c r="O65" s="50" t="s">
        <v>214</v>
      </c>
    </row>
    <row r="66" spans="2:15" s="84" customFormat="1" ht="3" customHeight="1">
      <c r="B66" s="3"/>
      <c r="C66" s="3"/>
      <c r="D66" s="51"/>
      <c r="E66" s="51"/>
      <c r="F66" s="51"/>
      <c r="G66" s="51"/>
      <c r="H66" s="51"/>
      <c r="I66" s="51"/>
      <c r="J66" s="51"/>
      <c r="K66" s="13"/>
      <c r="L66" s="51"/>
      <c r="M66" s="51"/>
      <c r="N66" s="51"/>
      <c r="O66" s="51"/>
    </row>
    <row r="67" spans="2:15" s="84" customFormat="1" ht="15.75">
      <c r="B67" s="3"/>
      <c r="C67" s="10" t="s">
        <v>281</v>
      </c>
      <c r="E67" s="51"/>
      <c r="F67" s="51"/>
      <c r="G67" s="51"/>
      <c r="H67" s="51"/>
      <c r="I67" s="51"/>
      <c r="J67" s="51"/>
      <c r="K67" s="13"/>
      <c r="L67" s="51"/>
      <c r="M67" s="51"/>
      <c r="N67" s="51"/>
      <c r="O67" s="51"/>
    </row>
    <row r="68" spans="2:15" s="84" customFormat="1" ht="3" customHeight="1">
      <c r="B68" s="3"/>
      <c r="C68" s="3"/>
      <c r="D68" s="51"/>
      <c r="E68" s="51"/>
      <c r="F68" s="51"/>
      <c r="G68" s="51"/>
      <c r="H68" s="51"/>
      <c r="I68" s="51"/>
      <c r="J68" s="51"/>
      <c r="K68" s="13"/>
      <c r="L68" s="51"/>
      <c r="M68" s="51"/>
      <c r="N68" s="51"/>
      <c r="O68" s="51"/>
    </row>
    <row r="69" spans="2:15" s="84" customFormat="1" ht="15">
      <c r="B69"/>
      <c r="C69"/>
      <c r="D69" s="84" t="s">
        <v>282</v>
      </c>
      <c r="H69" s="134" t="s">
        <v>672</v>
      </c>
      <c r="I69" s="134" t="s">
        <v>672</v>
      </c>
      <c r="J69" s="134" t="s">
        <v>672</v>
      </c>
      <c r="K69" s="89">
        <v>10.9</v>
      </c>
      <c r="L69" s="89">
        <v>10.3</v>
      </c>
      <c r="M69" s="89">
        <v>10.9</v>
      </c>
      <c r="N69" s="89">
        <v>11.6</v>
      </c>
      <c r="O69" s="89">
        <v>11.8</v>
      </c>
    </row>
    <row r="70" spans="2:15" s="84" customFormat="1" ht="15">
      <c r="B70"/>
      <c r="C70"/>
      <c r="D70" s="84" t="s">
        <v>283</v>
      </c>
      <c r="H70" s="134" t="s">
        <v>672</v>
      </c>
      <c r="I70" s="134" t="s">
        <v>672</v>
      </c>
      <c r="J70" s="134" t="s">
        <v>672</v>
      </c>
      <c r="K70" s="89">
        <v>11.8</v>
      </c>
      <c r="L70" s="89">
        <v>11.9</v>
      </c>
      <c r="M70" s="89">
        <v>11.6</v>
      </c>
      <c r="N70" s="89">
        <v>12.1</v>
      </c>
      <c r="O70" s="89">
        <v>12</v>
      </c>
    </row>
    <row r="71" spans="2:15" s="84" customFormat="1" ht="15">
      <c r="B71"/>
      <c r="C71"/>
      <c r="D71" s="84" t="s">
        <v>284</v>
      </c>
      <c r="H71" s="134" t="s">
        <v>672</v>
      </c>
      <c r="I71" s="134" t="s">
        <v>672</v>
      </c>
      <c r="J71" s="134" t="s">
        <v>672</v>
      </c>
      <c r="K71" s="89">
        <v>7.9</v>
      </c>
      <c r="L71" s="89">
        <v>7.8</v>
      </c>
      <c r="M71" s="89">
        <v>7.7</v>
      </c>
      <c r="N71" s="89">
        <v>7.7</v>
      </c>
      <c r="O71" s="89">
        <v>8.1</v>
      </c>
    </row>
    <row r="72" spans="2:15" s="84" customFormat="1" ht="15">
      <c r="B72"/>
      <c r="C72"/>
      <c r="D72" s="8" t="s">
        <v>285</v>
      </c>
      <c r="E72" s="8"/>
      <c r="H72" s="134" t="s">
        <v>672</v>
      </c>
      <c r="I72" s="134" t="s">
        <v>672</v>
      </c>
      <c r="J72" s="134" t="s">
        <v>672</v>
      </c>
      <c r="K72" s="89">
        <v>10.8</v>
      </c>
      <c r="L72" s="89">
        <v>10.6</v>
      </c>
      <c r="M72" s="89">
        <v>10.4</v>
      </c>
      <c r="N72" s="89">
        <v>11.9</v>
      </c>
      <c r="O72" s="89">
        <v>11.9</v>
      </c>
    </row>
    <row r="73" spans="2:15" s="84" customFormat="1" ht="15">
      <c r="B73"/>
      <c r="C73"/>
      <c r="D73" s="8" t="s">
        <v>795</v>
      </c>
      <c r="E73" s="8"/>
      <c r="H73" s="134" t="s">
        <v>672</v>
      </c>
      <c r="I73" s="134" t="s">
        <v>672</v>
      </c>
      <c r="J73" s="134" t="s">
        <v>672</v>
      </c>
      <c r="K73" s="89">
        <v>58.6</v>
      </c>
      <c r="L73" s="89">
        <v>59.4</v>
      </c>
      <c r="M73" s="89">
        <v>59.5</v>
      </c>
      <c r="N73" s="89">
        <v>56.7</v>
      </c>
      <c r="O73" s="89">
        <v>56.2</v>
      </c>
    </row>
    <row r="74" spans="2:15" s="84" customFormat="1" ht="3" customHeight="1">
      <c r="B74"/>
      <c r="C74"/>
      <c r="D74" s="39"/>
      <c r="E74" s="8"/>
      <c r="K74" s="276"/>
      <c r="L74" s="276"/>
      <c r="M74" s="276"/>
      <c r="N74" s="276"/>
      <c r="O74" s="51"/>
    </row>
    <row r="75" spans="2:15" s="84" customFormat="1" ht="15">
      <c r="B75"/>
      <c r="C75"/>
      <c r="D75" s="39" t="s">
        <v>173</v>
      </c>
      <c r="E75" s="8"/>
      <c r="H75" s="134" t="s">
        <v>672</v>
      </c>
      <c r="I75" s="134" t="s">
        <v>672</v>
      </c>
      <c r="J75" s="134" t="s">
        <v>672</v>
      </c>
      <c r="K75" s="256">
        <v>100</v>
      </c>
      <c r="L75" s="256">
        <v>100</v>
      </c>
      <c r="M75" s="256">
        <v>100</v>
      </c>
      <c r="N75" s="256">
        <v>100</v>
      </c>
      <c r="O75" s="256">
        <v>100</v>
      </c>
    </row>
    <row r="76" spans="2:15" s="84" customFormat="1" ht="3" customHeight="1">
      <c r="B76"/>
      <c r="C76"/>
      <c r="D76" s="39"/>
      <c r="E76" s="8"/>
      <c r="J76" s="276"/>
      <c r="K76" s="276"/>
      <c r="L76" s="276"/>
      <c r="M76" s="276"/>
      <c r="N76" s="276"/>
      <c r="O76" s="51"/>
    </row>
    <row r="77" spans="2:15" s="84" customFormat="1" ht="15.75">
      <c r="B77"/>
      <c r="C77" s="162" t="s">
        <v>286</v>
      </c>
      <c r="E77" s="8"/>
      <c r="J77" s="276"/>
      <c r="K77" s="276"/>
      <c r="L77" s="276"/>
      <c r="M77" s="276"/>
      <c r="N77" s="276"/>
      <c r="O77" s="51"/>
    </row>
    <row r="78" spans="2:15" s="84" customFormat="1" ht="3" customHeight="1">
      <c r="B78"/>
      <c r="C78"/>
      <c r="D78" s="39"/>
      <c r="E78" s="8"/>
      <c r="J78" s="276"/>
      <c r="K78" s="276"/>
      <c r="L78" s="276"/>
      <c r="M78" s="276"/>
      <c r="N78" s="276"/>
      <c r="O78" s="51"/>
    </row>
    <row r="79" spans="2:15" s="84" customFormat="1" ht="15">
      <c r="B79"/>
      <c r="C79"/>
      <c r="D79" s="84" t="s">
        <v>282</v>
      </c>
      <c r="H79" s="134" t="s">
        <v>672</v>
      </c>
      <c r="I79" s="134" t="s">
        <v>672</v>
      </c>
      <c r="J79" s="134" t="s">
        <v>672</v>
      </c>
      <c r="K79" s="89">
        <v>1.5</v>
      </c>
      <c r="L79" s="89">
        <v>1.5</v>
      </c>
      <c r="M79" s="89">
        <v>1.6</v>
      </c>
      <c r="N79" s="89">
        <v>1.8</v>
      </c>
      <c r="O79" s="89">
        <v>1.9</v>
      </c>
    </row>
    <row r="80" spans="2:15" s="84" customFormat="1" ht="15">
      <c r="B80"/>
      <c r="C80"/>
      <c r="D80" s="84" t="s">
        <v>283</v>
      </c>
      <c r="H80" s="134" t="s">
        <v>672</v>
      </c>
      <c r="I80" s="134" t="s">
        <v>672</v>
      </c>
      <c r="J80" s="134" t="s">
        <v>672</v>
      </c>
      <c r="K80" s="89">
        <v>1</v>
      </c>
      <c r="L80" s="89">
        <v>1.3</v>
      </c>
      <c r="M80" s="89">
        <v>1.5</v>
      </c>
      <c r="N80" s="89">
        <v>1.5</v>
      </c>
      <c r="O80" s="89">
        <v>1.5</v>
      </c>
    </row>
    <row r="81" spans="2:15" s="84" customFormat="1" ht="15">
      <c r="B81"/>
      <c r="C81"/>
      <c r="D81" s="84" t="s">
        <v>284</v>
      </c>
      <c r="E81" s="8"/>
      <c r="H81" s="134" t="s">
        <v>672</v>
      </c>
      <c r="I81" s="134" t="s">
        <v>672</v>
      </c>
      <c r="J81" s="134" t="s">
        <v>672</v>
      </c>
      <c r="K81" s="89">
        <v>1.9</v>
      </c>
      <c r="L81" s="89">
        <v>2.4</v>
      </c>
      <c r="M81" s="89">
        <v>2.5</v>
      </c>
      <c r="N81" s="89">
        <v>2.5</v>
      </c>
      <c r="O81" s="89">
        <v>2.7</v>
      </c>
    </row>
    <row r="82" spans="2:15" s="84" customFormat="1" ht="15">
      <c r="B82"/>
      <c r="C82"/>
      <c r="D82" s="8" t="s">
        <v>285</v>
      </c>
      <c r="E82" s="8"/>
      <c r="H82" s="134" t="s">
        <v>672</v>
      </c>
      <c r="I82" s="134" t="s">
        <v>672</v>
      </c>
      <c r="J82" s="134" t="s">
        <v>672</v>
      </c>
      <c r="K82" s="89">
        <v>10.1</v>
      </c>
      <c r="L82" s="89">
        <v>11</v>
      </c>
      <c r="M82" s="89">
        <v>12</v>
      </c>
      <c r="N82" s="89">
        <v>13.7</v>
      </c>
      <c r="O82" s="89">
        <v>13.3</v>
      </c>
    </row>
    <row r="83" spans="2:15" s="84" customFormat="1" ht="15">
      <c r="B83"/>
      <c r="C83"/>
      <c r="D83" s="8" t="s">
        <v>795</v>
      </c>
      <c r="E83" s="8"/>
      <c r="H83" s="134" t="s">
        <v>672</v>
      </c>
      <c r="I83" s="134" t="s">
        <v>672</v>
      </c>
      <c r="J83" s="134" t="s">
        <v>672</v>
      </c>
      <c r="K83" s="89">
        <v>85.5</v>
      </c>
      <c r="L83" s="89">
        <v>83.8</v>
      </c>
      <c r="M83" s="89">
        <v>82.4</v>
      </c>
      <c r="N83" s="89">
        <v>80.5</v>
      </c>
      <c r="O83" s="89">
        <v>80.7</v>
      </c>
    </row>
    <row r="84" spans="2:15" s="84" customFormat="1" ht="3" customHeight="1">
      <c r="B84"/>
      <c r="C84"/>
      <c r="D84" s="39"/>
      <c r="E84" s="8"/>
      <c r="K84" s="137"/>
      <c r="L84" s="137"/>
      <c r="M84" s="137"/>
      <c r="N84" s="137"/>
      <c r="O84" s="51"/>
    </row>
    <row r="85" spans="2:15" s="84" customFormat="1" ht="15">
      <c r="B85"/>
      <c r="C85"/>
      <c r="D85" s="39" t="s">
        <v>173</v>
      </c>
      <c r="E85" s="8"/>
      <c r="H85" s="134" t="s">
        <v>672</v>
      </c>
      <c r="I85" s="134" t="s">
        <v>672</v>
      </c>
      <c r="J85" s="134" t="s">
        <v>672</v>
      </c>
      <c r="K85" s="165">
        <v>100</v>
      </c>
      <c r="L85" s="165">
        <v>100</v>
      </c>
      <c r="M85" s="165">
        <v>100</v>
      </c>
      <c r="N85" s="165">
        <v>100</v>
      </c>
      <c r="O85" s="51">
        <v>100</v>
      </c>
    </row>
    <row r="86" spans="2:15" s="84" customFormat="1" ht="6.75" customHeight="1">
      <c r="B86"/>
      <c r="C86"/>
      <c r="D86" s="162"/>
      <c r="E86" s="8"/>
      <c r="J86" s="159"/>
      <c r="K86" s="159"/>
      <c r="L86" s="159"/>
      <c r="M86" s="159"/>
      <c r="N86" s="159"/>
      <c r="O86" s="51"/>
    </row>
    <row r="87" spans="2:15" s="84" customFormat="1" ht="15">
      <c r="B87"/>
      <c r="C87" s="11" t="s">
        <v>609</v>
      </c>
      <c r="E87" s="8"/>
      <c r="H87" s="134" t="s">
        <v>672</v>
      </c>
      <c r="I87" s="134" t="s">
        <v>672</v>
      </c>
      <c r="J87" s="134" t="s">
        <v>672</v>
      </c>
      <c r="K87" s="21">
        <v>14037</v>
      </c>
      <c r="L87" s="21">
        <v>13960</v>
      </c>
      <c r="M87" s="21">
        <v>14776</v>
      </c>
      <c r="N87" s="21">
        <v>14063</v>
      </c>
      <c r="O87" s="21">
        <v>14184</v>
      </c>
    </row>
    <row r="88" spans="1:15" ht="5.25" customHeight="1" thickBo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="84" customFormat="1" ht="6.75" customHeight="1"/>
    <row r="90" spans="1:12" ht="15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</row>
  </sheetData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paperSize="9" scale="6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16" max="16" width="1.7109375" style="0" customWidth="1"/>
  </cols>
  <sheetData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</cols>
  <sheetData/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5" right="0.75" top="0.95" bottom="1" header="0.5" footer="0.5"/>
  <pageSetup fitToHeight="1" fitToWidth="1"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600" verticalDpi="600" orientation="landscape" paperSize="9" scale="9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2.00390625" style="0" customWidth="1"/>
    <col min="3" max="3" width="26.140625" style="0" customWidth="1"/>
  </cols>
  <sheetData>
    <row r="2" spans="3:4" ht="12.75">
      <c r="C2" s="524" t="s">
        <v>387</v>
      </c>
      <c r="D2" t="s">
        <v>148</v>
      </c>
    </row>
    <row r="5" spans="4:7" ht="12.75">
      <c r="D5" t="s">
        <v>383</v>
      </c>
      <c r="E5" t="s">
        <v>384</v>
      </c>
      <c r="F5" t="s">
        <v>385</v>
      </c>
      <c r="G5" t="s">
        <v>386</v>
      </c>
    </row>
    <row r="6" spans="3:7" ht="12.75">
      <c r="C6" t="s">
        <v>147</v>
      </c>
      <c r="D6" s="515">
        <f>'Table 1'!I37</f>
        <v>0.414</v>
      </c>
      <c r="E6" s="515">
        <f>'Table 1'!H37</f>
        <v>4.112</v>
      </c>
      <c r="F6" s="515">
        <f>'Table 1'!G37</f>
        <v>33.692</v>
      </c>
      <c r="G6" s="515">
        <f>'Table 1'!F37</f>
        <v>61.782</v>
      </c>
    </row>
    <row r="7" spans="3:7" ht="12.75">
      <c r="C7" t="s">
        <v>407</v>
      </c>
      <c r="D7" s="515">
        <f>'Table 1'!I38</f>
        <v>0.74</v>
      </c>
      <c r="E7" s="515">
        <f>'Table 1'!H38</f>
        <v>5.64</v>
      </c>
      <c r="F7" s="515">
        <f>'Table 1'!G38</f>
        <v>44.925</v>
      </c>
      <c r="G7" s="515">
        <f>'Table 1'!F38</f>
        <v>48.694</v>
      </c>
    </row>
    <row r="8" spans="3:7" ht="12.75">
      <c r="C8" t="s">
        <v>408</v>
      </c>
      <c r="D8" s="515">
        <f>'Table 1'!I39</f>
        <v>1.63</v>
      </c>
      <c r="E8" s="515">
        <f>'Table 1'!H39</f>
        <v>11.864</v>
      </c>
      <c r="F8" s="515">
        <f>'Table 1'!G39</f>
        <v>60.102</v>
      </c>
      <c r="G8" s="515">
        <f>'Table 1'!F39</f>
        <v>26.404</v>
      </c>
    </row>
    <row r="9" spans="3:7" ht="12.75">
      <c r="C9" t="s">
        <v>410</v>
      </c>
      <c r="D9" s="515">
        <f>'Table 1'!I40</f>
        <v>3.795</v>
      </c>
      <c r="E9" s="515">
        <f>'Table 1'!H40</f>
        <v>24.674</v>
      </c>
      <c r="F9" s="515">
        <f>'Table 1'!G40</f>
        <v>57.901</v>
      </c>
      <c r="G9" s="515">
        <f>'Table 1'!F40</f>
        <v>13.63</v>
      </c>
    </row>
    <row r="10" spans="3:7" ht="12.75">
      <c r="C10" t="s">
        <v>411</v>
      </c>
      <c r="D10" s="515">
        <f>'Table 1'!I41</f>
        <v>7.712</v>
      </c>
      <c r="E10" s="515">
        <f>'Table 1'!H41</f>
        <v>34.374</v>
      </c>
      <c r="F10" s="515">
        <f>'Table 1'!G41</f>
        <v>50.614</v>
      </c>
      <c r="G10" s="515">
        <f>'Table 1'!F41</f>
        <v>7.299</v>
      </c>
    </row>
    <row r="11" spans="3:7" ht="12.75">
      <c r="C11" t="s">
        <v>412</v>
      </c>
      <c r="D11" s="515">
        <f>'Table 1'!I42</f>
        <v>9.978</v>
      </c>
      <c r="E11" s="515">
        <f>'Table 1'!H42</f>
        <v>45.981</v>
      </c>
      <c r="F11" s="515">
        <f>'Table 1'!G42</f>
        <v>40.774</v>
      </c>
      <c r="G11" s="515">
        <f>'Table 1'!F42</f>
        <v>3.268</v>
      </c>
    </row>
    <row r="12" spans="3:7" ht="12.75">
      <c r="C12" t="s">
        <v>409</v>
      </c>
      <c r="D12" s="515">
        <f>'Table 1'!I43</f>
        <v>12.365</v>
      </c>
      <c r="E12" s="515">
        <f>'Table 1'!H43</f>
        <v>60.789</v>
      </c>
      <c r="F12" s="515">
        <f>'Table 1'!G43</f>
        <v>25.398</v>
      </c>
      <c r="G12" s="515">
        <f>'Table 1'!F43</f>
        <v>1.448</v>
      </c>
    </row>
    <row r="13" spans="4:7" ht="12.75">
      <c r="D13" s="515"/>
      <c r="E13" s="515"/>
      <c r="F13" s="515"/>
      <c r="G13" s="515"/>
    </row>
    <row r="15" spans="3:4" ht="12.75">
      <c r="C15" s="524" t="s">
        <v>151</v>
      </c>
      <c r="D15" t="s">
        <v>207</v>
      </c>
    </row>
    <row r="17" spans="4:11" ht="15">
      <c r="D17" s="90">
        <v>1999</v>
      </c>
      <c r="E17" s="90">
        <v>2000</v>
      </c>
      <c r="F17" s="90">
        <v>2001</v>
      </c>
      <c r="G17" s="90">
        <v>2002</v>
      </c>
      <c r="H17" s="90">
        <v>2003</v>
      </c>
      <c r="I17" s="90">
        <v>2004</v>
      </c>
      <c r="J17" s="90">
        <v>2005</v>
      </c>
      <c r="K17" s="90">
        <v>2006</v>
      </c>
    </row>
    <row r="18" spans="3:11" ht="12.75">
      <c r="C18" s="31" t="s">
        <v>386</v>
      </c>
      <c r="D18" s="529">
        <f>'TABLES A-C'!H8</f>
        <v>37.146</v>
      </c>
      <c r="E18" s="529">
        <f>'TABLES A-C'!I8</f>
        <v>35.862</v>
      </c>
      <c r="F18" s="529">
        <f>'TABLES A-C'!J8</f>
        <v>35.591</v>
      </c>
      <c r="G18" s="529">
        <f>'TABLES A-C'!K8</f>
        <v>35.049</v>
      </c>
      <c r="H18" s="529">
        <f>'TABLES A-C'!L8</f>
        <v>32.962</v>
      </c>
      <c r="I18" s="529">
        <f>'TABLES A-C'!M8</f>
        <v>34.049</v>
      </c>
      <c r="J18" s="529">
        <f>'TABLES A-C'!N8</f>
        <v>32.103</v>
      </c>
      <c r="K18" s="529">
        <f>'TABLES A-C'!O8</f>
        <v>32.078</v>
      </c>
    </row>
    <row r="19" spans="3:11" ht="12.75">
      <c r="C19" s="31" t="s">
        <v>385</v>
      </c>
      <c r="D19" s="529">
        <f>'TABLES A-C'!H9</f>
        <v>45.051</v>
      </c>
      <c r="E19" s="529">
        <f>'TABLES A-C'!I9</f>
        <v>45.449</v>
      </c>
      <c r="F19" s="529">
        <f>'TABLES A-C'!J9</f>
        <v>45.488</v>
      </c>
      <c r="G19" s="529">
        <f>'TABLES A-C'!K9</f>
        <v>44.361</v>
      </c>
      <c r="H19" s="529">
        <f>'TABLES A-C'!L9</f>
        <v>44.59</v>
      </c>
      <c r="I19" s="529">
        <f>'TABLES A-C'!M9</f>
        <v>43.109</v>
      </c>
      <c r="J19" s="529">
        <f>'TABLES A-C'!N9</f>
        <v>44.355</v>
      </c>
      <c r="K19" s="529">
        <f>'TABLES A-C'!O9</f>
        <v>43.795</v>
      </c>
    </row>
    <row r="20" spans="3:11" ht="12.75">
      <c r="C20" s="31" t="s">
        <v>384</v>
      </c>
      <c r="D20" s="529">
        <f>'TABLES A-C'!H10</f>
        <v>15.434</v>
      </c>
      <c r="E20" s="529">
        <f>'TABLES A-C'!I10</f>
        <v>16.375</v>
      </c>
      <c r="F20" s="529">
        <f>'TABLES A-C'!J10</f>
        <v>16.37</v>
      </c>
      <c r="G20" s="529">
        <f>'TABLES A-C'!K10</f>
        <v>18.047</v>
      </c>
      <c r="H20" s="529">
        <f>'TABLES A-C'!L10</f>
        <v>19.473</v>
      </c>
      <c r="I20" s="529">
        <f>'TABLES A-C'!M10</f>
        <v>19.488</v>
      </c>
      <c r="J20" s="529">
        <f>'TABLES A-C'!N10</f>
        <v>20.225</v>
      </c>
      <c r="K20" s="529">
        <f>'TABLES A-C'!O10</f>
        <v>20.277</v>
      </c>
    </row>
    <row r="21" spans="3:11" ht="12.75">
      <c r="C21" s="31" t="s">
        <v>383</v>
      </c>
      <c r="D21" s="529">
        <f>'TABLES A-C'!H11</f>
        <v>2.369</v>
      </c>
      <c r="E21" s="529">
        <f>'TABLES A-C'!I11</f>
        <v>2.314</v>
      </c>
      <c r="F21" s="529">
        <f>'TABLES A-C'!J11</f>
        <v>2.551</v>
      </c>
      <c r="G21" s="529">
        <f>'TABLES A-C'!K11</f>
        <v>2.542</v>
      </c>
      <c r="H21" s="529">
        <f>'TABLES A-C'!L11</f>
        <v>2.975</v>
      </c>
      <c r="I21" s="529">
        <f>'TABLES A-C'!M11</f>
        <v>3.354</v>
      </c>
      <c r="J21" s="529">
        <f>'TABLES A-C'!N11</f>
        <v>3.297</v>
      </c>
      <c r="K21" s="529">
        <f>'TABLES A-C'!O11</f>
        <v>3.838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5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57421875" style="0" customWidth="1"/>
  </cols>
  <sheetData>
    <row r="2" spans="2:3" ht="12.75">
      <c r="B2" s="524" t="s">
        <v>593</v>
      </c>
      <c r="C2" t="s">
        <v>149</v>
      </c>
    </row>
    <row r="4" spans="3:5" ht="51">
      <c r="C4" s="69" t="s">
        <v>525</v>
      </c>
      <c r="D4" s="69" t="s">
        <v>152</v>
      </c>
      <c r="E4" s="69" t="s">
        <v>569</v>
      </c>
    </row>
    <row r="5" spans="2:5" ht="15">
      <c r="B5" s="8" t="s">
        <v>223</v>
      </c>
      <c r="C5" s="516">
        <f>'Table 1'!O18</f>
        <v>88</v>
      </c>
      <c r="D5" s="517">
        <f>'Table 1'!K18</f>
        <v>50.363</v>
      </c>
      <c r="E5" s="517">
        <f>'Table 1'!S18</f>
        <v>26.326</v>
      </c>
    </row>
    <row r="6" spans="2:5" ht="15">
      <c r="B6" s="8" t="s">
        <v>224</v>
      </c>
      <c r="C6" s="516">
        <f>'Table 1'!O19</f>
        <v>84</v>
      </c>
      <c r="D6" s="517">
        <f>'Table 1'!K19</f>
        <v>83.063</v>
      </c>
      <c r="E6" s="517">
        <f>'Table 1'!S19</f>
        <v>42.444</v>
      </c>
    </row>
    <row r="7" spans="2:5" ht="15">
      <c r="B7" s="8" t="s">
        <v>225</v>
      </c>
      <c r="C7" s="516">
        <f>'Table 1'!O20</f>
        <v>90</v>
      </c>
      <c r="D7" s="517">
        <f>'Table 1'!K20</f>
        <v>45.398</v>
      </c>
      <c r="E7" s="517">
        <f>'Table 1'!S20</f>
        <v>31.908</v>
      </c>
    </row>
    <row r="8" spans="2:5" ht="15">
      <c r="B8" s="8" t="s">
        <v>226</v>
      </c>
      <c r="C8" s="516">
        <f>'Table 1'!O21</f>
        <v>86</v>
      </c>
      <c r="D8" s="517">
        <f>'Table 1'!K21</f>
        <v>88.946</v>
      </c>
      <c r="E8" s="517">
        <f>'Table 1'!S21</f>
        <v>61.127</v>
      </c>
    </row>
    <row r="9" spans="2:5" ht="15">
      <c r="B9" s="8" t="s">
        <v>227</v>
      </c>
      <c r="C9" s="516">
        <f>'Table 1'!O22</f>
        <v>84</v>
      </c>
      <c r="D9" s="517">
        <f>'Table 1'!K22</f>
        <v>90.12</v>
      </c>
      <c r="E9" s="517">
        <f>'Table 1'!S22</f>
        <v>67.397</v>
      </c>
    </row>
    <row r="10" spans="2:5" ht="15">
      <c r="B10" s="8" t="s">
        <v>228</v>
      </c>
      <c r="C10" s="516">
        <f>'Table 1'!O23</f>
        <v>86</v>
      </c>
      <c r="D10" s="517">
        <f>'Table 1'!K23</f>
        <v>85.465</v>
      </c>
      <c r="E10" s="517">
        <f>'Table 1'!S23</f>
        <v>49.133</v>
      </c>
    </row>
    <row r="11" spans="2:5" ht="15">
      <c r="B11" s="8" t="s">
        <v>229</v>
      </c>
      <c r="C11" s="516">
        <f>'Table 1'!O24</f>
        <v>81</v>
      </c>
      <c r="D11" s="517">
        <f>'Table 1'!K24</f>
        <v>77.801</v>
      </c>
      <c r="E11" s="517">
        <f>'Table 1'!S24</f>
        <v>21.713</v>
      </c>
    </row>
    <row r="12" spans="2:5" ht="15">
      <c r="B12" s="8" t="s">
        <v>230</v>
      </c>
      <c r="C12" s="516">
        <f>'Table 1'!O25</f>
        <v>82</v>
      </c>
      <c r="D12" s="517">
        <f>'Table 1'!K25</f>
        <v>32.373999999999995</v>
      </c>
      <c r="E12" s="517">
        <f>'Table 1'!S25</f>
        <v>5.773</v>
      </c>
    </row>
    <row r="15" spans="2:5" ht="12.75">
      <c r="B15" s="524" t="s">
        <v>680</v>
      </c>
      <c r="E15" s="528" t="s">
        <v>440</v>
      </c>
    </row>
    <row r="17" ht="12.75">
      <c r="B17" s="506" t="s">
        <v>272</v>
      </c>
    </row>
    <row r="19" spans="3:6" ht="12.75">
      <c r="C19" t="s">
        <v>353</v>
      </c>
      <c r="D19" t="s">
        <v>354</v>
      </c>
      <c r="E19" t="s">
        <v>355</v>
      </c>
      <c r="F19" t="s">
        <v>172</v>
      </c>
    </row>
    <row r="20" spans="3:6" ht="12.75">
      <c r="C20" t="s">
        <v>352</v>
      </c>
      <c r="D20" t="s">
        <v>352</v>
      </c>
      <c r="E20" t="s">
        <v>312</v>
      </c>
      <c r="F20" t="s">
        <v>356</v>
      </c>
    </row>
    <row r="21" spans="3:6" ht="12.75">
      <c r="C21" t="s">
        <v>245</v>
      </c>
      <c r="D21" t="s">
        <v>245</v>
      </c>
      <c r="E21" t="s">
        <v>313</v>
      </c>
      <c r="F21" t="s">
        <v>313</v>
      </c>
    </row>
    <row r="22" spans="2:6" ht="15">
      <c r="B22" t="s">
        <v>249</v>
      </c>
      <c r="C22" s="482">
        <v>32</v>
      </c>
      <c r="D22" s="482">
        <v>28</v>
      </c>
      <c r="E22" s="482">
        <v>23</v>
      </c>
      <c r="F22" s="482">
        <v>10</v>
      </c>
    </row>
    <row r="23" spans="2:6" ht="15">
      <c r="B23" t="s">
        <v>299</v>
      </c>
      <c r="C23" s="482">
        <v>51</v>
      </c>
      <c r="D23" s="482">
        <v>48</v>
      </c>
      <c r="E23" s="482">
        <v>33</v>
      </c>
      <c r="F23" s="482">
        <v>27</v>
      </c>
    </row>
    <row r="24" spans="2:6" ht="15">
      <c r="B24" t="s">
        <v>300</v>
      </c>
      <c r="C24" s="482">
        <v>70</v>
      </c>
      <c r="D24" s="482">
        <v>65</v>
      </c>
      <c r="E24" s="482">
        <v>43</v>
      </c>
      <c r="F24" s="482">
        <v>43</v>
      </c>
    </row>
    <row r="25" spans="2:6" ht="15">
      <c r="B25" t="s">
        <v>301</v>
      </c>
      <c r="C25" s="482">
        <v>79</v>
      </c>
      <c r="D25" s="482">
        <v>71</v>
      </c>
      <c r="E25" s="482">
        <v>54</v>
      </c>
      <c r="F25" s="482">
        <v>47</v>
      </c>
    </row>
    <row r="26" spans="2:6" ht="15">
      <c r="B26" t="s">
        <v>302</v>
      </c>
      <c r="C26" s="482">
        <v>83</v>
      </c>
      <c r="D26" s="482">
        <v>73</v>
      </c>
      <c r="E26" s="482">
        <v>54</v>
      </c>
      <c r="F26" s="482">
        <v>50</v>
      </c>
    </row>
    <row r="27" spans="2:6" ht="15">
      <c r="B27" t="s">
        <v>303</v>
      </c>
      <c r="C27" s="482">
        <v>84</v>
      </c>
      <c r="D27" s="482">
        <v>76</v>
      </c>
      <c r="E27" s="482">
        <v>59</v>
      </c>
      <c r="F27" s="482">
        <v>53</v>
      </c>
    </row>
    <row r="28" spans="2:6" ht="15">
      <c r="B28" t="s">
        <v>304</v>
      </c>
      <c r="C28" s="482">
        <v>85</v>
      </c>
      <c r="D28" s="482">
        <v>72</v>
      </c>
      <c r="E28" s="482">
        <v>58</v>
      </c>
      <c r="F28" s="482">
        <v>51</v>
      </c>
    </row>
    <row r="29" spans="2:6" ht="15">
      <c r="B29" t="s">
        <v>305</v>
      </c>
      <c r="C29" s="482">
        <v>83</v>
      </c>
      <c r="D29" s="482">
        <v>72</v>
      </c>
      <c r="E29" s="482">
        <v>54</v>
      </c>
      <c r="F29" s="482">
        <v>45</v>
      </c>
    </row>
    <row r="30" spans="2:6" ht="15">
      <c r="B30" t="s">
        <v>306</v>
      </c>
      <c r="C30" s="482">
        <v>86</v>
      </c>
      <c r="D30" s="482">
        <v>62</v>
      </c>
      <c r="E30" s="482">
        <v>55</v>
      </c>
      <c r="F30" s="482">
        <v>36</v>
      </c>
    </row>
    <row r="31" spans="2:6" ht="15">
      <c r="B31" t="s">
        <v>307</v>
      </c>
      <c r="C31" s="482">
        <v>86</v>
      </c>
      <c r="D31" s="482">
        <v>57</v>
      </c>
      <c r="E31" s="482">
        <v>52</v>
      </c>
      <c r="F31" s="482">
        <v>26</v>
      </c>
    </row>
    <row r="32" spans="2:6" ht="15">
      <c r="B32" t="s">
        <v>308</v>
      </c>
      <c r="C32" s="482">
        <v>80</v>
      </c>
      <c r="D32" s="482">
        <v>52</v>
      </c>
      <c r="E32" s="482">
        <v>44</v>
      </c>
      <c r="F32" s="482">
        <v>20</v>
      </c>
    </row>
    <row r="33" spans="2:6" ht="15">
      <c r="B33" t="s">
        <v>309</v>
      </c>
      <c r="C33" s="482">
        <v>76</v>
      </c>
      <c r="D33" s="482">
        <v>36</v>
      </c>
      <c r="E33" s="482">
        <v>42</v>
      </c>
      <c r="F33" s="482">
        <v>15</v>
      </c>
    </row>
    <row r="34" spans="2:6" ht="15">
      <c r="B34" t="s">
        <v>310</v>
      </c>
      <c r="C34" s="482">
        <v>68</v>
      </c>
      <c r="D34" s="482">
        <v>26</v>
      </c>
      <c r="E34" s="482">
        <v>32</v>
      </c>
      <c r="F34" s="482">
        <v>6</v>
      </c>
    </row>
    <row r="35" spans="2:6" ht="15">
      <c r="B35" t="s">
        <v>311</v>
      </c>
      <c r="C35" s="482">
        <v>56</v>
      </c>
      <c r="D35" s="482">
        <v>14</v>
      </c>
      <c r="E35" s="482">
        <v>20</v>
      </c>
      <c r="F35" s="482">
        <v>4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31.00390625" style="0" customWidth="1"/>
  </cols>
  <sheetData>
    <row r="1" spans="5:13" ht="15.75">
      <c r="E1" s="2"/>
      <c r="F1" s="598"/>
      <c r="G1" s="599"/>
      <c r="H1" s="600"/>
      <c r="I1" s="600"/>
      <c r="J1" s="601"/>
      <c r="K1" s="71"/>
      <c r="L1" s="71"/>
      <c r="M1" s="71"/>
    </row>
    <row r="2" spans="1:13" ht="15.75">
      <c r="A2" s="296" t="s">
        <v>681</v>
      </c>
      <c r="B2" t="s">
        <v>887</v>
      </c>
      <c r="E2" s="2"/>
      <c r="F2" s="81"/>
      <c r="G2" s="10"/>
      <c r="H2" s="81"/>
      <c r="I2" s="45"/>
      <c r="J2" s="81"/>
      <c r="K2" s="2"/>
      <c r="L2" s="10"/>
      <c r="M2" s="45"/>
    </row>
    <row r="3" spans="5:9" ht="15.75">
      <c r="E3" s="2"/>
      <c r="F3" s="52"/>
      <c r="G3" s="52"/>
      <c r="H3" s="45"/>
      <c r="I3" s="45"/>
    </row>
    <row r="4" spans="3:10" ht="105">
      <c r="C4" s="526" t="s">
        <v>519</v>
      </c>
      <c r="D4" s="470" t="s">
        <v>520</v>
      </c>
      <c r="E4" s="527" t="s">
        <v>524</v>
      </c>
      <c r="F4" s="2"/>
      <c r="I4" s="61"/>
      <c r="J4" s="3"/>
    </row>
    <row r="5" spans="1:5" ht="15">
      <c r="A5" s="8"/>
      <c r="B5" s="8" t="s">
        <v>147</v>
      </c>
      <c r="C5" s="515">
        <f>'Table 3'!M51</f>
        <v>44</v>
      </c>
      <c r="D5" s="515">
        <f>'Table 3'!F51</f>
        <v>18</v>
      </c>
      <c r="E5" s="515">
        <f>'Table 3'!G51+'Table 3'!H51</f>
        <v>14</v>
      </c>
    </row>
    <row r="6" spans="1:5" ht="15">
      <c r="A6" s="8"/>
      <c r="B6" s="8" t="s">
        <v>407</v>
      </c>
      <c r="C6" s="515">
        <f>'Table 3'!M52</f>
        <v>49</v>
      </c>
      <c r="D6" s="515">
        <f>'Table 3'!F52</f>
        <v>26</v>
      </c>
      <c r="E6" s="515">
        <f>'Table 3'!G52+'Table 3'!H52</f>
        <v>14</v>
      </c>
    </row>
    <row r="7" spans="1:5" ht="15">
      <c r="A7" s="8"/>
      <c r="B7" s="8" t="s">
        <v>408</v>
      </c>
      <c r="C7" s="515">
        <f>'Table 3'!M53</f>
        <v>64</v>
      </c>
      <c r="D7" s="515">
        <f>'Table 3'!F53</f>
        <v>37</v>
      </c>
      <c r="E7" s="515">
        <f>'Table 3'!G53+'Table 3'!H53</f>
        <v>18</v>
      </c>
    </row>
    <row r="8" spans="1:5" ht="15">
      <c r="A8" s="8"/>
      <c r="B8" s="8" t="s">
        <v>410</v>
      </c>
      <c r="C8" s="515">
        <f>'Table 3'!M54</f>
        <v>74</v>
      </c>
      <c r="D8" s="515">
        <f>'Table 3'!F54</f>
        <v>47</v>
      </c>
      <c r="E8" s="515">
        <f>'Table 3'!G54+'Table 3'!H54</f>
        <v>21</v>
      </c>
    </row>
    <row r="9" spans="1:5" ht="15">
      <c r="A9" s="8"/>
      <c r="B9" s="8" t="s">
        <v>411</v>
      </c>
      <c r="C9" s="515">
        <f>'Table 3'!M55</f>
        <v>82</v>
      </c>
      <c r="D9" s="515">
        <f>'Table 3'!F55</f>
        <v>56</v>
      </c>
      <c r="E9" s="515">
        <f>'Table 3'!G55+'Table 3'!H55</f>
        <v>20</v>
      </c>
    </row>
    <row r="10" spans="1:5" ht="15">
      <c r="A10" s="8"/>
      <c r="B10" s="8" t="s">
        <v>412</v>
      </c>
      <c r="C10" s="515">
        <f>'Table 3'!M56</f>
        <v>86</v>
      </c>
      <c r="D10" s="515">
        <f>'Table 3'!F56</f>
        <v>60</v>
      </c>
      <c r="E10" s="515">
        <f>'Table 3'!G56+'Table 3'!H56</f>
        <v>22</v>
      </c>
    </row>
    <row r="11" spans="1:5" ht="15">
      <c r="A11" s="8"/>
      <c r="B11" s="8" t="s">
        <v>409</v>
      </c>
      <c r="C11" s="515">
        <f>'Table 3'!M57</f>
        <v>92</v>
      </c>
      <c r="D11" s="515">
        <f>'Table 3'!F57</f>
        <v>67</v>
      </c>
      <c r="E11" s="515">
        <f>'Table 3'!G57+'Table 3'!H57</f>
        <v>22</v>
      </c>
    </row>
    <row r="13" ht="15">
      <c r="A13" s="8"/>
    </row>
    <row r="14" spans="1:2" ht="15.75">
      <c r="A14" s="296" t="s">
        <v>568</v>
      </c>
      <c r="B14" t="s">
        <v>682</v>
      </c>
    </row>
    <row r="15" spans="2:5" ht="15">
      <c r="B15" s="30"/>
      <c r="C15" s="518"/>
      <c r="D15" s="518"/>
      <c r="E15" s="518"/>
    </row>
    <row r="16" spans="2:10" ht="15">
      <c r="B16" s="30"/>
      <c r="C16">
        <v>1999</v>
      </c>
      <c r="D16">
        <v>2000</v>
      </c>
      <c r="E16">
        <v>2001</v>
      </c>
      <c r="F16">
        <v>2002</v>
      </c>
      <c r="G16">
        <v>2003</v>
      </c>
      <c r="H16">
        <v>2004</v>
      </c>
      <c r="I16">
        <v>2005</v>
      </c>
      <c r="J16">
        <v>2006</v>
      </c>
    </row>
    <row r="17" spans="2:10" ht="15">
      <c r="B17" t="s">
        <v>247</v>
      </c>
      <c r="C17" s="518">
        <f>'TABLES D-F'!H10</f>
        <v>76.9</v>
      </c>
      <c r="D17" s="518">
        <f>'TABLES D-F'!I10</f>
        <v>76.3</v>
      </c>
      <c r="E17" s="518">
        <f>'TABLES D-F'!J10</f>
        <v>75.8</v>
      </c>
      <c r="F17" s="518">
        <f>'TABLES D-F'!K10</f>
        <v>76.4</v>
      </c>
      <c r="G17" s="518">
        <f>'TABLES D-F'!L10</f>
        <v>76.7</v>
      </c>
      <c r="H17" s="518">
        <f>'TABLES D-F'!M10</f>
        <v>76.1</v>
      </c>
      <c r="I17" s="518">
        <f>'TABLES D-F'!N10</f>
        <v>76.5</v>
      </c>
      <c r="J17" s="518">
        <f>'TABLES D-F'!O10</f>
        <v>76.5</v>
      </c>
    </row>
    <row r="18" spans="2:10" ht="15">
      <c r="B18" t="s">
        <v>248</v>
      </c>
      <c r="C18" s="518">
        <f>'TABLES D-F'!H11</f>
        <v>51.9</v>
      </c>
      <c r="D18" s="518">
        <f>'TABLES D-F'!I11</f>
        <v>53.2</v>
      </c>
      <c r="E18" s="518">
        <f>'TABLES D-F'!J11</f>
        <v>54.9</v>
      </c>
      <c r="F18" s="518">
        <f>'TABLES D-F'!K11</f>
        <v>54.2</v>
      </c>
      <c r="G18" s="518">
        <f>'TABLES D-F'!L11</f>
        <v>56</v>
      </c>
      <c r="H18" s="518">
        <f>'TABLES D-F'!M11</f>
        <v>57</v>
      </c>
      <c r="I18" s="518">
        <f>'TABLES D-F'!N11</f>
        <v>56.3</v>
      </c>
      <c r="J18" s="518">
        <f>'TABLES D-F'!O11</f>
        <v>57.9</v>
      </c>
    </row>
    <row r="19" spans="2:10" ht="15">
      <c r="B19" t="s">
        <v>173</v>
      </c>
      <c r="C19" s="518">
        <f>'TABLES D-F'!H7</f>
        <v>63.2</v>
      </c>
      <c r="D19" s="518">
        <f>'TABLES D-F'!I7</f>
        <v>63.6</v>
      </c>
      <c r="E19" s="518">
        <f>'TABLES D-F'!J7</f>
        <v>64.2</v>
      </c>
      <c r="F19" s="518">
        <f>'TABLES D-F'!K7</f>
        <v>63.9</v>
      </c>
      <c r="G19" s="518">
        <f>'TABLES D-F'!L7</f>
        <v>65.3</v>
      </c>
      <c r="H19" s="518">
        <f>'TABLES D-F'!M7</f>
        <v>65.4</v>
      </c>
      <c r="I19" s="518">
        <f>'TABLES D-F'!N7</f>
        <v>65.3</v>
      </c>
      <c r="J19" s="518">
        <f>'TABLES D-F'!O7</f>
        <v>66.2</v>
      </c>
    </row>
    <row r="20" spans="2:5" ht="15">
      <c r="B20" s="30"/>
      <c r="C20" s="518"/>
      <c r="D20" s="518"/>
      <c r="E20" s="518"/>
    </row>
    <row r="21" spans="1:2" ht="15.75">
      <c r="A21" s="296" t="s">
        <v>683</v>
      </c>
      <c r="B21" s="39" t="s">
        <v>684</v>
      </c>
    </row>
    <row r="23" spans="3:10" ht="12.75">
      <c r="C23">
        <v>1999</v>
      </c>
      <c r="D23">
        <v>2000</v>
      </c>
      <c r="E23">
        <v>2001</v>
      </c>
      <c r="F23">
        <v>2002</v>
      </c>
      <c r="G23">
        <v>2003</v>
      </c>
      <c r="H23">
        <v>2004</v>
      </c>
      <c r="I23">
        <v>2005</v>
      </c>
      <c r="J23">
        <v>2006</v>
      </c>
    </row>
    <row r="24" spans="2:10" ht="12.75">
      <c r="B24" t="s">
        <v>520</v>
      </c>
      <c r="C24" s="515">
        <f>'TABLES D-F'!H36</f>
        <v>43.9</v>
      </c>
      <c r="D24" s="515">
        <f>'TABLES D-F'!I36</f>
        <v>44.3</v>
      </c>
      <c r="E24" s="515">
        <f>'TABLES D-F'!J36</f>
        <v>44.9</v>
      </c>
      <c r="F24" s="515">
        <f>'TABLES D-F'!K36</f>
        <v>44.8</v>
      </c>
      <c r="G24" s="515">
        <f>'TABLES D-F'!L36</f>
        <v>42.5</v>
      </c>
      <c r="H24" s="515">
        <f>'TABLES D-F'!M36</f>
        <v>40.9</v>
      </c>
      <c r="I24" s="515">
        <f>'TABLES D-F'!N36</f>
        <v>41.2</v>
      </c>
      <c r="J24" s="515">
        <f>'TABLES D-F'!O36</f>
        <v>40.4</v>
      </c>
    </row>
    <row r="25" spans="2:10" ht="12.75">
      <c r="B25" t="s">
        <v>685</v>
      </c>
      <c r="C25" s="515">
        <f>'TABLES D-F'!H38</f>
        <v>7.7</v>
      </c>
      <c r="D25" s="515">
        <f>'TABLES D-F'!I38</f>
        <v>7.9</v>
      </c>
      <c r="E25" s="515">
        <f>'TABLES D-F'!J38</f>
        <v>8.2</v>
      </c>
      <c r="F25" s="515">
        <f>'TABLES D-F'!K38</f>
        <v>8</v>
      </c>
      <c r="G25" s="515">
        <f>'TABLES D-F'!L38</f>
        <v>10.3</v>
      </c>
      <c r="H25" s="515">
        <f>'TABLES D-F'!M38</f>
        <v>11.3</v>
      </c>
      <c r="I25" s="515">
        <f>'TABLES D-F'!N38</f>
        <v>11.5</v>
      </c>
      <c r="J25" s="515">
        <f>'TABLES D-F'!O38</f>
        <v>11.8</v>
      </c>
    </row>
    <row r="26" spans="2:10" ht="12.75">
      <c r="B26" t="s">
        <v>686</v>
      </c>
      <c r="C26" s="515">
        <f>'TABLES D-F'!H39</f>
        <v>4.4</v>
      </c>
      <c r="D26" s="515">
        <f>'TABLES D-F'!I39</f>
        <v>4.1</v>
      </c>
      <c r="E26" s="515">
        <f>'TABLES D-F'!J39</f>
        <v>3.9</v>
      </c>
      <c r="F26" s="515">
        <f>'TABLES D-F'!K39</f>
        <v>4.2</v>
      </c>
      <c r="G26" s="515">
        <f>'TABLES D-F'!L39</f>
        <v>5.5</v>
      </c>
      <c r="H26" s="515">
        <f>'TABLES D-F'!M39</f>
        <v>5.6</v>
      </c>
      <c r="I26" s="515">
        <f>'TABLES D-F'!N39</f>
        <v>5.8</v>
      </c>
      <c r="J26" s="515">
        <f>'TABLES D-F'!O39</f>
        <v>6.7</v>
      </c>
    </row>
  </sheetData>
  <mergeCells count="2">
    <mergeCell ref="F1:G1"/>
    <mergeCell ref="H1:J1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34.421875" style="0" customWidth="1"/>
    <col min="3" max="3" width="14.7109375" style="0" bestFit="1" customWidth="1"/>
    <col min="4" max="4" width="14.57421875" style="0" customWidth="1"/>
  </cols>
  <sheetData>
    <row r="2" spans="2:3" ht="12.75">
      <c r="B2" s="524" t="s">
        <v>201</v>
      </c>
      <c r="C2" t="s">
        <v>663</v>
      </c>
    </row>
    <row r="4" spans="3:4" ht="64.5" customHeight="1" thickBot="1">
      <c r="C4" s="75" t="s">
        <v>158</v>
      </c>
      <c r="D4" s="75" t="s">
        <v>159</v>
      </c>
    </row>
    <row r="5" spans="2:4" ht="15">
      <c r="B5" s="8" t="s">
        <v>247</v>
      </c>
      <c r="C5" s="519">
        <f>100-'Table 12'!J16</f>
        <v>39</v>
      </c>
      <c r="D5" s="515">
        <f>100-'Table 12'!O16</f>
        <v>19</v>
      </c>
    </row>
    <row r="6" spans="2:4" ht="15">
      <c r="B6" s="8" t="s">
        <v>248</v>
      </c>
      <c r="C6" s="519">
        <f>100-'Table 12'!J17</f>
        <v>48</v>
      </c>
      <c r="D6" s="515">
        <f>100-'Table 12'!O17</f>
        <v>20</v>
      </c>
    </row>
    <row r="7" spans="2:4" ht="15">
      <c r="B7" s="8"/>
      <c r="C7" s="515"/>
      <c r="D7" s="515"/>
    </row>
    <row r="8" spans="2:4" ht="15">
      <c r="B8" s="8" t="s">
        <v>330</v>
      </c>
      <c r="C8" s="519">
        <f>100-'Table 12'!J20</f>
        <v>74</v>
      </c>
      <c r="D8" s="515">
        <f>100-'Table 12'!O20</f>
        <v>35</v>
      </c>
    </row>
    <row r="9" spans="2:4" ht="15">
      <c r="B9" s="8" t="s">
        <v>250</v>
      </c>
      <c r="C9" s="519">
        <f>100-'Table 12'!J21</f>
        <v>52</v>
      </c>
      <c r="D9" s="515">
        <f>100-'Table 12'!O21</f>
        <v>28</v>
      </c>
    </row>
    <row r="10" spans="2:4" ht="15">
      <c r="B10" s="8" t="s">
        <v>251</v>
      </c>
      <c r="C10" s="519">
        <f>100-'Table 12'!J22</f>
        <v>39</v>
      </c>
      <c r="D10" s="515">
        <f>100-'Table 12'!O22</f>
        <v>23</v>
      </c>
    </row>
    <row r="11" spans="2:4" ht="15">
      <c r="B11" s="8" t="s">
        <v>252</v>
      </c>
      <c r="C11" s="519">
        <f>100-'Table 12'!J23</f>
        <v>33</v>
      </c>
      <c r="D11" s="515">
        <f>100-'Table 12'!O23</f>
        <v>21</v>
      </c>
    </row>
    <row r="12" spans="2:4" ht="15">
      <c r="B12" s="8" t="s">
        <v>253</v>
      </c>
      <c r="C12" s="519">
        <f>100-'Table 12'!J24</f>
        <v>34</v>
      </c>
      <c r="D12" s="515">
        <f>100-'Table 12'!O24</f>
        <v>18</v>
      </c>
    </row>
    <row r="13" spans="2:4" ht="15">
      <c r="B13" s="8" t="s">
        <v>254</v>
      </c>
      <c r="C13" s="519">
        <f>100-'Table 12'!J25</f>
        <v>51</v>
      </c>
      <c r="D13" s="515">
        <f>100-'Table 12'!O25</f>
        <v>16</v>
      </c>
    </row>
    <row r="14" spans="2:4" ht="15">
      <c r="B14" s="8" t="s">
        <v>255</v>
      </c>
      <c r="C14" s="519">
        <f>100-'Table 12'!J26</f>
        <v>52</v>
      </c>
      <c r="D14" s="515">
        <f>100-'Table 12'!O26</f>
        <v>10</v>
      </c>
    </row>
    <row r="15" spans="2:4" ht="15">
      <c r="B15" s="8" t="s">
        <v>357</v>
      </c>
      <c r="C15" s="519">
        <f>100-'Table 12'!J27</f>
        <v>44</v>
      </c>
      <c r="D15" s="515">
        <f>100-'Table 12'!O27</f>
        <v>3</v>
      </c>
    </row>
    <row r="16" spans="2:4" ht="15">
      <c r="B16" s="8"/>
      <c r="C16" s="515"/>
      <c r="D16" s="515"/>
    </row>
    <row r="17" spans="2:4" ht="15">
      <c r="B17" s="8" t="s">
        <v>162</v>
      </c>
      <c r="C17" s="519">
        <f>100-'Table 12'!J65</f>
        <v>59</v>
      </c>
      <c r="D17" s="515">
        <f>100-'Table 12'!O65</f>
        <v>21</v>
      </c>
    </row>
    <row r="18" spans="2:4" ht="15">
      <c r="B18" s="8" t="s">
        <v>220</v>
      </c>
      <c r="C18" s="519">
        <f>100-'Table 12'!J66</f>
        <v>40</v>
      </c>
      <c r="D18" s="515">
        <f>100-'Table 12'!O66</f>
        <v>23</v>
      </c>
    </row>
    <row r="19" spans="2:4" ht="15">
      <c r="B19" s="8" t="s">
        <v>548</v>
      </c>
      <c r="C19" s="519">
        <f>100-'Table 12'!J67</f>
        <v>37</v>
      </c>
      <c r="D19" s="515">
        <f>100-'Table 12'!O67</f>
        <v>19</v>
      </c>
    </row>
    <row r="20" spans="2:4" ht="15">
      <c r="B20" s="8" t="s">
        <v>550</v>
      </c>
      <c r="C20" s="519">
        <f>100-'Table 12'!J68</f>
        <v>26</v>
      </c>
      <c r="D20" s="515">
        <f>100-'Table 12'!O68</f>
        <v>11</v>
      </c>
    </row>
    <row r="21" spans="2:4" ht="15">
      <c r="B21" s="8" t="s">
        <v>221</v>
      </c>
      <c r="C21" s="519">
        <f>100-'Table 12'!J69</f>
        <v>28</v>
      </c>
      <c r="D21" s="515">
        <f>100-'Table 12'!O69</f>
        <v>16</v>
      </c>
    </row>
    <row r="22" spans="2:4" ht="15">
      <c r="B22" s="8" t="s">
        <v>222</v>
      </c>
      <c r="C22" s="519">
        <f>100-'Table 12'!J70</f>
        <v>20</v>
      </c>
      <c r="D22" s="515">
        <f>100-'Table 12'!O70</f>
        <v>7</v>
      </c>
    </row>
    <row r="23" spans="2:4" ht="15">
      <c r="B23" s="8"/>
      <c r="C23" s="515"/>
      <c r="D23" s="515"/>
    </row>
    <row r="24" spans="2:4" ht="15">
      <c r="B24" s="8" t="s">
        <v>520</v>
      </c>
      <c r="C24" s="519">
        <f>100-'Table 12'!J73</f>
        <v>21</v>
      </c>
      <c r="D24" s="515">
        <f>100-'Table 12'!O73</f>
        <v>19</v>
      </c>
    </row>
    <row r="25" spans="2:4" ht="15">
      <c r="B25" s="8" t="s">
        <v>154</v>
      </c>
      <c r="C25" s="519">
        <f>100-'Table 12'!J74</f>
        <v>36</v>
      </c>
      <c r="D25" s="515">
        <f>100-'Table 12'!O74</f>
        <v>22</v>
      </c>
    </row>
    <row r="26" spans="2:4" ht="15">
      <c r="B26" s="8" t="s">
        <v>155</v>
      </c>
      <c r="C26" s="519">
        <f>100-'Table 12'!J75</f>
        <v>42</v>
      </c>
      <c r="D26" s="515">
        <f>100-'Table 12'!O75</f>
        <v>19</v>
      </c>
    </row>
    <row r="27" spans="2:4" ht="15">
      <c r="B27" s="8" t="s">
        <v>156</v>
      </c>
      <c r="C27" s="519">
        <f>100-'Table 12'!J76</f>
        <v>55</v>
      </c>
      <c r="D27" s="515">
        <f>100-'Table 12'!O76</f>
        <v>25</v>
      </c>
    </row>
    <row r="28" spans="2:4" ht="15">
      <c r="B28" s="8" t="s">
        <v>157</v>
      </c>
      <c r="C28" s="519">
        <f>100-'Table 12'!J77</f>
        <v>67</v>
      </c>
      <c r="D28" s="515">
        <f>100-'Table 12'!O77</f>
        <v>17</v>
      </c>
    </row>
    <row r="29" spans="2:4" ht="15">
      <c r="B29" s="8" t="s">
        <v>153</v>
      </c>
      <c r="C29" s="519">
        <f>100-'Table 12'!J81</f>
        <v>70</v>
      </c>
      <c r="D29" s="515">
        <f>100-'Table 12'!O81</f>
        <v>18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87" customWidth="1"/>
    <col min="2" max="3" width="1.57421875" style="87" customWidth="1"/>
    <col min="4" max="4" width="8.140625" style="87" customWidth="1"/>
    <col min="5" max="5" width="19.57421875" style="87" customWidth="1"/>
    <col min="6" max="6" width="6.421875" style="87" customWidth="1"/>
    <col min="7" max="7" width="0.85546875" style="87" customWidth="1"/>
    <col min="8" max="12" width="10.28125" style="87" customWidth="1"/>
    <col min="13" max="14" width="11.57421875" style="87" customWidth="1"/>
    <col min="15" max="15" width="10.57421875" style="87" customWidth="1"/>
    <col min="16" max="16384" width="9.140625" style="87" customWidth="1"/>
  </cols>
  <sheetData>
    <row r="1" spans="1:15" ht="18">
      <c r="A1" s="84"/>
      <c r="B1" s="120" t="s">
        <v>635</v>
      </c>
      <c r="C1" s="120"/>
      <c r="D1" s="120"/>
      <c r="E1" s="58" t="s">
        <v>596</v>
      </c>
      <c r="F1" s="58" t="s">
        <v>708</v>
      </c>
      <c r="G1"/>
      <c r="H1"/>
      <c r="I1"/>
      <c r="J1"/>
      <c r="K1"/>
      <c r="L1"/>
      <c r="M1"/>
      <c r="N1"/>
      <c r="O1"/>
    </row>
    <row r="2" spans="1:15" ht="18">
      <c r="A2" s="84"/>
      <c r="B2" s="120"/>
      <c r="C2" s="120"/>
      <c r="D2" s="120"/>
      <c r="E2" s="58" t="s">
        <v>789</v>
      </c>
      <c r="F2" s="58"/>
      <c r="G2" s="8"/>
      <c r="H2" s="8"/>
      <c r="I2" s="8"/>
      <c r="J2" s="8"/>
      <c r="K2" s="8"/>
      <c r="L2" s="8"/>
      <c r="M2" s="8"/>
      <c r="N2" s="8"/>
      <c r="O2" s="8"/>
    </row>
    <row r="3" spans="1:15" ht="18">
      <c r="A3" s="84"/>
      <c r="B3" s="120"/>
      <c r="C3" s="120"/>
      <c r="D3" s="120"/>
      <c r="E3" s="58" t="s">
        <v>102</v>
      </c>
      <c r="F3" s="58"/>
      <c r="G3" s="8"/>
      <c r="H3" s="8"/>
      <c r="I3" s="8"/>
      <c r="J3" s="8"/>
      <c r="K3" s="8"/>
      <c r="L3" s="8"/>
      <c r="M3" s="8"/>
      <c r="N3" s="8"/>
      <c r="O3" s="8"/>
    </row>
    <row r="4" spans="1:15" ht="6" customHeight="1" thickBot="1">
      <c r="A4" s="84"/>
      <c r="B4"/>
      <c r="C4"/>
      <c r="D4"/>
      <c r="E4"/>
      <c r="F4" s="58"/>
      <c r="G4" s="8"/>
      <c r="H4" s="8"/>
      <c r="I4" s="8"/>
      <c r="J4" s="8"/>
      <c r="K4" s="8"/>
      <c r="L4" s="8"/>
      <c r="M4" s="8"/>
      <c r="N4" s="8"/>
      <c r="O4" s="96"/>
    </row>
    <row r="5" spans="1:15" ht="16.5" thickBot="1">
      <c r="A5" s="158"/>
      <c r="B5" s="157"/>
      <c r="C5" s="157"/>
      <c r="D5" s="158"/>
      <c r="E5" s="158"/>
      <c r="F5" s="158"/>
      <c r="G5" s="158"/>
      <c r="H5" s="164">
        <v>1999</v>
      </c>
      <c r="I5" s="164">
        <v>2000</v>
      </c>
      <c r="J5" s="164">
        <v>2001</v>
      </c>
      <c r="K5" s="164">
        <v>2002</v>
      </c>
      <c r="L5" s="164">
        <v>2003</v>
      </c>
      <c r="M5" s="164">
        <v>2004</v>
      </c>
      <c r="N5" s="164">
        <v>2005</v>
      </c>
      <c r="O5" s="197">
        <v>2006</v>
      </c>
    </row>
    <row r="6" spans="1:14" ht="9" customHeight="1">
      <c r="A6" s="51"/>
      <c r="B6" s="3"/>
      <c r="C6" s="3"/>
      <c r="D6" s="51"/>
      <c r="E6" s="51"/>
      <c r="F6" s="51"/>
      <c r="G6" s="51"/>
      <c r="H6" s="51"/>
      <c r="I6" s="51"/>
      <c r="J6" s="10"/>
      <c r="K6" s="10"/>
      <c r="L6" s="10"/>
      <c r="M6" s="10"/>
      <c r="N6" s="10"/>
    </row>
    <row r="7" spans="1:15" ht="15">
      <c r="A7" s="84"/>
      <c r="B7" s="3"/>
      <c r="C7" s="3"/>
      <c r="D7" s="51"/>
      <c r="E7" s="51"/>
      <c r="F7" s="51"/>
      <c r="G7" s="51"/>
      <c r="H7" s="51"/>
      <c r="I7" s="51"/>
      <c r="J7" s="51"/>
      <c r="K7" s="84"/>
      <c r="L7" s="51"/>
      <c r="M7" s="50"/>
      <c r="O7" s="50" t="s">
        <v>214</v>
      </c>
    </row>
    <row r="8" spans="1:15" ht="6" customHeight="1">
      <c r="A8" s="84"/>
      <c r="B8" s="3"/>
      <c r="C8" s="3"/>
      <c r="D8" s="51"/>
      <c r="E8" s="51"/>
      <c r="F8" s="51"/>
      <c r="G8" s="51"/>
      <c r="H8" s="51"/>
      <c r="I8" s="51"/>
      <c r="J8" s="51"/>
      <c r="K8" s="13"/>
      <c r="L8" s="51"/>
      <c r="M8" s="51"/>
      <c r="N8" s="51"/>
      <c r="O8" s="51"/>
    </row>
    <row r="9" spans="1:15" ht="15.75">
      <c r="A9" s="84"/>
      <c r="B9" s="3"/>
      <c r="C9" s="10" t="s">
        <v>667</v>
      </c>
      <c r="D9" s="84"/>
      <c r="E9" s="51"/>
      <c r="F9" s="51"/>
      <c r="G9" s="51"/>
      <c r="H9" s="51"/>
      <c r="I9" s="51"/>
      <c r="J9" s="51"/>
      <c r="K9" s="13"/>
      <c r="L9" s="51"/>
      <c r="M9" s="51"/>
      <c r="N9" s="51"/>
      <c r="O9" s="51"/>
    </row>
    <row r="10" spans="1:15" ht="6" customHeight="1">
      <c r="A10" s="84"/>
      <c r="B10" s="3"/>
      <c r="C10" s="3"/>
      <c r="D10" s="51"/>
      <c r="E10" s="51"/>
      <c r="F10" s="51"/>
      <c r="G10" s="51"/>
      <c r="H10" s="51"/>
      <c r="I10" s="51"/>
      <c r="J10" s="51"/>
      <c r="K10" s="13"/>
      <c r="L10" s="51"/>
      <c r="M10" s="51"/>
      <c r="N10" s="51"/>
      <c r="O10" s="51"/>
    </row>
    <row r="11" spans="1:15" ht="15">
      <c r="A11" s="84"/>
      <c r="B11"/>
      <c r="C11"/>
      <c r="D11" s="84" t="s">
        <v>597</v>
      </c>
      <c r="E11" s="84"/>
      <c r="F11" s="84"/>
      <c r="G11" s="84"/>
      <c r="H11" s="134" t="s">
        <v>672</v>
      </c>
      <c r="I11" s="134" t="s">
        <v>672</v>
      </c>
      <c r="J11" s="345">
        <v>2.4</v>
      </c>
      <c r="K11" s="345">
        <v>2.7</v>
      </c>
      <c r="L11" s="345">
        <v>2.5</v>
      </c>
      <c r="M11" s="345">
        <v>2.7</v>
      </c>
      <c r="N11" s="345">
        <v>2.6</v>
      </c>
      <c r="O11" s="345">
        <v>3.3</v>
      </c>
    </row>
    <row r="12" spans="1:15" ht="15">
      <c r="A12" s="84"/>
      <c r="B12"/>
      <c r="C12"/>
      <c r="D12" s="84" t="s">
        <v>598</v>
      </c>
      <c r="E12" s="84"/>
      <c r="F12" s="84"/>
      <c r="G12" s="84"/>
      <c r="H12" s="134" t="s">
        <v>672</v>
      </c>
      <c r="I12" s="134" t="s">
        <v>672</v>
      </c>
      <c r="J12" s="345">
        <v>7.2</v>
      </c>
      <c r="K12" s="345">
        <v>6.4</v>
      </c>
      <c r="L12" s="345">
        <v>6.5</v>
      </c>
      <c r="M12" s="345">
        <v>5.9</v>
      </c>
      <c r="N12" s="345">
        <v>6.5</v>
      </c>
      <c r="O12" s="345">
        <v>7.3</v>
      </c>
    </row>
    <row r="13" spans="1:15" ht="15">
      <c r="A13" s="84"/>
      <c r="B13"/>
      <c r="C13"/>
      <c r="D13" s="8" t="s">
        <v>599</v>
      </c>
      <c r="E13" s="8"/>
      <c r="F13" s="84"/>
      <c r="G13" s="84"/>
      <c r="H13" s="134" t="s">
        <v>672</v>
      </c>
      <c r="I13" s="134" t="s">
        <v>672</v>
      </c>
      <c r="J13" s="345">
        <v>4.1</v>
      </c>
      <c r="K13" s="345">
        <v>4</v>
      </c>
      <c r="L13" s="345">
        <v>3.5</v>
      </c>
      <c r="M13" s="345">
        <v>3.6</v>
      </c>
      <c r="N13" s="345">
        <v>4</v>
      </c>
      <c r="O13" s="345">
        <v>3.9</v>
      </c>
    </row>
    <row r="14" spans="1:15" ht="15">
      <c r="A14" s="84"/>
      <c r="B14"/>
      <c r="C14"/>
      <c r="D14" s="8" t="s">
        <v>600</v>
      </c>
      <c r="E14" s="8"/>
      <c r="F14" s="84"/>
      <c r="G14" s="84"/>
      <c r="H14" s="134" t="s">
        <v>672</v>
      </c>
      <c r="I14" s="134" t="s">
        <v>672</v>
      </c>
      <c r="J14" s="345">
        <v>9.6</v>
      </c>
      <c r="K14" s="345">
        <v>9.6</v>
      </c>
      <c r="L14" s="345">
        <v>8.3</v>
      </c>
      <c r="M14" s="345">
        <v>8.4</v>
      </c>
      <c r="N14" s="345">
        <v>8.6</v>
      </c>
      <c r="O14" s="345">
        <v>9</v>
      </c>
    </row>
    <row r="15" spans="1:15" ht="15">
      <c r="A15" s="84"/>
      <c r="B15"/>
      <c r="C15"/>
      <c r="D15" s="39" t="s">
        <v>246</v>
      </c>
      <c r="E15" s="8"/>
      <c r="F15" s="84"/>
      <c r="G15" s="84"/>
      <c r="H15" s="134" t="s">
        <v>672</v>
      </c>
      <c r="I15" s="134" t="s">
        <v>672</v>
      </c>
      <c r="J15" s="345">
        <v>76.4</v>
      </c>
      <c r="K15" s="345">
        <v>77</v>
      </c>
      <c r="L15" s="345">
        <v>78.9</v>
      </c>
      <c r="M15" s="345">
        <v>79.1</v>
      </c>
      <c r="N15" s="345">
        <v>77.9</v>
      </c>
      <c r="O15" s="345">
        <v>75.9</v>
      </c>
    </row>
    <row r="16" spans="1:15" ht="3" customHeight="1">
      <c r="A16" s="84"/>
      <c r="B16"/>
      <c r="C16"/>
      <c r="D16" s="39"/>
      <c r="E16" s="8"/>
      <c r="F16" s="84"/>
      <c r="G16" s="84"/>
      <c r="H16" s="84"/>
      <c r="I16" s="84"/>
      <c r="J16" s="276"/>
      <c r="K16" s="276"/>
      <c r="L16" s="276"/>
      <c r="M16" s="276"/>
      <c r="N16" s="276"/>
      <c r="O16" s="51"/>
    </row>
    <row r="17" spans="1:15" ht="15">
      <c r="A17" s="84"/>
      <c r="B17"/>
      <c r="C17"/>
      <c r="D17" s="117" t="s">
        <v>703</v>
      </c>
      <c r="E17" s="8"/>
      <c r="F17" s="84"/>
      <c r="G17" s="84"/>
      <c r="H17" s="134" t="s">
        <v>672</v>
      </c>
      <c r="I17" s="134" t="s">
        <v>672</v>
      </c>
      <c r="J17" s="256">
        <v>100</v>
      </c>
      <c r="K17" s="256">
        <v>100</v>
      </c>
      <c r="L17" s="256">
        <v>100</v>
      </c>
      <c r="M17" s="256">
        <v>100</v>
      </c>
      <c r="N17" s="256">
        <v>100</v>
      </c>
      <c r="O17" s="51">
        <v>100</v>
      </c>
    </row>
    <row r="18" spans="1:15" ht="15">
      <c r="A18" s="84"/>
      <c r="B18"/>
      <c r="C18"/>
      <c r="D18" s="39"/>
      <c r="E18" s="8"/>
      <c r="F18" s="84"/>
      <c r="G18" s="84"/>
      <c r="H18" s="84"/>
      <c r="I18" s="84"/>
      <c r="J18" s="276"/>
      <c r="K18" s="276"/>
      <c r="L18" s="276"/>
      <c r="M18" s="276"/>
      <c r="N18" s="276"/>
      <c r="O18" s="51"/>
    </row>
    <row r="19" spans="1:15" ht="15.75">
      <c r="A19" s="84"/>
      <c r="B19"/>
      <c r="C19" s="162" t="s">
        <v>668</v>
      </c>
      <c r="D19" s="84"/>
      <c r="E19" s="8"/>
      <c r="F19" s="84"/>
      <c r="G19" s="84"/>
      <c r="H19" s="84"/>
      <c r="I19" s="84"/>
      <c r="J19" s="276"/>
      <c r="K19" s="276"/>
      <c r="L19" s="276"/>
      <c r="M19" s="276"/>
      <c r="N19" s="276"/>
      <c r="O19" s="51"/>
    </row>
    <row r="20" spans="1:15" ht="6" customHeight="1">
      <c r="A20" s="84"/>
      <c r="B20"/>
      <c r="C20"/>
      <c r="D20" s="39"/>
      <c r="E20" s="8"/>
      <c r="F20" s="84"/>
      <c r="G20" s="84"/>
      <c r="H20" s="84"/>
      <c r="I20" s="84"/>
      <c r="J20" s="276"/>
      <c r="K20" s="276"/>
      <c r="L20" s="276"/>
      <c r="M20" s="276"/>
      <c r="N20" s="276"/>
      <c r="O20" s="51"/>
    </row>
    <row r="21" spans="1:15" ht="15">
      <c r="A21" s="84"/>
      <c r="B21"/>
      <c r="C21"/>
      <c r="D21" s="84" t="s">
        <v>632</v>
      </c>
      <c r="E21" s="84"/>
      <c r="F21" s="84"/>
      <c r="G21" s="84"/>
      <c r="H21" s="134" t="s">
        <v>672</v>
      </c>
      <c r="I21" s="134" t="s">
        <v>672</v>
      </c>
      <c r="J21" s="345">
        <v>21.5</v>
      </c>
      <c r="K21" s="345">
        <v>17.1</v>
      </c>
      <c r="L21" s="345">
        <v>14.2</v>
      </c>
      <c r="M21" s="345">
        <v>13.5</v>
      </c>
      <c r="N21" s="345">
        <v>12.8</v>
      </c>
      <c r="O21" s="345">
        <v>14.4</v>
      </c>
    </row>
    <row r="22" spans="1:15" ht="15">
      <c r="A22" s="84"/>
      <c r="B22"/>
      <c r="C22"/>
      <c r="D22" s="84" t="s">
        <v>633</v>
      </c>
      <c r="E22" s="84"/>
      <c r="F22" s="84"/>
      <c r="G22" s="84"/>
      <c r="H22" s="134" t="s">
        <v>672</v>
      </c>
      <c r="I22" s="134" t="s">
        <v>672</v>
      </c>
      <c r="J22" s="345">
        <v>44.3</v>
      </c>
      <c r="K22" s="345">
        <v>40.2</v>
      </c>
      <c r="L22" s="345">
        <v>38.5</v>
      </c>
      <c r="M22" s="345">
        <v>39.8</v>
      </c>
      <c r="N22" s="345">
        <v>41.2</v>
      </c>
      <c r="O22" s="345">
        <v>41</v>
      </c>
    </row>
    <row r="23" spans="1:15" ht="15">
      <c r="A23" s="84"/>
      <c r="B23"/>
      <c r="C23"/>
      <c r="D23" s="8" t="s">
        <v>634</v>
      </c>
      <c r="E23" s="8"/>
      <c r="F23" s="84"/>
      <c r="G23" s="84"/>
      <c r="H23" s="134" t="s">
        <v>672</v>
      </c>
      <c r="I23" s="134" t="s">
        <v>672</v>
      </c>
      <c r="J23" s="345">
        <v>12</v>
      </c>
      <c r="K23" s="345">
        <v>13.6</v>
      </c>
      <c r="L23" s="345">
        <v>13.5</v>
      </c>
      <c r="M23" s="345">
        <v>14.5</v>
      </c>
      <c r="N23" s="345">
        <v>15</v>
      </c>
      <c r="O23" s="345">
        <v>14.8</v>
      </c>
    </row>
    <row r="24" spans="1:15" ht="15">
      <c r="A24" s="84"/>
      <c r="B24"/>
      <c r="C24"/>
      <c r="D24" s="8" t="s">
        <v>601</v>
      </c>
      <c r="E24" s="8"/>
      <c r="F24" s="84"/>
      <c r="G24" s="84"/>
      <c r="H24" s="134" t="s">
        <v>672</v>
      </c>
      <c r="I24" s="134" t="s">
        <v>672</v>
      </c>
      <c r="J24" s="345">
        <v>6</v>
      </c>
      <c r="K24" s="345">
        <v>7.7</v>
      </c>
      <c r="L24" s="345">
        <v>7.7</v>
      </c>
      <c r="M24" s="345">
        <v>8.1</v>
      </c>
      <c r="N24" s="345">
        <v>7.5</v>
      </c>
      <c r="O24" s="345">
        <v>8.4</v>
      </c>
    </row>
    <row r="25" spans="1:15" ht="15">
      <c r="A25" s="84"/>
      <c r="B25"/>
      <c r="C25"/>
      <c r="D25" s="39" t="s">
        <v>602</v>
      </c>
      <c r="E25" s="8"/>
      <c r="F25" s="84"/>
      <c r="G25" s="84"/>
      <c r="H25" s="134" t="s">
        <v>672</v>
      </c>
      <c r="I25" s="134" t="s">
        <v>672</v>
      </c>
      <c r="J25" s="345">
        <v>16.2</v>
      </c>
      <c r="K25" s="345">
        <v>21.4</v>
      </c>
      <c r="L25" s="345">
        <v>26.1</v>
      </c>
      <c r="M25" s="345">
        <v>24.1</v>
      </c>
      <c r="N25" s="345">
        <v>23.5</v>
      </c>
      <c r="O25" s="345">
        <v>21.4</v>
      </c>
    </row>
    <row r="26" spans="1:15" ht="3" customHeight="1">
      <c r="A26" s="84"/>
      <c r="B26"/>
      <c r="C26"/>
      <c r="D26" s="39"/>
      <c r="E26" s="8"/>
      <c r="F26" s="84"/>
      <c r="G26" s="84"/>
      <c r="H26" s="84"/>
      <c r="I26" s="84"/>
      <c r="J26" s="137"/>
      <c r="K26" s="137"/>
      <c r="L26" s="137"/>
      <c r="M26" s="137"/>
      <c r="N26" s="137"/>
      <c r="O26" s="51"/>
    </row>
    <row r="27" spans="1:15" ht="15">
      <c r="A27" s="84"/>
      <c r="B27"/>
      <c r="C27"/>
      <c r="D27" s="39" t="s">
        <v>173</v>
      </c>
      <c r="E27" s="8"/>
      <c r="F27" s="84"/>
      <c r="G27" s="84"/>
      <c r="H27" s="134" t="s">
        <v>672</v>
      </c>
      <c r="I27" s="134" t="s">
        <v>672</v>
      </c>
      <c r="J27" s="165">
        <v>100</v>
      </c>
      <c r="K27" s="165">
        <v>100</v>
      </c>
      <c r="L27" s="165">
        <v>100</v>
      </c>
      <c r="M27" s="165">
        <v>100</v>
      </c>
      <c r="N27" s="165">
        <v>100</v>
      </c>
      <c r="O27" s="51">
        <v>100</v>
      </c>
    </row>
    <row r="28" spans="1:15" ht="9" customHeight="1">
      <c r="A28" s="84"/>
      <c r="B28"/>
      <c r="C28"/>
      <c r="D28" s="162"/>
      <c r="E28" s="8"/>
      <c r="F28" s="84"/>
      <c r="G28" s="84"/>
      <c r="H28" s="84"/>
      <c r="I28" s="84"/>
      <c r="J28" s="159"/>
      <c r="K28" s="159"/>
      <c r="L28" s="159"/>
      <c r="M28" s="159"/>
      <c r="N28" s="159"/>
      <c r="O28" s="51"/>
    </row>
    <row r="29" spans="1:15" ht="15">
      <c r="A29" s="84"/>
      <c r="B29"/>
      <c r="C29" s="11" t="s">
        <v>609</v>
      </c>
      <c r="D29" s="84"/>
      <c r="E29" s="8"/>
      <c r="F29" s="84"/>
      <c r="G29" s="84"/>
      <c r="H29" s="134" t="s">
        <v>672</v>
      </c>
      <c r="I29" s="134" t="s">
        <v>672</v>
      </c>
      <c r="J29" s="21">
        <v>14643</v>
      </c>
      <c r="K29" s="21">
        <v>14042</v>
      </c>
      <c r="L29" s="21">
        <v>13968</v>
      </c>
      <c r="M29" s="21">
        <v>14778</v>
      </c>
      <c r="N29" s="21">
        <v>14071</v>
      </c>
      <c r="O29" s="21">
        <v>14190</v>
      </c>
    </row>
    <row r="30" spans="1:15" ht="8.25" customHeight="1" thickBo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</row>
    <row r="32" spans="2:20" s="84" customFormat="1" ht="18">
      <c r="B32" s="120" t="s">
        <v>132</v>
      </c>
      <c r="C32" s="120"/>
      <c r="D32" s="120"/>
      <c r="E32" s="148" t="s">
        <v>596</v>
      </c>
      <c r="F32" s="148" t="s">
        <v>105</v>
      </c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</row>
    <row r="33" spans="2:20" s="84" customFormat="1" ht="18">
      <c r="B33" s="120"/>
      <c r="C33" s="120"/>
      <c r="D33" s="120"/>
      <c r="E33" s="58" t="s">
        <v>789</v>
      </c>
      <c r="F33" s="148"/>
      <c r="S33" s="87"/>
      <c r="T33" s="87"/>
    </row>
    <row r="34" spans="2:20" s="84" customFormat="1" ht="18">
      <c r="B34" s="120"/>
      <c r="C34" s="120"/>
      <c r="D34" s="120"/>
      <c r="E34" s="58" t="s">
        <v>106</v>
      </c>
      <c r="F34" s="148"/>
      <c r="S34" s="87"/>
      <c r="T34" s="87"/>
    </row>
    <row r="35" spans="2:19" s="84" customFormat="1" ht="9" customHeight="1" thickBot="1">
      <c r="B35" s="87"/>
      <c r="C35" s="87"/>
      <c r="D35" s="87"/>
      <c r="E35" s="87"/>
      <c r="F35" s="148"/>
      <c r="O35" s="96"/>
      <c r="S35" s="87"/>
    </row>
    <row r="36" spans="1:15" s="84" customFormat="1" ht="16.5" thickBot="1">
      <c r="A36" s="158"/>
      <c r="B36" s="200"/>
      <c r="C36" s="200"/>
      <c r="D36" s="158"/>
      <c r="E36" s="158"/>
      <c r="F36" s="158"/>
      <c r="G36" s="158"/>
      <c r="H36" s="197">
        <v>1999</v>
      </c>
      <c r="I36" s="197">
        <v>2000</v>
      </c>
      <c r="J36" s="197">
        <v>2001</v>
      </c>
      <c r="K36" s="197">
        <v>2002</v>
      </c>
      <c r="L36" s="197">
        <v>2003</v>
      </c>
      <c r="M36" s="197">
        <v>2004</v>
      </c>
      <c r="N36" s="197">
        <v>2005</v>
      </c>
      <c r="O36" s="197">
        <v>2006</v>
      </c>
    </row>
    <row r="37" spans="1:15" s="84" customFormat="1" ht="3" customHeight="1">
      <c r="A37" s="51"/>
      <c r="B37" s="136"/>
      <c r="C37" s="136"/>
      <c r="D37" s="51"/>
      <c r="E37" s="51"/>
      <c r="F37" s="51"/>
      <c r="G37" s="51"/>
      <c r="H37" s="51"/>
      <c r="I37" s="51"/>
      <c r="J37" s="116"/>
      <c r="K37" s="116"/>
      <c r="L37" s="116"/>
      <c r="M37" s="116"/>
      <c r="N37" s="116"/>
      <c r="O37" s="87"/>
    </row>
    <row r="38" spans="2:15" s="84" customFormat="1" ht="15">
      <c r="B38" s="136"/>
      <c r="C38" s="136"/>
      <c r="D38" s="51"/>
      <c r="E38" s="51"/>
      <c r="F38" s="51"/>
      <c r="G38" s="51"/>
      <c r="H38" s="51"/>
      <c r="I38" s="51"/>
      <c r="J38" s="51"/>
      <c r="L38" s="51"/>
      <c r="M38" s="151"/>
      <c r="O38" s="151" t="s">
        <v>214</v>
      </c>
    </row>
    <row r="39" spans="2:15" s="84" customFormat="1" ht="3" customHeight="1">
      <c r="B39" s="136"/>
      <c r="C39" s="136"/>
      <c r="D39" s="51"/>
      <c r="E39" s="51"/>
      <c r="F39" s="51"/>
      <c r="G39" s="51"/>
      <c r="H39" s="51"/>
      <c r="I39" s="51"/>
      <c r="J39" s="51"/>
      <c r="K39" s="166"/>
      <c r="L39" s="51"/>
      <c r="M39" s="51"/>
      <c r="N39" s="51"/>
      <c r="O39" s="51"/>
    </row>
    <row r="40" spans="2:15" s="84" customFormat="1" ht="15.75">
      <c r="B40" s="136"/>
      <c r="C40" s="116" t="s">
        <v>674</v>
      </c>
      <c r="E40" s="51"/>
      <c r="F40" s="51"/>
      <c r="G40" s="51"/>
      <c r="H40" s="51"/>
      <c r="I40" s="51"/>
      <c r="J40" s="51"/>
      <c r="K40" s="166"/>
      <c r="L40" s="51"/>
      <c r="M40" s="51"/>
      <c r="N40" s="51"/>
      <c r="O40" s="51"/>
    </row>
    <row r="41" spans="2:15" s="84" customFormat="1" ht="3" customHeight="1">
      <c r="B41" s="136"/>
      <c r="C41" s="136"/>
      <c r="D41" s="51"/>
      <c r="E41" s="51"/>
      <c r="F41" s="51"/>
      <c r="G41" s="51"/>
      <c r="H41" s="51"/>
      <c r="I41" s="51"/>
      <c r="J41" s="2"/>
      <c r="K41" s="13"/>
      <c r="L41" s="2"/>
      <c r="M41" s="2"/>
      <c r="N41" s="2"/>
      <c r="O41" s="51"/>
    </row>
    <row r="42" spans="2:15" s="84" customFormat="1" ht="15">
      <c r="B42" s="87"/>
      <c r="C42" s="87"/>
      <c r="D42" s="84" t="s">
        <v>597</v>
      </c>
      <c r="H42" s="134" t="s">
        <v>672</v>
      </c>
      <c r="I42" s="134" t="s">
        <v>672</v>
      </c>
      <c r="J42" s="349">
        <v>0.6</v>
      </c>
      <c r="K42" s="349">
        <v>0.6</v>
      </c>
      <c r="L42" s="349">
        <v>0.6</v>
      </c>
      <c r="M42" s="349">
        <v>0.6</v>
      </c>
      <c r="N42" s="349">
        <v>0.7</v>
      </c>
      <c r="O42" s="349">
        <v>0.6</v>
      </c>
    </row>
    <row r="43" spans="2:15" s="84" customFormat="1" ht="15">
      <c r="B43" s="87"/>
      <c r="C43" s="87"/>
      <c r="D43" s="84" t="s">
        <v>598</v>
      </c>
      <c r="H43" s="134" t="s">
        <v>672</v>
      </c>
      <c r="I43" s="134" t="s">
        <v>672</v>
      </c>
      <c r="J43" s="349">
        <v>2.4</v>
      </c>
      <c r="K43" s="349">
        <v>1.5</v>
      </c>
      <c r="L43" s="349">
        <v>1.7</v>
      </c>
      <c r="M43" s="349">
        <v>1.7</v>
      </c>
      <c r="N43" s="349">
        <v>1.9</v>
      </c>
      <c r="O43" s="349">
        <v>1.7</v>
      </c>
    </row>
    <row r="44" spans="2:15" s="84" customFormat="1" ht="15">
      <c r="B44" s="87"/>
      <c r="C44" s="87"/>
      <c r="D44" s="84" t="s">
        <v>599</v>
      </c>
      <c r="H44" s="134" t="s">
        <v>672</v>
      </c>
      <c r="I44" s="134" t="s">
        <v>672</v>
      </c>
      <c r="J44" s="349">
        <v>3.8</v>
      </c>
      <c r="K44" s="349">
        <v>2.9</v>
      </c>
      <c r="L44" s="349">
        <v>2.4</v>
      </c>
      <c r="M44" s="349">
        <v>2.6</v>
      </c>
      <c r="N44" s="349">
        <v>3.2</v>
      </c>
      <c r="O44" s="349">
        <v>3.5</v>
      </c>
    </row>
    <row r="45" spans="2:15" s="84" customFormat="1" ht="15">
      <c r="B45" s="87"/>
      <c r="C45" s="87"/>
      <c r="D45" s="84" t="s">
        <v>600</v>
      </c>
      <c r="H45" s="134" t="s">
        <v>672</v>
      </c>
      <c r="I45" s="134" t="s">
        <v>672</v>
      </c>
      <c r="J45" s="349">
        <v>12.5</v>
      </c>
      <c r="K45" s="349">
        <v>9.3</v>
      </c>
      <c r="L45" s="349">
        <v>8.7</v>
      </c>
      <c r="M45" s="349">
        <v>8.7</v>
      </c>
      <c r="N45" s="349">
        <v>9.4</v>
      </c>
      <c r="O45" s="349">
        <v>10.6</v>
      </c>
    </row>
    <row r="46" spans="2:15" s="84" customFormat="1" ht="15">
      <c r="B46" s="87"/>
      <c r="C46" s="87"/>
      <c r="D46" s="117" t="s">
        <v>246</v>
      </c>
      <c r="H46" s="134" t="s">
        <v>672</v>
      </c>
      <c r="I46" s="134" t="s">
        <v>672</v>
      </c>
      <c r="J46" s="349">
        <v>80</v>
      </c>
      <c r="K46" s="349">
        <v>84.7</v>
      </c>
      <c r="L46" s="349">
        <v>86</v>
      </c>
      <c r="M46" s="349">
        <v>85.8</v>
      </c>
      <c r="N46" s="349">
        <v>83.7</v>
      </c>
      <c r="O46" s="349">
        <v>81.9</v>
      </c>
    </row>
    <row r="47" spans="2:15" s="84" customFormat="1" ht="3" customHeight="1">
      <c r="B47" s="87"/>
      <c r="C47" s="87"/>
      <c r="D47" s="117"/>
      <c r="J47" s="348"/>
      <c r="K47" s="348"/>
      <c r="L47" s="348"/>
      <c r="M47" s="348"/>
      <c r="N47" s="348"/>
      <c r="O47" s="51"/>
    </row>
    <row r="48" spans="2:15" s="84" customFormat="1" ht="15">
      <c r="B48" s="87"/>
      <c r="C48" s="87"/>
      <c r="D48" s="117" t="s">
        <v>703</v>
      </c>
      <c r="H48" s="134" t="s">
        <v>672</v>
      </c>
      <c r="I48" s="134" t="s">
        <v>672</v>
      </c>
      <c r="J48" s="305">
        <v>100</v>
      </c>
      <c r="K48" s="305">
        <v>100</v>
      </c>
      <c r="L48" s="305">
        <v>100</v>
      </c>
      <c r="M48" s="305">
        <v>100</v>
      </c>
      <c r="N48" s="305">
        <v>100</v>
      </c>
      <c r="O48" s="51">
        <v>100</v>
      </c>
    </row>
    <row r="49" spans="2:15" s="84" customFormat="1" ht="15" customHeight="1">
      <c r="B49" s="87"/>
      <c r="C49" s="87"/>
      <c r="D49" s="117"/>
      <c r="J49" s="348"/>
      <c r="K49" s="348"/>
      <c r="L49" s="348"/>
      <c r="M49" s="348"/>
      <c r="N49" s="348"/>
      <c r="O49" s="51"/>
    </row>
    <row r="50" spans="2:15" s="84" customFormat="1" ht="15.75">
      <c r="B50" s="87"/>
      <c r="C50" s="201" t="s">
        <v>675</v>
      </c>
      <c r="J50" s="348"/>
      <c r="K50" s="348"/>
      <c r="L50" s="348"/>
      <c r="M50" s="348"/>
      <c r="N50" s="348"/>
      <c r="O50" s="51"/>
    </row>
    <row r="51" spans="2:15" s="84" customFormat="1" ht="3" customHeight="1">
      <c r="B51" s="87"/>
      <c r="C51" s="87"/>
      <c r="D51" s="117"/>
      <c r="J51" s="348"/>
      <c r="K51" s="348"/>
      <c r="L51" s="348"/>
      <c r="M51" s="348"/>
      <c r="N51" s="348"/>
      <c r="O51" s="51"/>
    </row>
    <row r="52" spans="2:15" s="84" customFormat="1" ht="15">
      <c r="B52" s="87"/>
      <c r="C52" s="87"/>
      <c r="D52" s="84" t="s">
        <v>632</v>
      </c>
      <c r="H52" s="134" t="s">
        <v>672</v>
      </c>
      <c r="I52" s="134" t="s">
        <v>672</v>
      </c>
      <c r="J52" s="349">
        <v>16.5</v>
      </c>
      <c r="K52" s="349">
        <v>13.2</v>
      </c>
      <c r="L52" s="349">
        <v>11.6</v>
      </c>
      <c r="M52" s="349">
        <v>10.7</v>
      </c>
      <c r="N52" s="349">
        <v>10.2</v>
      </c>
      <c r="O52" s="349">
        <v>11.3</v>
      </c>
    </row>
    <row r="53" spans="2:15" s="84" customFormat="1" ht="15">
      <c r="B53" s="87"/>
      <c r="C53" s="87"/>
      <c r="D53" s="84" t="s">
        <v>633</v>
      </c>
      <c r="H53" s="134" t="s">
        <v>672</v>
      </c>
      <c r="I53" s="134" t="s">
        <v>672</v>
      </c>
      <c r="J53" s="349">
        <v>35.9</v>
      </c>
      <c r="K53" s="349">
        <v>33.3</v>
      </c>
      <c r="L53" s="349">
        <v>32.6</v>
      </c>
      <c r="M53" s="349">
        <v>34</v>
      </c>
      <c r="N53" s="349">
        <v>35.9</v>
      </c>
      <c r="O53" s="349">
        <v>36.2</v>
      </c>
    </row>
    <row r="54" spans="2:15" s="84" customFormat="1" ht="15">
      <c r="B54" s="87"/>
      <c r="C54" s="87"/>
      <c r="D54" s="84" t="s">
        <v>634</v>
      </c>
      <c r="H54" s="134" t="s">
        <v>672</v>
      </c>
      <c r="I54" s="134" t="s">
        <v>672</v>
      </c>
      <c r="J54" s="349">
        <v>11.6</v>
      </c>
      <c r="K54" s="349">
        <v>13.2</v>
      </c>
      <c r="L54" s="349">
        <v>13.1</v>
      </c>
      <c r="M54" s="349">
        <v>14</v>
      </c>
      <c r="N54" s="349">
        <v>14</v>
      </c>
      <c r="O54" s="349">
        <v>13.9</v>
      </c>
    </row>
    <row r="55" spans="2:15" s="84" customFormat="1" ht="15">
      <c r="B55" s="87"/>
      <c r="C55" s="87"/>
      <c r="D55" s="84" t="s">
        <v>601</v>
      </c>
      <c r="H55" s="134" t="s">
        <v>672</v>
      </c>
      <c r="I55" s="134" t="s">
        <v>672</v>
      </c>
      <c r="J55" s="349">
        <v>7.2</v>
      </c>
      <c r="K55" s="349">
        <v>8.5</v>
      </c>
      <c r="L55" s="349">
        <v>8.2</v>
      </c>
      <c r="M55" s="349">
        <v>8.7</v>
      </c>
      <c r="N55" s="349">
        <v>7.6</v>
      </c>
      <c r="O55" s="349">
        <v>8.7</v>
      </c>
    </row>
    <row r="56" spans="2:15" s="84" customFormat="1" ht="15">
      <c r="B56" s="87"/>
      <c r="C56" s="87"/>
      <c r="D56" s="117" t="s">
        <v>602</v>
      </c>
      <c r="H56" s="134" t="s">
        <v>672</v>
      </c>
      <c r="I56" s="134" t="s">
        <v>672</v>
      </c>
      <c r="J56" s="349">
        <v>28.8</v>
      </c>
      <c r="K56" s="349">
        <v>31.8</v>
      </c>
      <c r="L56" s="349">
        <v>34.4</v>
      </c>
      <c r="M56" s="349">
        <v>32.6</v>
      </c>
      <c r="N56" s="349">
        <v>32.2</v>
      </c>
      <c r="O56" s="349">
        <v>29.9</v>
      </c>
    </row>
    <row r="57" spans="2:15" s="84" customFormat="1" ht="3" customHeight="1">
      <c r="B57" s="87"/>
      <c r="C57" s="87"/>
      <c r="D57" s="117"/>
      <c r="J57" s="137"/>
      <c r="K57" s="137"/>
      <c r="L57" s="137"/>
      <c r="M57" s="137"/>
      <c r="N57" s="137"/>
      <c r="O57" s="51"/>
    </row>
    <row r="58" spans="2:15" s="84" customFormat="1" ht="15">
      <c r="B58" s="87"/>
      <c r="C58" s="87"/>
      <c r="D58" s="117" t="s">
        <v>173</v>
      </c>
      <c r="H58" s="134" t="s">
        <v>672</v>
      </c>
      <c r="I58" s="134" t="s">
        <v>672</v>
      </c>
      <c r="J58" s="165">
        <v>100</v>
      </c>
      <c r="K58" s="165">
        <v>100</v>
      </c>
      <c r="L58" s="165">
        <v>100</v>
      </c>
      <c r="M58" s="165">
        <v>100</v>
      </c>
      <c r="N58" s="165">
        <v>100</v>
      </c>
      <c r="O58" s="51">
        <v>100</v>
      </c>
    </row>
    <row r="59" spans="2:15" s="84" customFormat="1" ht="15.75">
      <c r="B59" s="87"/>
      <c r="C59" s="87"/>
      <c r="D59" s="201"/>
      <c r="J59" s="159"/>
      <c r="K59" s="159"/>
      <c r="L59" s="159"/>
      <c r="M59" s="159"/>
      <c r="N59" s="159"/>
      <c r="O59" s="51"/>
    </row>
    <row r="60" spans="2:15" s="84" customFormat="1" ht="15">
      <c r="B60" s="87"/>
      <c r="C60" s="123" t="s">
        <v>694</v>
      </c>
      <c r="H60" s="134" t="s">
        <v>672</v>
      </c>
      <c r="I60" s="134" t="s">
        <v>672</v>
      </c>
      <c r="J60" s="145">
        <v>14643</v>
      </c>
      <c r="K60" s="145">
        <v>14042</v>
      </c>
      <c r="L60" s="145">
        <v>13968</v>
      </c>
      <c r="M60" s="145">
        <v>14778</v>
      </c>
      <c r="N60" s="145">
        <v>14071</v>
      </c>
      <c r="O60" s="145">
        <v>14190</v>
      </c>
    </row>
    <row r="61" spans="1:15" ht="5.25" customHeight="1" thickBot="1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</row>
    <row r="62" s="84" customFormat="1" ht="6.75" customHeight="1"/>
    <row r="64" spans="1:15" s="84" customFormat="1" ht="21">
      <c r="A64" s="87"/>
      <c r="B64" s="120" t="s">
        <v>133</v>
      </c>
      <c r="C64" s="120"/>
      <c r="D64" s="120"/>
      <c r="E64" s="148" t="s">
        <v>287</v>
      </c>
      <c r="F64" s="120"/>
      <c r="H64" s="115"/>
      <c r="K64" s="115"/>
      <c r="O64" s="87"/>
    </row>
    <row r="65" spans="1:15" s="84" customFormat="1" ht="9" customHeight="1" thickBo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96"/>
    </row>
    <row r="66" spans="1:15" s="84" customFormat="1" ht="16.5" thickBot="1">
      <c r="A66" s="200"/>
      <c r="B66" s="200"/>
      <c r="C66" s="200"/>
      <c r="D66" s="158"/>
      <c r="E66" s="158"/>
      <c r="F66" s="158"/>
      <c r="G66" s="158"/>
      <c r="H66" s="197">
        <v>1999</v>
      </c>
      <c r="I66" s="197">
        <v>2000</v>
      </c>
      <c r="J66" s="197">
        <v>2001</v>
      </c>
      <c r="K66" s="197">
        <v>2002</v>
      </c>
      <c r="L66" s="523" t="s">
        <v>476</v>
      </c>
      <c r="M66" s="197">
        <v>2004</v>
      </c>
      <c r="N66" s="197">
        <v>2005</v>
      </c>
      <c r="O66" s="523" t="s">
        <v>477</v>
      </c>
    </row>
    <row r="67" spans="1:15" s="84" customFormat="1" ht="3" customHeight="1">
      <c r="A67" s="136"/>
      <c r="B67" s="136"/>
      <c r="C67" s="136"/>
      <c r="D67" s="51"/>
      <c r="E67" s="51"/>
      <c r="F67" s="51"/>
      <c r="G67" s="51"/>
      <c r="H67" s="116"/>
      <c r="I67" s="116"/>
      <c r="J67" s="116"/>
      <c r="K67" s="116"/>
      <c r="L67" s="116"/>
      <c r="M67" s="116"/>
      <c r="N67" s="116"/>
      <c r="O67" s="87"/>
    </row>
    <row r="68" spans="1:15" s="84" customFormat="1" ht="15">
      <c r="A68" s="87"/>
      <c r="B68" s="136"/>
      <c r="C68" s="136"/>
      <c r="D68" s="51"/>
      <c r="E68" s="51"/>
      <c r="F68" s="51"/>
      <c r="G68" s="51"/>
      <c r="H68" s="51"/>
      <c r="I68" s="51"/>
      <c r="K68" s="51"/>
      <c r="L68" s="51"/>
      <c r="M68" s="151"/>
      <c r="O68" s="151" t="s">
        <v>288</v>
      </c>
    </row>
    <row r="69" spans="1:15" s="84" customFormat="1" ht="3" customHeight="1">
      <c r="A69" s="87"/>
      <c r="B69" s="136"/>
      <c r="C69" s="136"/>
      <c r="D69" s="51"/>
      <c r="E69" s="51"/>
      <c r="F69" s="51"/>
      <c r="G69" s="51"/>
      <c r="H69" s="51"/>
      <c r="I69" s="51"/>
      <c r="J69" s="166"/>
      <c r="K69" s="51"/>
      <c r="L69" s="51"/>
      <c r="M69" s="51"/>
      <c r="N69" s="51"/>
      <c r="O69" s="87"/>
    </row>
    <row r="70" spans="4:16" s="84" customFormat="1" ht="15">
      <c r="D70" s="84" t="s">
        <v>289</v>
      </c>
      <c r="H70" s="134" t="s">
        <v>672</v>
      </c>
      <c r="I70" s="134" t="s">
        <v>672</v>
      </c>
      <c r="J70" s="134" t="s">
        <v>672</v>
      </c>
      <c r="K70" s="134" t="s">
        <v>672</v>
      </c>
      <c r="L70" s="349" t="s">
        <v>460</v>
      </c>
      <c r="M70" s="349" t="s">
        <v>461</v>
      </c>
      <c r="N70" s="349" t="s">
        <v>462</v>
      </c>
      <c r="O70" s="349" t="s">
        <v>463</v>
      </c>
      <c r="P70" s="89"/>
    </row>
    <row r="71" spans="8:15" s="84" customFormat="1" ht="6" customHeight="1">
      <c r="H71" s="349"/>
      <c r="I71" s="349"/>
      <c r="J71" s="349"/>
      <c r="K71" s="349"/>
      <c r="L71" s="349"/>
      <c r="M71" s="349"/>
      <c r="N71" s="349"/>
      <c r="O71" s="349"/>
    </row>
    <row r="72" spans="4:15" s="84" customFormat="1" ht="15">
      <c r="D72" s="84" t="s">
        <v>290</v>
      </c>
      <c r="H72" s="134" t="s">
        <v>672</v>
      </c>
      <c r="I72" s="134" t="s">
        <v>672</v>
      </c>
      <c r="J72" s="134" t="s">
        <v>672</v>
      </c>
      <c r="K72" s="134" t="s">
        <v>672</v>
      </c>
      <c r="L72" s="349" t="s">
        <v>472</v>
      </c>
      <c r="M72" s="349" t="s">
        <v>473</v>
      </c>
      <c r="N72" s="349" t="s">
        <v>474</v>
      </c>
      <c r="O72" s="349" t="s">
        <v>475</v>
      </c>
    </row>
    <row r="73" spans="8:15" s="84" customFormat="1" ht="6" customHeight="1">
      <c r="H73" s="349"/>
      <c r="I73" s="349"/>
      <c r="J73" s="349"/>
      <c r="K73" s="349"/>
      <c r="L73" s="349"/>
      <c r="M73" s="349"/>
      <c r="N73" s="349"/>
      <c r="O73" s="349"/>
    </row>
    <row r="74" spans="1:15" s="84" customFormat="1" ht="15">
      <c r="A74" s="87"/>
      <c r="B74" s="87"/>
      <c r="C74" s="87"/>
      <c r="D74" s="84" t="s">
        <v>291</v>
      </c>
      <c r="H74" s="134" t="s">
        <v>672</v>
      </c>
      <c r="I74" s="134" t="s">
        <v>672</v>
      </c>
      <c r="J74" s="134" t="s">
        <v>672</v>
      </c>
      <c r="K74" s="134" t="s">
        <v>672</v>
      </c>
      <c r="L74" s="349" t="s">
        <v>464</v>
      </c>
      <c r="M74" s="349" t="s">
        <v>465</v>
      </c>
      <c r="N74" s="349" t="s">
        <v>466</v>
      </c>
      <c r="O74" s="349" t="s">
        <v>467</v>
      </c>
    </row>
    <row r="75" spans="1:15" s="84" customFormat="1" ht="6" customHeight="1">
      <c r="A75" s="87"/>
      <c r="B75" s="87"/>
      <c r="C75" s="87"/>
      <c r="H75" s="349"/>
      <c r="I75" s="349"/>
      <c r="J75" s="349"/>
      <c r="K75" s="349"/>
      <c r="L75" s="349"/>
      <c r="M75" s="349"/>
      <c r="N75" s="349"/>
      <c r="O75" s="349"/>
    </row>
    <row r="76" spans="1:15" s="84" customFormat="1" ht="15">
      <c r="A76" s="87"/>
      <c r="B76" s="87"/>
      <c r="C76" s="87"/>
      <c r="D76" s="84" t="s">
        <v>292</v>
      </c>
      <c r="H76" s="134" t="s">
        <v>672</v>
      </c>
      <c r="I76" s="134" t="s">
        <v>672</v>
      </c>
      <c r="J76" s="134" t="s">
        <v>672</v>
      </c>
      <c r="K76" s="134" t="s">
        <v>672</v>
      </c>
      <c r="L76" s="349" t="s">
        <v>468</v>
      </c>
      <c r="M76" s="349" t="s">
        <v>469</v>
      </c>
      <c r="N76" s="349" t="s">
        <v>470</v>
      </c>
      <c r="O76" s="349" t="s">
        <v>471</v>
      </c>
    </row>
    <row r="77" spans="1:15" s="84" customFormat="1" ht="6" customHeight="1">
      <c r="A77" s="87"/>
      <c r="B77" s="87"/>
      <c r="C77" s="87"/>
      <c r="M77" s="51"/>
      <c r="N77" s="51"/>
      <c r="O77" s="87"/>
    </row>
    <row r="78" spans="1:15" s="84" customFormat="1" ht="15">
      <c r="A78" s="87"/>
      <c r="B78" s="87"/>
      <c r="C78" s="87"/>
      <c r="D78" s="117" t="s">
        <v>293</v>
      </c>
      <c r="H78" s="134" t="s">
        <v>672</v>
      </c>
      <c r="I78" s="134" t="s">
        <v>672</v>
      </c>
      <c r="J78" s="134" t="s">
        <v>672</v>
      </c>
      <c r="K78" s="134" t="s">
        <v>672</v>
      </c>
      <c r="L78" s="146">
        <v>100</v>
      </c>
      <c r="M78" s="146">
        <v>100</v>
      </c>
      <c r="N78" s="146">
        <v>100</v>
      </c>
      <c r="O78" s="487">
        <v>100</v>
      </c>
    </row>
    <row r="79" spans="1:15" s="84" customFormat="1" ht="6" customHeight="1">
      <c r="A79" s="87"/>
      <c r="B79" s="87"/>
      <c r="C79" s="87"/>
      <c r="D79" s="117"/>
      <c r="H79" s="146"/>
      <c r="I79" s="146"/>
      <c r="J79" s="146"/>
      <c r="K79" s="146"/>
      <c r="L79" s="146"/>
      <c r="M79" s="146"/>
      <c r="N79" s="146"/>
      <c r="O79" s="87"/>
    </row>
    <row r="80" spans="1:15" s="84" customFormat="1" ht="15">
      <c r="A80" s="87"/>
      <c r="C80" s="123" t="s">
        <v>824</v>
      </c>
      <c r="D80" s="87"/>
      <c r="H80" s="134" t="s">
        <v>672</v>
      </c>
      <c r="I80" s="134" t="s">
        <v>672</v>
      </c>
      <c r="J80" s="134" t="s">
        <v>672</v>
      </c>
      <c r="K80" s="134" t="s">
        <v>672</v>
      </c>
      <c r="L80" s="85">
        <v>10285</v>
      </c>
      <c r="M80" s="85">
        <v>14778</v>
      </c>
      <c r="N80" s="85">
        <v>14071</v>
      </c>
      <c r="O80" s="85">
        <v>10808</v>
      </c>
    </row>
    <row r="81" spans="1:15" s="84" customFormat="1" ht="5.25" customHeight="1" thickBot="1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</row>
    <row r="82" spans="1:15" s="84" customFormat="1" ht="6.75" customHeight="1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 ht="12.75">
      <c r="B83" s="202" t="s">
        <v>427</v>
      </c>
      <c r="C83" s="202"/>
      <c r="D83" s="136" t="s">
        <v>294</v>
      </c>
      <c r="G83" s="136"/>
      <c r="H83" s="203"/>
      <c r="I83" s="203"/>
      <c r="J83" s="203"/>
      <c r="K83" s="203"/>
      <c r="L83" s="136"/>
      <c r="M83" s="203"/>
      <c r="N83" s="203"/>
      <c r="O83" s="203"/>
    </row>
    <row r="84" spans="2:15" ht="12.75">
      <c r="B84" s="202"/>
      <c r="C84" s="202"/>
      <c r="D84" s="136" t="s">
        <v>295</v>
      </c>
      <c r="G84" s="136"/>
      <c r="H84" s="203"/>
      <c r="I84" s="203"/>
      <c r="J84" s="203"/>
      <c r="K84" s="203"/>
      <c r="L84" s="136"/>
      <c r="M84" s="203"/>
      <c r="N84" s="203"/>
      <c r="O84" s="203"/>
    </row>
    <row r="85" spans="2:15" ht="12.75">
      <c r="B85" s="202"/>
      <c r="C85" s="202"/>
      <c r="D85" s="136" t="s">
        <v>296</v>
      </c>
      <c r="G85" s="136"/>
      <c r="H85" s="203"/>
      <c r="I85" s="203"/>
      <c r="J85" s="203"/>
      <c r="K85" s="203"/>
      <c r="L85" s="136"/>
      <c r="M85" s="203"/>
      <c r="N85" s="203"/>
      <c r="O85" s="203"/>
    </row>
    <row r="86" spans="4:15" ht="12.75">
      <c r="D86" s="87" t="s">
        <v>297</v>
      </c>
      <c r="G86" s="136"/>
      <c r="H86" s="203"/>
      <c r="I86" s="203"/>
      <c r="J86" s="203"/>
      <c r="K86" s="203"/>
      <c r="L86" s="136"/>
      <c r="M86" s="203"/>
      <c r="N86" s="203"/>
      <c r="O86" s="203"/>
    </row>
    <row r="87" spans="2:15" ht="12.75">
      <c r="B87" s="87" t="s">
        <v>431</v>
      </c>
      <c r="D87" s="87" t="s">
        <v>479</v>
      </c>
      <c r="G87" s="136"/>
      <c r="H87" s="203"/>
      <c r="I87" s="203"/>
      <c r="J87" s="203"/>
      <c r="K87" s="203"/>
      <c r="L87" s="136"/>
      <c r="M87" s="203"/>
      <c r="N87" s="203"/>
      <c r="O87" s="203"/>
    </row>
    <row r="88" spans="1:15" s="51" customFormat="1" ht="15">
      <c r="A88" s="136"/>
      <c r="B88" s="136" t="s">
        <v>478</v>
      </c>
      <c r="C88" s="136"/>
      <c r="D88" s="87" t="s">
        <v>757</v>
      </c>
      <c r="E88" s="136"/>
      <c r="F88" s="136"/>
      <c r="H88" s="137"/>
      <c r="I88" s="137"/>
      <c r="J88" s="137"/>
      <c r="K88" s="137"/>
      <c r="M88" s="137"/>
      <c r="N88" s="137"/>
      <c r="O88" s="137"/>
    </row>
    <row r="89" spans="1:15" s="51" customFormat="1" ht="15">
      <c r="A89" s="136"/>
      <c r="B89" s="136"/>
      <c r="C89" s="136"/>
      <c r="D89" s="136"/>
      <c r="E89" s="136"/>
      <c r="F89" s="136"/>
      <c r="H89" s="137"/>
      <c r="I89" s="137"/>
      <c r="J89" s="137"/>
      <c r="K89" s="137"/>
      <c r="M89" s="137"/>
      <c r="N89" s="137"/>
      <c r="O89" s="137"/>
    </row>
    <row r="90" spans="1:11" s="51" customFormat="1" ht="18">
      <c r="A90" s="136"/>
      <c r="B90" s="118"/>
      <c r="C90" s="118"/>
      <c r="D90" s="118"/>
      <c r="E90" s="119"/>
      <c r="F90" s="118"/>
      <c r="H90" s="116"/>
      <c r="K90" s="116"/>
    </row>
    <row r="91" spans="1:15" s="51" customFormat="1" ht="9" customHeight="1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360"/>
    </row>
    <row r="92" spans="1:15" s="51" customFormat="1" ht="15.75">
      <c r="A92" s="136"/>
      <c r="B92" s="136"/>
      <c r="C92" s="136"/>
      <c r="H92" s="116"/>
      <c r="I92" s="116"/>
      <c r="J92" s="116"/>
      <c r="K92" s="116"/>
      <c r="L92" s="116"/>
      <c r="M92" s="116"/>
      <c r="N92" s="116"/>
      <c r="O92" s="116"/>
    </row>
    <row r="93" spans="1:15" s="51" customFormat="1" ht="3" customHeight="1">
      <c r="A93" s="136"/>
      <c r="B93" s="136"/>
      <c r="C93" s="136"/>
      <c r="H93" s="116"/>
      <c r="I93" s="116"/>
      <c r="J93" s="116"/>
      <c r="K93" s="116"/>
      <c r="L93" s="116"/>
      <c r="M93" s="116"/>
      <c r="N93" s="116"/>
      <c r="O93" s="136"/>
    </row>
    <row r="94" spans="1:14" s="51" customFormat="1" ht="15">
      <c r="A94" s="136"/>
      <c r="B94" s="136"/>
      <c r="C94" s="136"/>
      <c r="M94" s="151"/>
      <c r="N94" s="151"/>
    </row>
    <row r="95" spans="1:10" s="51" customFormat="1" ht="3" customHeight="1">
      <c r="A95" s="136"/>
      <c r="B95" s="136"/>
      <c r="C95" s="136"/>
      <c r="J95" s="166"/>
    </row>
    <row r="96" spans="1:10" s="51" customFormat="1" ht="15.75">
      <c r="A96" s="136"/>
      <c r="B96" s="136"/>
      <c r="C96" s="116"/>
      <c r="E96" s="116"/>
      <c r="J96" s="166"/>
    </row>
    <row r="97" spans="8:14" s="51" customFormat="1" ht="15">
      <c r="H97" s="361"/>
      <c r="I97" s="361"/>
      <c r="J97" s="361"/>
      <c r="K97" s="361"/>
      <c r="L97" s="361"/>
      <c r="M97" s="361"/>
      <c r="N97" s="361"/>
    </row>
    <row r="98" spans="8:14" s="51" customFormat="1" ht="15">
      <c r="H98" s="361"/>
      <c r="I98" s="361"/>
      <c r="J98" s="361"/>
      <c r="K98" s="361"/>
      <c r="L98" s="361"/>
      <c r="M98" s="361"/>
      <c r="N98" s="361"/>
    </row>
    <row r="99" spans="8:14" s="51" customFormat="1" ht="15">
      <c r="H99" s="361"/>
      <c r="I99" s="361"/>
      <c r="J99" s="361"/>
      <c r="K99" s="361"/>
      <c r="L99" s="361"/>
      <c r="M99" s="361"/>
      <c r="N99" s="361"/>
    </row>
    <row r="100" spans="8:14" s="51" customFormat="1" ht="15">
      <c r="H100" s="361"/>
      <c r="I100" s="361"/>
      <c r="J100" s="361"/>
      <c r="K100" s="361"/>
      <c r="L100" s="361"/>
      <c r="M100" s="361"/>
      <c r="N100" s="361"/>
    </row>
    <row r="101" spans="8:14" s="51" customFormat="1" ht="3" customHeight="1">
      <c r="H101" s="276"/>
      <c r="I101" s="276"/>
      <c r="J101" s="276"/>
      <c r="K101" s="276"/>
      <c r="L101" s="276"/>
      <c r="M101" s="276"/>
      <c r="N101" s="276"/>
    </row>
    <row r="102" spans="8:14" s="51" customFormat="1" ht="15">
      <c r="H102" s="350"/>
      <c r="I102" s="350"/>
      <c r="J102" s="350"/>
      <c r="K102" s="350"/>
      <c r="L102" s="350"/>
      <c r="M102" s="350"/>
      <c r="N102" s="350"/>
    </row>
    <row r="103" spans="8:14" s="51" customFormat="1" ht="3" customHeight="1">
      <c r="H103" s="276"/>
      <c r="I103" s="276"/>
      <c r="J103" s="276"/>
      <c r="K103" s="276"/>
      <c r="L103" s="276"/>
      <c r="M103" s="276"/>
      <c r="N103" s="276"/>
    </row>
    <row r="104" spans="1:14" s="51" customFormat="1" ht="15">
      <c r="A104" s="136"/>
      <c r="B104" s="136"/>
      <c r="C104" s="136"/>
      <c r="D104" s="362"/>
      <c r="H104" s="256"/>
      <c r="I104" s="256"/>
      <c r="J104" s="256"/>
      <c r="K104" s="256"/>
      <c r="L104" s="256"/>
      <c r="M104" s="256"/>
      <c r="N104" s="256"/>
    </row>
    <row r="105" spans="1:14" s="51" customFormat="1" ht="3" customHeight="1">
      <c r="A105" s="136"/>
      <c r="B105" s="136"/>
      <c r="C105" s="136"/>
      <c r="D105" s="362"/>
      <c r="H105" s="276"/>
      <c r="I105" s="276"/>
      <c r="J105" s="276"/>
      <c r="K105" s="276"/>
      <c r="L105" s="276"/>
      <c r="M105" s="276"/>
      <c r="N105" s="276"/>
    </row>
    <row r="106" spans="1:14" s="51" customFormat="1" ht="15.75">
      <c r="A106" s="136"/>
      <c r="B106" s="136"/>
      <c r="C106" s="363"/>
      <c r="H106" s="276"/>
      <c r="I106" s="276"/>
      <c r="J106" s="276"/>
      <c r="K106" s="276"/>
      <c r="L106" s="276"/>
      <c r="M106" s="276"/>
      <c r="N106" s="276"/>
    </row>
    <row r="107" spans="1:14" s="51" customFormat="1" ht="15">
      <c r="A107" s="136"/>
      <c r="B107" s="136"/>
      <c r="C107" s="136"/>
      <c r="H107" s="361"/>
      <c r="I107" s="361"/>
      <c r="J107" s="361"/>
      <c r="K107" s="361"/>
      <c r="L107" s="361"/>
      <c r="M107" s="361"/>
      <c r="N107" s="361"/>
    </row>
    <row r="108" spans="1:14" s="51" customFormat="1" ht="15">
      <c r="A108" s="136"/>
      <c r="B108" s="136"/>
      <c r="C108" s="136"/>
      <c r="H108" s="361"/>
      <c r="I108" s="361"/>
      <c r="J108" s="361"/>
      <c r="K108" s="361"/>
      <c r="L108" s="361"/>
      <c r="M108" s="361"/>
      <c r="N108" s="361"/>
    </row>
    <row r="109" spans="1:14" s="51" customFormat="1" ht="15">
      <c r="A109" s="136"/>
      <c r="B109" s="136"/>
      <c r="C109" s="136"/>
      <c r="H109" s="361"/>
      <c r="I109" s="361"/>
      <c r="J109" s="361"/>
      <c r="K109" s="361"/>
      <c r="L109" s="361"/>
      <c r="M109" s="361"/>
      <c r="N109" s="361"/>
    </row>
    <row r="110" spans="1:14" s="51" customFormat="1" ht="15">
      <c r="A110" s="136"/>
      <c r="B110" s="136"/>
      <c r="C110" s="136"/>
      <c r="H110" s="361"/>
      <c r="I110" s="361"/>
      <c r="J110" s="361"/>
      <c r="K110" s="361"/>
      <c r="L110" s="361"/>
      <c r="M110" s="361"/>
      <c r="N110" s="361"/>
    </row>
    <row r="111" spans="1:3" s="51" customFormat="1" ht="3" customHeight="1">
      <c r="A111" s="136"/>
      <c r="B111" s="136"/>
      <c r="C111" s="136"/>
    </row>
    <row r="112" spans="1:14" s="51" customFormat="1" ht="15">
      <c r="A112" s="136"/>
      <c r="B112" s="136"/>
      <c r="C112" s="136"/>
      <c r="H112" s="364"/>
      <c r="I112" s="364"/>
      <c r="J112" s="364"/>
      <c r="K112" s="364"/>
      <c r="L112" s="364"/>
      <c r="M112" s="364"/>
      <c r="N112" s="364"/>
    </row>
    <row r="113" spans="1:3" s="51" customFormat="1" ht="3" customHeight="1">
      <c r="A113" s="136"/>
      <c r="B113" s="136"/>
      <c r="C113" s="136"/>
    </row>
    <row r="114" spans="1:14" s="51" customFormat="1" ht="15">
      <c r="A114" s="136"/>
      <c r="B114" s="136"/>
      <c r="C114" s="136"/>
      <c r="D114" s="362"/>
      <c r="H114" s="146"/>
      <c r="I114" s="146"/>
      <c r="J114" s="146"/>
      <c r="K114" s="146"/>
      <c r="L114" s="146"/>
      <c r="M114" s="146"/>
      <c r="N114" s="146"/>
    </row>
    <row r="115" spans="1:12" s="51" customFormat="1" ht="6" customHeight="1">
      <c r="A115" s="136"/>
      <c r="B115" s="136"/>
      <c r="C115" s="136"/>
      <c r="D115" s="362"/>
      <c r="H115" s="137"/>
      <c r="I115" s="137"/>
      <c r="J115" s="137"/>
      <c r="K115" s="137"/>
      <c r="L115" s="137"/>
    </row>
    <row r="116" spans="1:14" s="51" customFormat="1" ht="15">
      <c r="A116" s="136"/>
      <c r="C116" s="166"/>
      <c r="H116" s="86"/>
      <c r="I116" s="86"/>
      <c r="J116" s="86"/>
      <c r="K116" s="86"/>
      <c r="L116" s="86"/>
      <c r="M116" s="86"/>
      <c r="N116" s="86"/>
    </row>
    <row r="117" spans="1:15" s="51" customFormat="1" ht="5.25" customHeight="1">
      <c r="A117" s="136"/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</row>
    <row r="118" s="51" customFormat="1" ht="6.75" customHeight="1"/>
    <row r="119" spans="2:18" s="51" customFormat="1" ht="15">
      <c r="B119" s="199"/>
      <c r="C119" s="199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</row>
    <row r="120" spans="4:14" s="51" customFormat="1" ht="15">
      <c r="D120" s="153"/>
      <c r="M120" s="136"/>
      <c r="N120" s="136"/>
    </row>
  </sheetData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30.421875" style="0" bestFit="1" customWidth="1"/>
    <col min="3" max="3" width="10.8515625" style="0" bestFit="1" customWidth="1"/>
  </cols>
  <sheetData>
    <row r="1" spans="2:11" ht="12.75"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524" t="s">
        <v>809</v>
      </c>
      <c r="B2" s="3" t="s">
        <v>664</v>
      </c>
      <c r="C2" s="80"/>
      <c r="D2" s="80"/>
      <c r="E2" s="80"/>
      <c r="F2" s="80"/>
      <c r="G2" s="80"/>
      <c r="H2" s="80"/>
      <c r="I2" s="2"/>
      <c r="J2" s="2"/>
      <c r="K2" s="2"/>
    </row>
    <row r="4" spans="3:7" ht="38.25">
      <c r="C4" s="69" t="s">
        <v>282</v>
      </c>
      <c r="D4" s="69" t="s">
        <v>598</v>
      </c>
      <c r="E4" s="69" t="s">
        <v>599</v>
      </c>
      <c r="F4" s="69" t="s">
        <v>807</v>
      </c>
      <c r="G4" s="69" t="s">
        <v>808</v>
      </c>
    </row>
    <row r="5" spans="2:7" ht="15">
      <c r="B5" s="84" t="s">
        <v>776</v>
      </c>
      <c r="C5" s="530">
        <f>'Table 15'!G14+'Table 15'!H14</f>
        <v>0.881</v>
      </c>
      <c r="D5" s="530">
        <f>'Table 15'!I14+'Table 15'!J14</f>
        <v>0.46799999999999997</v>
      </c>
      <c r="E5" s="530">
        <f>'Table 15'!K14+'Table 15'!L14</f>
        <v>0.17600000000000002</v>
      </c>
      <c r="F5" s="530">
        <f>'Table 15'!M14</f>
        <v>0.318</v>
      </c>
      <c r="G5" s="530">
        <f>'Table 15'!O14</f>
        <v>98.158</v>
      </c>
    </row>
    <row r="6" spans="2:7" ht="15">
      <c r="B6" s="84" t="s">
        <v>252</v>
      </c>
      <c r="C6" s="530">
        <f>'Table 15'!G15+'Table 15'!H15</f>
        <v>0.8440000000000001</v>
      </c>
      <c r="D6" s="530">
        <f>'Table 15'!I15+'Table 15'!J15</f>
        <v>0.96</v>
      </c>
      <c r="E6" s="530">
        <f>'Table 15'!K15+'Table 15'!L15</f>
        <v>0.643</v>
      </c>
      <c r="F6" s="530">
        <f>'Table 15'!M15</f>
        <v>1.264</v>
      </c>
      <c r="G6" s="530">
        <f>'Table 15'!O15</f>
        <v>96.288</v>
      </c>
    </row>
    <row r="7" spans="2:7" ht="15">
      <c r="B7" s="84" t="s">
        <v>253</v>
      </c>
      <c r="C7" s="530">
        <f>'Table 15'!G16+'Table 15'!H16</f>
        <v>1.4089999999999998</v>
      </c>
      <c r="D7" s="530">
        <f>'Table 15'!I16+'Table 15'!J16</f>
        <v>1.995</v>
      </c>
      <c r="E7" s="530">
        <f>'Table 15'!K16+'Table 15'!L16</f>
        <v>0.8879999999999999</v>
      </c>
      <c r="F7" s="530">
        <f>'Table 15'!M16</f>
        <v>1.471</v>
      </c>
      <c r="G7" s="530">
        <f>'Table 15'!O16</f>
        <v>94.238</v>
      </c>
    </row>
    <row r="8" spans="2:7" ht="15">
      <c r="B8" s="84" t="s">
        <v>307</v>
      </c>
      <c r="C8" s="530">
        <f>'Table 15'!G17+'Table 15'!H17</f>
        <v>13.338000000000001</v>
      </c>
      <c r="D8" s="530">
        <f>'Table 15'!I17+'Table 15'!J17</f>
        <v>24.295</v>
      </c>
      <c r="E8" s="530">
        <f>'Table 15'!K17+'Table 15'!L17</f>
        <v>14.304</v>
      </c>
      <c r="F8" s="530">
        <f>'Table 15'!M17</f>
        <v>24.537</v>
      </c>
      <c r="G8" s="530">
        <f>'Table 15'!O17</f>
        <v>23.525</v>
      </c>
    </row>
    <row r="9" spans="2:7" ht="15">
      <c r="B9" s="84" t="s">
        <v>308</v>
      </c>
      <c r="C9" s="530">
        <f>'Table 15'!G18+'Table 15'!H18</f>
        <v>14.18</v>
      </c>
      <c r="D9" s="530">
        <f>'Table 15'!I18+'Table 15'!J18</f>
        <v>30.335</v>
      </c>
      <c r="E9" s="530">
        <f>'Table 15'!K18+'Table 15'!L18</f>
        <v>15.791</v>
      </c>
      <c r="F9" s="530">
        <f>'Table 15'!M18</f>
        <v>24.222</v>
      </c>
      <c r="G9" s="530">
        <f>'Table 15'!O18</f>
        <v>15.471</v>
      </c>
    </row>
    <row r="10" spans="2:7" ht="15">
      <c r="B10" s="84" t="s">
        <v>309</v>
      </c>
      <c r="C10" s="530">
        <f>'Table 15'!G19+'Table 15'!H19</f>
        <v>13.710999999999999</v>
      </c>
      <c r="D10" s="530">
        <f>'Table 15'!I19+'Table 15'!J19</f>
        <v>28.259</v>
      </c>
      <c r="E10" s="530">
        <f>'Table 15'!K19+'Table 15'!L19</f>
        <v>16.375999999999998</v>
      </c>
      <c r="F10" s="530">
        <f>'Table 15'!M19</f>
        <v>31.55</v>
      </c>
      <c r="G10" s="530">
        <f>'Table 15'!O19</f>
        <v>10.104</v>
      </c>
    </row>
    <row r="11" spans="2:7" ht="15">
      <c r="B11" s="84" t="s">
        <v>310</v>
      </c>
      <c r="C11" s="530">
        <f>'Table 15'!G20+'Table 15'!H20</f>
        <v>14.098</v>
      </c>
      <c r="D11" s="530">
        <f>'Table 15'!I20+'Table 15'!J20</f>
        <v>28.214</v>
      </c>
      <c r="E11" s="530">
        <f>'Table 15'!K20+'Table 15'!L20</f>
        <v>11.501999999999999</v>
      </c>
      <c r="F11" s="530">
        <f>'Table 15'!M20</f>
        <v>32.549</v>
      </c>
      <c r="G11" s="530">
        <f>'Table 15'!O20</f>
        <v>13.637</v>
      </c>
    </row>
    <row r="12" spans="2:7" ht="15">
      <c r="B12" s="84" t="s">
        <v>357</v>
      </c>
      <c r="C12" s="530">
        <f>'Table 15'!G21+'Table 15'!H21</f>
        <v>11.655000000000001</v>
      </c>
      <c r="D12" s="530">
        <f>'Table 15'!I21+'Table 15'!J21</f>
        <v>24.704</v>
      </c>
      <c r="E12" s="530">
        <f>'Table 15'!K21+'Table 15'!L21</f>
        <v>10.515</v>
      </c>
      <c r="F12" s="530">
        <f>'Table 15'!M21</f>
        <v>36.396</v>
      </c>
      <c r="G12" s="530">
        <f>'Table 15'!O21</f>
        <v>16.729</v>
      </c>
    </row>
  </sheetData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G23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2.28125" style="0" customWidth="1"/>
  </cols>
  <sheetData>
    <row r="3" spans="3:6" ht="12.75">
      <c r="C3" s="524" t="s">
        <v>160</v>
      </c>
      <c r="F3" s="528" t="s">
        <v>440</v>
      </c>
    </row>
    <row r="4" spans="3:6" ht="12.75">
      <c r="C4" s="524"/>
      <c r="F4" s="68"/>
    </row>
    <row r="5" spans="3:6" ht="12.75">
      <c r="C5" s="68" t="s">
        <v>273</v>
      </c>
      <c r="F5" s="68"/>
    </row>
    <row r="7" ht="12.75">
      <c r="C7" s="506" t="s">
        <v>274</v>
      </c>
    </row>
    <row r="9" spans="4:7" ht="25.5">
      <c r="D9" s="69" t="s">
        <v>388</v>
      </c>
      <c r="E9" s="69" t="s">
        <v>389</v>
      </c>
      <c r="F9" s="69" t="s">
        <v>390</v>
      </c>
      <c r="G9" s="69" t="s">
        <v>391</v>
      </c>
    </row>
    <row r="10" spans="3:7" ht="15">
      <c r="C10" t="s">
        <v>392</v>
      </c>
      <c r="D10" s="496">
        <v>33.6</v>
      </c>
      <c r="E10" s="496">
        <v>41.3</v>
      </c>
      <c r="F10" s="496">
        <v>7.6</v>
      </c>
      <c r="G10" s="496">
        <v>2.4</v>
      </c>
    </row>
    <row r="11" spans="3:7" ht="15">
      <c r="C11" t="s">
        <v>393</v>
      </c>
      <c r="D11" s="496">
        <v>41.8</v>
      </c>
      <c r="E11" s="496">
        <v>42.2</v>
      </c>
      <c r="F11" s="496">
        <v>5.4</v>
      </c>
      <c r="G11" s="496">
        <v>2</v>
      </c>
    </row>
    <row r="12" spans="3:7" ht="15">
      <c r="C12" t="s">
        <v>394</v>
      </c>
      <c r="D12" s="496">
        <v>45.4</v>
      </c>
      <c r="E12" s="496">
        <v>51.3</v>
      </c>
      <c r="F12" s="496">
        <v>8.3</v>
      </c>
      <c r="G12" s="496">
        <v>3.7</v>
      </c>
    </row>
    <row r="13" spans="3:7" ht="15">
      <c r="C13" t="s">
        <v>395</v>
      </c>
      <c r="D13" s="496">
        <v>50.5</v>
      </c>
      <c r="E13" s="496">
        <v>51.1</v>
      </c>
      <c r="F13" s="496">
        <v>8.4</v>
      </c>
      <c r="G13" s="496">
        <v>5.4</v>
      </c>
    </row>
    <row r="14" spans="3:7" ht="15">
      <c r="C14" t="s">
        <v>396</v>
      </c>
      <c r="D14" s="496">
        <v>50.4</v>
      </c>
      <c r="E14" s="496">
        <v>52.3</v>
      </c>
      <c r="F14" s="496">
        <v>6.2</v>
      </c>
      <c r="G14" s="496">
        <v>6.1</v>
      </c>
    </row>
    <row r="15" spans="3:7" ht="15">
      <c r="C15" t="s">
        <v>397</v>
      </c>
      <c r="D15" s="496">
        <v>51.2</v>
      </c>
      <c r="E15" s="496">
        <v>49.9</v>
      </c>
      <c r="F15" s="496">
        <v>10.5</v>
      </c>
      <c r="G15" s="496">
        <v>3.8</v>
      </c>
    </row>
    <row r="16" spans="3:7" ht="15">
      <c r="C16" t="s">
        <v>398</v>
      </c>
      <c r="D16" s="496">
        <v>48.8</v>
      </c>
      <c r="E16" s="496">
        <v>47.3</v>
      </c>
      <c r="F16" s="496">
        <v>5.4</v>
      </c>
      <c r="G16" s="496">
        <v>2.8</v>
      </c>
    </row>
    <row r="17" spans="3:7" ht="15">
      <c r="C17" t="s">
        <v>399</v>
      </c>
      <c r="D17" s="496">
        <v>53.3</v>
      </c>
      <c r="E17" s="496">
        <v>51</v>
      </c>
      <c r="F17" s="496">
        <v>8.8</v>
      </c>
      <c r="G17" s="496">
        <v>1.4</v>
      </c>
    </row>
    <row r="18" spans="3:7" ht="15">
      <c r="C18" t="s">
        <v>400</v>
      </c>
      <c r="D18" s="496">
        <v>52.6</v>
      </c>
      <c r="E18" s="496">
        <v>48.8</v>
      </c>
      <c r="F18" s="496">
        <v>4.6</v>
      </c>
      <c r="G18" s="496">
        <v>1.7</v>
      </c>
    </row>
    <row r="19" spans="3:7" ht="15">
      <c r="C19" t="s">
        <v>401</v>
      </c>
      <c r="D19" s="496">
        <v>50.7</v>
      </c>
      <c r="E19" s="496">
        <v>43.6</v>
      </c>
      <c r="F19" s="496">
        <v>4.3</v>
      </c>
      <c r="G19" s="496">
        <v>1.1</v>
      </c>
    </row>
    <row r="20" spans="3:7" ht="15">
      <c r="C20" t="s">
        <v>402</v>
      </c>
      <c r="D20" s="496">
        <v>48.9</v>
      </c>
      <c r="E20" s="496">
        <v>43.5</v>
      </c>
      <c r="F20" s="496">
        <v>4.2</v>
      </c>
      <c r="G20" s="496">
        <v>0.7</v>
      </c>
    </row>
    <row r="21" spans="3:7" ht="15">
      <c r="C21" t="s">
        <v>403</v>
      </c>
      <c r="D21" s="496">
        <v>51.9</v>
      </c>
      <c r="E21" s="496">
        <v>36.3</v>
      </c>
      <c r="F21" s="496">
        <v>2.2</v>
      </c>
      <c r="G21" s="496">
        <v>0.4</v>
      </c>
    </row>
    <row r="22" spans="3:7" ht="15">
      <c r="C22" t="s">
        <v>404</v>
      </c>
      <c r="D22" s="496">
        <v>40.2</v>
      </c>
      <c r="E22" s="496">
        <v>29.2</v>
      </c>
      <c r="F22" s="496">
        <v>1</v>
      </c>
      <c r="G22" s="496">
        <v>0</v>
      </c>
    </row>
    <row r="23" spans="3:7" ht="15">
      <c r="C23" t="s">
        <v>342</v>
      </c>
      <c r="D23" s="496">
        <v>34.8</v>
      </c>
      <c r="E23" s="496">
        <v>17</v>
      </c>
      <c r="F23" s="496">
        <v>1</v>
      </c>
      <c r="G23" s="496">
        <v>0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3:G24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9.7109375" style="0" customWidth="1"/>
    <col min="3" max="3" width="10.57421875" style="0" customWidth="1"/>
    <col min="4" max="4" width="11.140625" style="0" customWidth="1"/>
    <col min="5" max="5" width="11.00390625" style="0" customWidth="1"/>
    <col min="6" max="6" width="11.140625" style="0" customWidth="1"/>
  </cols>
  <sheetData>
    <row r="3" spans="2:3" ht="12.75">
      <c r="B3" s="524" t="s">
        <v>687</v>
      </c>
      <c r="C3" t="s">
        <v>665</v>
      </c>
    </row>
    <row r="5" spans="3:7" ht="25.5">
      <c r="C5" s="72" t="s">
        <v>405</v>
      </c>
      <c r="D5" s="72" t="s">
        <v>406</v>
      </c>
      <c r="E5" s="72" t="s">
        <v>211</v>
      </c>
      <c r="F5" s="31" t="s">
        <v>202</v>
      </c>
      <c r="G5" s="72" t="s">
        <v>210</v>
      </c>
    </row>
    <row r="6" spans="2:7" ht="15">
      <c r="B6" s="8" t="s">
        <v>576</v>
      </c>
      <c r="C6" s="515">
        <f>'Table 21'!H39</f>
        <v>37.137</v>
      </c>
      <c r="D6" s="515">
        <f>'Table 21'!I39</f>
        <v>7.407</v>
      </c>
      <c r="E6" s="515">
        <f>'Table 21'!L39</f>
        <v>18.993</v>
      </c>
      <c r="F6" s="515">
        <f>'Table 21'!K39+'Table 21'!M39+'Table 21'!N39</f>
        <v>8.387</v>
      </c>
      <c r="G6" s="515">
        <f>'Table 21'!G39</f>
        <v>28.077</v>
      </c>
    </row>
    <row r="7" spans="2:7" ht="15">
      <c r="B7" s="8" t="s">
        <v>231</v>
      </c>
      <c r="C7" s="515">
        <f>'Table 21'!H40</f>
        <v>41.832</v>
      </c>
      <c r="D7" s="515">
        <f>'Table 21'!I40</f>
        <v>8.608</v>
      </c>
      <c r="E7" s="515">
        <f>'Table 21'!L40</f>
        <v>21.676</v>
      </c>
      <c r="F7" s="515">
        <f>'Table 21'!K40+'Table 21'!M40+'Table 21'!N40</f>
        <v>7.353</v>
      </c>
      <c r="G7" s="515">
        <f>'Table 21'!G40</f>
        <v>20.531</v>
      </c>
    </row>
    <row r="8" spans="2:7" ht="15">
      <c r="B8" s="8" t="s">
        <v>232</v>
      </c>
      <c r="C8" s="515">
        <f>'Table 21'!H41</f>
        <v>52.125</v>
      </c>
      <c r="D8" s="515">
        <f>'Table 21'!I41</f>
        <v>7.013</v>
      </c>
      <c r="E8" s="515">
        <f>'Table 21'!L41</f>
        <v>16.524</v>
      </c>
      <c r="F8" s="515">
        <f>'Table 21'!K41+'Table 21'!M41+'Table 21'!N41</f>
        <v>5.657</v>
      </c>
      <c r="G8" s="515">
        <f>'Table 21'!G41</f>
        <v>18.682</v>
      </c>
    </row>
    <row r="9" spans="2:7" ht="15">
      <c r="B9" s="8" t="s">
        <v>233</v>
      </c>
      <c r="C9" s="515">
        <f>'Table 21'!H42</f>
        <v>59.187</v>
      </c>
      <c r="D9" s="515">
        <f>'Table 21'!I42</f>
        <v>9.045</v>
      </c>
      <c r="E9" s="515">
        <f>'Table 21'!L42</f>
        <v>12.045</v>
      </c>
      <c r="F9" s="515">
        <f>'Table 21'!K42+'Table 21'!M42+'Table 21'!N42</f>
        <v>5.475</v>
      </c>
      <c r="G9" s="515">
        <f>'Table 21'!G42</f>
        <v>14.25</v>
      </c>
    </row>
    <row r="10" spans="2:7" ht="15">
      <c r="B10" s="8" t="s">
        <v>234</v>
      </c>
      <c r="C10" s="515">
        <f>'Table 21'!H43</f>
        <v>63.349</v>
      </c>
      <c r="D10" s="515">
        <f>'Table 21'!I43</f>
        <v>6.988</v>
      </c>
      <c r="E10" s="515">
        <f>'Table 21'!L43</f>
        <v>9.685</v>
      </c>
      <c r="F10" s="515">
        <f>'Table 21'!K43+'Table 21'!M43+'Table 21'!N43</f>
        <v>6.349</v>
      </c>
      <c r="G10" s="515">
        <f>'Table 21'!G43</f>
        <v>13.628</v>
      </c>
    </row>
    <row r="11" spans="2:7" ht="15">
      <c r="B11" s="8" t="s">
        <v>235</v>
      </c>
      <c r="C11" s="515">
        <f>'Table 21'!H44</f>
        <v>66.747</v>
      </c>
      <c r="D11" s="515">
        <f>'Table 21'!I44</f>
        <v>6.237</v>
      </c>
      <c r="E11" s="515">
        <f>'Table 21'!L44</f>
        <v>8.727</v>
      </c>
      <c r="F11" s="515">
        <f>'Table 21'!K44+'Table 21'!M44+'Table 21'!N44</f>
        <v>7.6259999999999994</v>
      </c>
      <c r="G11" s="515">
        <f>'Table 21'!G44</f>
        <v>10.664</v>
      </c>
    </row>
    <row r="12" spans="2:7" ht="15">
      <c r="B12" s="8" t="s">
        <v>236</v>
      </c>
      <c r="C12" s="515">
        <f>'Table 21'!H45</f>
        <v>75.087</v>
      </c>
      <c r="D12" s="515">
        <f>'Table 21'!I45</f>
        <v>4.805</v>
      </c>
      <c r="E12" s="515">
        <f>'Table 21'!L45</f>
        <v>3.871</v>
      </c>
      <c r="F12" s="515">
        <f>'Table 21'!K45+'Table 21'!M45+'Table 21'!N45</f>
        <v>11.155000000000001</v>
      </c>
      <c r="G12" s="515">
        <f>'Table 21'!G45</f>
        <v>5.083</v>
      </c>
    </row>
    <row r="13" ht="12.75">
      <c r="B13" s="144"/>
    </row>
    <row r="15" spans="3:7" ht="12.75">
      <c r="C15" s="72"/>
      <c r="D15" s="72"/>
      <c r="E15" s="72"/>
      <c r="F15" s="31"/>
      <c r="G15" s="72"/>
    </row>
    <row r="16" ht="15">
      <c r="B16" s="8"/>
    </row>
    <row r="17" ht="15">
      <c r="B17" s="8"/>
    </row>
    <row r="18" ht="15">
      <c r="B18" s="8"/>
    </row>
    <row r="19" ht="15">
      <c r="B19" s="8"/>
    </row>
    <row r="20" ht="15">
      <c r="B20" s="8"/>
    </row>
    <row r="21" ht="15">
      <c r="B21" s="8"/>
    </row>
    <row r="22" ht="15">
      <c r="B22" s="8"/>
    </row>
    <row r="23" ht="15">
      <c r="B23" s="8"/>
    </row>
    <row r="24" ht="15">
      <c r="B24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34.57421875" style="0" bestFit="1" customWidth="1"/>
    <col min="4" max="4" width="10.28125" style="0" customWidth="1"/>
    <col min="5" max="5" width="10.00390625" style="0" customWidth="1"/>
    <col min="6" max="7" width="10.8515625" style="0" bestFit="1" customWidth="1"/>
  </cols>
  <sheetData>
    <row r="2" spans="1:4" ht="15.75">
      <c r="A2" s="296" t="s">
        <v>810</v>
      </c>
      <c r="B2" s="68" t="s">
        <v>480</v>
      </c>
      <c r="D2" s="68" t="s">
        <v>666</v>
      </c>
    </row>
    <row r="3" ht="12.75">
      <c r="B3" s="68"/>
    </row>
    <row r="4" ht="12.75">
      <c r="B4" s="68"/>
    </row>
    <row r="5" spans="3:12" ht="15">
      <c r="C5" s="2" t="s">
        <v>210</v>
      </c>
      <c r="D5" s="2" t="s">
        <v>526</v>
      </c>
      <c r="E5" s="2" t="s">
        <v>527</v>
      </c>
      <c r="F5" s="48" t="s">
        <v>212</v>
      </c>
      <c r="G5" s="48" t="s">
        <v>211</v>
      </c>
      <c r="H5" s="73" t="s">
        <v>481</v>
      </c>
      <c r="I5" s="73" t="s">
        <v>482</v>
      </c>
      <c r="J5" s="3"/>
      <c r="L5" s="3"/>
    </row>
    <row r="6" spans="2:9" ht="15">
      <c r="B6" s="8" t="s">
        <v>449</v>
      </c>
      <c r="C6" s="493">
        <f>'Table 21'!G56</f>
        <v>62.736</v>
      </c>
      <c r="D6" s="493">
        <f>'Table 21'!H56</f>
        <v>28.159</v>
      </c>
      <c r="E6" s="493">
        <f>'Table 21'!I56</f>
        <v>3.261</v>
      </c>
      <c r="F6" s="493">
        <f>'Table 21'!K56</f>
        <v>2.505</v>
      </c>
      <c r="G6" s="493">
        <f>'Table 21'!L56</f>
        <v>1.827</v>
      </c>
      <c r="H6" s="493">
        <f>'Table 21'!M56</f>
        <v>0.126</v>
      </c>
      <c r="I6" s="493">
        <f>'Table 21'!N56</f>
        <v>1.387</v>
      </c>
    </row>
    <row r="7" spans="2:9" ht="15">
      <c r="B7" s="8" t="s">
        <v>450</v>
      </c>
      <c r="C7" s="493">
        <f>'Table 21'!G57</f>
        <v>30.057</v>
      </c>
      <c r="D7" s="493">
        <f>'Table 21'!H57</f>
        <v>46.357</v>
      </c>
      <c r="E7" s="493">
        <f>'Table 21'!I57</f>
        <v>9.211</v>
      </c>
      <c r="F7" s="493">
        <f>'Table 21'!K57</f>
        <v>3.192</v>
      </c>
      <c r="G7" s="493">
        <f>'Table 21'!L57</f>
        <v>9.035</v>
      </c>
      <c r="H7" s="493">
        <f>'Table 21'!M57</f>
        <v>0.275</v>
      </c>
      <c r="I7" s="493">
        <f>'Table 21'!N57</f>
        <v>1.873</v>
      </c>
    </row>
    <row r="8" spans="2:9" ht="15">
      <c r="B8" s="8" t="s">
        <v>451</v>
      </c>
      <c r="C8" s="493">
        <f>'Table 21'!G58</f>
        <v>13.974</v>
      </c>
      <c r="D8" s="493">
        <f>'Table 21'!H58</f>
        <v>52.957</v>
      </c>
      <c r="E8" s="493">
        <f>'Table 21'!I58</f>
        <v>8.347</v>
      </c>
      <c r="F8" s="493">
        <f>'Table 21'!K58</f>
        <v>4.821</v>
      </c>
      <c r="G8" s="493">
        <f>'Table 21'!L58</f>
        <v>17.624</v>
      </c>
      <c r="H8" s="493">
        <f>'Table 21'!M58</f>
        <v>0.947</v>
      </c>
      <c r="I8" s="493">
        <f>'Table 21'!N58</f>
        <v>1.33</v>
      </c>
    </row>
    <row r="9" spans="2:9" ht="15">
      <c r="B9" s="8" t="s">
        <v>452</v>
      </c>
      <c r="C9" s="493">
        <f>'Table 21'!G59</f>
        <v>3.088</v>
      </c>
      <c r="D9" s="493">
        <f>'Table 21'!H59</f>
        <v>59.325</v>
      </c>
      <c r="E9" s="493">
        <f>'Table 21'!I59</f>
        <v>10.018</v>
      </c>
      <c r="F9" s="493">
        <f>'Table 21'!K59</f>
        <v>1.864</v>
      </c>
      <c r="G9" s="493">
        <f>'Table 21'!L59</f>
        <v>22.095</v>
      </c>
      <c r="H9" s="493">
        <f>'Table 21'!M59</f>
        <v>3.137</v>
      </c>
      <c r="I9" s="493">
        <f>'Table 21'!N59</f>
        <v>0.472</v>
      </c>
    </row>
    <row r="10" spans="2:9" ht="15">
      <c r="B10" s="8" t="s">
        <v>453</v>
      </c>
      <c r="C10" s="493">
        <f>'Table 21'!G60</f>
        <v>1.787</v>
      </c>
      <c r="D10" s="493">
        <f>'Table 21'!H60</f>
        <v>71.595</v>
      </c>
      <c r="E10" s="493">
        <f>'Table 21'!I60</f>
        <v>6.34</v>
      </c>
      <c r="F10" s="493">
        <f>'Table 21'!K60</f>
        <v>1.763</v>
      </c>
      <c r="G10" s="493">
        <f>'Table 21'!L60</f>
        <v>14.368</v>
      </c>
      <c r="H10" s="493">
        <f>'Table 21'!M60</f>
        <v>3.045</v>
      </c>
      <c r="I10" s="493">
        <f>'Table 21'!N60</f>
        <v>1.102</v>
      </c>
    </row>
    <row r="11" spans="2:9" ht="15">
      <c r="B11" s="8" t="s">
        <v>454</v>
      </c>
      <c r="C11" s="493">
        <f>'Table 21'!G61</f>
        <v>0.558</v>
      </c>
      <c r="D11" s="493">
        <f>'Table 21'!H61</f>
        <v>75.884</v>
      </c>
      <c r="E11" s="493">
        <f>'Table 21'!I61</f>
        <v>5.909</v>
      </c>
      <c r="F11" s="493">
        <f>'Table 21'!K61</f>
        <v>0.993</v>
      </c>
      <c r="G11" s="493">
        <f>'Table 21'!L61</f>
        <v>11.361</v>
      </c>
      <c r="H11" s="493">
        <f>'Table 21'!M61</f>
        <v>4.429</v>
      </c>
      <c r="I11" s="493">
        <f>'Table 21'!N61</f>
        <v>0.867</v>
      </c>
    </row>
    <row r="12" spans="2:9" ht="15">
      <c r="B12" s="8" t="s">
        <v>455</v>
      </c>
      <c r="C12" s="493">
        <f>'Table 21'!G62</f>
        <v>0.841</v>
      </c>
      <c r="D12" s="493">
        <f>'Table 21'!H62</f>
        <v>76.46</v>
      </c>
      <c r="E12" s="493">
        <f>'Table 21'!I62</f>
        <v>5.946</v>
      </c>
      <c r="F12" s="493">
        <f>'Table 21'!K62</f>
        <v>0</v>
      </c>
      <c r="G12" s="493">
        <f>'Table 21'!L62</f>
        <v>9.709</v>
      </c>
      <c r="H12" s="493">
        <f>'Table 21'!M62</f>
        <v>6.116</v>
      </c>
      <c r="I12" s="493">
        <f>'Table 21'!N62</f>
        <v>0.928</v>
      </c>
    </row>
    <row r="13" spans="2:9" ht="15">
      <c r="B13" s="8" t="s">
        <v>456</v>
      </c>
      <c r="C13" s="493">
        <f>'Table 21'!G63</f>
        <v>0.413</v>
      </c>
      <c r="D13" s="493">
        <f>'Table 21'!H63</f>
        <v>77.997</v>
      </c>
      <c r="E13" s="493">
        <f>'Table 21'!I63</f>
        <v>6.175</v>
      </c>
      <c r="F13" s="493">
        <f>'Table 21'!K63</f>
        <v>0.347</v>
      </c>
      <c r="G13" s="493">
        <f>'Table 21'!L63</f>
        <v>5.73</v>
      </c>
      <c r="H13" s="493">
        <f>'Table 21'!M63</f>
        <v>8.158</v>
      </c>
      <c r="I13" s="493">
        <f>'Table 21'!N63</f>
        <v>1.18</v>
      </c>
    </row>
    <row r="14" spans="2:9" ht="15">
      <c r="B14" s="8" t="s">
        <v>457</v>
      </c>
      <c r="C14" s="493">
        <f>'Table 21'!G64</f>
        <v>4.636</v>
      </c>
      <c r="D14" s="493">
        <f>'Table 21'!H64</f>
        <v>65.956</v>
      </c>
      <c r="E14" s="493">
        <f>'Table 21'!I64</f>
        <v>9.092</v>
      </c>
      <c r="F14" s="493">
        <f>'Table 21'!K64</f>
        <v>0.927</v>
      </c>
      <c r="G14" s="493">
        <f>'Table 21'!L64</f>
        <v>6.051</v>
      </c>
      <c r="H14" s="493">
        <f>'Table 21'!M64</f>
        <v>12.48</v>
      </c>
      <c r="I14" s="493">
        <f>'Table 21'!N64</f>
        <v>0.859</v>
      </c>
    </row>
    <row r="17" spans="2:3" ht="15">
      <c r="B17" s="8"/>
      <c r="C17" s="8"/>
    </row>
    <row r="21" spans="4:10" ht="15">
      <c r="D21" s="8"/>
      <c r="E21" s="8"/>
      <c r="F21" s="8"/>
      <c r="G21" s="8"/>
      <c r="H21" s="8"/>
      <c r="I21" s="8"/>
      <c r="J21" s="8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3:G26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5.00390625" style="0" customWidth="1"/>
    <col min="5" max="5" width="10.8515625" style="0" customWidth="1"/>
    <col min="6" max="6" width="10.7109375" style="0" customWidth="1"/>
  </cols>
  <sheetData>
    <row r="3" spans="2:5" ht="12.75">
      <c r="B3" s="524" t="s">
        <v>806</v>
      </c>
      <c r="E3" s="528" t="s">
        <v>440</v>
      </c>
    </row>
    <row r="5" ht="12.75">
      <c r="C5" t="s">
        <v>316</v>
      </c>
    </row>
    <row r="7" ht="12.75">
      <c r="C7" s="68" t="s">
        <v>269</v>
      </c>
    </row>
    <row r="9" ht="12.75">
      <c r="C9" s="524" t="s">
        <v>270</v>
      </c>
    </row>
    <row r="10" ht="12.75">
      <c r="C10" t="s">
        <v>271</v>
      </c>
    </row>
    <row r="12" spans="3:7" ht="12.75">
      <c r="C12" s="31" t="s">
        <v>210</v>
      </c>
      <c r="D12" s="31" t="s">
        <v>314</v>
      </c>
      <c r="E12" s="31" t="s">
        <v>382</v>
      </c>
      <c r="F12" s="31" t="s">
        <v>213</v>
      </c>
      <c r="G12" s="31" t="s">
        <v>212</v>
      </c>
    </row>
    <row r="13" spans="2:7" ht="15">
      <c r="B13">
        <v>4</v>
      </c>
      <c r="C13" s="482">
        <v>55</v>
      </c>
      <c r="D13" s="482">
        <v>36</v>
      </c>
      <c r="E13" s="482">
        <v>9</v>
      </c>
      <c r="F13" s="482">
        <v>0</v>
      </c>
      <c r="G13" s="482">
        <v>0</v>
      </c>
    </row>
    <row r="14" spans="2:7" ht="15">
      <c r="B14">
        <v>5</v>
      </c>
      <c r="C14" s="482">
        <v>59</v>
      </c>
      <c r="D14" s="482">
        <v>29</v>
      </c>
      <c r="E14" s="482">
        <v>9</v>
      </c>
      <c r="F14" s="482">
        <v>3</v>
      </c>
      <c r="G14" s="482">
        <v>0</v>
      </c>
    </row>
    <row r="15" spans="2:7" ht="15">
      <c r="B15">
        <v>6</v>
      </c>
      <c r="C15" s="482">
        <v>57</v>
      </c>
      <c r="D15" s="482">
        <v>31</v>
      </c>
      <c r="E15" s="482">
        <v>10</v>
      </c>
      <c r="F15" s="482">
        <v>2</v>
      </c>
      <c r="G15" s="482">
        <v>0</v>
      </c>
    </row>
    <row r="16" spans="2:7" ht="15">
      <c r="B16">
        <v>7</v>
      </c>
      <c r="C16" s="482">
        <v>55</v>
      </c>
      <c r="D16" s="482">
        <v>30</v>
      </c>
      <c r="E16" s="482">
        <v>12</v>
      </c>
      <c r="F16" s="482">
        <v>2</v>
      </c>
      <c r="G16" s="482">
        <v>1</v>
      </c>
    </row>
    <row r="17" spans="2:7" ht="15">
      <c r="B17">
        <v>8</v>
      </c>
      <c r="C17" s="482">
        <v>59</v>
      </c>
      <c r="D17" s="482">
        <v>25</v>
      </c>
      <c r="E17" s="482">
        <v>13</v>
      </c>
      <c r="F17" s="482">
        <v>3</v>
      </c>
      <c r="G17" s="482">
        <v>1</v>
      </c>
    </row>
    <row r="18" spans="2:7" ht="15">
      <c r="B18">
        <v>9</v>
      </c>
      <c r="C18" s="482">
        <v>56</v>
      </c>
      <c r="D18" s="482">
        <v>25</v>
      </c>
      <c r="E18" s="482">
        <v>16</v>
      </c>
      <c r="F18" s="482">
        <v>2</v>
      </c>
      <c r="G18" s="482">
        <v>1</v>
      </c>
    </row>
    <row r="19" spans="2:7" ht="15">
      <c r="B19">
        <v>10</v>
      </c>
      <c r="C19" s="482">
        <v>63</v>
      </c>
      <c r="D19" s="482">
        <v>23</v>
      </c>
      <c r="E19" s="482">
        <v>11</v>
      </c>
      <c r="F19" s="482">
        <v>2</v>
      </c>
      <c r="G19" s="482">
        <v>1</v>
      </c>
    </row>
    <row r="20" spans="2:7" ht="15">
      <c r="B20">
        <v>11</v>
      </c>
      <c r="C20" s="482">
        <v>57</v>
      </c>
      <c r="D20" s="482">
        <v>22</v>
      </c>
      <c r="E20" s="482">
        <v>17</v>
      </c>
      <c r="F20" s="482">
        <v>1</v>
      </c>
      <c r="G20" s="482">
        <v>2</v>
      </c>
    </row>
    <row r="21" spans="2:7" ht="15">
      <c r="B21">
        <v>12</v>
      </c>
      <c r="C21" s="482">
        <v>45</v>
      </c>
      <c r="D21" s="482">
        <v>17</v>
      </c>
      <c r="E21" s="482">
        <v>33</v>
      </c>
      <c r="F21" s="482">
        <v>3</v>
      </c>
      <c r="G21" s="482">
        <v>1</v>
      </c>
    </row>
    <row r="22" spans="2:7" ht="15">
      <c r="B22">
        <v>13</v>
      </c>
      <c r="C22" s="482">
        <v>44</v>
      </c>
      <c r="D22" s="482">
        <v>15</v>
      </c>
      <c r="E22" s="482">
        <v>37</v>
      </c>
      <c r="F22" s="482">
        <v>4</v>
      </c>
      <c r="G22" s="482">
        <v>1</v>
      </c>
    </row>
    <row r="23" spans="2:7" ht="15">
      <c r="B23">
        <v>14</v>
      </c>
      <c r="C23" s="482">
        <v>42</v>
      </c>
      <c r="D23" s="482">
        <v>14</v>
      </c>
      <c r="E23" s="482">
        <v>40</v>
      </c>
      <c r="F23" s="482">
        <v>3</v>
      </c>
      <c r="G23" s="482">
        <v>1</v>
      </c>
    </row>
    <row r="24" spans="2:7" ht="15">
      <c r="B24">
        <v>15</v>
      </c>
      <c r="C24" s="482">
        <v>45</v>
      </c>
      <c r="D24" s="482">
        <v>12</v>
      </c>
      <c r="E24" s="482">
        <v>37</v>
      </c>
      <c r="F24" s="482">
        <v>4</v>
      </c>
      <c r="G24" s="482">
        <v>1</v>
      </c>
    </row>
    <row r="25" spans="2:7" ht="15">
      <c r="B25">
        <v>16</v>
      </c>
      <c r="C25" s="482">
        <v>45</v>
      </c>
      <c r="D25" s="482">
        <v>12</v>
      </c>
      <c r="E25" s="482">
        <v>39</v>
      </c>
      <c r="F25" s="482">
        <v>3</v>
      </c>
      <c r="G25" s="482">
        <v>1</v>
      </c>
    </row>
    <row r="26" spans="2:7" ht="15">
      <c r="B26">
        <v>17</v>
      </c>
      <c r="C26" s="482">
        <v>36</v>
      </c>
      <c r="D26" s="482">
        <v>18</v>
      </c>
      <c r="E26" s="482">
        <v>40</v>
      </c>
      <c r="F26" s="482">
        <v>5</v>
      </c>
      <c r="G26" s="482">
        <v>1</v>
      </c>
    </row>
    <row r="40" ht="10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D6"/>
  <sheetViews>
    <sheetView workbookViewId="0" topLeftCell="A1">
      <selection activeCell="A1" sqref="A1"/>
    </sheetView>
  </sheetViews>
  <sheetFormatPr defaultColWidth="9.140625" defaultRowHeight="12.75"/>
  <sheetData>
    <row r="2" ht="12.75">
      <c r="B2" t="s">
        <v>509</v>
      </c>
    </row>
    <row r="4" spans="2:4" ht="12.75">
      <c r="B4" s="15">
        <v>1.96</v>
      </c>
      <c r="D4" s="15" t="s">
        <v>506</v>
      </c>
    </row>
    <row r="5" spans="2:4" ht="12.75">
      <c r="B5" s="15">
        <v>1.2</v>
      </c>
      <c r="D5" s="15" t="s">
        <v>507</v>
      </c>
    </row>
    <row r="6" spans="2:4" ht="12.75">
      <c r="B6" s="74">
        <v>1</v>
      </c>
      <c r="D6" s="15" t="s">
        <v>508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87" customWidth="1"/>
    <col min="2" max="3" width="1.57421875" style="87" customWidth="1"/>
    <col min="4" max="4" width="13.140625" style="87" customWidth="1"/>
    <col min="5" max="5" width="15.140625" style="87" customWidth="1"/>
    <col min="6" max="6" width="6.421875" style="87" customWidth="1"/>
    <col min="7" max="7" width="0.85546875" style="87" customWidth="1"/>
    <col min="8" max="15" width="10.28125" style="87" customWidth="1"/>
    <col min="16" max="16384" width="9.140625" style="87" customWidth="1"/>
  </cols>
  <sheetData>
    <row r="1" spans="1:15" s="84" customFormat="1" ht="21">
      <c r="A1" s="87"/>
      <c r="B1" s="120" t="s">
        <v>134</v>
      </c>
      <c r="C1" s="120"/>
      <c r="D1" s="120"/>
      <c r="E1" s="148" t="s">
        <v>103</v>
      </c>
      <c r="F1" s="120"/>
      <c r="H1" s="115"/>
      <c r="K1" s="115"/>
      <c r="O1" s="87"/>
    </row>
    <row r="2" spans="1:15" s="84" customFormat="1" ht="9" customHeight="1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96"/>
    </row>
    <row r="3" spans="1:15" s="84" customFormat="1" ht="16.5" thickBot="1">
      <c r="A3" s="200"/>
      <c r="B3" s="200"/>
      <c r="C3" s="200"/>
      <c r="D3" s="158"/>
      <c r="E3" s="158"/>
      <c r="F3" s="158"/>
      <c r="G3" s="158"/>
      <c r="H3" s="197">
        <v>1999</v>
      </c>
      <c r="I3" s="197">
        <v>2000</v>
      </c>
      <c r="J3" s="197">
        <v>2001</v>
      </c>
      <c r="K3" s="197">
        <v>2002</v>
      </c>
      <c r="L3" s="197">
        <v>2003</v>
      </c>
      <c r="M3" s="197">
        <v>2004</v>
      </c>
      <c r="N3" s="197">
        <v>2005</v>
      </c>
      <c r="O3" s="197">
        <v>2006</v>
      </c>
    </row>
    <row r="4" spans="1:15" s="84" customFormat="1" ht="3" customHeight="1">
      <c r="A4" s="136"/>
      <c r="B4" s="136"/>
      <c r="C4" s="136"/>
      <c r="D4" s="51"/>
      <c r="E4" s="51"/>
      <c r="F4" s="51"/>
      <c r="G4" s="51"/>
      <c r="H4" s="116"/>
      <c r="I4" s="116"/>
      <c r="J4" s="116"/>
      <c r="K4" s="116"/>
      <c r="L4" s="116"/>
      <c r="M4" s="116"/>
      <c r="N4" s="116"/>
      <c r="O4" s="87"/>
    </row>
    <row r="5" spans="1:15" s="84" customFormat="1" ht="15">
      <c r="A5" s="87"/>
      <c r="B5" s="136"/>
      <c r="C5" s="136"/>
      <c r="D5" s="51"/>
      <c r="E5" s="51"/>
      <c r="F5" s="51"/>
      <c r="G5" s="51"/>
      <c r="H5" s="51"/>
      <c r="I5" s="51"/>
      <c r="K5" s="51"/>
      <c r="L5" s="51"/>
      <c r="M5" s="151"/>
      <c r="O5" s="151" t="s">
        <v>214</v>
      </c>
    </row>
    <row r="6" spans="1:15" s="84" customFormat="1" ht="3" customHeight="1">
      <c r="A6" s="87"/>
      <c r="B6" s="136"/>
      <c r="C6" s="136"/>
      <c r="D6" s="51"/>
      <c r="E6" s="51"/>
      <c r="F6" s="51"/>
      <c r="G6" s="51"/>
      <c r="H6" s="51"/>
      <c r="I6" s="51"/>
      <c r="J6" s="166"/>
      <c r="K6" s="51"/>
      <c r="L6" s="51"/>
      <c r="M6" s="51"/>
      <c r="N6" s="51"/>
      <c r="O6" s="87"/>
    </row>
    <row r="7" spans="1:15" s="84" customFormat="1" ht="15.75">
      <c r="A7" s="87"/>
      <c r="B7" s="136"/>
      <c r="C7" s="116" t="s">
        <v>669</v>
      </c>
      <c r="D7" s="87"/>
      <c r="E7" s="51"/>
      <c r="F7" s="51"/>
      <c r="G7" s="51"/>
      <c r="H7" s="51"/>
      <c r="I7" s="51"/>
      <c r="J7" s="166"/>
      <c r="K7" s="51"/>
      <c r="L7" s="51"/>
      <c r="M7" s="51"/>
      <c r="N7" s="51"/>
      <c r="O7" s="87"/>
    </row>
    <row r="8" spans="4:15" s="84" customFormat="1" ht="15">
      <c r="D8" s="84" t="s">
        <v>636</v>
      </c>
      <c r="H8" s="349">
        <v>48.2</v>
      </c>
      <c r="I8" s="349">
        <v>46.9</v>
      </c>
      <c r="J8" s="349">
        <v>45.4</v>
      </c>
      <c r="K8" s="349">
        <v>45.7</v>
      </c>
      <c r="L8" s="349">
        <v>46.4</v>
      </c>
      <c r="M8" s="349">
        <v>46.6</v>
      </c>
      <c r="N8" s="349">
        <v>47.1</v>
      </c>
      <c r="O8" s="84">
        <v>46.8</v>
      </c>
    </row>
    <row r="9" spans="4:15" s="84" customFormat="1" ht="15">
      <c r="D9" s="84" t="s">
        <v>637</v>
      </c>
      <c r="H9" s="349">
        <v>18.7</v>
      </c>
      <c r="I9" s="349">
        <v>18.4</v>
      </c>
      <c r="J9" s="349">
        <v>19.1</v>
      </c>
      <c r="K9" s="349">
        <v>18.2</v>
      </c>
      <c r="L9" s="349">
        <v>17.2</v>
      </c>
      <c r="M9" s="349">
        <v>16.6</v>
      </c>
      <c r="N9" s="349">
        <v>15.2</v>
      </c>
      <c r="O9" s="84">
        <v>15.6</v>
      </c>
    </row>
    <row r="10" spans="4:15" s="84" customFormat="1" ht="15">
      <c r="D10" s="84" t="s">
        <v>638</v>
      </c>
      <c r="H10" s="349">
        <v>17.9</v>
      </c>
      <c r="I10" s="349">
        <v>20.4</v>
      </c>
      <c r="J10" s="349">
        <v>21.4</v>
      </c>
      <c r="K10" s="349">
        <v>21.9</v>
      </c>
      <c r="L10" s="349">
        <v>21.7</v>
      </c>
      <c r="M10" s="349">
        <v>21.1</v>
      </c>
      <c r="N10" s="349">
        <v>21.7</v>
      </c>
      <c r="O10" s="84">
        <v>20.9</v>
      </c>
    </row>
    <row r="11" spans="4:15" s="84" customFormat="1" ht="15">
      <c r="D11" s="84" t="s">
        <v>639</v>
      </c>
      <c r="H11" s="349">
        <v>15.1</v>
      </c>
      <c r="I11" s="349">
        <v>14.3</v>
      </c>
      <c r="J11" s="349">
        <v>14.1</v>
      </c>
      <c r="K11" s="349">
        <v>14.2</v>
      </c>
      <c r="L11" s="349">
        <v>14.7</v>
      </c>
      <c r="M11" s="349">
        <v>15.7</v>
      </c>
      <c r="N11" s="349">
        <v>16</v>
      </c>
      <c r="O11" s="84">
        <v>16.6</v>
      </c>
    </row>
    <row r="12" spans="13:14" s="84" customFormat="1" ht="3" customHeight="1">
      <c r="M12" s="51"/>
      <c r="N12" s="51"/>
    </row>
    <row r="13" spans="4:15" s="84" customFormat="1" ht="15">
      <c r="D13" s="84" t="s">
        <v>640</v>
      </c>
      <c r="H13" s="342">
        <f aca="true" t="shared" si="0" ref="H13:M13">100-H8</f>
        <v>51.8</v>
      </c>
      <c r="I13" s="342">
        <f t="shared" si="0"/>
        <v>53.1</v>
      </c>
      <c r="J13" s="342">
        <f t="shared" si="0"/>
        <v>54.6</v>
      </c>
      <c r="K13" s="342">
        <f t="shared" si="0"/>
        <v>54.3</v>
      </c>
      <c r="L13" s="342">
        <f t="shared" si="0"/>
        <v>53.6</v>
      </c>
      <c r="M13" s="342">
        <f t="shared" si="0"/>
        <v>53.4</v>
      </c>
      <c r="N13" s="342">
        <f>100-N8</f>
        <v>52.9</v>
      </c>
      <c r="O13" s="342">
        <f>100-O8</f>
        <v>53.2</v>
      </c>
    </row>
    <row r="14" s="84" customFormat="1" ht="3" customHeight="1"/>
    <row r="15" spans="1:15" s="84" customFormat="1" ht="15">
      <c r="A15" s="87"/>
      <c r="B15" s="87"/>
      <c r="C15" s="87"/>
      <c r="D15" s="117" t="s">
        <v>173</v>
      </c>
      <c r="H15" s="146">
        <v>100</v>
      </c>
      <c r="I15" s="146">
        <v>100</v>
      </c>
      <c r="J15" s="146">
        <v>100</v>
      </c>
      <c r="K15" s="146">
        <v>100</v>
      </c>
      <c r="L15" s="146">
        <v>100</v>
      </c>
      <c r="M15" s="146">
        <v>100</v>
      </c>
      <c r="N15" s="146">
        <v>100</v>
      </c>
      <c r="O15" s="146">
        <v>100</v>
      </c>
    </row>
    <row r="16" spans="1:15" s="84" customFormat="1" ht="3" customHeight="1">
      <c r="A16" s="87"/>
      <c r="B16" s="87"/>
      <c r="C16" s="87"/>
      <c r="D16" s="117"/>
      <c r="H16" s="146"/>
      <c r="I16" s="146"/>
      <c r="J16" s="146"/>
      <c r="K16" s="146"/>
      <c r="L16" s="146"/>
      <c r="M16" s="146"/>
      <c r="N16" s="146"/>
      <c r="O16" s="87"/>
    </row>
    <row r="17" spans="1:15" s="84" customFormat="1" ht="15.75">
      <c r="A17" s="87"/>
      <c r="B17" s="87"/>
      <c r="C17" s="201" t="s">
        <v>670</v>
      </c>
      <c r="D17" s="87"/>
      <c r="H17" s="146"/>
      <c r="I17" s="146"/>
      <c r="J17" s="146"/>
      <c r="K17" s="146"/>
      <c r="L17" s="146"/>
      <c r="M17" s="51"/>
      <c r="N17" s="51"/>
      <c r="O17" s="87"/>
    </row>
    <row r="18" spans="1:15" s="84" customFormat="1" ht="15">
      <c r="A18" s="87"/>
      <c r="B18" s="87"/>
      <c r="C18" s="87"/>
      <c r="D18" s="84" t="s">
        <v>636</v>
      </c>
      <c r="H18" s="349">
        <v>60.3</v>
      </c>
      <c r="I18" s="349">
        <v>58.7</v>
      </c>
      <c r="J18" s="349">
        <v>57.4</v>
      </c>
      <c r="K18" s="349">
        <v>59.3</v>
      </c>
      <c r="L18" s="349">
        <v>56.4</v>
      </c>
      <c r="M18" s="349">
        <v>56.4</v>
      </c>
      <c r="N18" s="349">
        <v>54.1</v>
      </c>
      <c r="O18" s="349">
        <v>53.4</v>
      </c>
    </row>
    <row r="19" spans="1:15" s="84" customFormat="1" ht="15">
      <c r="A19" s="87"/>
      <c r="B19" s="87"/>
      <c r="C19" s="87"/>
      <c r="D19" s="84" t="s">
        <v>637</v>
      </c>
      <c r="H19" s="349">
        <v>15.8</v>
      </c>
      <c r="I19" s="349">
        <v>16.6</v>
      </c>
      <c r="J19" s="349">
        <v>17.9</v>
      </c>
      <c r="K19" s="349">
        <v>17.7</v>
      </c>
      <c r="L19" s="349">
        <v>17.4</v>
      </c>
      <c r="M19" s="349">
        <v>16.1</v>
      </c>
      <c r="N19" s="349">
        <v>16.6</v>
      </c>
      <c r="O19" s="349">
        <v>16.3</v>
      </c>
    </row>
    <row r="20" spans="1:15" s="84" customFormat="1" ht="15">
      <c r="A20" s="87"/>
      <c r="B20" s="87"/>
      <c r="C20" s="87"/>
      <c r="D20" s="84" t="s">
        <v>638</v>
      </c>
      <c r="H20" s="349">
        <v>10.5</v>
      </c>
      <c r="I20" s="349">
        <v>11.7</v>
      </c>
      <c r="J20" s="349">
        <v>12</v>
      </c>
      <c r="K20" s="349">
        <v>10.8</v>
      </c>
      <c r="L20" s="349">
        <v>12.4</v>
      </c>
      <c r="M20" s="349">
        <v>13.2</v>
      </c>
      <c r="N20" s="349">
        <v>14.2</v>
      </c>
      <c r="O20" s="349">
        <v>13.8</v>
      </c>
    </row>
    <row r="21" spans="1:15" s="84" customFormat="1" ht="15">
      <c r="A21" s="87"/>
      <c r="B21" s="87"/>
      <c r="C21" s="87"/>
      <c r="D21" s="84" t="s">
        <v>639</v>
      </c>
      <c r="H21" s="349">
        <v>13.5</v>
      </c>
      <c r="I21" s="349">
        <v>12.9</v>
      </c>
      <c r="J21" s="349">
        <v>12.7</v>
      </c>
      <c r="K21" s="349">
        <v>12.1</v>
      </c>
      <c r="L21" s="349">
        <v>13.8</v>
      </c>
      <c r="M21" s="349">
        <v>14.3</v>
      </c>
      <c r="N21" s="349">
        <v>15.1</v>
      </c>
      <c r="O21" s="349">
        <v>16.4</v>
      </c>
    </row>
    <row r="22" spans="1:15" s="84" customFormat="1" ht="3" customHeight="1">
      <c r="A22" s="87"/>
      <c r="B22" s="87"/>
      <c r="C22" s="87"/>
      <c r="M22" s="51"/>
      <c r="N22" s="51"/>
      <c r="O22" s="87"/>
    </row>
    <row r="23" spans="1:15" s="84" customFormat="1" ht="15">
      <c r="A23" s="87"/>
      <c r="B23" s="87"/>
      <c r="C23" s="87"/>
      <c r="D23" s="84" t="s">
        <v>640</v>
      </c>
      <c r="H23" s="342">
        <f aca="true" t="shared" si="1" ref="H23:M23">100-H18</f>
        <v>39.7</v>
      </c>
      <c r="I23" s="342">
        <f t="shared" si="1"/>
        <v>41.3</v>
      </c>
      <c r="J23" s="342">
        <f t="shared" si="1"/>
        <v>42.6</v>
      </c>
      <c r="K23" s="342">
        <f t="shared" si="1"/>
        <v>40.7</v>
      </c>
      <c r="L23" s="342">
        <f t="shared" si="1"/>
        <v>43.6</v>
      </c>
      <c r="M23" s="342">
        <f t="shared" si="1"/>
        <v>43.6</v>
      </c>
      <c r="N23" s="342">
        <f>100-N18</f>
        <v>45.9</v>
      </c>
      <c r="O23" s="342">
        <f>100-O18</f>
        <v>46.6</v>
      </c>
    </row>
    <row r="24" spans="1:15" s="84" customFormat="1" ht="3" customHeight="1">
      <c r="A24" s="87"/>
      <c r="B24" s="87"/>
      <c r="C24" s="87"/>
      <c r="M24" s="51"/>
      <c r="N24" s="51"/>
      <c r="O24" s="87"/>
    </row>
    <row r="25" spans="1:15" s="84" customFormat="1" ht="15">
      <c r="A25" s="87"/>
      <c r="B25" s="87"/>
      <c r="C25" s="87"/>
      <c r="D25" s="117" t="s">
        <v>173</v>
      </c>
      <c r="H25" s="146">
        <v>100</v>
      </c>
      <c r="I25" s="146">
        <v>100</v>
      </c>
      <c r="J25" s="146">
        <v>100</v>
      </c>
      <c r="K25" s="146">
        <v>100</v>
      </c>
      <c r="L25" s="146">
        <v>100</v>
      </c>
      <c r="M25" s="146">
        <v>100</v>
      </c>
      <c r="N25" s="146">
        <v>100</v>
      </c>
      <c r="O25" s="146">
        <v>100</v>
      </c>
    </row>
    <row r="26" spans="1:15" s="84" customFormat="1" ht="6" customHeight="1">
      <c r="A26" s="87"/>
      <c r="B26" s="87"/>
      <c r="C26" s="87"/>
      <c r="D26" s="117"/>
      <c r="H26" s="146"/>
      <c r="I26" s="146"/>
      <c r="J26" s="146"/>
      <c r="K26" s="146"/>
      <c r="L26" s="146"/>
      <c r="M26" s="146"/>
      <c r="N26" s="146"/>
      <c r="O26" s="87"/>
    </row>
    <row r="27" spans="1:15" s="84" customFormat="1" ht="15">
      <c r="A27" s="87"/>
      <c r="C27" s="123" t="s">
        <v>694</v>
      </c>
      <c r="D27" s="87"/>
      <c r="H27" s="85">
        <v>13768</v>
      </c>
      <c r="I27" s="85">
        <v>14533</v>
      </c>
      <c r="J27" s="85">
        <v>14643</v>
      </c>
      <c r="K27" s="85">
        <v>14041</v>
      </c>
      <c r="L27" s="85">
        <v>13936</v>
      </c>
      <c r="M27" s="85">
        <v>14737</v>
      </c>
      <c r="N27" s="85">
        <v>7001</v>
      </c>
      <c r="O27" s="85">
        <v>7111</v>
      </c>
    </row>
    <row r="28" spans="1:15" s="84" customFormat="1" ht="5.25" customHeight="1" thickBo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</row>
    <row r="29" spans="1:15" s="84" customFormat="1" ht="6.7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 ht="12.75">
      <c r="B30" s="202" t="s">
        <v>427</v>
      </c>
      <c r="C30" s="202"/>
      <c r="D30" s="136" t="s">
        <v>107</v>
      </c>
      <c r="G30" s="136"/>
      <c r="H30" s="203"/>
      <c r="I30" s="203"/>
      <c r="J30" s="203"/>
      <c r="K30" s="203"/>
      <c r="L30" s="136"/>
      <c r="M30" s="203"/>
      <c r="N30" s="203"/>
      <c r="O30" s="203"/>
    </row>
    <row r="31" spans="2:15" ht="12.75">
      <c r="B31" s="202"/>
      <c r="C31" s="202"/>
      <c r="D31" s="136" t="s">
        <v>754</v>
      </c>
      <c r="G31" s="136"/>
      <c r="H31" s="203"/>
      <c r="I31" s="203"/>
      <c r="J31" s="203"/>
      <c r="K31" s="203"/>
      <c r="L31" s="136"/>
      <c r="M31" s="203"/>
      <c r="N31" s="203"/>
      <c r="O31" s="203"/>
    </row>
    <row r="32" spans="2:15" ht="12.75">
      <c r="B32" s="202"/>
      <c r="C32" s="202"/>
      <c r="D32" s="136" t="s">
        <v>755</v>
      </c>
      <c r="G32" s="136"/>
      <c r="H32" s="203"/>
      <c r="I32" s="203"/>
      <c r="J32" s="203"/>
      <c r="K32" s="203"/>
      <c r="L32" s="136"/>
      <c r="M32" s="203"/>
      <c r="N32" s="203"/>
      <c r="O32" s="203"/>
    </row>
    <row r="33" spans="2:15" ht="12.75">
      <c r="B33" s="202"/>
      <c r="C33" s="202"/>
      <c r="D33" s="520" t="s">
        <v>756</v>
      </c>
      <c r="G33" s="136"/>
      <c r="H33" s="203"/>
      <c r="I33" s="203"/>
      <c r="J33" s="203"/>
      <c r="K33" s="203"/>
      <c r="L33" s="136"/>
      <c r="M33" s="203"/>
      <c r="N33" s="203"/>
      <c r="O33" s="203"/>
    </row>
    <row r="34" spans="1:15" s="84" customFormat="1" ht="15">
      <c r="A34" s="87"/>
      <c r="B34" s="87"/>
      <c r="C34" s="87"/>
      <c r="D34" s="87"/>
      <c r="E34" s="87"/>
      <c r="F34" s="87"/>
      <c r="G34" s="51"/>
      <c r="H34" s="137"/>
      <c r="I34" s="137"/>
      <c r="J34" s="137"/>
      <c r="K34" s="137"/>
      <c r="L34" s="51"/>
      <c r="M34" s="137"/>
      <c r="N34" s="137"/>
      <c r="O34" s="137"/>
    </row>
    <row r="35" spans="1:11" s="84" customFormat="1" ht="21">
      <c r="A35" s="87"/>
      <c r="B35" s="120" t="s">
        <v>135</v>
      </c>
      <c r="C35" s="120"/>
      <c r="D35" s="120"/>
      <c r="E35" s="148" t="s">
        <v>104</v>
      </c>
      <c r="F35" s="120"/>
      <c r="H35" s="115"/>
      <c r="K35" s="115"/>
    </row>
    <row r="36" spans="1:15" s="84" customFormat="1" ht="9" customHeight="1" thickBo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96"/>
    </row>
    <row r="37" spans="1:15" s="84" customFormat="1" ht="16.5" thickBot="1">
      <c r="A37" s="200"/>
      <c r="B37" s="200"/>
      <c r="C37" s="200"/>
      <c r="D37" s="158"/>
      <c r="E37" s="158"/>
      <c r="F37" s="158"/>
      <c r="G37" s="158"/>
      <c r="H37" s="197">
        <v>1999</v>
      </c>
      <c r="I37" s="197">
        <v>2000</v>
      </c>
      <c r="J37" s="197">
        <v>2001</v>
      </c>
      <c r="K37" s="197">
        <v>2002</v>
      </c>
      <c r="L37" s="197">
        <v>2003</v>
      </c>
      <c r="M37" s="197">
        <v>2004</v>
      </c>
      <c r="N37" s="197">
        <v>2005</v>
      </c>
      <c r="O37" s="197">
        <v>2006</v>
      </c>
    </row>
    <row r="38" spans="1:15" s="84" customFormat="1" ht="3" customHeight="1">
      <c r="A38" s="136"/>
      <c r="B38" s="136"/>
      <c r="C38" s="136"/>
      <c r="D38" s="51"/>
      <c r="E38" s="51"/>
      <c r="F38" s="51"/>
      <c r="G38" s="51"/>
      <c r="H38" s="116"/>
      <c r="I38" s="116"/>
      <c r="J38" s="116"/>
      <c r="K38" s="116"/>
      <c r="L38" s="116"/>
      <c r="M38" s="116"/>
      <c r="N38" s="116"/>
      <c r="O38" s="87"/>
    </row>
    <row r="39" spans="1:15" s="84" customFormat="1" ht="15">
      <c r="A39" s="87"/>
      <c r="B39" s="136"/>
      <c r="C39" s="136"/>
      <c r="D39" s="51"/>
      <c r="E39" s="51"/>
      <c r="F39" s="51"/>
      <c r="G39" s="51"/>
      <c r="H39" s="51"/>
      <c r="I39" s="51"/>
      <c r="K39" s="51"/>
      <c r="L39" s="51"/>
      <c r="M39" s="151"/>
      <c r="O39" s="151" t="s">
        <v>214</v>
      </c>
    </row>
    <row r="40" spans="1:14" s="84" customFormat="1" ht="3" customHeight="1">
      <c r="A40" s="87"/>
      <c r="B40" s="136"/>
      <c r="C40" s="136"/>
      <c r="D40" s="51"/>
      <c r="E40" s="51"/>
      <c r="F40" s="51"/>
      <c r="G40" s="51"/>
      <c r="H40" s="51"/>
      <c r="I40" s="51"/>
      <c r="J40" s="166"/>
      <c r="K40" s="51"/>
      <c r="L40" s="51"/>
      <c r="M40" s="51"/>
      <c r="N40" s="51"/>
    </row>
    <row r="41" spans="1:14" s="84" customFormat="1" ht="15.75">
      <c r="A41" s="87"/>
      <c r="B41" s="136"/>
      <c r="C41" s="116" t="s">
        <v>669</v>
      </c>
      <c r="E41" s="116"/>
      <c r="F41" s="51"/>
      <c r="G41" s="51"/>
      <c r="H41" s="51"/>
      <c r="I41" s="51"/>
      <c r="J41" s="166"/>
      <c r="K41" s="51"/>
      <c r="L41" s="51"/>
      <c r="M41" s="51"/>
      <c r="N41" s="51"/>
    </row>
    <row r="42" spans="4:15" s="84" customFormat="1" ht="15">
      <c r="D42" s="84" t="s">
        <v>636</v>
      </c>
      <c r="H42" s="89">
        <v>96.9</v>
      </c>
      <c r="I42" s="89">
        <v>97</v>
      </c>
      <c r="J42" s="89">
        <v>97.2</v>
      </c>
      <c r="K42" s="89">
        <v>97.4</v>
      </c>
      <c r="L42" s="89">
        <v>97.2</v>
      </c>
      <c r="M42" s="89">
        <v>97.4</v>
      </c>
      <c r="N42" s="89">
        <v>97.1</v>
      </c>
      <c r="O42" s="89">
        <v>97.1</v>
      </c>
    </row>
    <row r="43" spans="4:15" s="84" customFormat="1" ht="15">
      <c r="D43" s="84" t="s">
        <v>637</v>
      </c>
      <c r="H43" s="89">
        <v>1.5</v>
      </c>
      <c r="I43" s="89">
        <v>1.4</v>
      </c>
      <c r="J43" s="89">
        <v>1.2</v>
      </c>
      <c r="K43" s="89">
        <v>1.1</v>
      </c>
      <c r="L43" s="89">
        <v>1.2</v>
      </c>
      <c r="M43" s="89">
        <v>1.1</v>
      </c>
      <c r="N43" s="89">
        <v>1.2</v>
      </c>
      <c r="O43" s="89">
        <v>1.2</v>
      </c>
    </row>
    <row r="44" spans="4:15" s="84" customFormat="1" ht="15">
      <c r="D44" s="84" t="s">
        <v>638</v>
      </c>
      <c r="H44" s="89">
        <v>0.9</v>
      </c>
      <c r="I44" s="89">
        <v>1</v>
      </c>
      <c r="J44" s="89">
        <v>1.1</v>
      </c>
      <c r="K44" s="89">
        <v>1.1</v>
      </c>
      <c r="L44" s="89">
        <v>1</v>
      </c>
      <c r="M44" s="89">
        <v>1.1</v>
      </c>
      <c r="N44" s="89">
        <v>1.2</v>
      </c>
      <c r="O44" s="89">
        <v>1.1</v>
      </c>
    </row>
    <row r="45" spans="4:15" s="84" customFormat="1" ht="15">
      <c r="D45" s="84" t="s">
        <v>639</v>
      </c>
      <c r="H45" s="89">
        <v>0.7</v>
      </c>
      <c r="I45" s="89">
        <v>0.6</v>
      </c>
      <c r="J45" s="89">
        <v>0.5</v>
      </c>
      <c r="K45" s="89">
        <v>0.4</v>
      </c>
      <c r="L45" s="89">
        <v>0.5</v>
      </c>
      <c r="M45" s="89">
        <v>0.5</v>
      </c>
      <c r="N45" s="89">
        <v>0.5</v>
      </c>
      <c r="O45" s="89">
        <v>0.6</v>
      </c>
    </row>
    <row r="46" spans="8:14" s="84" customFormat="1" ht="3" customHeight="1">
      <c r="H46" s="56"/>
      <c r="I46" s="56"/>
      <c r="J46" s="56"/>
      <c r="K46" s="56"/>
      <c r="L46" s="56"/>
      <c r="M46" s="276"/>
      <c r="N46" s="276"/>
    </row>
    <row r="47" spans="4:15" s="84" customFormat="1" ht="15">
      <c r="D47" s="84" t="s">
        <v>640</v>
      </c>
      <c r="H47" s="352">
        <f aca="true" t="shared" si="2" ref="H47:M47">100-H42</f>
        <v>3.0999999999999943</v>
      </c>
      <c r="I47" s="352">
        <f t="shared" si="2"/>
        <v>3</v>
      </c>
      <c r="J47" s="352">
        <f t="shared" si="2"/>
        <v>2.799999999999997</v>
      </c>
      <c r="K47" s="352">
        <f t="shared" si="2"/>
        <v>2.5999999999999943</v>
      </c>
      <c r="L47" s="352">
        <f t="shared" si="2"/>
        <v>2.799999999999997</v>
      </c>
      <c r="M47" s="352">
        <f t="shared" si="2"/>
        <v>2.5999999999999943</v>
      </c>
      <c r="N47" s="352">
        <f>100-N42</f>
        <v>2.9000000000000057</v>
      </c>
      <c r="O47" s="352">
        <f>100-O42</f>
        <v>2.9000000000000057</v>
      </c>
    </row>
    <row r="48" spans="8:15" s="84" customFormat="1" ht="3" customHeight="1">
      <c r="H48" s="56"/>
      <c r="I48" s="56"/>
      <c r="J48" s="56"/>
      <c r="K48" s="56"/>
      <c r="L48" s="56"/>
      <c r="M48" s="276"/>
      <c r="N48" s="276"/>
      <c r="O48" s="276"/>
    </row>
    <row r="49" spans="1:15" s="84" customFormat="1" ht="15">
      <c r="A49" s="87"/>
      <c r="B49" s="87"/>
      <c r="C49" s="87"/>
      <c r="D49" s="117" t="s">
        <v>173</v>
      </c>
      <c r="H49" s="256">
        <v>100</v>
      </c>
      <c r="I49" s="256">
        <v>100</v>
      </c>
      <c r="J49" s="256">
        <v>100</v>
      </c>
      <c r="K49" s="256">
        <v>100</v>
      </c>
      <c r="L49" s="256">
        <v>100</v>
      </c>
      <c r="M49" s="256">
        <v>100</v>
      </c>
      <c r="N49" s="256">
        <v>100</v>
      </c>
      <c r="O49" s="256">
        <v>100</v>
      </c>
    </row>
    <row r="50" spans="1:14" s="84" customFormat="1" ht="3" customHeight="1">
      <c r="A50" s="87"/>
      <c r="B50" s="87"/>
      <c r="C50" s="87"/>
      <c r="D50" s="117"/>
      <c r="H50" s="276"/>
      <c r="I50" s="276"/>
      <c r="J50" s="276"/>
      <c r="K50" s="276"/>
      <c r="L50" s="276"/>
      <c r="M50" s="276"/>
      <c r="N50" s="276"/>
    </row>
    <row r="51" spans="1:14" s="84" customFormat="1" ht="15.75">
      <c r="A51" s="87"/>
      <c r="B51" s="87"/>
      <c r="C51" s="201" t="s">
        <v>670</v>
      </c>
      <c r="H51" s="276"/>
      <c r="I51" s="276"/>
      <c r="J51" s="276"/>
      <c r="K51" s="276"/>
      <c r="L51" s="276"/>
      <c r="M51" s="276"/>
      <c r="N51" s="276"/>
    </row>
    <row r="52" spans="1:15" s="84" customFormat="1" ht="15">
      <c r="A52" s="87"/>
      <c r="B52" s="87"/>
      <c r="C52" s="87"/>
      <c r="D52" s="84" t="s">
        <v>636</v>
      </c>
      <c r="H52" s="89">
        <v>96.1</v>
      </c>
      <c r="I52" s="89">
        <v>96.6</v>
      </c>
      <c r="J52" s="89">
        <v>96.6</v>
      </c>
      <c r="K52" s="89">
        <v>97.1</v>
      </c>
      <c r="L52" s="89">
        <v>96.2</v>
      </c>
      <c r="M52" s="89">
        <v>96.4</v>
      </c>
      <c r="N52" s="89">
        <v>96</v>
      </c>
      <c r="O52" s="89">
        <v>95.8</v>
      </c>
    </row>
    <row r="53" spans="1:15" s="84" customFormat="1" ht="15">
      <c r="A53" s="87"/>
      <c r="B53" s="87"/>
      <c r="C53" s="87"/>
      <c r="D53" s="84" t="s">
        <v>637</v>
      </c>
      <c r="H53" s="89">
        <v>2.7</v>
      </c>
      <c r="I53" s="89">
        <v>2.5</v>
      </c>
      <c r="J53" s="89">
        <v>2.4</v>
      </c>
      <c r="K53" s="89">
        <v>2.1</v>
      </c>
      <c r="L53" s="89">
        <v>2.7</v>
      </c>
      <c r="M53" s="89">
        <v>2.6</v>
      </c>
      <c r="N53" s="89">
        <v>2.8</v>
      </c>
      <c r="O53" s="89">
        <v>2.7</v>
      </c>
    </row>
    <row r="54" spans="1:15" s="84" customFormat="1" ht="15">
      <c r="A54" s="87"/>
      <c r="B54" s="87"/>
      <c r="C54" s="87"/>
      <c r="D54" s="84" t="s">
        <v>638</v>
      </c>
      <c r="H54" s="89">
        <v>0.8</v>
      </c>
      <c r="I54" s="89">
        <v>0.6</v>
      </c>
      <c r="J54" s="89">
        <v>0.7</v>
      </c>
      <c r="K54" s="89">
        <v>0.5</v>
      </c>
      <c r="L54" s="89">
        <v>0.8</v>
      </c>
      <c r="M54" s="89">
        <v>0.6</v>
      </c>
      <c r="N54" s="89">
        <v>0.8</v>
      </c>
      <c r="O54" s="89">
        <v>1</v>
      </c>
    </row>
    <row r="55" spans="1:15" s="84" customFormat="1" ht="15">
      <c r="A55" s="87"/>
      <c r="B55" s="87"/>
      <c r="C55" s="87"/>
      <c r="D55" s="84" t="s">
        <v>639</v>
      </c>
      <c r="H55" s="89">
        <v>0.4</v>
      </c>
      <c r="I55" s="89">
        <v>0.4</v>
      </c>
      <c r="J55" s="89">
        <v>0.3</v>
      </c>
      <c r="K55" s="89">
        <v>0.3</v>
      </c>
      <c r="L55" s="89">
        <v>0.3</v>
      </c>
      <c r="M55" s="89">
        <v>0.4</v>
      </c>
      <c r="N55" s="89">
        <v>0.4</v>
      </c>
      <c r="O55" s="89">
        <v>0.5</v>
      </c>
    </row>
    <row r="56" spans="1:14" s="84" customFormat="1" ht="3" customHeight="1">
      <c r="A56" s="87"/>
      <c r="B56" s="87"/>
      <c r="C56" s="87"/>
      <c r="M56" s="51"/>
      <c r="N56" s="51"/>
    </row>
    <row r="57" spans="1:15" s="84" customFormat="1" ht="15">
      <c r="A57" s="87"/>
      <c r="B57" s="87"/>
      <c r="C57" s="87"/>
      <c r="D57" s="84" t="s">
        <v>640</v>
      </c>
      <c r="H57" s="342">
        <f aca="true" t="shared" si="3" ref="H57:M57">100-H52</f>
        <v>3.9000000000000057</v>
      </c>
      <c r="I57" s="342">
        <f t="shared" si="3"/>
        <v>3.4000000000000057</v>
      </c>
      <c r="J57" s="342">
        <f t="shared" si="3"/>
        <v>3.4000000000000057</v>
      </c>
      <c r="K57" s="342">
        <f t="shared" si="3"/>
        <v>2.9000000000000057</v>
      </c>
      <c r="L57" s="342">
        <f t="shared" si="3"/>
        <v>3.799999999999997</v>
      </c>
      <c r="M57" s="342">
        <f t="shared" si="3"/>
        <v>3.5999999999999943</v>
      </c>
      <c r="N57" s="342">
        <f>100-N52</f>
        <v>4</v>
      </c>
      <c r="O57" s="342">
        <f>100-O52</f>
        <v>4.200000000000003</v>
      </c>
    </row>
    <row r="58" spans="1:15" s="84" customFormat="1" ht="3" customHeight="1">
      <c r="A58" s="87"/>
      <c r="B58" s="87"/>
      <c r="C58" s="87"/>
      <c r="M58" s="51"/>
      <c r="N58" s="51"/>
      <c r="O58" s="51"/>
    </row>
    <row r="59" spans="1:15" s="84" customFormat="1" ht="15">
      <c r="A59" s="87"/>
      <c r="B59" s="87"/>
      <c r="C59" s="87"/>
      <c r="D59" s="117" t="s">
        <v>173</v>
      </c>
      <c r="H59" s="146">
        <v>100</v>
      </c>
      <c r="I59" s="146">
        <v>100</v>
      </c>
      <c r="J59" s="146">
        <v>100</v>
      </c>
      <c r="K59" s="146">
        <v>100</v>
      </c>
      <c r="L59" s="146">
        <v>100</v>
      </c>
      <c r="M59" s="146">
        <v>100</v>
      </c>
      <c r="N59" s="146">
        <v>100</v>
      </c>
      <c r="O59" s="146">
        <v>100</v>
      </c>
    </row>
    <row r="60" spans="1:14" s="84" customFormat="1" ht="6" customHeight="1">
      <c r="A60" s="87"/>
      <c r="B60" s="87"/>
      <c r="C60" s="87"/>
      <c r="D60" s="117"/>
      <c r="H60" s="137"/>
      <c r="I60" s="137"/>
      <c r="J60" s="137"/>
      <c r="K60" s="137"/>
      <c r="L60" s="137"/>
      <c r="M60" s="51"/>
      <c r="N60" s="51"/>
    </row>
    <row r="61" spans="1:15" s="84" customFormat="1" ht="15">
      <c r="A61" s="87"/>
      <c r="C61" s="123" t="s">
        <v>694</v>
      </c>
      <c r="H61" s="85">
        <v>13742</v>
      </c>
      <c r="I61" s="85">
        <v>14534</v>
      </c>
      <c r="J61" s="85">
        <v>14633</v>
      </c>
      <c r="K61" s="85">
        <v>14004</v>
      </c>
      <c r="L61" s="85">
        <v>13942</v>
      </c>
      <c r="M61" s="85">
        <v>14752</v>
      </c>
      <c r="N61" s="85">
        <v>6990</v>
      </c>
      <c r="O61" s="85">
        <v>7086</v>
      </c>
    </row>
    <row r="62" spans="1:15" s="84" customFormat="1" ht="5.25" customHeight="1" thickBot="1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</row>
    <row r="63" s="84" customFormat="1" ht="6.75" customHeight="1"/>
    <row r="64" spans="2:18" s="84" customFormat="1" ht="15">
      <c r="B64" s="202" t="s">
        <v>427</v>
      </c>
      <c r="C64" s="202"/>
      <c r="D64" s="136" t="s">
        <v>109</v>
      </c>
      <c r="E64" s="87"/>
      <c r="F64" s="136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4:14" s="84" customFormat="1" ht="15">
      <c r="D65" s="138" t="s">
        <v>108</v>
      </c>
      <c r="M65" s="87"/>
      <c r="N65" s="87"/>
    </row>
    <row r="67" spans="2:15" ht="21">
      <c r="B67" s="120" t="s">
        <v>136</v>
      </c>
      <c r="C67" s="120"/>
      <c r="D67" s="120"/>
      <c r="E67" s="148" t="s">
        <v>268</v>
      </c>
      <c r="F67" s="120"/>
      <c r="G67" s="84"/>
      <c r="H67" s="115"/>
      <c r="I67" s="84"/>
      <c r="J67" s="84"/>
      <c r="K67" s="115"/>
      <c r="L67" s="84"/>
      <c r="M67" s="84"/>
      <c r="N67" s="84"/>
      <c r="O67" s="84"/>
    </row>
    <row r="68" ht="8.25" customHeight="1" thickBot="1">
      <c r="O68" s="96"/>
    </row>
    <row r="69" spans="1:15" ht="16.5" thickBot="1">
      <c r="A69" s="200"/>
      <c r="B69" s="200"/>
      <c r="C69" s="200"/>
      <c r="D69" s="158"/>
      <c r="E69" s="158"/>
      <c r="F69" s="158"/>
      <c r="G69" s="158"/>
      <c r="H69" s="197">
        <v>1999</v>
      </c>
      <c r="I69" s="197">
        <v>2000</v>
      </c>
      <c r="J69" s="197">
        <v>2001</v>
      </c>
      <c r="K69" s="197">
        <v>2002</v>
      </c>
      <c r="L69" s="197">
        <v>2003</v>
      </c>
      <c r="M69" s="197">
        <v>2004</v>
      </c>
      <c r="N69" s="197">
        <v>2005</v>
      </c>
      <c r="O69" s="197">
        <v>2006</v>
      </c>
    </row>
    <row r="70" spans="1:14" ht="3" customHeight="1">
      <c r="A70" s="136"/>
      <c r="B70" s="136"/>
      <c r="C70" s="136"/>
      <c r="D70" s="51"/>
      <c r="E70" s="51"/>
      <c r="F70" s="51"/>
      <c r="G70" s="51"/>
      <c r="H70" s="116"/>
      <c r="I70" s="116"/>
      <c r="J70" s="116"/>
      <c r="K70" s="116"/>
      <c r="L70" s="116"/>
      <c r="M70" s="116"/>
      <c r="N70" s="116"/>
    </row>
    <row r="71" spans="2:15" ht="15">
      <c r="B71" s="136"/>
      <c r="C71" s="136"/>
      <c r="D71" s="51"/>
      <c r="E71" s="51"/>
      <c r="F71" s="51"/>
      <c r="G71" s="51"/>
      <c r="H71" s="51"/>
      <c r="I71" s="51"/>
      <c r="J71" s="84"/>
      <c r="K71" s="51"/>
      <c r="L71" s="51"/>
      <c r="M71" s="151"/>
      <c r="O71" s="151" t="s">
        <v>214</v>
      </c>
    </row>
    <row r="72" spans="2:15" ht="6" customHeight="1">
      <c r="B72" s="136"/>
      <c r="C72" s="136"/>
      <c r="D72" s="51"/>
      <c r="E72" s="51"/>
      <c r="F72" s="51"/>
      <c r="G72" s="51"/>
      <c r="H72" s="51"/>
      <c r="I72" s="51"/>
      <c r="J72" s="166"/>
      <c r="K72" s="51"/>
      <c r="L72" s="51"/>
      <c r="M72" s="51"/>
      <c r="N72" s="51"/>
      <c r="O72" s="84"/>
    </row>
    <row r="73" spans="1:15" ht="15">
      <c r="A73" s="84"/>
      <c r="B73" s="84"/>
      <c r="C73" s="84"/>
      <c r="D73" s="84" t="s">
        <v>277</v>
      </c>
      <c r="E73" s="84"/>
      <c r="F73" s="84"/>
      <c r="G73" s="84"/>
      <c r="H73" s="349">
        <v>7.5</v>
      </c>
      <c r="I73" s="349">
        <v>8</v>
      </c>
      <c r="J73" s="349">
        <v>8.7</v>
      </c>
      <c r="K73" s="349">
        <v>9.2</v>
      </c>
      <c r="L73" s="349">
        <v>9.1</v>
      </c>
      <c r="M73" s="349">
        <v>9.2</v>
      </c>
      <c r="N73" s="349">
        <v>11.2</v>
      </c>
      <c r="O73" s="84">
        <v>10.9</v>
      </c>
    </row>
    <row r="74" spans="1:15" ht="3" customHeight="1">
      <c r="A74" s="84"/>
      <c r="B74" s="84"/>
      <c r="C74" s="84"/>
      <c r="D74" s="84"/>
      <c r="E74" s="84"/>
      <c r="F74" s="84"/>
      <c r="G74" s="84"/>
      <c r="H74" s="349"/>
      <c r="I74" s="349"/>
      <c r="J74" s="349"/>
      <c r="K74" s="349"/>
      <c r="L74" s="349"/>
      <c r="M74" s="349"/>
      <c r="N74" s="349"/>
      <c r="O74" s="84"/>
    </row>
    <row r="75" spans="1:15" ht="15">
      <c r="A75" s="84"/>
      <c r="B75" s="84"/>
      <c r="C75" s="84"/>
      <c r="D75" s="84" t="s">
        <v>278</v>
      </c>
      <c r="E75" s="84"/>
      <c r="F75" s="84"/>
      <c r="G75" s="84"/>
      <c r="H75" s="522">
        <f>100-H73</f>
        <v>92.5</v>
      </c>
      <c r="I75" s="522">
        <f aca="true" t="shared" si="4" ref="I75:O75">100-I73</f>
        <v>92</v>
      </c>
      <c r="J75" s="522">
        <f t="shared" si="4"/>
        <v>91.3</v>
      </c>
      <c r="K75" s="522">
        <f t="shared" si="4"/>
        <v>90.8</v>
      </c>
      <c r="L75" s="522">
        <f t="shared" si="4"/>
        <v>90.9</v>
      </c>
      <c r="M75" s="522">
        <f t="shared" si="4"/>
        <v>90.8</v>
      </c>
      <c r="N75" s="522">
        <f t="shared" si="4"/>
        <v>88.8</v>
      </c>
      <c r="O75" s="522">
        <f t="shared" si="4"/>
        <v>89.1</v>
      </c>
    </row>
    <row r="76" spans="1:15" ht="3" customHeight="1">
      <c r="A76" s="84"/>
      <c r="B76" s="84"/>
      <c r="C76" s="84"/>
      <c r="D76" s="84"/>
      <c r="E76" s="84"/>
      <c r="F76" s="84"/>
      <c r="G76" s="84"/>
      <c r="H76" s="56"/>
      <c r="I76" s="56"/>
      <c r="J76" s="56"/>
      <c r="K76" s="56"/>
      <c r="L76" s="56"/>
      <c r="M76" s="276"/>
      <c r="N76" s="276"/>
      <c r="O76" s="84"/>
    </row>
    <row r="77" spans="4:15" ht="15">
      <c r="D77" s="117" t="s">
        <v>279</v>
      </c>
      <c r="E77" s="84"/>
      <c r="F77" s="84"/>
      <c r="G77" s="84"/>
      <c r="H77" s="256">
        <v>100</v>
      </c>
      <c r="I77" s="256">
        <v>100</v>
      </c>
      <c r="J77" s="256">
        <v>100</v>
      </c>
      <c r="K77" s="256">
        <v>100</v>
      </c>
      <c r="L77" s="256">
        <v>100</v>
      </c>
      <c r="M77" s="256">
        <v>100</v>
      </c>
      <c r="N77" s="256">
        <v>100</v>
      </c>
      <c r="O77" s="84">
        <v>100</v>
      </c>
    </row>
    <row r="78" spans="4:15" ht="15">
      <c r="D78" s="117"/>
      <c r="E78" s="84"/>
      <c r="F78" s="84"/>
      <c r="G78" s="84"/>
      <c r="H78" s="276"/>
      <c r="I78" s="276"/>
      <c r="J78" s="276"/>
      <c r="K78" s="276"/>
      <c r="L78" s="276"/>
      <c r="M78" s="276"/>
      <c r="N78" s="276"/>
      <c r="O78" s="84"/>
    </row>
    <row r="79" spans="2:15" ht="15">
      <c r="B79" s="84"/>
      <c r="C79" s="123" t="s">
        <v>694</v>
      </c>
      <c r="D79" s="84"/>
      <c r="E79" s="84"/>
      <c r="F79" s="84"/>
      <c r="G79" s="84"/>
      <c r="H79" s="85">
        <v>6534</v>
      </c>
      <c r="I79" s="85">
        <v>6818</v>
      </c>
      <c r="J79" s="85">
        <v>6922</v>
      </c>
      <c r="K79" s="85">
        <v>6597</v>
      </c>
      <c r="L79" s="85">
        <v>6681</v>
      </c>
      <c r="M79" s="85">
        <v>7058</v>
      </c>
      <c r="N79" s="85">
        <v>6841</v>
      </c>
      <c r="O79" s="85">
        <v>6845</v>
      </c>
    </row>
    <row r="80" spans="1:15" ht="5.25" customHeight="1" thickBot="1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</row>
    <row r="81" spans="1:15" ht="6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</row>
    <row r="82" spans="1:6" ht="15">
      <c r="A82" s="84"/>
      <c r="B82" s="202" t="s">
        <v>427</v>
      </c>
      <c r="C82" s="202"/>
      <c r="D82" s="136" t="s">
        <v>360</v>
      </c>
      <c r="F82" s="136"/>
    </row>
    <row r="83" spans="1:15" ht="15">
      <c r="A83" s="84"/>
      <c r="B83" s="84"/>
      <c r="C83" s="84"/>
      <c r="D83" s="138"/>
      <c r="E83" s="84"/>
      <c r="F83" s="84"/>
      <c r="G83" s="84"/>
      <c r="H83" s="84"/>
      <c r="I83" s="84"/>
      <c r="J83" s="84"/>
      <c r="K83" s="84"/>
      <c r="L83" s="84"/>
      <c r="O83" s="84"/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87" customWidth="1"/>
    <col min="2" max="2" width="1.421875" style="87" customWidth="1"/>
    <col min="3" max="3" width="1.57421875" style="87" customWidth="1"/>
    <col min="4" max="4" width="13.140625" style="87" customWidth="1"/>
    <col min="5" max="5" width="15.140625" style="87" customWidth="1"/>
    <col min="6" max="6" width="6.421875" style="87" customWidth="1"/>
    <col min="7" max="7" width="0.85546875" style="87" customWidth="1"/>
    <col min="8" max="12" width="10.28125" style="87" customWidth="1"/>
    <col min="13" max="14" width="10.57421875" style="87" bestFit="1" customWidth="1"/>
    <col min="15" max="15" width="9.28125" style="87" bestFit="1" customWidth="1"/>
    <col min="16" max="16" width="3.7109375" style="87" customWidth="1"/>
    <col min="17" max="16384" width="9.140625" style="87" customWidth="1"/>
  </cols>
  <sheetData>
    <row r="2" spans="1:11" s="84" customFormat="1" ht="21">
      <c r="A2" s="138"/>
      <c r="B2" s="120" t="s">
        <v>265</v>
      </c>
      <c r="C2" s="96"/>
      <c r="D2" s="96"/>
      <c r="E2" s="148" t="s">
        <v>110</v>
      </c>
      <c r="F2" s="120"/>
      <c r="H2" s="115"/>
      <c r="K2" s="115"/>
    </row>
    <row r="3" spans="1:15" s="84" customFormat="1" ht="9" customHeight="1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96"/>
    </row>
    <row r="4" spans="1:15" s="84" customFormat="1" ht="16.5" thickBot="1">
      <c r="A4" s="200"/>
      <c r="B4" s="200"/>
      <c r="C4" s="200"/>
      <c r="D4" s="158"/>
      <c r="E4" s="158"/>
      <c r="F4" s="158"/>
      <c r="G4" s="158"/>
      <c r="H4" s="197">
        <v>1999</v>
      </c>
      <c r="I4" s="197">
        <v>2000</v>
      </c>
      <c r="J4" s="197">
        <v>2001</v>
      </c>
      <c r="K4" s="197">
        <v>2002</v>
      </c>
      <c r="L4" s="197">
        <v>2003</v>
      </c>
      <c r="M4" s="197">
        <v>2004</v>
      </c>
      <c r="N4" s="197">
        <v>2005</v>
      </c>
      <c r="O4" s="197">
        <v>2006</v>
      </c>
    </row>
    <row r="5" spans="1:15" s="84" customFormat="1" ht="3" customHeight="1">
      <c r="A5" s="136"/>
      <c r="B5" s="136"/>
      <c r="C5" s="136"/>
      <c r="D5" s="51"/>
      <c r="E5" s="51"/>
      <c r="F5" s="51"/>
      <c r="G5" s="51"/>
      <c r="H5" s="116"/>
      <c r="I5" s="116"/>
      <c r="J5" s="116"/>
      <c r="K5" s="116"/>
      <c r="L5" s="116"/>
      <c r="M5" s="116"/>
      <c r="N5" s="116"/>
      <c r="O5" s="87"/>
    </row>
    <row r="6" spans="1:15" s="84" customFormat="1" ht="15">
      <c r="A6" s="87"/>
      <c r="B6" s="87"/>
      <c r="C6" s="136"/>
      <c r="D6" s="51"/>
      <c r="E6" s="51"/>
      <c r="F6" s="51"/>
      <c r="G6" s="51"/>
      <c r="H6" s="51"/>
      <c r="I6" s="51"/>
      <c r="K6" s="51"/>
      <c r="L6" s="51"/>
      <c r="M6" s="151"/>
      <c r="O6" s="151" t="s">
        <v>214</v>
      </c>
    </row>
    <row r="7" spans="1:14" s="84" customFormat="1" ht="3" customHeight="1">
      <c r="A7" s="87"/>
      <c r="B7" s="87"/>
      <c r="C7" s="136"/>
      <c r="D7" s="51"/>
      <c r="E7" s="51"/>
      <c r="F7" s="51"/>
      <c r="G7" s="51"/>
      <c r="H7" s="51"/>
      <c r="I7" s="51"/>
      <c r="J7" s="166"/>
      <c r="K7" s="51"/>
      <c r="L7" s="51"/>
      <c r="M7" s="51"/>
      <c r="N7" s="51"/>
    </row>
    <row r="8" spans="3:15" s="84" customFormat="1" ht="15">
      <c r="C8" s="84" t="s">
        <v>210</v>
      </c>
      <c r="H8" s="353">
        <v>13.8</v>
      </c>
      <c r="I8" s="353">
        <v>13.7</v>
      </c>
      <c r="J8" s="353">
        <v>13.1</v>
      </c>
      <c r="K8" s="353">
        <v>13.4</v>
      </c>
      <c r="L8" s="353">
        <v>12.9</v>
      </c>
      <c r="M8" s="353">
        <v>12.7</v>
      </c>
      <c r="N8" s="353">
        <v>12.8</v>
      </c>
      <c r="O8" s="89">
        <v>13.9</v>
      </c>
    </row>
    <row r="9" spans="3:15" s="84" customFormat="1" ht="15.75">
      <c r="C9" s="84" t="s">
        <v>603</v>
      </c>
      <c r="D9" s="115"/>
      <c r="H9" s="488">
        <v>66.5</v>
      </c>
      <c r="I9" s="488">
        <v>67.1</v>
      </c>
      <c r="J9" s="488">
        <v>68.4</v>
      </c>
      <c r="K9" s="488">
        <v>67.8</v>
      </c>
      <c r="L9" s="488">
        <v>68.6</v>
      </c>
      <c r="M9" s="488">
        <v>67.4</v>
      </c>
      <c r="N9" s="488">
        <v>67.8</v>
      </c>
      <c r="O9" s="488">
        <v>67.1</v>
      </c>
    </row>
    <row r="10" spans="4:15" s="84" customFormat="1" ht="15">
      <c r="D10" s="84" t="s">
        <v>673</v>
      </c>
      <c r="E10" s="84" t="s">
        <v>315</v>
      </c>
      <c r="H10" s="353">
        <v>54.7</v>
      </c>
      <c r="I10" s="353">
        <v>56.8</v>
      </c>
      <c r="J10" s="353">
        <v>58</v>
      </c>
      <c r="K10" s="353">
        <v>56.7</v>
      </c>
      <c r="L10" s="353">
        <v>60</v>
      </c>
      <c r="M10" s="353">
        <v>59.5</v>
      </c>
      <c r="N10" s="353">
        <v>60.2</v>
      </c>
      <c r="O10" s="89">
        <v>60.2</v>
      </c>
    </row>
    <row r="11" spans="5:15" s="84" customFormat="1" ht="15">
      <c r="E11" s="84" t="s">
        <v>145</v>
      </c>
      <c r="H11" s="353">
        <v>11.8</v>
      </c>
      <c r="I11" s="353">
        <v>10.3</v>
      </c>
      <c r="J11" s="353">
        <v>10.4</v>
      </c>
      <c r="K11" s="353">
        <v>11.1</v>
      </c>
      <c r="L11" s="353">
        <v>8.6</v>
      </c>
      <c r="M11" s="353">
        <v>7.9</v>
      </c>
      <c r="N11" s="353">
        <v>7.5</v>
      </c>
      <c r="O11" s="89">
        <v>7</v>
      </c>
    </row>
    <row r="12" spans="3:15" s="84" customFormat="1" ht="15">
      <c r="C12" s="84" t="s">
        <v>212</v>
      </c>
      <c r="D12" s="87"/>
      <c r="H12" s="353">
        <v>1.7</v>
      </c>
      <c r="I12" s="353">
        <v>1.7</v>
      </c>
      <c r="J12" s="353">
        <v>1.6</v>
      </c>
      <c r="K12" s="353">
        <v>1.4</v>
      </c>
      <c r="L12" s="353">
        <v>1.7</v>
      </c>
      <c r="M12" s="353">
        <v>1.8</v>
      </c>
      <c r="N12" s="353">
        <v>1.6</v>
      </c>
      <c r="O12" s="89">
        <v>1.9</v>
      </c>
    </row>
    <row r="13" spans="3:15" s="84" customFormat="1" ht="15">
      <c r="C13" s="84" t="s">
        <v>211</v>
      </c>
      <c r="D13" s="87"/>
      <c r="H13" s="353">
        <v>12.2</v>
      </c>
      <c r="I13" s="353">
        <v>12.5</v>
      </c>
      <c r="J13" s="353">
        <v>12.3</v>
      </c>
      <c r="K13" s="353">
        <v>12.2</v>
      </c>
      <c r="L13" s="353">
        <v>11.5</v>
      </c>
      <c r="M13" s="353">
        <v>12.5</v>
      </c>
      <c r="N13" s="353">
        <v>11.9</v>
      </c>
      <c r="O13" s="89">
        <v>11.6</v>
      </c>
    </row>
    <row r="14" spans="3:15" s="84" customFormat="1" ht="18">
      <c r="C14" s="84" t="s">
        <v>111</v>
      </c>
      <c r="D14" s="87"/>
      <c r="H14" s="353">
        <v>3</v>
      </c>
      <c r="I14" s="353">
        <v>2.2</v>
      </c>
      <c r="J14" s="353">
        <v>2.3</v>
      </c>
      <c r="K14" s="353">
        <v>3</v>
      </c>
      <c r="L14" s="353">
        <v>2.8</v>
      </c>
      <c r="M14" s="353">
        <v>3.4</v>
      </c>
      <c r="N14" s="353">
        <v>3.7</v>
      </c>
      <c r="O14" s="89">
        <v>3.5</v>
      </c>
    </row>
    <row r="15" spans="3:15" s="84" customFormat="1" ht="18">
      <c r="C15" s="84" t="s">
        <v>112</v>
      </c>
      <c r="D15" s="117"/>
      <c r="H15" s="353">
        <v>2.9</v>
      </c>
      <c r="I15" s="353">
        <v>2.7</v>
      </c>
      <c r="J15" s="353">
        <v>2.3</v>
      </c>
      <c r="K15" s="353">
        <v>2.2</v>
      </c>
      <c r="L15" s="353">
        <v>2.5</v>
      </c>
      <c r="M15" s="353">
        <v>2.2</v>
      </c>
      <c r="N15" s="353">
        <v>2.2</v>
      </c>
      <c r="O15" s="89">
        <v>2</v>
      </c>
    </row>
    <row r="16" spans="4:14" s="84" customFormat="1" ht="3" customHeight="1">
      <c r="D16" s="117"/>
      <c r="H16" s="89"/>
      <c r="I16" s="89"/>
      <c r="J16" s="89"/>
      <c r="K16" s="89"/>
      <c r="L16" s="89"/>
      <c r="M16" s="51"/>
      <c r="N16" s="51"/>
    </row>
    <row r="17" spans="3:15" s="84" customFormat="1" ht="15">
      <c r="C17" s="84" t="s">
        <v>173</v>
      </c>
      <c r="D17" s="117"/>
      <c r="H17" s="90">
        <v>100</v>
      </c>
      <c r="I17" s="90">
        <v>100</v>
      </c>
      <c r="J17" s="90">
        <v>100</v>
      </c>
      <c r="K17" s="90">
        <v>100</v>
      </c>
      <c r="L17" s="90">
        <v>100</v>
      </c>
      <c r="M17" s="90">
        <v>100</v>
      </c>
      <c r="N17" s="90">
        <v>100</v>
      </c>
      <c r="O17" s="84">
        <v>100</v>
      </c>
    </row>
    <row r="18" spans="4:14" s="84" customFormat="1" ht="6" customHeight="1">
      <c r="D18" s="117"/>
      <c r="M18" s="51"/>
      <c r="N18" s="51"/>
    </row>
    <row r="19" spans="1:15" s="84" customFormat="1" ht="15">
      <c r="A19" s="87"/>
      <c r="B19" s="87"/>
      <c r="C19" s="123" t="s">
        <v>694</v>
      </c>
      <c r="D19" s="87"/>
      <c r="H19" s="145">
        <v>6020</v>
      </c>
      <c r="I19" s="145">
        <v>6253</v>
      </c>
      <c r="J19" s="145">
        <v>6276</v>
      </c>
      <c r="K19" s="145">
        <v>5973</v>
      </c>
      <c r="L19" s="145">
        <v>6033</v>
      </c>
      <c r="M19" s="145">
        <v>6359</v>
      </c>
      <c r="N19" s="145">
        <v>6044</v>
      </c>
      <c r="O19" s="145">
        <v>6068</v>
      </c>
    </row>
    <row r="20" spans="1:15" s="84" customFormat="1" ht="5.25" customHeight="1" thickBo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1:14" ht="6.7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</row>
    <row r="22" spans="2:3" ht="12.75">
      <c r="B22" s="202" t="s">
        <v>427</v>
      </c>
      <c r="C22" s="87" t="s">
        <v>360</v>
      </c>
    </row>
    <row r="23" spans="2:12" ht="15.75">
      <c r="B23" s="202" t="s">
        <v>428</v>
      </c>
      <c r="C23" s="87" t="s">
        <v>362</v>
      </c>
      <c r="D23" s="116"/>
      <c r="E23" s="116"/>
      <c r="F23" s="116"/>
      <c r="G23" s="116"/>
      <c r="H23" s="84"/>
      <c r="I23" s="84"/>
      <c r="J23" s="84"/>
      <c r="K23" s="84"/>
      <c r="L23" s="84"/>
    </row>
    <row r="24" spans="2:12" ht="15.75">
      <c r="B24" s="202" t="s">
        <v>536</v>
      </c>
      <c r="C24" s="87" t="s">
        <v>377</v>
      </c>
      <c r="D24" s="84"/>
      <c r="E24" s="116"/>
      <c r="F24" s="116"/>
      <c r="G24" s="116"/>
      <c r="H24" s="84"/>
      <c r="I24" s="84"/>
      <c r="J24" s="84"/>
      <c r="K24" s="84"/>
      <c r="L24" s="84"/>
    </row>
    <row r="25" spans="1:7" s="168" customFormat="1" ht="15">
      <c r="A25" s="87"/>
      <c r="B25" s="202" t="s">
        <v>652</v>
      </c>
      <c r="C25" s="87" t="s">
        <v>378</v>
      </c>
      <c r="D25" s="84"/>
      <c r="E25" s="167"/>
      <c r="F25" s="167"/>
      <c r="G25" s="167"/>
    </row>
    <row r="26" s="84" customFormat="1" ht="15"/>
    <row r="27" spans="1:11" s="84" customFormat="1" ht="21">
      <c r="A27" s="87"/>
      <c r="B27" s="120" t="s">
        <v>266</v>
      </c>
      <c r="D27" s="120"/>
      <c r="E27" s="148" t="s">
        <v>113</v>
      </c>
      <c r="F27" s="120"/>
      <c r="H27" s="115"/>
      <c r="K27" s="115"/>
    </row>
    <row r="28" spans="1:15" s="84" customFormat="1" ht="9" customHeight="1" thickBo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96"/>
    </row>
    <row r="29" spans="1:15" s="84" customFormat="1" ht="16.5" thickBot="1">
      <c r="A29" s="200"/>
      <c r="B29" s="200"/>
      <c r="C29" s="200"/>
      <c r="D29" s="158"/>
      <c r="E29" s="158"/>
      <c r="F29" s="158"/>
      <c r="G29" s="158"/>
      <c r="H29" s="197">
        <v>1999</v>
      </c>
      <c r="I29" s="197">
        <v>2000</v>
      </c>
      <c r="J29" s="197">
        <v>2001</v>
      </c>
      <c r="K29" s="197">
        <v>2002</v>
      </c>
      <c r="L29" s="197">
        <v>2003</v>
      </c>
      <c r="M29" s="197">
        <v>2004</v>
      </c>
      <c r="N29" s="197">
        <v>2005</v>
      </c>
      <c r="O29" s="197">
        <v>2006</v>
      </c>
    </row>
    <row r="30" spans="1:15" s="84" customFormat="1" ht="3" customHeight="1">
      <c r="A30" s="136"/>
      <c r="B30" s="136"/>
      <c r="C30" s="136"/>
      <c r="D30" s="51"/>
      <c r="E30" s="51"/>
      <c r="F30" s="51"/>
      <c r="G30" s="51"/>
      <c r="H30" s="116"/>
      <c r="I30" s="116"/>
      <c r="J30" s="116"/>
      <c r="K30" s="116"/>
      <c r="L30" s="116"/>
      <c r="M30" s="116"/>
      <c r="N30" s="116"/>
      <c r="O30" s="87"/>
    </row>
    <row r="31" spans="1:15" s="84" customFormat="1" ht="15">
      <c r="A31" s="87"/>
      <c r="B31" s="87"/>
      <c r="C31" s="136"/>
      <c r="D31" s="51"/>
      <c r="E31" s="51"/>
      <c r="F31" s="51"/>
      <c r="G31" s="51"/>
      <c r="H31" s="51"/>
      <c r="I31" s="51"/>
      <c r="K31" s="51"/>
      <c r="L31" s="51"/>
      <c r="M31" s="151"/>
      <c r="O31" s="151" t="s">
        <v>214</v>
      </c>
    </row>
    <row r="32" spans="1:14" s="84" customFormat="1" ht="3" customHeight="1">
      <c r="A32" s="87"/>
      <c r="B32" s="87"/>
      <c r="C32" s="136"/>
      <c r="D32" s="51"/>
      <c r="E32" s="51"/>
      <c r="F32" s="51"/>
      <c r="G32" s="51"/>
      <c r="H32" s="51"/>
      <c r="I32" s="51"/>
      <c r="K32" s="51"/>
      <c r="L32" s="51"/>
      <c r="M32" s="151"/>
      <c r="N32" s="151"/>
    </row>
    <row r="33" spans="3:15" s="84" customFormat="1" ht="15">
      <c r="C33" s="84" t="s">
        <v>210</v>
      </c>
      <c r="H33" s="353">
        <v>54.675</v>
      </c>
      <c r="I33" s="353">
        <v>53.722</v>
      </c>
      <c r="J33" s="353">
        <v>52.515</v>
      </c>
      <c r="K33" s="353">
        <v>56.244</v>
      </c>
      <c r="L33" s="353">
        <v>52.599</v>
      </c>
      <c r="M33" s="353">
        <v>51.087</v>
      </c>
      <c r="N33" s="353">
        <v>52.594</v>
      </c>
      <c r="O33" s="84">
        <v>51.3</v>
      </c>
    </row>
    <row r="34" spans="3:15" s="84" customFormat="1" ht="15">
      <c r="C34" s="84" t="s">
        <v>603</v>
      </c>
      <c r="H34" s="353">
        <v>18.336</v>
      </c>
      <c r="I34" s="353">
        <v>19.857</v>
      </c>
      <c r="J34" s="353">
        <v>20.799</v>
      </c>
      <c r="K34" s="353">
        <v>18.689</v>
      </c>
      <c r="L34" s="353">
        <v>21.616</v>
      </c>
      <c r="M34" s="353">
        <v>21.701</v>
      </c>
      <c r="N34" s="353">
        <v>20.79</v>
      </c>
      <c r="O34" s="84">
        <v>21.5</v>
      </c>
    </row>
    <row r="35" spans="3:15" s="84" customFormat="1" ht="15">
      <c r="C35" s="84" t="s">
        <v>212</v>
      </c>
      <c r="H35" s="353">
        <v>0.686</v>
      </c>
      <c r="I35" s="353">
        <v>0.575</v>
      </c>
      <c r="J35" s="353">
        <v>0.572</v>
      </c>
      <c r="K35" s="353">
        <v>0.667</v>
      </c>
      <c r="L35" s="353">
        <v>1.047</v>
      </c>
      <c r="M35" s="353">
        <v>0.946</v>
      </c>
      <c r="N35" s="353">
        <v>0.606</v>
      </c>
      <c r="O35" s="84">
        <v>0.9</v>
      </c>
    </row>
    <row r="36" spans="3:15" s="84" customFormat="1" ht="15">
      <c r="C36" s="84" t="s">
        <v>211</v>
      </c>
      <c r="H36" s="352">
        <f>H37+H38</f>
        <v>24.03</v>
      </c>
      <c r="I36" s="352">
        <f aca="true" t="shared" si="0" ref="I36:O36">I37+I38</f>
        <v>23.539</v>
      </c>
      <c r="J36" s="352">
        <f t="shared" si="0"/>
        <v>23.977</v>
      </c>
      <c r="K36" s="352">
        <f t="shared" si="0"/>
        <v>21.995</v>
      </c>
      <c r="L36" s="352">
        <f t="shared" si="0"/>
        <v>22.416</v>
      </c>
      <c r="M36" s="352">
        <f t="shared" si="0"/>
        <v>23.546</v>
      </c>
      <c r="N36" s="352">
        <f t="shared" si="0"/>
        <v>23.656</v>
      </c>
      <c r="O36" s="352">
        <f t="shared" si="0"/>
        <v>23.765</v>
      </c>
    </row>
    <row r="37" spans="4:15" s="84" customFormat="1" ht="18">
      <c r="D37" s="84" t="s">
        <v>673</v>
      </c>
      <c r="E37" s="84" t="s">
        <v>114</v>
      </c>
      <c r="H37" s="353">
        <v>16.257</v>
      </c>
      <c r="I37" s="353">
        <v>16.312</v>
      </c>
      <c r="J37" s="353">
        <v>16.645</v>
      </c>
      <c r="K37" s="353">
        <v>14.189</v>
      </c>
      <c r="L37" s="353">
        <v>16.491</v>
      </c>
      <c r="M37" s="353">
        <v>16.542</v>
      </c>
      <c r="N37" s="353">
        <v>16.486</v>
      </c>
      <c r="O37" s="353">
        <v>17.01</v>
      </c>
    </row>
    <row r="38" spans="5:15" s="84" customFormat="1" ht="15.75" customHeight="1">
      <c r="E38" s="84" t="s">
        <v>604</v>
      </c>
      <c r="H38" s="353">
        <v>7.773</v>
      </c>
      <c r="I38" s="353">
        <v>7.227</v>
      </c>
      <c r="J38" s="353">
        <v>7.332</v>
      </c>
      <c r="K38" s="353">
        <v>7.806</v>
      </c>
      <c r="L38" s="353">
        <v>5.925</v>
      </c>
      <c r="M38" s="353">
        <v>7.004</v>
      </c>
      <c r="N38" s="353">
        <v>7.17</v>
      </c>
      <c r="O38" s="353">
        <v>6.755</v>
      </c>
    </row>
    <row r="39" spans="3:15" s="84" customFormat="1" ht="18">
      <c r="C39" s="84" t="s">
        <v>111</v>
      </c>
      <c r="H39" s="353">
        <v>0.628</v>
      </c>
      <c r="I39" s="353">
        <v>0.626</v>
      </c>
      <c r="J39" s="353">
        <v>0.504</v>
      </c>
      <c r="K39" s="353">
        <v>0.341</v>
      </c>
      <c r="L39" s="353">
        <v>0.589</v>
      </c>
      <c r="M39" s="353">
        <v>0.913</v>
      </c>
      <c r="N39" s="353">
        <v>0.73</v>
      </c>
      <c r="O39" s="84">
        <v>1.2</v>
      </c>
    </row>
    <row r="40" spans="3:15" s="84" customFormat="1" ht="18">
      <c r="C40" s="117" t="s">
        <v>115</v>
      </c>
      <c r="H40" s="353">
        <v>1.645</v>
      </c>
      <c r="I40" s="353">
        <v>1.682</v>
      </c>
      <c r="J40" s="353">
        <v>1.633</v>
      </c>
      <c r="K40" s="353">
        <v>2.063</v>
      </c>
      <c r="L40" s="353">
        <v>1.733</v>
      </c>
      <c r="M40" s="353">
        <v>1.807</v>
      </c>
      <c r="N40" s="353">
        <v>1.624</v>
      </c>
      <c r="O40" s="84">
        <v>1.4</v>
      </c>
    </row>
    <row r="41" spans="3:14" s="84" customFormat="1" ht="3" customHeight="1">
      <c r="C41" s="117"/>
      <c r="H41" s="146"/>
      <c r="I41" s="146"/>
      <c r="J41" s="146"/>
      <c r="K41" s="146"/>
      <c r="L41" s="146"/>
      <c r="M41" s="51"/>
      <c r="N41" s="51"/>
    </row>
    <row r="42" spans="3:15" s="84" customFormat="1" ht="15">
      <c r="C42" s="117" t="s">
        <v>173</v>
      </c>
      <c r="H42" s="146">
        <v>100</v>
      </c>
      <c r="I42" s="146">
        <v>100</v>
      </c>
      <c r="J42" s="146">
        <v>100</v>
      </c>
      <c r="K42" s="146">
        <v>100</v>
      </c>
      <c r="L42" s="146">
        <v>100</v>
      </c>
      <c r="M42" s="51">
        <v>100</v>
      </c>
      <c r="N42" s="51">
        <v>100</v>
      </c>
      <c r="O42" s="84">
        <v>100</v>
      </c>
    </row>
    <row r="43" spans="4:14" s="84" customFormat="1" ht="15">
      <c r="D43" s="117"/>
      <c r="H43" s="137"/>
      <c r="I43" s="137"/>
      <c r="J43" s="137"/>
      <c r="K43" s="137"/>
      <c r="L43" s="137"/>
      <c r="M43" s="51"/>
      <c r="N43" s="51"/>
    </row>
    <row r="44" spans="3:15" s="84" customFormat="1" ht="15">
      <c r="C44" s="123" t="s">
        <v>694</v>
      </c>
      <c r="H44" s="145">
        <v>2636</v>
      </c>
      <c r="I44" s="145">
        <v>3475</v>
      </c>
      <c r="J44" s="145">
        <v>3463</v>
      </c>
      <c r="K44" s="145">
        <v>3295</v>
      </c>
      <c r="L44" s="145">
        <v>3250</v>
      </c>
      <c r="M44" s="145">
        <v>3347</v>
      </c>
      <c r="N44" s="145">
        <v>3272</v>
      </c>
      <c r="O44" s="145">
        <v>3240</v>
      </c>
    </row>
    <row r="45" spans="1:15" s="84" customFormat="1" ht="5.25" customHeight="1" thickBo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</row>
    <row r="46" s="84" customFormat="1" ht="6.75" customHeight="1"/>
    <row r="47" spans="2:12" ht="15.75">
      <c r="B47" s="202" t="s">
        <v>427</v>
      </c>
      <c r="C47" s="87" t="s">
        <v>362</v>
      </c>
      <c r="D47" s="116"/>
      <c r="E47" s="116"/>
      <c r="F47" s="116"/>
      <c r="G47" s="116"/>
      <c r="H47" s="84"/>
      <c r="I47" s="84"/>
      <c r="J47" s="84"/>
      <c r="K47" s="84"/>
      <c r="L47" s="84"/>
    </row>
    <row r="48" spans="2:12" ht="15.75">
      <c r="B48" s="202" t="s">
        <v>428</v>
      </c>
      <c r="C48" s="87" t="s">
        <v>704</v>
      </c>
      <c r="D48" s="116"/>
      <c r="E48" s="116"/>
      <c r="F48" s="116"/>
      <c r="G48" s="116"/>
      <c r="H48" s="84"/>
      <c r="I48" s="84"/>
      <c r="J48" s="84"/>
      <c r="K48" s="84"/>
      <c r="L48" s="84"/>
    </row>
    <row r="49" spans="2:12" ht="15.75">
      <c r="B49" s="202" t="s">
        <v>536</v>
      </c>
      <c r="C49" s="87" t="s">
        <v>377</v>
      </c>
      <c r="D49" s="84"/>
      <c r="E49" s="116"/>
      <c r="F49" s="116"/>
      <c r="G49" s="116"/>
      <c r="H49" s="84"/>
      <c r="I49" s="84"/>
      <c r="J49" s="84"/>
      <c r="K49" s="84"/>
      <c r="L49" s="84"/>
    </row>
    <row r="50" spans="1:7" s="168" customFormat="1" ht="15">
      <c r="A50" s="87"/>
      <c r="B50" s="202" t="s">
        <v>652</v>
      </c>
      <c r="C50" s="87" t="s">
        <v>378</v>
      </c>
      <c r="D50" s="84"/>
      <c r="E50" s="167"/>
      <c r="F50" s="167"/>
      <c r="G50" s="167"/>
    </row>
    <row r="51" s="168" customFormat="1" ht="12.75"/>
    <row r="52" spans="1:11" s="84" customFormat="1" ht="21">
      <c r="A52" s="168"/>
      <c r="B52" s="168"/>
      <c r="C52" s="120" t="s">
        <v>267</v>
      </c>
      <c r="D52" s="120"/>
      <c r="E52" s="148" t="s">
        <v>116</v>
      </c>
      <c r="F52" s="120"/>
      <c r="H52" s="115"/>
      <c r="K52" s="115"/>
    </row>
    <row r="53" spans="1:15" s="84" customFormat="1" ht="9" customHeight="1" thickBo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96"/>
    </row>
    <row r="54" spans="1:15" s="84" customFormat="1" ht="16.5" thickBot="1">
      <c r="A54" s="200"/>
      <c r="B54" s="200"/>
      <c r="C54" s="200"/>
      <c r="D54" s="158"/>
      <c r="E54" s="158"/>
      <c r="F54" s="158"/>
      <c r="G54" s="158"/>
      <c r="H54" s="197">
        <v>1999</v>
      </c>
      <c r="I54" s="197">
        <v>2000</v>
      </c>
      <c r="J54" s="197">
        <v>2001</v>
      </c>
      <c r="K54" s="197">
        <v>2002</v>
      </c>
      <c r="L54" s="197">
        <v>2003</v>
      </c>
      <c r="M54" s="197">
        <v>2004</v>
      </c>
      <c r="N54" s="197">
        <v>2005</v>
      </c>
      <c r="O54" s="197">
        <v>2006</v>
      </c>
    </row>
    <row r="55" spans="1:15" s="84" customFormat="1" ht="3" customHeight="1">
      <c r="A55" s="136"/>
      <c r="B55" s="136"/>
      <c r="C55" s="136"/>
      <c r="D55" s="51"/>
      <c r="E55" s="51"/>
      <c r="F55" s="51"/>
      <c r="G55" s="51"/>
      <c r="H55" s="116"/>
      <c r="I55" s="116"/>
      <c r="J55" s="116"/>
      <c r="K55" s="116"/>
      <c r="L55" s="116"/>
      <c r="M55" s="116"/>
      <c r="N55" s="116"/>
      <c r="O55" s="87"/>
    </row>
    <row r="56" spans="3:15" s="84" customFormat="1" ht="15">
      <c r="C56" s="51"/>
      <c r="D56" s="51"/>
      <c r="E56" s="51"/>
      <c r="F56" s="51"/>
      <c r="G56" s="51"/>
      <c r="H56" s="51"/>
      <c r="I56" s="51"/>
      <c r="K56" s="51"/>
      <c r="L56" s="51"/>
      <c r="M56" s="151"/>
      <c r="O56" s="151" t="s">
        <v>214</v>
      </c>
    </row>
    <row r="57" spans="3:14" s="84" customFormat="1" ht="3" customHeight="1">
      <c r="C57" s="51"/>
      <c r="D57" s="51"/>
      <c r="E57" s="51"/>
      <c r="F57" s="51"/>
      <c r="G57" s="51"/>
      <c r="H57" s="51"/>
      <c r="I57" s="51"/>
      <c r="J57" s="166"/>
      <c r="K57" s="51"/>
      <c r="L57" s="51"/>
      <c r="M57" s="51"/>
      <c r="N57" s="51"/>
    </row>
    <row r="58" s="84" customFormat="1" ht="15.75">
      <c r="C58" s="115" t="s">
        <v>646</v>
      </c>
    </row>
    <row r="59" s="84" customFormat="1" ht="3" customHeight="1"/>
    <row r="60" spans="4:15" s="84" customFormat="1" ht="15">
      <c r="D60" s="84" t="s">
        <v>641</v>
      </c>
      <c r="H60" s="89">
        <v>10.2</v>
      </c>
      <c r="I60" s="89">
        <v>10.1</v>
      </c>
      <c r="J60" s="89">
        <v>10</v>
      </c>
      <c r="K60" s="89">
        <v>10.3</v>
      </c>
      <c r="L60" s="84">
        <v>9.9</v>
      </c>
      <c r="M60" s="84">
        <v>10.1</v>
      </c>
      <c r="N60" s="84">
        <v>10.2</v>
      </c>
      <c r="O60" s="89">
        <v>10</v>
      </c>
    </row>
    <row r="61" spans="4:15" s="84" customFormat="1" ht="15">
      <c r="D61" s="84" t="s">
        <v>642</v>
      </c>
      <c r="H61" s="89">
        <v>2.2</v>
      </c>
      <c r="I61" s="89">
        <v>2.4</v>
      </c>
      <c r="J61" s="89">
        <v>2.1</v>
      </c>
      <c r="K61" s="89">
        <v>2.1</v>
      </c>
      <c r="L61" s="84">
        <v>2.2</v>
      </c>
      <c r="M61" s="84">
        <v>2.2</v>
      </c>
      <c r="N61" s="84">
        <v>2.4</v>
      </c>
      <c r="O61" s="89">
        <v>2.1</v>
      </c>
    </row>
    <row r="62" spans="4:15" s="84" customFormat="1" ht="15">
      <c r="D62" s="84" t="s">
        <v>643</v>
      </c>
      <c r="H62" s="89">
        <v>2.1</v>
      </c>
      <c r="I62" s="89">
        <v>2.2</v>
      </c>
      <c r="J62" s="89">
        <v>1.9</v>
      </c>
      <c r="K62" s="89">
        <v>2.1</v>
      </c>
      <c r="L62" s="84">
        <v>2.2</v>
      </c>
      <c r="M62" s="84">
        <v>2.4</v>
      </c>
      <c r="N62" s="84">
        <v>2.2</v>
      </c>
      <c r="O62" s="89">
        <v>2.1</v>
      </c>
    </row>
    <row r="63" spans="4:15" s="84" customFormat="1" ht="15">
      <c r="D63" s="84" t="s">
        <v>644</v>
      </c>
      <c r="H63" s="89">
        <v>6.8</v>
      </c>
      <c r="I63" s="89">
        <v>6.6</v>
      </c>
      <c r="J63" s="89">
        <v>6</v>
      </c>
      <c r="K63" s="89">
        <v>6.2</v>
      </c>
      <c r="L63" s="84">
        <v>5.8</v>
      </c>
      <c r="M63" s="84">
        <v>6.2</v>
      </c>
      <c r="N63" s="84">
        <v>5.9</v>
      </c>
      <c r="O63" s="89">
        <v>5.4</v>
      </c>
    </row>
    <row r="64" spans="4:15" s="84" customFormat="1" ht="15">
      <c r="D64" s="84" t="s">
        <v>645</v>
      </c>
      <c r="H64" s="89">
        <v>4.9</v>
      </c>
      <c r="I64" s="89">
        <v>4.8</v>
      </c>
      <c r="J64" s="89">
        <v>4.5</v>
      </c>
      <c r="K64" s="89">
        <v>5.2</v>
      </c>
      <c r="L64" s="84">
        <v>4.4</v>
      </c>
      <c r="M64" s="84">
        <v>4.5</v>
      </c>
      <c r="N64" s="84">
        <v>4.4</v>
      </c>
      <c r="O64" s="89">
        <v>4.1</v>
      </c>
    </row>
    <row r="65" s="84" customFormat="1" ht="3" customHeight="1"/>
    <row r="66" spans="3:10" s="84" customFormat="1" ht="15.75">
      <c r="C66" s="115" t="s">
        <v>647</v>
      </c>
      <c r="E66" s="115"/>
      <c r="F66" s="115"/>
      <c r="G66" s="115"/>
      <c r="H66" s="115"/>
      <c r="I66" s="115"/>
      <c r="J66" s="115"/>
    </row>
    <row r="67" spans="3:10" s="84" customFormat="1" ht="15.75">
      <c r="C67" s="115" t="s">
        <v>648</v>
      </c>
      <c r="E67" s="115"/>
      <c r="F67" s="115"/>
      <c r="G67" s="115"/>
      <c r="H67" s="115"/>
      <c r="I67" s="115"/>
      <c r="J67" s="115"/>
    </row>
    <row r="68" s="84" customFormat="1" ht="3" customHeight="1"/>
    <row r="69" spans="4:15" s="84" customFormat="1" ht="15">
      <c r="D69" s="84" t="s">
        <v>164</v>
      </c>
      <c r="H69" s="89">
        <v>88</v>
      </c>
      <c r="I69" s="89">
        <v>88.2</v>
      </c>
      <c r="J69" s="89">
        <v>88.7</v>
      </c>
      <c r="K69" s="89">
        <v>88.3</v>
      </c>
      <c r="L69" s="84">
        <v>88.6</v>
      </c>
      <c r="M69" s="84">
        <v>88.2</v>
      </c>
      <c r="N69" s="84">
        <v>88.3</v>
      </c>
      <c r="O69" s="89">
        <v>88.5</v>
      </c>
    </row>
    <row r="70" spans="4:15" s="84" customFormat="1" ht="15">
      <c r="D70" s="84" t="s">
        <v>165</v>
      </c>
      <c r="H70" s="89">
        <v>5.4</v>
      </c>
      <c r="I70" s="89">
        <v>5.3</v>
      </c>
      <c r="J70" s="89">
        <v>5.2</v>
      </c>
      <c r="K70" s="89">
        <v>5.4</v>
      </c>
      <c r="L70" s="84">
        <v>5.7</v>
      </c>
      <c r="M70" s="84">
        <v>5.7</v>
      </c>
      <c r="N70" s="89">
        <v>6</v>
      </c>
      <c r="O70" s="89">
        <v>6</v>
      </c>
    </row>
    <row r="71" spans="4:15" s="84" customFormat="1" ht="15">
      <c r="D71" s="84" t="s">
        <v>649</v>
      </c>
      <c r="H71" s="89">
        <v>4.6</v>
      </c>
      <c r="I71" s="89">
        <v>4.4</v>
      </c>
      <c r="J71" s="89">
        <v>4.2</v>
      </c>
      <c r="K71" s="89">
        <v>4.3</v>
      </c>
      <c r="L71" s="84">
        <v>3.7</v>
      </c>
      <c r="M71" s="89">
        <v>4</v>
      </c>
      <c r="N71" s="89">
        <v>3.7</v>
      </c>
      <c r="O71" s="89">
        <v>3.4</v>
      </c>
    </row>
    <row r="72" spans="4:15" s="84" customFormat="1" ht="15">
      <c r="D72" s="84" t="s">
        <v>650</v>
      </c>
      <c r="H72" s="89">
        <v>2</v>
      </c>
      <c r="I72" s="89">
        <v>2.1</v>
      </c>
      <c r="J72" s="89">
        <v>1.9</v>
      </c>
      <c r="K72" s="89">
        <v>2</v>
      </c>
      <c r="L72" s="84">
        <v>2.1</v>
      </c>
      <c r="M72" s="84">
        <v>2.1</v>
      </c>
      <c r="N72" s="89">
        <v>2.1</v>
      </c>
      <c r="O72" s="89">
        <v>2</v>
      </c>
    </row>
    <row r="73" spans="4:14" s="84" customFormat="1" ht="3" customHeight="1">
      <c r="D73" s="87"/>
      <c r="E73" s="87"/>
      <c r="F73" s="87"/>
      <c r="G73" s="87"/>
      <c r="H73" s="156"/>
      <c r="I73" s="156"/>
      <c r="J73" s="156"/>
      <c r="K73" s="156"/>
      <c r="L73" s="87"/>
      <c r="M73" s="87"/>
      <c r="N73" s="87"/>
    </row>
    <row r="74" spans="1:15" ht="15">
      <c r="A74" s="84"/>
      <c r="B74" s="84"/>
      <c r="C74" s="84"/>
      <c r="D74" s="84" t="s">
        <v>651</v>
      </c>
      <c r="E74" s="84"/>
      <c r="F74" s="84"/>
      <c r="G74" s="84"/>
      <c r="H74" s="342">
        <f aca="true" t="shared" si="1" ref="H74:M74">100-H69</f>
        <v>12</v>
      </c>
      <c r="I74" s="342">
        <f t="shared" si="1"/>
        <v>11.799999999999997</v>
      </c>
      <c r="J74" s="342">
        <f t="shared" si="1"/>
        <v>11.299999999999997</v>
      </c>
      <c r="K74" s="342">
        <f t="shared" si="1"/>
        <v>11.700000000000003</v>
      </c>
      <c r="L74" s="342">
        <f t="shared" si="1"/>
        <v>11.400000000000006</v>
      </c>
      <c r="M74" s="342">
        <f t="shared" si="1"/>
        <v>11.799999999999997</v>
      </c>
      <c r="N74" s="342">
        <f>100-N69</f>
        <v>11.700000000000003</v>
      </c>
      <c r="O74" s="342">
        <f>100-O69</f>
        <v>11.5</v>
      </c>
    </row>
    <row r="75" spans="1:14" ht="3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51"/>
      <c r="N75" s="51"/>
    </row>
    <row r="76" spans="4:15" ht="15">
      <c r="D76" s="117" t="s">
        <v>173</v>
      </c>
      <c r="E76" s="84"/>
      <c r="F76" s="84"/>
      <c r="G76" s="84"/>
      <c r="H76" s="146">
        <v>100</v>
      </c>
      <c r="I76" s="146">
        <v>100</v>
      </c>
      <c r="J76" s="146">
        <v>100</v>
      </c>
      <c r="K76" s="146">
        <v>100</v>
      </c>
      <c r="L76" s="146">
        <v>100</v>
      </c>
      <c r="M76" s="146">
        <v>100</v>
      </c>
      <c r="N76" s="146">
        <v>100</v>
      </c>
      <c r="O76" s="146">
        <v>100</v>
      </c>
    </row>
    <row r="77" spans="4:14" ht="15">
      <c r="D77" s="117"/>
      <c r="E77" s="84"/>
      <c r="F77" s="84"/>
      <c r="G77" s="84"/>
      <c r="H77" s="137"/>
      <c r="I77" s="137"/>
      <c r="J77" s="137"/>
      <c r="K77" s="137"/>
      <c r="L77" s="137"/>
      <c r="M77" s="51"/>
      <c r="N77" s="51"/>
    </row>
    <row r="78" spans="3:15" ht="15">
      <c r="C78" s="123" t="s">
        <v>694</v>
      </c>
      <c r="E78" s="84"/>
      <c r="F78" s="84"/>
      <c r="G78" s="84"/>
      <c r="H78" s="152">
        <v>13782</v>
      </c>
      <c r="I78" s="152">
        <v>14557</v>
      </c>
      <c r="J78" s="152">
        <v>14643</v>
      </c>
      <c r="K78" s="152">
        <v>14042</v>
      </c>
      <c r="L78" s="85">
        <v>13968</v>
      </c>
      <c r="M78" s="85">
        <v>14778</v>
      </c>
      <c r="N78" s="85">
        <v>14071</v>
      </c>
      <c r="O78" s="85">
        <v>14190</v>
      </c>
    </row>
    <row r="79" spans="1:15" ht="5.25" customHeight="1" thickBot="1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</row>
    <row r="80" spans="1:14" ht="6.7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</row>
    <row r="81" spans="3:4" ht="12.75">
      <c r="C81" s="202" t="s">
        <v>427</v>
      </c>
      <c r="D81" s="87" t="s">
        <v>139</v>
      </c>
    </row>
    <row r="82" ht="12.75">
      <c r="D82" s="87" t="s">
        <v>140</v>
      </c>
    </row>
  </sheetData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75"/>
  <sheetViews>
    <sheetView zoomScale="75" zoomScaleNormal="75" workbookViewId="0" topLeftCell="A1">
      <selection activeCell="U15" sqref="U15"/>
    </sheetView>
  </sheetViews>
  <sheetFormatPr defaultColWidth="9.140625" defaultRowHeight="12.75"/>
  <cols>
    <col min="1" max="1" width="1.1484375" style="87" customWidth="1"/>
    <col min="2" max="2" width="1.57421875" style="87" customWidth="1"/>
    <col min="3" max="3" width="11.28125" style="87" customWidth="1"/>
    <col min="4" max="4" width="18.00390625" style="87" customWidth="1"/>
    <col min="5" max="5" width="0.85546875" style="87" customWidth="1"/>
    <col min="6" max="9" width="5.7109375" style="87" customWidth="1"/>
    <col min="10" max="10" width="0.9921875" style="87" customWidth="1"/>
    <col min="11" max="11" width="5.7109375" style="87" customWidth="1"/>
    <col min="12" max="12" width="0.9921875" style="87" customWidth="1"/>
    <col min="13" max="13" width="5.7109375" style="87" customWidth="1"/>
    <col min="14" max="14" width="0.9921875" style="87" customWidth="1"/>
    <col min="15" max="15" width="9.8515625" style="87" customWidth="1"/>
    <col min="16" max="17" width="11.8515625" style="87" customWidth="1"/>
    <col min="18" max="18" width="0.9921875" style="87" customWidth="1"/>
    <col min="19" max="19" width="9.8515625" style="87" customWidth="1"/>
    <col min="20" max="20" width="0.9921875" style="87" customWidth="1"/>
    <col min="21" max="21" width="10.57421875" style="87" bestFit="1" customWidth="1"/>
    <col min="22" max="16384" width="9.140625" style="87" customWidth="1"/>
  </cols>
  <sheetData>
    <row r="2" spans="1:21" ht="18">
      <c r="A2" s="138"/>
      <c r="B2" s="118" t="s">
        <v>442</v>
      </c>
      <c r="C2" s="118"/>
      <c r="D2" s="119" t="s">
        <v>150</v>
      </c>
      <c r="E2" s="51"/>
      <c r="F2" s="51"/>
      <c r="G2" s="51"/>
      <c r="H2" s="51"/>
      <c r="I2" s="51"/>
      <c r="J2" s="51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2:21" ht="18">
      <c r="B3" s="118"/>
      <c r="C3" s="118"/>
      <c r="D3" s="119" t="s">
        <v>573</v>
      </c>
      <c r="E3" s="51"/>
      <c r="F3" s="51"/>
      <c r="G3" s="51"/>
      <c r="H3" s="51"/>
      <c r="I3" s="51"/>
      <c r="J3" s="51"/>
      <c r="K3" s="136"/>
      <c r="L3" s="136"/>
      <c r="M3" s="136"/>
      <c r="N3" s="136"/>
      <c r="P3" s="136"/>
      <c r="Q3" s="136"/>
      <c r="R3" s="136"/>
      <c r="S3" s="136"/>
      <c r="T3" s="136"/>
      <c r="U3" s="136"/>
    </row>
    <row r="4" spans="3:21" ht="18">
      <c r="C4" s="118"/>
      <c r="D4" s="119" t="s">
        <v>825</v>
      </c>
      <c r="E4" s="98"/>
      <c r="F4" s="98"/>
      <c r="G4" s="51"/>
      <c r="H4" s="51"/>
      <c r="I4" s="51"/>
      <c r="J4" s="51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ht="3" customHeight="1" thickBot="1">
      <c r="A5" s="149"/>
      <c r="B5" s="149"/>
      <c r="C5" s="99"/>
      <c r="D5" s="99"/>
      <c r="E5" s="92"/>
      <c r="F5" s="92"/>
      <c r="G5" s="92"/>
      <c r="H5" s="92"/>
      <c r="I5" s="92"/>
      <c r="J5" s="92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</row>
    <row r="6" spans="1:21" ht="18">
      <c r="A6" s="119"/>
      <c r="B6" s="119"/>
      <c r="C6" s="204"/>
      <c r="D6" s="204"/>
      <c r="E6" s="51"/>
      <c r="F6" s="51"/>
      <c r="G6" s="51"/>
      <c r="H6" s="51"/>
      <c r="I6" s="51"/>
      <c r="J6" s="51"/>
      <c r="K6" s="136"/>
      <c r="L6" s="136"/>
      <c r="M6" s="205"/>
      <c r="N6" s="136"/>
      <c r="O6" s="206" t="s">
        <v>495</v>
      </c>
      <c r="P6" s="206"/>
      <c r="Q6" s="206"/>
      <c r="R6" s="136"/>
      <c r="S6" s="205" t="s">
        <v>564</v>
      </c>
      <c r="T6" s="136"/>
      <c r="U6" s="136"/>
    </row>
    <row r="7" spans="1:21" ht="15.75">
      <c r="A7" s="115"/>
      <c r="B7" s="115"/>
      <c r="C7" s="84"/>
      <c r="D7" s="84"/>
      <c r="E7" s="84"/>
      <c r="F7" s="115" t="s">
        <v>238</v>
      </c>
      <c r="G7" s="115"/>
      <c r="H7" s="115"/>
      <c r="I7" s="84"/>
      <c r="J7" s="51"/>
      <c r="M7" s="103"/>
      <c r="N7" s="205"/>
      <c r="O7" s="205" t="s">
        <v>502</v>
      </c>
      <c r="P7" s="205" t="s">
        <v>828</v>
      </c>
      <c r="Q7" s="205" t="s">
        <v>830</v>
      </c>
      <c r="S7" s="205" t="s">
        <v>563</v>
      </c>
      <c r="U7" s="51"/>
    </row>
    <row r="8" spans="2:24" ht="15.75">
      <c r="B8" s="115"/>
      <c r="E8" s="84"/>
      <c r="F8" s="207"/>
      <c r="G8" s="207"/>
      <c r="H8" s="88"/>
      <c r="I8" s="88"/>
      <c r="J8" s="88"/>
      <c r="K8" s="88"/>
      <c r="L8" s="51"/>
      <c r="M8" s="205"/>
      <c r="N8" s="103"/>
      <c r="O8" s="103" t="s">
        <v>500</v>
      </c>
      <c r="P8" s="205" t="s">
        <v>829</v>
      </c>
      <c r="Q8" s="205" t="s">
        <v>831</v>
      </c>
      <c r="R8" s="51"/>
      <c r="S8" s="205" t="s">
        <v>570</v>
      </c>
      <c r="T8" s="51"/>
      <c r="U8" s="208" t="s">
        <v>183</v>
      </c>
      <c r="V8" s="105"/>
      <c r="W8" s="105"/>
      <c r="X8" s="103"/>
    </row>
    <row r="9" spans="2:24" ht="15.75">
      <c r="B9" s="115"/>
      <c r="C9" s="84"/>
      <c r="D9" s="84"/>
      <c r="E9" s="84"/>
      <c r="F9" s="209">
        <v>0</v>
      </c>
      <c r="G9" s="209">
        <v>1</v>
      </c>
      <c r="H9" s="209">
        <v>2</v>
      </c>
      <c r="I9" s="210">
        <v>3</v>
      </c>
      <c r="J9" s="210"/>
      <c r="K9" s="205">
        <v>1</v>
      </c>
      <c r="L9" s="211"/>
      <c r="M9" s="210">
        <v>2</v>
      </c>
      <c r="N9" s="205"/>
      <c r="O9" s="205" t="s">
        <v>501</v>
      </c>
      <c r="P9" s="103" t="s">
        <v>827</v>
      </c>
      <c r="Q9" s="61" t="s">
        <v>832</v>
      </c>
      <c r="R9" s="212"/>
      <c r="S9" s="205" t="s">
        <v>571</v>
      </c>
      <c r="T9" s="212"/>
      <c r="U9" s="213" t="s">
        <v>167</v>
      </c>
      <c r="V9" s="105"/>
      <c r="W9" s="105"/>
      <c r="X9" s="103"/>
    </row>
    <row r="10" spans="1:24" s="168" customFormat="1" ht="15.75">
      <c r="A10" s="87"/>
      <c r="B10" s="115"/>
      <c r="C10" s="84"/>
      <c r="D10" s="84"/>
      <c r="E10" s="84"/>
      <c r="F10" s="209"/>
      <c r="G10" s="209"/>
      <c r="H10" s="209"/>
      <c r="I10" s="103" t="s">
        <v>848</v>
      </c>
      <c r="J10" s="103"/>
      <c r="K10" s="205" t="s">
        <v>848</v>
      </c>
      <c r="L10" s="212"/>
      <c r="M10" s="205" t="s">
        <v>848</v>
      </c>
      <c r="N10" s="205"/>
      <c r="O10" s="205" t="s">
        <v>458</v>
      </c>
      <c r="P10" s="205" t="s">
        <v>503</v>
      </c>
      <c r="Q10" s="205" t="s">
        <v>829</v>
      </c>
      <c r="R10" s="212"/>
      <c r="S10" s="205" t="s">
        <v>572</v>
      </c>
      <c r="T10" s="212"/>
      <c r="U10" s="214" t="s">
        <v>168</v>
      </c>
      <c r="X10" s="215"/>
    </row>
    <row r="11" spans="1:21" s="168" customFormat="1" ht="16.5" thickBot="1">
      <c r="A11" s="92"/>
      <c r="B11" s="92"/>
      <c r="C11" s="92"/>
      <c r="D11" s="92"/>
      <c r="E11" s="92"/>
      <c r="F11" s="92"/>
      <c r="G11" s="92"/>
      <c r="H11" s="92"/>
      <c r="I11" s="150"/>
      <c r="J11" s="150"/>
      <c r="K11" s="150"/>
      <c r="L11" s="216"/>
      <c r="M11" s="150"/>
      <c r="N11" s="150"/>
      <c r="O11" s="150" t="s">
        <v>459</v>
      </c>
      <c r="P11" s="150" t="s">
        <v>504</v>
      </c>
      <c r="Q11" s="150" t="s">
        <v>827</v>
      </c>
      <c r="R11" s="216"/>
      <c r="S11" s="150" t="s">
        <v>219</v>
      </c>
      <c r="T11" s="216"/>
      <c r="U11" s="217"/>
    </row>
    <row r="12" spans="1:21" s="168" customFormat="1" ht="3" customHeight="1">
      <c r="A12" s="51"/>
      <c r="B12" s="51"/>
      <c r="C12" s="51"/>
      <c r="D12" s="51"/>
      <c r="E12" s="51"/>
      <c r="F12" s="51"/>
      <c r="G12" s="51"/>
      <c r="H12" s="51"/>
      <c r="I12" s="103"/>
      <c r="J12" s="103"/>
      <c r="K12" s="103"/>
      <c r="L12" s="218"/>
      <c r="M12" s="103"/>
      <c r="N12" s="103"/>
      <c r="O12" s="103"/>
      <c r="P12" s="103"/>
      <c r="Q12" s="103"/>
      <c r="R12" s="218"/>
      <c r="S12" s="218"/>
      <c r="T12" s="218"/>
      <c r="U12" s="167"/>
    </row>
    <row r="13" spans="1:21" ht="15">
      <c r="A13" s="84"/>
      <c r="B13" s="84"/>
      <c r="C13" s="84"/>
      <c r="D13" s="84"/>
      <c r="E13" s="84"/>
      <c r="G13" s="84"/>
      <c r="N13" s="123"/>
      <c r="O13" s="123"/>
      <c r="Q13" s="112"/>
      <c r="S13" s="112" t="s">
        <v>195</v>
      </c>
      <c r="U13" s="113" t="s">
        <v>340</v>
      </c>
    </row>
    <row r="14" spans="1:21" ht="3" customHeight="1">
      <c r="A14" s="84"/>
      <c r="B14" s="84"/>
      <c r="C14" s="84"/>
      <c r="D14" s="84"/>
      <c r="E14" s="84"/>
      <c r="G14" s="84"/>
      <c r="K14" s="123"/>
      <c r="U14" s="123"/>
    </row>
    <row r="15" spans="1:21" ht="15.75">
      <c r="A15" s="84"/>
      <c r="B15" s="115" t="s">
        <v>826</v>
      </c>
      <c r="C15" s="84"/>
      <c r="D15" s="84"/>
      <c r="E15" s="84"/>
      <c r="F15" s="483">
        <v>32.078</v>
      </c>
      <c r="G15" s="483">
        <v>43.795</v>
      </c>
      <c r="H15" s="483">
        <v>20.277</v>
      </c>
      <c r="I15" s="483">
        <v>3.838</v>
      </c>
      <c r="J15" s="23"/>
      <c r="K15" s="317">
        <f>100-F15</f>
        <v>67.922</v>
      </c>
      <c r="L15" s="317"/>
      <c r="M15" s="317">
        <f>H15+I15</f>
        <v>24.115000000000002</v>
      </c>
      <c r="N15" s="8"/>
      <c r="O15" s="483">
        <v>85</v>
      </c>
      <c r="P15" s="483">
        <v>23</v>
      </c>
      <c r="Q15" s="483">
        <v>21</v>
      </c>
      <c r="R15" s="8"/>
      <c r="S15" s="483">
        <v>34.792</v>
      </c>
      <c r="T15" s="84"/>
      <c r="U15" s="484">
        <v>15618</v>
      </c>
    </row>
    <row r="16" spans="1:21" ht="3" customHeight="1">
      <c r="A16" s="84"/>
      <c r="F16" s="483"/>
      <c r="G16" s="483"/>
      <c r="H16" s="483"/>
      <c r="I16" s="483"/>
      <c r="J16" s="23"/>
      <c r="K16" s="317"/>
      <c r="L16" s="317"/>
      <c r="M16" s="317"/>
      <c r="N16" s="8"/>
      <c r="O16" s="483"/>
      <c r="P16" s="483"/>
      <c r="Q16" s="483"/>
      <c r="R16" s="8"/>
      <c r="S16" s="483"/>
      <c r="T16" s="84"/>
      <c r="U16" s="484"/>
    </row>
    <row r="17" spans="1:21" ht="15.75">
      <c r="A17" s="84"/>
      <c r="B17" s="115" t="s">
        <v>492</v>
      </c>
      <c r="C17" s="84"/>
      <c r="D17" s="84"/>
      <c r="E17" s="84"/>
      <c r="F17" s="483"/>
      <c r="G17" s="483"/>
      <c r="H17" s="483"/>
      <c r="I17" s="483"/>
      <c r="J17" s="23"/>
      <c r="K17" s="317"/>
      <c r="L17" s="317"/>
      <c r="M17" s="317"/>
      <c r="N17" s="8"/>
      <c r="O17" s="483"/>
      <c r="P17" s="483"/>
      <c r="Q17" s="483"/>
      <c r="R17" s="8"/>
      <c r="S17" s="483"/>
      <c r="T17" s="84"/>
      <c r="U17" s="484"/>
    </row>
    <row r="18" spans="1:21" ht="15">
      <c r="A18" s="84"/>
      <c r="B18" s="84"/>
      <c r="C18" s="84" t="s">
        <v>223</v>
      </c>
      <c r="D18" s="84"/>
      <c r="E18" s="84"/>
      <c r="F18" s="483">
        <v>49.637</v>
      </c>
      <c r="G18" s="483">
        <v>47.047</v>
      </c>
      <c r="H18" s="483">
        <v>2.635</v>
      </c>
      <c r="I18" s="483">
        <v>0.682</v>
      </c>
      <c r="J18" s="23"/>
      <c r="K18" s="317">
        <f aca="true" t="shared" si="0" ref="K18:K25">100-F18</f>
        <v>50.363</v>
      </c>
      <c r="L18" s="317"/>
      <c r="M18" s="317">
        <f aca="true" t="shared" si="1" ref="M18:M71">H18+I18</f>
        <v>3.3169999999999997</v>
      </c>
      <c r="N18" s="8"/>
      <c r="O18" s="483">
        <v>88</v>
      </c>
      <c r="P18" s="483">
        <v>28</v>
      </c>
      <c r="Q18" s="483">
        <v>26</v>
      </c>
      <c r="R18" s="8"/>
      <c r="S18" s="483">
        <v>26.326</v>
      </c>
      <c r="T18" s="84"/>
      <c r="U18" s="484">
        <v>2533</v>
      </c>
    </row>
    <row r="19" spans="1:21" ht="15">
      <c r="A19" s="84"/>
      <c r="B19" s="84"/>
      <c r="C19" s="84" t="s">
        <v>224</v>
      </c>
      <c r="D19" s="84"/>
      <c r="E19" s="84"/>
      <c r="F19" s="483">
        <v>16.937</v>
      </c>
      <c r="G19" s="483">
        <v>46.236</v>
      </c>
      <c r="H19" s="483">
        <v>33.973</v>
      </c>
      <c r="I19" s="483">
        <v>2.853</v>
      </c>
      <c r="J19" s="23"/>
      <c r="K19" s="317">
        <f t="shared" si="0"/>
        <v>83.063</v>
      </c>
      <c r="L19" s="317"/>
      <c r="M19" s="317">
        <f t="shared" si="1"/>
        <v>36.826</v>
      </c>
      <c r="N19" s="8"/>
      <c r="O19" s="483">
        <v>84</v>
      </c>
      <c r="P19" s="483">
        <v>22</v>
      </c>
      <c r="Q19" s="483">
        <v>21</v>
      </c>
      <c r="R19" s="8"/>
      <c r="S19" s="483">
        <v>42.444</v>
      </c>
      <c r="T19" s="84"/>
      <c r="U19" s="484">
        <v>2683</v>
      </c>
    </row>
    <row r="20" spans="1:21" ht="15">
      <c r="A20" s="84"/>
      <c r="B20" s="84"/>
      <c r="C20" s="84" t="s">
        <v>225</v>
      </c>
      <c r="D20" s="84"/>
      <c r="E20" s="84"/>
      <c r="F20" s="483">
        <v>54.602</v>
      </c>
      <c r="G20" s="483">
        <v>43.241</v>
      </c>
      <c r="H20" s="483">
        <v>1.921</v>
      </c>
      <c r="I20" s="483">
        <v>0.236</v>
      </c>
      <c r="J20" s="23"/>
      <c r="K20" s="317">
        <f t="shared" si="0"/>
        <v>45.398</v>
      </c>
      <c r="L20" s="317"/>
      <c r="M20" s="317">
        <f t="shared" si="1"/>
        <v>2.157</v>
      </c>
      <c r="N20" s="8"/>
      <c r="O20" s="483">
        <v>90</v>
      </c>
      <c r="P20" s="483">
        <v>28</v>
      </c>
      <c r="Q20" s="483">
        <v>27</v>
      </c>
      <c r="R20" s="8"/>
      <c r="S20" s="483">
        <v>31.908</v>
      </c>
      <c r="T20" s="84"/>
      <c r="U20" s="484">
        <v>847</v>
      </c>
    </row>
    <row r="21" spans="1:21" ht="15">
      <c r="A21" s="84"/>
      <c r="B21" s="84"/>
      <c r="C21" s="84" t="s">
        <v>226</v>
      </c>
      <c r="D21" s="84"/>
      <c r="E21" s="84"/>
      <c r="F21" s="483">
        <v>11.054</v>
      </c>
      <c r="G21" s="483">
        <v>45.474</v>
      </c>
      <c r="H21" s="483">
        <v>40.584</v>
      </c>
      <c r="I21" s="483">
        <v>2.888</v>
      </c>
      <c r="J21" s="23"/>
      <c r="K21" s="317">
        <f t="shared" si="0"/>
        <v>88.946</v>
      </c>
      <c r="L21" s="317"/>
      <c r="M21" s="317">
        <f t="shared" si="1"/>
        <v>43.472</v>
      </c>
      <c r="N21" s="8"/>
      <c r="O21" s="483">
        <v>86</v>
      </c>
      <c r="P21" s="483">
        <v>18</v>
      </c>
      <c r="Q21" s="483">
        <v>17</v>
      </c>
      <c r="R21" s="8"/>
      <c r="S21" s="483">
        <v>61.127</v>
      </c>
      <c r="T21" s="84"/>
      <c r="U21" s="484">
        <v>2084</v>
      </c>
    </row>
    <row r="22" spans="1:21" ht="15">
      <c r="A22" s="84"/>
      <c r="B22" s="84"/>
      <c r="C22" s="84" t="s">
        <v>227</v>
      </c>
      <c r="D22" s="84"/>
      <c r="E22" s="84"/>
      <c r="F22" s="483">
        <v>9.88</v>
      </c>
      <c r="G22" s="483">
        <v>37.337</v>
      </c>
      <c r="H22" s="483">
        <v>43.135</v>
      </c>
      <c r="I22" s="483">
        <v>9.647</v>
      </c>
      <c r="J22" s="23"/>
      <c r="K22" s="317">
        <f t="shared" si="0"/>
        <v>90.12</v>
      </c>
      <c r="L22" s="317"/>
      <c r="M22" s="317">
        <f t="shared" si="1"/>
        <v>52.782</v>
      </c>
      <c r="N22" s="8"/>
      <c r="O22" s="483">
        <v>84</v>
      </c>
      <c r="P22" s="483">
        <v>20</v>
      </c>
      <c r="Q22" s="483">
        <v>18</v>
      </c>
      <c r="R22" s="8"/>
      <c r="S22" s="483">
        <v>67.397</v>
      </c>
      <c r="T22" s="84"/>
      <c r="U22" s="484">
        <v>1040</v>
      </c>
    </row>
    <row r="23" spans="1:21" ht="15">
      <c r="A23" s="84"/>
      <c r="B23" s="84"/>
      <c r="C23" s="84" t="s">
        <v>228</v>
      </c>
      <c r="D23" s="84"/>
      <c r="E23" s="84"/>
      <c r="F23" s="483">
        <v>14.535</v>
      </c>
      <c r="G23" s="483">
        <v>29.206</v>
      </c>
      <c r="H23" s="483">
        <v>33.894</v>
      </c>
      <c r="I23" s="483">
        <v>22.365</v>
      </c>
      <c r="J23" s="23"/>
      <c r="K23" s="317">
        <f t="shared" si="0"/>
        <v>85.465</v>
      </c>
      <c r="L23" s="317"/>
      <c r="M23" s="317">
        <f t="shared" si="1"/>
        <v>56.259</v>
      </c>
      <c r="N23" s="8"/>
      <c r="O23" s="483">
        <v>86</v>
      </c>
      <c r="P23" s="483">
        <v>22</v>
      </c>
      <c r="Q23" s="483">
        <v>21</v>
      </c>
      <c r="R23" s="8"/>
      <c r="S23" s="483">
        <v>49.133</v>
      </c>
      <c r="T23" s="84"/>
      <c r="U23" s="484">
        <v>1473</v>
      </c>
    </row>
    <row r="24" spans="1:21" ht="15">
      <c r="A24" s="84"/>
      <c r="B24" s="84"/>
      <c r="C24" s="84" t="s">
        <v>229</v>
      </c>
      <c r="D24" s="84"/>
      <c r="E24" s="84"/>
      <c r="F24" s="483">
        <v>22.199</v>
      </c>
      <c r="G24" s="483">
        <v>61.379</v>
      </c>
      <c r="H24" s="483">
        <v>15.693</v>
      </c>
      <c r="I24" s="483">
        <v>0.688</v>
      </c>
      <c r="J24" s="23"/>
      <c r="K24" s="317">
        <f t="shared" si="0"/>
        <v>77.801</v>
      </c>
      <c r="L24" s="317"/>
      <c r="M24" s="317">
        <f t="shared" si="1"/>
        <v>16.381</v>
      </c>
      <c r="N24" s="8"/>
      <c r="O24" s="483">
        <v>81</v>
      </c>
      <c r="P24" s="483">
        <v>20</v>
      </c>
      <c r="Q24" s="483">
        <v>18</v>
      </c>
      <c r="R24" s="8"/>
      <c r="S24" s="483">
        <v>21.713</v>
      </c>
      <c r="T24" s="84"/>
      <c r="U24" s="484">
        <v>2375</v>
      </c>
    </row>
    <row r="25" spans="1:21" ht="15">
      <c r="A25" s="84"/>
      <c r="B25" s="84"/>
      <c r="C25" s="84" t="s">
        <v>230</v>
      </c>
      <c r="D25" s="84"/>
      <c r="E25" s="84"/>
      <c r="F25" s="483">
        <v>67.626</v>
      </c>
      <c r="G25" s="483">
        <v>31.548</v>
      </c>
      <c r="H25" s="483">
        <v>0.691</v>
      </c>
      <c r="I25" s="483">
        <v>0.098</v>
      </c>
      <c r="J25" s="23"/>
      <c r="K25" s="317">
        <f t="shared" si="0"/>
        <v>32.373999999999995</v>
      </c>
      <c r="L25" s="317"/>
      <c r="M25" s="317">
        <f t="shared" si="1"/>
        <v>0.7889999999999999</v>
      </c>
      <c r="N25" s="8"/>
      <c r="O25" s="483">
        <v>82</v>
      </c>
      <c r="P25" s="483">
        <v>23</v>
      </c>
      <c r="Q25" s="483">
        <v>21</v>
      </c>
      <c r="R25" s="8"/>
      <c r="S25" s="483">
        <v>5.773</v>
      </c>
      <c r="T25" s="84"/>
      <c r="U25" s="484">
        <v>2583</v>
      </c>
    </row>
    <row r="26" spans="1:21" ht="3" customHeight="1">
      <c r="A26" s="84"/>
      <c r="B26" s="84"/>
      <c r="C26" s="84"/>
      <c r="D26" s="84"/>
      <c r="E26" s="84"/>
      <c r="F26" s="483">
        <v>32.078</v>
      </c>
      <c r="G26" s="483">
        <v>43.795</v>
      </c>
      <c r="H26" s="483">
        <v>20.277</v>
      </c>
      <c r="I26" s="483">
        <v>3.838</v>
      </c>
      <c r="J26" s="23"/>
      <c r="K26" s="317"/>
      <c r="L26" s="317"/>
      <c r="M26" s="317"/>
      <c r="N26" s="8"/>
      <c r="O26" s="483"/>
      <c r="P26" s="483"/>
      <c r="Q26" s="483"/>
      <c r="R26" s="8"/>
      <c r="S26" s="483"/>
      <c r="T26" s="84"/>
      <c r="U26" s="484"/>
    </row>
    <row r="27" spans="1:21" ht="15.75">
      <c r="A27" s="84"/>
      <c r="B27" s="115" t="s">
        <v>584</v>
      </c>
      <c r="C27" s="84"/>
      <c r="D27" s="84"/>
      <c r="E27" s="84"/>
      <c r="F27" s="483"/>
      <c r="G27" s="483"/>
      <c r="H27" s="483"/>
      <c r="I27" s="483"/>
      <c r="J27" s="23"/>
      <c r="K27" s="317"/>
      <c r="L27" s="317"/>
      <c r="M27" s="317"/>
      <c r="N27" s="8"/>
      <c r="O27" s="483"/>
      <c r="P27" s="483"/>
      <c r="Q27" s="483"/>
      <c r="R27" s="8"/>
      <c r="S27" s="483"/>
      <c r="T27" s="84"/>
      <c r="U27" s="484"/>
    </row>
    <row r="28" spans="1:21" ht="15">
      <c r="A28" s="84"/>
      <c r="B28" s="84"/>
      <c r="C28" s="155" t="s">
        <v>833</v>
      </c>
      <c r="D28" s="84"/>
      <c r="E28" s="84"/>
      <c r="F28" s="483">
        <v>6.07</v>
      </c>
      <c r="G28" s="483">
        <v>41.158</v>
      </c>
      <c r="H28" s="483">
        <v>44.794</v>
      </c>
      <c r="I28" s="483">
        <v>7.978</v>
      </c>
      <c r="J28" s="23"/>
      <c r="K28" s="317">
        <f aca="true" t="shared" si="2" ref="K28:K34">100-F28</f>
        <v>93.93</v>
      </c>
      <c r="L28" s="317"/>
      <c r="M28" s="317">
        <f t="shared" si="1"/>
        <v>52.772</v>
      </c>
      <c r="N28" s="8"/>
      <c r="O28" s="483">
        <v>83</v>
      </c>
      <c r="P28" s="483">
        <v>21</v>
      </c>
      <c r="Q28" s="483">
        <v>20</v>
      </c>
      <c r="R28" s="8"/>
      <c r="S28" s="483">
        <v>60.385</v>
      </c>
      <c r="T28" s="84"/>
      <c r="U28" s="484">
        <v>994</v>
      </c>
    </row>
    <row r="29" spans="1:21" ht="15">
      <c r="A29" s="84"/>
      <c r="B29" s="84"/>
      <c r="C29" s="155" t="s">
        <v>834</v>
      </c>
      <c r="D29" s="84"/>
      <c r="E29" s="84"/>
      <c r="F29" s="483">
        <v>10.208</v>
      </c>
      <c r="G29" s="483">
        <v>46.107</v>
      </c>
      <c r="H29" s="483">
        <v>36.32</v>
      </c>
      <c r="I29" s="483">
        <v>7.365</v>
      </c>
      <c r="J29" s="23"/>
      <c r="K29" s="317">
        <f t="shared" si="2"/>
        <v>89.792</v>
      </c>
      <c r="L29" s="317"/>
      <c r="M29" s="317">
        <f t="shared" si="1"/>
        <v>43.685</v>
      </c>
      <c r="N29" s="8"/>
      <c r="O29" s="483">
        <v>83</v>
      </c>
      <c r="P29" s="483">
        <v>20</v>
      </c>
      <c r="Q29" s="483">
        <v>19</v>
      </c>
      <c r="R29" s="8"/>
      <c r="S29" s="483">
        <v>52.832</v>
      </c>
      <c r="T29" s="84"/>
      <c r="U29" s="484">
        <v>3209</v>
      </c>
    </row>
    <row r="30" spans="1:21" ht="15">
      <c r="A30" s="84"/>
      <c r="B30" s="84"/>
      <c r="C30" s="155" t="s">
        <v>579</v>
      </c>
      <c r="D30" s="84"/>
      <c r="E30" s="84"/>
      <c r="F30" s="483">
        <v>24.693</v>
      </c>
      <c r="G30" s="483">
        <v>49.896</v>
      </c>
      <c r="H30" s="483">
        <v>22.017</v>
      </c>
      <c r="I30" s="483">
        <v>3.394</v>
      </c>
      <c r="J30" s="23"/>
      <c r="K30" s="317">
        <f t="shared" si="2"/>
        <v>75.307</v>
      </c>
      <c r="L30" s="317"/>
      <c r="M30" s="317">
        <f t="shared" si="1"/>
        <v>25.411</v>
      </c>
      <c r="N30" s="8"/>
      <c r="O30" s="483">
        <v>87</v>
      </c>
      <c r="P30" s="483">
        <v>26</v>
      </c>
      <c r="Q30" s="483">
        <v>24</v>
      </c>
      <c r="R30" s="8"/>
      <c r="S30" s="483">
        <v>42.737</v>
      </c>
      <c r="T30" s="84"/>
      <c r="U30" s="484">
        <v>824</v>
      </c>
    </row>
    <row r="31" spans="1:21" ht="15">
      <c r="A31" s="84"/>
      <c r="B31" s="84"/>
      <c r="C31" s="155" t="s">
        <v>836</v>
      </c>
      <c r="D31" s="84"/>
      <c r="E31" s="84"/>
      <c r="F31" s="483">
        <v>7.357</v>
      </c>
      <c r="G31" s="483">
        <v>48.944</v>
      </c>
      <c r="H31" s="483">
        <v>34.014</v>
      </c>
      <c r="I31" s="483">
        <v>9.684</v>
      </c>
      <c r="J31" s="23"/>
      <c r="K31" s="317">
        <f t="shared" si="2"/>
        <v>92.643</v>
      </c>
      <c r="L31" s="317"/>
      <c r="M31" s="317">
        <f t="shared" si="1"/>
        <v>43.698</v>
      </c>
      <c r="N31" s="8"/>
      <c r="O31" s="483">
        <v>78</v>
      </c>
      <c r="P31" s="483">
        <v>12</v>
      </c>
      <c r="Q31" s="483">
        <v>12</v>
      </c>
      <c r="R31" s="8"/>
      <c r="S31" s="483">
        <v>51.563</v>
      </c>
      <c r="T31" s="84"/>
      <c r="U31" s="484">
        <v>823</v>
      </c>
    </row>
    <row r="32" spans="1:21" ht="15">
      <c r="A32" s="84"/>
      <c r="B32" s="84"/>
      <c r="C32" s="155" t="s">
        <v>835</v>
      </c>
      <c r="D32" s="84"/>
      <c r="E32" s="84"/>
      <c r="F32" s="483">
        <v>18.211</v>
      </c>
      <c r="G32" s="483">
        <v>48.76</v>
      </c>
      <c r="H32" s="483">
        <v>27.401</v>
      </c>
      <c r="I32" s="483">
        <v>5.627</v>
      </c>
      <c r="J32" s="23"/>
      <c r="K32" s="317">
        <f t="shared" si="2"/>
        <v>81.789</v>
      </c>
      <c r="L32" s="317"/>
      <c r="M32" s="317">
        <f t="shared" si="1"/>
        <v>33.028</v>
      </c>
      <c r="N32" s="8"/>
      <c r="O32" s="483">
        <v>86</v>
      </c>
      <c r="P32" s="483">
        <v>19</v>
      </c>
      <c r="Q32" s="483">
        <v>18</v>
      </c>
      <c r="R32" s="8"/>
      <c r="S32" s="483">
        <v>48.164</v>
      </c>
      <c r="T32" s="84"/>
      <c r="U32" s="484">
        <v>1447</v>
      </c>
    </row>
    <row r="33" spans="1:21" ht="15">
      <c r="A33" s="84"/>
      <c r="B33" s="84"/>
      <c r="C33" s="155" t="s">
        <v>582</v>
      </c>
      <c r="D33" s="84"/>
      <c r="E33" s="84"/>
      <c r="F33" s="483">
        <v>39.826</v>
      </c>
      <c r="G33" s="483">
        <v>45.815</v>
      </c>
      <c r="H33" s="483">
        <v>12.142</v>
      </c>
      <c r="I33" s="483">
        <v>2.218</v>
      </c>
      <c r="J33" s="23"/>
      <c r="K33" s="317">
        <f t="shared" si="2"/>
        <v>60.174</v>
      </c>
      <c r="L33" s="317"/>
      <c r="M33" s="317">
        <f t="shared" si="1"/>
        <v>14.36</v>
      </c>
      <c r="N33" s="8"/>
      <c r="O33" s="483">
        <v>90</v>
      </c>
      <c r="P33" s="483">
        <v>28</v>
      </c>
      <c r="Q33" s="483">
        <v>27</v>
      </c>
      <c r="R33" s="8"/>
      <c r="S33" s="483">
        <v>33.098</v>
      </c>
      <c r="T33" s="84"/>
      <c r="U33" s="484">
        <v>1379</v>
      </c>
    </row>
    <row r="34" spans="2:21" ht="15">
      <c r="B34" s="84"/>
      <c r="C34" s="155" t="s">
        <v>583</v>
      </c>
      <c r="D34" s="84"/>
      <c r="E34" s="84"/>
      <c r="F34" s="483">
        <v>34.131</v>
      </c>
      <c r="G34" s="483">
        <v>46.559</v>
      </c>
      <c r="H34" s="483">
        <v>16.731</v>
      </c>
      <c r="I34" s="483">
        <v>2.579</v>
      </c>
      <c r="J34" s="23"/>
      <c r="K34" s="317">
        <f t="shared" si="2"/>
        <v>65.869</v>
      </c>
      <c r="L34" s="317"/>
      <c r="M34" s="317">
        <f t="shared" si="1"/>
        <v>19.310000000000002</v>
      </c>
      <c r="N34" s="8"/>
      <c r="O34" s="483">
        <v>90</v>
      </c>
      <c r="P34" s="483">
        <v>23</v>
      </c>
      <c r="Q34" s="483">
        <v>21</v>
      </c>
      <c r="R34" s="8"/>
      <c r="S34" s="483">
        <v>33.421</v>
      </c>
      <c r="T34" s="84"/>
      <c r="U34" s="484">
        <v>1329</v>
      </c>
    </row>
    <row r="35" spans="2:21" ht="3" customHeight="1">
      <c r="B35" s="84"/>
      <c r="C35" s="84"/>
      <c r="D35" s="84"/>
      <c r="E35" s="84"/>
      <c r="F35" s="483">
        <v>32.078</v>
      </c>
      <c r="G35" s="483">
        <v>43.795</v>
      </c>
      <c r="H35" s="483">
        <v>20.277</v>
      </c>
      <c r="I35" s="483">
        <v>3.838</v>
      </c>
      <c r="J35" s="23"/>
      <c r="K35" s="317"/>
      <c r="L35" s="317"/>
      <c r="M35" s="317"/>
      <c r="N35" s="8"/>
      <c r="O35" s="483"/>
      <c r="P35" s="483"/>
      <c r="Q35" s="483"/>
      <c r="R35" s="8"/>
      <c r="S35" s="483"/>
      <c r="T35" s="84"/>
      <c r="U35" s="484"/>
    </row>
    <row r="36" spans="2:21" ht="15.75">
      <c r="B36" s="115" t="s">
        <v>258</v>
      </c>
      <c r="C36" s="84"/>
      <c r="D36" s="84"/>
      <c r="E36" s="84"/>
      <c r="F36" s="483"/>
      <c r="G36" s="483"/>
      <c r="H36" s="483"/>
      <c r="I36" s="483"/>
      <c r="J36" s="23"/>
      <c r="K36" s="317"/>
      <c r="L36" s="317"/>
      <c r="M36" s="317"/>
      <c r="N36" s="8"/>
      <c r="O36" s="483"/>
      <c r="P36" s="483"/>
      <c r="Q36" s="483"/>
      <c r="R36" s="8"/>
      <c r="S36" s="483"/>
      <c r="T36" s="84"/>
      <c r="U36" s="484"/>
    </row>
    <row r="37" spans="2:21" ht="15">
      <c r="B37" s="84"/>
      <c r="C37" s="84" t="s">
        <v>576</v>
      </c>
      <c r="D37" s="84"/>
      <c r="E37" s="84"/>
      <c r="F37" s="483">
        <v>61.782</v>
      </c>
      <c r="G37" s="483">
        <v>33.692</v>
      </c>
      <c r="H37" s="483">
        <v>4.112</v>
      </c>
      <c r="I37" s="483">
        <v>0.414</v>
      </c>
      <c r="J37" s="23"/>
      <c r="K37" s="317">
        <f aca="true" t="shared" si="3" ref="K37:K43">100-F37</f>
        <v>38.218</v>
      </c>
      <c r="L37" s="317"/>
      <c r="M37" s="317">
        <f t="shared" si="1"/>
        <v>4.526</v>
      </c>
      <c r="N37" s="8"/>
      <c r="O37" s="483">
        <v>86</v>
      </c>
      <c r="P37" s="483">
        <v>26</v>
      </c>
      <c r="Q37" s="483">
        <v>24</v>
      </c>
      <c r="R37" s="8"/>
      <c r="S37" s="483">
        <v>15.296</v>
      </c>
      <c r="T37" s="84"/>
      <c r="U37" s="484">
        <v>3634</v>
      </c>
    </row>
    <row r="38" spans="2:21" ht="15">
      <c r="B38" s="84"/>
      <c r="C38" s="84" t="s">
        <v>843</v>
      </c>
      <c r="D38" s="84"/>
      <c r="E38" s="84"/>
      <c r="F38" s="483">
        <v>48.694</v>
      </c>
      <c r="G38" s="483">
        <v>44.925</v>
      </c>
      <c r="H38" s="483">
        <v>5.64</v>
      </c>
      <c r="I38" s="483">
        <v>0.74</v>
      </c>
      <c r="J38" s="23"/>
      <c r="K38" s="317">
        <f t="shared" si="3"/>
        <v>51.306</v>
      </c>
      <c r="L38" s="317"/>
      <c r="M38" s="317">
        <f t="shared" si="1"/>
        <v>6.38</v>
      </c>
      <c r="N38" s="8"/>
      <c r="O38" s="483">
        <v>87</v>
      </c>
      <c r="P38" s="483">
        <v>26</v>
      </c>
      <c r="Q38" s="483">
        <v>24</v>
      </c>
      <c r="R38" s="8"/>
      <c r="S38" s="483">
        <v>21.692</v>
      </c>
      <c r="T38" s="84"/>
      <c r="U38" s="484">
        <v>3023</v>
      </c>
    </row>
    <row r="39" spans="2:21" ht="15">
      <c r="B39" s="84"/>
      <c r="C39" s="84" t="s">
        <v>844</v>
      </c>
      <c r="D39" s="84"/>
      <c r="E39" s="84"/>
      <c r="F39" s="483">
        <v>26.404</v>
      </c>
      <c r="G39" s="483">
        <v>60.102</v>
      </c>
      <c r="H39" s="483">
        <v>11.864</v>
      </c>
      <c r="I39" s="483">
        <v>1.63</v>
      </c>
      <c r="J39" s="23"/>
      <c r="K39" s="317">
        <f t="shared" si="3"/>
        <v>73.596</v>
      </c>
      <c r="L39" s="317"/>
      <c r="M39" s="317">
        <f t="shared" si="1"/>
        <v>13.494</v>
      </c>
      <c r="N39" s="8"/>
      <c r="O39" s="483">
        <v>88</v>
      </c>
      <c r="P39" s="483">
        <v>24</v>
      </c>
      <c r="Q39" s="483">
        <v>22</v>
      </c>
      <c r="R39" s="8"/>
      <c r="S39" s="483">
        <v>32.065</v>
      </c>
      <c r="T39" s="84"/>
      <c r="U39" s="484">
        <v>2092</v>
      </c>
    </row>
    <row r="40" spans="2:21" ht="15">
      <c r="B40" s="84"/>
      <c r="C40" s="84" t="s">
        <v>845</v>
      </c>
      <c r="D40" s="84"/>
      <c r="E40" s="84"/>
      <c r="F40" s="483">
        <v>13.63</v>
      </c>
      <c r="G40" s="483">
        <v>57.901</v>
      </c>
      <c r="H40" s="483">
        <v>24.674</v>
      </c>
      <c r="I40" s="483">
        <v>3.795</v>
      </c>
      <c r="J40" s="23"/>
      <c r="K40" s="317">
        <f t="shared" si="3"/>
        <v>86.37</v>
      </c>
      <c r="L40" s="317"/>
      <c r="M40" s="317">
        <f t="shared" si="1"/>
        <v>28.469</v>
      </c>
      <c r="N40" s="8"/>
      <c r="O40" s="483">
        <v>84</v>
      </c>
      <c r="P40" s="483">
        <v>20</v>
      </c>
      <c r="Q40" s="483">
        <v>19</v>
      </c>
      <c r="R40" s="8"/>
      <c r="S40" s="483">
        <v>39.659</v>
      </c>
      <c r="T40" s="84"/>
      <c r="U40" s="484">
        <v>1648</v>
      </c>
    </row>
    <row r="41" spans="2:21" ht="15">
      <c r="B41" s="84"/>
      <c r="C41" s="84" t="s">
        <v>846</v>
      </c>
      <c r="D41" s="84"/>
      <c r="E41" s="84"/>
      <c r="F41" s="483">
        <v>7.299</v>
      </c>
      <c r="G41" s="483">
        <v>50.614</v>
      </c>
      <c r="H41" s="483">
        <v>34.374</v>
      </c>
      <c r="I41" s="483">
        <v>7.712</v>
      </c>
      <c r="J41" s="23"/>
      <c r="K41" s="317">
        <f t="shared" si="3"/>
        <v>92.701</v>
      </c>
      <c r="L41" s="317"/>
      <c r="M41" s="317">
        <f t="shared" si="1"/>
        <v>42.086</v>
      </c>
      <c r="N41" s="8"/>
      <c r="O41" s="483">
        <v>83</v>
      </c>
      <c r="P41" s="483">
        <v>20</v>
      </c>
      <c r="Q41" s="483">
        <v>18</v>
      </c>
      <c r="R41" s="8"/>
      <c r="S41" s="483">
        <v>51.854</v>
      </c>
      <c r="T41" s="84"/>
      <c r="U41" s="484">
        <v>1423</v>
      </c>
    </row>
    <row r="42" spans="2:21" ht="15">
      <c r="B42" s="84"/>
      <c r="C42" s="84" t="s">
        <v>847</v>
      </c>
      <c r="D42" s="84"/>
      <c r="E42" s="84"/>
      <c r="F42" s="483">
        <v>3.268</v>
      </c>
      <c r="G42" s="483">
        <v>40.774</v>
      </c>
      <c r="H42" s="483">
        <v>45.981</v>
      </c>
      <c r="I42" s="483">
        <v>9.978</v>
      </c>
      <c r="J42" s="23"/>
      <c r="K42" s="317">
        <f t="shared" si="3"/>
        <v>96.732</v>
      </c>
      <c r="L42" s="317"/>
      <c r="M42" s="317">
        <f t="shared" si="1"/>
        <v>55.959</v>
      </c>
      <c r="N42" s="8"/>
      <c r="O42" s="483">
        <v>84</v>
      </c>
      <c r="P42" s="483">
        <v>18</v>
      </c>
      <c r="Q42" s="483">
        <v>16</v>
      </c>
      <c r="R42" s="8"/>
      <c r="S42" s="483">
        <v>59.08</v>
      </c>
      <c r="T42" s="84"/>
      <c r="U42" s="484">
        <v>1882</v>
      </c>
    </row>
    <row r="43" spans="2:21" ht="15">
      <c r="B43" s="84"/>
      <c r="C43" s="84" t="s">
        <v>236</v>
      </c>
      <c r="D43" s="84"/>
      <c r="E43" s="84"/>
      <c r="F43" s="483">
        <v>1.448</v>
      </c>
      <c r="G43" s="483">
        <v>25.398</v>
      </c>
      <c r="H43" s="483">
        <v>60.789</v>
      </c>
      <c r="I43" s="483">
        <v>12.365</v>
      </c>
      <c r="J43" s="23"/>
      <c r="K43" s="317">
        <f t="shared" si="3"/>
        <v>98.552</v>
      </c>
      <c r="L43" s="317"/>
      <c r="M43" s="317">
        <f t="shared" si="1"/>
        <v>73.154</v>
      </c>
      <c r="N43" s="8"/>
      <c r="O43" s="483">
        <v>78</v>
      </c>
      <c r="P43" s="483">
        <v>15</v>
      </c>
      <c r="Q43" s="483">
        <v>14</v>
      </c>
      <c r="R43" s="8"/>
      <c r="S43" s="483">
        <v>72.252</v>
      </c>
      <c r="T43" s="84"/>
      <c r="U43" s="484">
        <v>1329</v>
      </c>
    </row>
    <row r="44" spans="2:21" ht="3" customHeight="1">
      <c r="B44" s="84"/>
      <c r="C44" s="84"/>
      <c r="D44" s="84"/>
      <c r="E44" s="84"/>
      <c r="F44" s="483"/>
      <c r="G44" s="483"/>
      <c r="H44" s="483"/>
      <c r="I44" s="483"/>
      <c r="J44" s="23"/>
      <c r="K44" s="317"/>
      <c r="L44" s="317"/>
      <c r="M44" s="317"/>
      <c r="N44" s="8"/>
      <c r="O44" s="483"/>
      <c r="P44" s="483"/>
      <c r="Q44" s="483"/>
      <c r="R44" s="8"/>
      <c r="S44" s="483"/>
      <c r="T44" s="84"/>
      <c r="U44" s="484"/>
    </row>
    <row r="45" spans="2:21" ht="15.75" customHeight="1">
      <c r="B45" s="115" t="s">
        <v>586</v>
      </c>
      <c r="C45" s="84"/>
      <c r="D45" s="84"/>
      <c r="E45" s="84"/>
      <c r="F45" s="483"/>
      <c r="G45" s="483"/>
      <c r="H45" s="483"/>
      <c r="I45" s="483"/>
      <c r="J45" s="23"/>
      <c r="K45" s="317"/>
      <c r="L45" s="317"/>
      <c r="M45" s="317"/>
      <c r="N45" s="8"/>
      <c r="O45" s="483"/>
      <c r="P45" s="483"/>
      <c r="Q45" s="483"/>
      <c r="R45" s="8"/>
      <c r="S45" s="483"/>
      <c r="T45" s="84"/>
      <c r="U45" s="484"/>
    </row>
    <row r="46" spans="2:21" ht="15" customHeight="1">
      <c r="B46" s="84"/>
      <c r="C46" s="84" t="s">
        <v>837</v>
      </c>
      <c r="D46" s="84"/>
      <c r="E46" s="84"/>
      <c r="F46" s="483">
        <v>58.19</v>
      </c>
      <c r="G46" s="483">
        <v>33.402</v>
      </c>
      <c r="H46" s="483">
        <v>7.29</v>
      </c>
      <c r="I46" s="483">
        <v>1.091</v>
      </c>
      <c r="J46" s="23"/>
      <c r="K46" s="317">
        <f>100-F46</f>
        <v>41.81</v>
      </c>
      <c r="L46" s="317"/>
      <c r="M46" s="317">
        <f t="shared" si="1"/>
        <v>8.381</v>
      </c>
      <c r="N46" s="8"/>
      <c r="O46" s="483">
        <v>91</v>
      </c>
      <c r="P46" s="483">
        <v>35</v>
      </c>
      <c r="Q46" s="483">
        <v>33</v>
      </c>
      <c r="R46" s="8"/>
      <c r="S46" s="483">
        <v>20.873</v>
      </c>
      <c r="T46" s="84"/>
      <c r="U46" s="484">
        <v>3283</v>
      </c>
    </row>
    <row r="47" spans="2:21" ht="15" customHeight="1">
      <c r="B47" s="84"/>
      <c r="C47" s="117">
        <v>2</v>
      </c>
      <c r="D47" s="84"/>
      <c r="E47" s="84"/>
      <c r="F47" s="483">
        <v>38.612</v>
      </c>
      <c r="G47" s="483">
        <v>44.91</v>
      </c>
      <c r="H47" s="483">
        <v>13.948</v>
      </c>
      <c r="I47" s="483">
        <v>2.53</v>
      </c>
      <c r="J47" s="23"/>
      <c r="K47" s="317">
        <f>100-F47</f>
        <v>61.388</v>
      </c>
      <c r="L47" s="317"/>
      <c r="M47" s="317">
        <f t="shared" si="1"/>
        <v>16.478</v>
      </c>
      <c r="N47" s="8"/>
      <c r="O47" s="483">
        <v>90</v>
      </c>
      <c r="P47" s="483">
        <v>24</v>
      </c>
      <c r="Q47" s="483">
        <v>23</v>
      </c>
      <c r="R47" s="8"/>
      <c r="S47" s="483">
        <v>27.796</v>
      </c>
      <c r="T47" s="84"/>
      <c r="U47" s="484">
        <v>3100</v>
      </c>
    </row>
    <row r="48" spans="2:21" ht="15" customHeight="1">
      <c r="B48" s="84"/>
      <c r="C48" s="117">
        <v>3</v>
      </c>
      <c r="D48" s="84"/>
      <c r="E48" s="84"/>
      <c r="F48" s="483">
        <v>27.074</v>
      </c>
      <c r="G48" s="483">
        <v>48.3</v>
      </c>
      <c r="H48" s="483">
        <v>20.395</v>
      </c>
      <c r="I48" s="483">
        <v>4.232</v>
      </c>
      <c r="J48" s="23"/>
      <c r="K48" s="317">
        <f>100-F48</f>
        <v>72.926</v>
      </c>
      <c r="L48" s="317"/>
      <c r="M48" s="317">
        <f t="shared" si="1"/>
        <v>24.627</v>
      </c>
      <c r="N48" s="8"/>
      <c r="O48" s="483">
        <v>83</v>
      </c>
      <c r="P48" s="483">
        <v>16</v>
      </c>
      <c r="Q48" s="483">
        <v>15</v>
      </c>
      <c r="R48" s="8"/>
      <c r="S48" s="483">
        <v>37.499</v>
      </c>
      <c r="T48" s="84"/>
      <c r="U48" s="484">
        <v>3452</v>
      </c>
    </row>
    <row r="49" spans="2:21" ht="15" customHeight="1">
      <c r="B49" s="84"/>
      <c r="C49" s="117">
        <v>4</v>
      </c>
      <c r="D49" s="84"/>
      <c r="E49" s="84"/>
      <c r="F49" s="483">
        <v>16.579</v>
      </c>
      <c r="G49" s="483">
        <v>47.771</v>
      </c>
      <c r="H49" s="483">
        <v>29.342</v>
      </c>
      <c r="I49" s="483">
        <v>6.308</v>
      </c>
      <c r="J49" s="23"/>
      <c r="K49" s="317">
        <f>100-F49</f>
        <v>83.42099999999999</v>
      </c>
      <c r="L49" s="317"/>
      <c r="M49" s="317">
        <f t="shared" si="1"/>
        <v>35.65</v>
      </c>
      <c r="N49" s="8"/>
      <c r="O49" s="483">
        <v>76</v>
      </c>
      <c r="P49" s="483">
        <v>13</v>
      </c>
      <c r="Q49" s="483">
        <v>12</v>
      </c>
      <c r="R49" s="8"/>
      <c r="S49" s="483">
        <v>43.963</v>
      </c>
      <c r="T49" s="84"/>
      <c r="U49" s="484">
        <v>2946</v>
      </c>
    </row>
    <row r="50" spans="2:21" ht="15" customHeight="1">
      <c r="B50" s="84"/>
      <c r="C50" s="84" t="s">
        <v>838</v>
      </c>
      <c r="D50" s="84"/>
      <c r="E50" s="84"/>
      <c r="F50" s="483">
        <v>15.19</v>
      </c>
      <c r="G50" s="483">
        <v>45.987</v>
      </c>
      <c r="H50" s="483">
        <v>33.202</v>
      </c>
      <c r="I50" s="483">
        <v>5.586</v>
      </c>
      <c r="J50" s="23"/>
      <c r="K50" s="317">
        <f>100-F50</f>
        <v>84.81</v>
      </c>
      <c r="L50" s="317"/>
      <c r="M50" s="317">
        <f t="shared" si="1"/>
        <v>38.788</v>
      </c>
      <c r="N50" s="8"/>
      <c r="O50" s="483">
        <v>82</v>
      </c>
      <c r="P50" s="483">
        <v>23</v>
      </c>
      <c r="Q50" s="483">
        <v>20</v>
      </c>
      <c r="R50" s="8"/>
      <c r="S50" s="483">
        <v>46.642</v>
      </c>
      <c r="T50" s="84"/>
      <c r="U50" s="484">
        <v>2833</v>
      </c>
    </row>
    <row r="51" spans="2:21" ht="3" customHeight="1">
      <c r="B51" s="84"/>
      <c r="C51" s="84"/>
      <c r="D51" s="84"/>
      <c r="E51" s="84"/>
      <c r="F51" s="483">
        <v>32.078</v>
      </c>
      <c r="G51" s="483">
        <v>43.795</v>
      </c>
      <c r="H51" s="483">
        <v>20.277</v>
      </c>
      <c r="I51" s="483">
        <v>3.838</v>
      </c>
      <c r="J51" s="23"/>
      <c r="K51" s="317"/>
      <c r="L51" s="317"/>
      <c r="M51" s="317"/>
      <c r="N51" s="8"/>
      <c r="O51" s="483"/>
      <c r="P51" s="483"/>
      <c r="Q51" s="483"/>
      <c r="R51" s="8"/>
      <c r="S51" s="483">
        <v>34.792</v>
      </c>
      <c r="T51" s="84"/>
      <c r="U51" s="484"/>
    </row>
    <row r="52" spans="2:21" ht="15.75">
      <c r="B52" s="115" t="s">
        <v>257</v>
      </c>
      <c r="C52" s="84"/>
      <c r="D52" s="84"/>
      <c r="E52" s="84"/>
      <c r="F52" s="483"/>
      <c r="G52" s="483"/>
      <c r="H52" s="483"/>
      <c r="I52" s="483"/>
      <c r="J52" s="23"/>
      <c r="K52" s="317"/>
      <c r="L52" s="317"/>
      <c r="M52" s="317"/>
      <c r="N52" s="8"/>
      <c r="O52" s="483"/>
      <c r="P52" s="483"/>
      <c r="Q52" s="483"/>
      <c r="R52" s="8"/>
      <c r="S52" s="483"/>
      <c r="T52" s="84"/>
      <c r="U52" s="484"/>
    </row>
    <row r="53" spans="2:21" ht="15">
      <c r="B53" s="84"/>
      <c r="C53" s="84" t="s">
        <v>162</v>
      </c>
      <c r="D53" s="84"/>
      <c r="E53" s="84"/>
      <c r="F53" s="483">
        <v>42.995</v>
      </c>
      <c r="G53" s="483">
        <v>40.1</v>
      </c>
      <c r="H53" s="483">
        <v>14.385</v>
      </c>
      <c r="I53" s="483">
        <v>2.505</v>
      </c>
      <c r="J53" s="23"/>
      <c r="K53" s="317">
        <f aca="true" t="shared" si="4" ref="K53:K58">100-F53</f>
        <v>57.005</v>
      </c>
      <c r="L53" s="317"/>
      <c r="M53" s="317">
        <f t="shared" si="1"/>
        <v>16.89</v>
      </c>
      <c r="N53" s="8"/>
      <c r="O53" s="483">
        <v>89</v>
      </c>
      <c r="P53" s="483">
        <v>44</v>
      </c>
      <c r="Q53" s="483">
        <v>40</v>
      </c>
      <c r="R53" s="8"/>
      <c r="S53" s="483">
        <v>26.518</v>
      </c>
      <c r="T53" s="84"/>
      <c r="U53" s="484">
        <v>5660</v>
      </c>
    </row>
    <row r="54" spans="2:21" ht="15">
      <c r="B54" s="84"/>
      <c r="C54" s="84" t="s">
        <v>220</v>
      </c>
      <c r="D54" s="84"/>
      <c r="E54" s="84"/>
      <c r="F54" s="483">
        <v>31.62</v>
      </c>
      <c r="G54" s="483">
        <v>44.64</v>
      </c>
      <c r="H54" s="483">
        <v>20.403</v>
      </c>
      <c r="I54" s="483">
        <v>3.315</v>
      </c>
      <c r="J54" s="23"/>
      <c r="K54" s="317">
        <f t="shared" si="4"/>
        <v>68.38</v>
      </c>
      <c r="L54" s="317"/>
      <c r="M54" s="317">
        <f t="shared" si="1"/>
        <v>23.718</v>
      </c>
      <c r="N54" s="8"/>
      <c r="O54" s="483">
        <v>90</v>
      </c>
      <c r="P54" s="483">
        <v>17</v>
      </c>
      <c r="Q54" s="483">
        <v>15</v>
      </c>
      <c r="R54" s="8"/>
      <c r="S54" s="483">
        <v>36.406</v>
      </c>
      <c r="T54" s="84"/>
      <c r="U54" s="484">
        <v>4495</v>
      </c>
    </row>
    <row r="55" spans="2:21" ht="15">
      <c r="B55" s="84"/>
      <c r="C55" s="84" t="s">
        <v>548</v>
      </c>
      <c r="D55" s="84"/>
      <c r="E55" s="84"/>
      <c r="F55" s="483">
        <v>23.926</v>
      </c>
      <c r="G55" s="483">
        <v>46.742</v>
      </c>
      <c r="H55" s="483">
        <v>23.543</v>
      </c>
      <c r="I55" s="483">
        <v>5.788</v>
      </c>
      <c r="J55" s="23"/>
      <c r="K55" s="317">
        <f t="shared" si="4"/>
        <v>76.074</v>
      </c>
      <c r="L55" s="317"/>
      <c r="M55" s="317">
        <f t="shared" si="1"/>
        <v>29.331</v>
      </c>
      <c r="N55" s="8"/>
      <c r="O55" s="483">
        <v>88</v>
      </c>
      <c r="P55" s="483">
        <v>5</v>
      </c>
      <c r="Q55" s="483">
        <v>4</v>
      </c>
      <c r="R55" s="8"/>
      <c r="S55" s="483">
        <v>39.866</v>
      </c>
      <c r="T55" s="84"/>
      <c r="U55" s="484">
        <v>1434</v>
      </c>
    </row>
    <row r="56" spans="2:21" ht="15">
      <c r="B56" s="84"/>
      <c r="C56" s="84" t="s">
        <v>550</v>
      </c>
      <c r="D56" s="84"/>
      <c r="E56" s="84"/>
      <c r="F56" s="483">
        <v>31.5</v>
      </c>
      <c r="G56" s="483">
        <v>48.546</v>
      </c>
      <c r="H56" s="483">
        <v>17.167</v>
      </c>
      <c r="I56" s="483">
        <v>2.787</v>
      </c>
      <c r="J56" s="23"/>
      <c r="K56" s="317">
        <f t="shared" si="4"/>
        <v>68.5</v>
      </c>
      <c r="L56" s="317"/>
      <c r="M56" s="317">
        <f t="shared" si="1"/>
        <v>19.954</v>
      </c>
      <c r="N56" s="8"/>
      <c r="O56" s="483">
        <v>83</v>
      </c>
      <c r="P56" s="483">
        <v>1</v>
      </c>
      <c r="Q56" s="483">
        <v>1</v>
      </c>
      <c r="R56" s="8"/>
      <c r="S56" s="483">
        <v>37.962</v>
      </c>
      <c r="T56" s="84"/>
      <c r="U56" s="484">
        <v>764</v>
      </c>
    </row>
    <row r="57" spans="2:21" ht="15">
      <c r="B57" s="84"/>
      <c r="C57" s="84" t="s">
        <v>221</v>
      </c>
      <c r="D57" s="84"/>
      <c r="E57" s="84"/>
      <c r="F57" s="483">
        <v>13.001</v>
      </c>
      <c r="G57" s="483">
        <v>45.448</v>
      </c>
      <c r="H57" s="483">
        <v>33.96</v>
      </c>
      <c r="I57" s="483">
        <v>7.591</v>
      </c>
      <c r="J57" s="23"/>
      <c r="K57" s="317">
        <f t="shared" si="4"/>
        <v>86.999</v>
      </c>
      <c r="L57" s="317"/>
      <c r="M57" s="317">
        <f t="shared" si="1"/>
        <v>41.551</v>
      </c>
      <c r="N57" s="8"/>
      <c r="O57" s="483">
        <v>71</v>
      </c>
      <c r="P57" s="483">
        <v>1</v>
      </c>
      <c r="Q57" s="483">
        <v>1</v>
      </c>
      <c r="R57" s="8"/>
      <c r="S57" s="483">
        <v>46.321</v>
      </c>
      <c r="T57" s="84"/>
      <c r="U57" s="484">
        <v>1837</v>
      </c>
    </row>
    <row r="58" spans="2:21" ht="15">
      <c r="B58" s="84"/>
      <c r="C58" s="84" t="s">
        <v>222</v>
      </c>
      <c r="D58" s="84"/>
      <c r="E58" s="84"/>
      <c r="F58" s="483">
        <v>15.488</v>
      </c>
      <c r="G58" s="483">
        <v>52.334</v>
      </c>
      <c r="H58" s="483">
        <v>27.026</v>
      </c>
      <c r="I58" s="483">
        <v>5.152</v>
      </c>
      <c r="J58" s="23"/>
      <c r="K58" s="317">
        <f t="shared" si="4"/>
        <v>84.512</v>
      </c>
      <c r="L58" s="317"/>
      <c r="M58" s="317">
        <f t="shared" si="1"/>
        <v>32.178</v>
      </c>
      <c r="N58" s="8"/>
      <c r="O58" s="483">
        <v>58</v>
      </c>
      <c r="P58" s="483">
        <v>0</v>
      </c>
      <c r="Q58" s="483">
        <v>0</v>
      </c>
      <c r="R58" s="8"/>
      <c r="S58" s="483">
        <v>47.11</v>
      </c>
      <c r="T58" s="84"/>
      <c r="U58" s="484">
        <v>1427</v>
      </c>
    </row>
    <row r="59" spans="3:21" ht="3" customHeight="1">
      <c r="C59" s="84"/>
      <c r="D59" s="84"/>
      <c r="E59" s="84"/>
      <c r="F59" s="483"/>
      <c r="G59" s="483"/>
      <c r="H59" s="483"/>
      <c r="I59" s="483"/>
      <c r="J59" s="23"/>
      <c r="K59" s="317"/>
      <c r="L59" s="317"/>
      <c r="M59" s="317"/>
      <c r="N59" s="8"/>
      <c r="O59" s="483"/>
      <c r="P59" s="483"/>
      <c r="Q59" s="483"/>
      <c r="R59" s="8"/>
      <c r="S59" s="483"/>
      <c r="T59" s="84"/>
      <c r="U59" s="484"/>
    </row>
    <row r="60" spans="2:21" ht="15.75">
      <c r="B60" s="115" t="s">
        <v>493</v>
      </c>
      <c r="C60" s="84"/>
      <c r="D60" s="84"/>
      <c r="E60" s="84"/>
      <c r="F60" s="483"/>
      <c r="G60" s="483"/>
      <c r="H60" s="483"/>
      <c r="I60" s="483"/>
      <c r="J60" s="23"/>
      <c r="K60" s="317"/>
      <c r="L60" s="317"/>
      <c r="M60" s="317"/>
      <c r="N60" s="8"/>
      <c r="O60" s="483"/>
      <c r="P60" s="483"/>
      <c r="Q60" s="483"/>
      <c r="R60" s="8"/>
      <c r="S60" s="483"/>
      <c r="T60" s="84"/>
      <c r="U60" s="484"/>
    </row>
    <row r="61" spans="2:21" ht="15">
      <c r="B61" s="84"/>
      <c r="C61" s="84" t="s">
        <v>443</v>
      </c>
      <c r="D61" s="84"/>
      <c r="E61" s="84"/>
      <c r="F61" s="483">
        <v>5.775</v>
      </c>
      <c r="G61" s="483">
        <v>42.02</v>
      </c>
      <c r="H61" s="483">
        <v>42.87</v>
      </c>
      <c r="I61" s="483">
        <v>9.305</v>
      </c>
      <c r="J61" s="23"/>
      <c r="K61" s="317">
        <f>100-F61</f>
        <v>94.225</v>
      </c>
      <c r="L61" s="317"/>
      <c r="M61" s="317">
        <f t="shared" si="1"/>
        <v>52.175</v>
      </c>
      <c r="N61" s="8"/>
      <c r="O61" s="483">
        <v>69</v>
      </c>
      <c r="P61" s="483">
        <v>7</v>
      </c>
      <c r="Q61" s="483">
        <v>6</v>
      </c>
      <c r="R61" s="8"/>
      <c r="S61" s="483">
        <v>53.694</v>
      </c>
      <c r="T61" s="84"/>
      <c r="U61" s="484">
        <v>3662</v>
      </c>
    </row>
    <row r="62" spans="3:21" ht="15">
      <c r="C62" s="84" t="s">
        <v>444</v>
      </c>
      <c r="D62" s="84"/>
      <c r="E62" s="84"/>
      <c r="F62" s="483">
        <v>19.895</v>
      </c>
      <c r="G62" s="483">
        <v>49.981</v>
      </c>
      <c r="H62" s="483">
        <v>25.368</v>
      </c>
      <c r="I62" s="483">
        <v>4.757</v>
      </c>
      <c r="J62" s="23"/>
      <c r="K62" s="317">
        <f>100-F62</f>
        <v>80.105</v>
      </c>
      <c r="L62" s="317"/>
      <c r="M62" s="317">
        <f t="shared" si="1"/>
        <v>30.125</v>
      </c>
      <c r="N62" s="8"/>
      <c r="O62" s="483">
        <v>86</v>
      </c>
      <c r="P62" s="483">
        <v>16</v>
      </c>
      <c r="Q62" s="483">
        <v>15</v>
      </c>
      <c r="R62" s="8"/>
      <c r="S62" s="483">
        <v>41.45</v>
      </c>
      <c r="T62" s="84"/>
      <c r="U62" s="484">
        <v>3550</v>
      </c>
    </row>
    <row r="63" spans="2:21" ht="15">
      <c r="B63" s="84"/>
      <c r="C63" s="84" t="s">
        <v>445</v>
      </c>
      <c r="D63" s="84"/>
      <c r="E63" s="84"/>
      <c r="F63" s="483">
        <v>32.418</v>
      </c>
      <c r="G63" s="483">
        <v>49.371</v>
      </c>
      <c r="H63" s="483">
        <v>15.861</v>
      </c>
      <c r="I63" s="483">
        <v>2.322</v>
      </c>
      <c r="J63" s="23"/>
      <c r="K63" s="317">
        <f>100-F63</f>
        <v>67.582</v>
      </c>
      <c r="L63" s="317"/>
      <c r="M63" s="317">
        <f t="shared" si="1"/>
        <v>18.183</v>
      </c>
      <c r="N63" s="8"/>
      <c r="O63" s="483">
        <v>89</v>
      </c>
      <c r="P63" s="483">
        <v>21</v>
      </c>
      <c r="Q63" s="483">
        <v>19</v>
      </c>
      <c r="R63" s="8"/>
      <c r="S63" s="483">
        <v>31.811</v>
      </c>
      <c r="T63" s="84"/>
      <c r="U63" s="484">
        <v>3348</v>
      </c>
    </row>
    <row r="64" spans="3:21" ht="15">
      <c r="C64" s="84" t="s">
        <v>446</v>
      </c>
      <c r="F64" s="483">
        <v>56.593</v>
      </c>
      <c r="G64" s="483">
        <v>37.268</v>
      </c>
      <c r="H64" s="483">
        <v>5.424</v>
      </c>
      <c r="I64" s="483">
        <v>0.715</v>
      </c>
      <c r="J64" s="23"/>
      <c r="K64" s="317">
        <f>100-F64</f>
        <v>43.407</v>
      </c>
      <c r="L64" s="317"/>
      <c r="M64" s="317">
        <f t="shared" si="1"/>
        <v>6.139</v>
      </c>
      <c r="N64" s="8"/>
      <c r="O64" s="483">
        <v>91</v>
      </c>
      <c r="P64" s="483">
        <v>38</v>
      </c>
      <c r="Q64" s="483">
        <v>36</v>
      </c>
      <c r="R64" s="8"/>
      <c r="S64" s="483">
        <v>20.249</v>
      </c>
      <c r="T64" s="84"/>
      <c r="U64" s="484">
        <v>4996</v>
      </c>
    </row>
    <row r="65" spans="6:21" ht="3" customHeight="1">
      <c r="F65" s="483"/>
      <c r="G65" s="483"/>
      <c r="H65" s="483"/>
      <c r="I65" s="483"/>
      <c r="J65" s="23"/>
      <c r="K65" s="317"/>
      <c r="L65" s="317"/>
      <c r="M65" s="317"/>
      <c r="N65" s="8"/>
      <c r="O65" s="483"/>
      <c r="P65" s="483"/>
      <c r="Q65" s="483"/>
      <c r="R65" s="8"/>
      <c r="S65" s="483"/>
      <c r="T65" s="84"/>
      <c r="U65" s="484"/>
    </row>
    <row r="66" spans="2:21" ht="15.75">
      <c r="B66" s="115" t="s">
        <v>494</v>
      </c>
      <c r="F66" s="483"/>
      <c r="G66" s="483"/>
      <c r="H66" s="483"/>
      <c r="I66" s="483"/>
      <c r="J66" s="23"/>
      <c r="K66" s="317"/>
      <c r="L66" s="317"/>
      <c r="M66" s="317"/>
      <c r="N66" s="8"/>
      <c r="O66" s="483"/>
      <c r="P66" s="483"/>
      <c r="Q66" s="483"/>
      <c r="R66" s="8"/>
      <c r="S66" s="483"/>
      <c r="T66" s="84"/>
      <c r="U66" s="484"/>
    </row>
    <row r="67" spans="2:21" ht="15.75">
      <c r="B67" s="115"/>
      <c r="C67" s="84" t="s">
        <v>447</v>
      </c>
      <c r="F67" s="483">
        <v>24.224</v>
      </c>
      <c r="G67" s="483">
        <v>52.257</v>
      </c>
      <c r="H67" s="483">
        <v>19.252</v>
      </c>
      <c r="I67" s="483">
        <v>4.246</v>
      </c>
      <c r="J67" s="23"/>
      <c r="K67" s="317">
        <f>100-F67</f>
        <v>75.776</v>
      </c>
      <c r="L67" s="317"/>
      <c r="M67" s="317">
        <f t="shared" si="1"/>
        <v>23.497999999999998</v>
      </c>
      <c r="N67" s="8"/>
      <c r="O67" s="483">
        <v>80</v>
      </c>
      <c r="P67" s="483">
        <v>19</v>
      </c>
      <c r="Q67" s="483">
        <v>17</v>
      </c>
      <c r="R67" s="8"/>
      <c r="S67" s="483">
        <v>28.697</v>
      </c>
      <c r="T67" s="84"/>
      <c r="U67" s="484">
        <v>4738</v>
      </c>
    </row>
    <row r="68" spans="2:21" ht="15.75">
      <c r="B68" s="115"/>
      <c r="C68" s="84" t="s">
        <v>839</v>
      </c>
      <c r="D68" s="84"/>
      <c r="F68" s="483">
        <v>10.178</v>
      </c>
      <c r="G68" s="483">
        <v>47.606</v>
      </c>
      <c r="H68" s="483">
        <v>35.683</v>
      </c>
      <c r="I68" s="483">
        <v>6.516</v>
      </c>
      <c r="J68" s="23"/>
      <c r="K68" s="317">
        <f>100-F68</f>
        <v>89.822</v>
      </c>
      <c r="L68" s="317"/>
      <c r="M68" s="317">
        <f t="shared" si="1"/>
        <v>42.199</v>
      </c>
      <c r="N68" s="8"/>
      <c r="O68" s="483">
        <v>86</v>
      </c>
      <c r="P68" s="483">
        <v>20</v>
      </c>
      <c r="Q68" s="483">
        <v>19</v>
      </c>
      <c r="R68" s="8"/>
      <c r="S68" s="483">
        <v>53.209</v>
      </c>
      <c r="T68" s="84"/>
      <c r="U68" s="484">
        <v>5572</v>
      </c>
    </row>
    <row r="69" spans="2:21" ht="18.75">
      <c r="B69" s="115"/>
      <c r="C69" s="84" t="s">
        <v>840</v>
      </c>
      <c r="D69" s="84"/>
      <c r="F69" s="483">
        <v>65.524</v>
      </c>
      <c r="G69" s="483">
        <v>30.355</v>
      </c>
      <c r="H69" s="483">
        <v>3.768</v>
      </c>
      <c r="I69" s="483">
        <v>0.353</v>
      </c>
      <c r="J69" s="23"/>
      <c r="K69" s="317">
        <f>100-F69</f>
        <v>34.476</v>
      </c>
      <c r="L69" s="317"/>
      <c r="M69" s="317">
        <f t="shared" si="1"/>
        <v>4.1209999999999996</v>
      </c>
      <c r="N69" s="8"/>
      <c r="O69" s="483">
        <v>90</v>
      </c>
      <c r="P69" s="483">
        <v>23</v>
      </c>
      <c r="Q69" s="483">
        <v>22</v>
      </c>
      <c r="R69" s="8"/>
      <c r="S69" s="483">
        <v>18.152</v>
      </c>
      <c r="T69" s="84"/>
      <c r="U69" s="484">
        <v>2668</v>
      </c>
    </row>
    <row r="70" spans="2:21" ht="15.75">
      <c r="B70" s="115"/>
      <c r="C70" s="84" t="s">
        <v>841</v>
      </c>
      <c r="D70" s="84"/>
      <c r="F70" s="483">
        <v>69.841</v>
      </c>
      <c r="G70" s="483">
        <v>26.842</v>
      </c>
      <c r="H70" s="483">
        <v>3.004</v>
      </c>
      <c r="I70" s="483">
        <v>0.314</v>
      </c>
      <c r="J70" s="23"/>
      <c r="K70" s="317">
        <f>100-F70</f>
        <v>30.159000000000006</v>
      </c>
      <c r="L70" s="317"/>
      <c r="M70" s="317">
        <f t="shared" si="1"/>
        <v>3.318</v>
      </c>
      <c r="N70" s="8"/>
      <c r="O70" s="483">
        <v>90</v>
      </c>
      <c r="P70" s="483">
        <v>36</v>
      </c>
      <c r="Q70" s="483">
        <v>33</v>
      </c>
      <c r="R70" s="8"/>
      <c r="S70" s="483">
        <v>17.723</v>
      </c>
      <c r="T70" s="84"/>
      <c r="U70" s="484">
        <v>1172</v>
      </c>
    </row>
    <row r="71" spans="2:21" ht="15.75">
      <c r="B71" s="115"/>
      <c r="C71" s="84" t="s">
        <v>842</v>
      </c>
      <c r="D71" s="84"/>
      <c r="F71" s="483">
        <v>48.532</v>
      </c>
      <c r="G71" s="483">
        <v>41.739</v>
      </c>
      <c r="H71" s="483">
        <v>8.779</v>
      </c>
      <c r="I71" s="483">
        <v>0.95</v>
      </c>
      <c r="J71" s="23"/>
      <c r="K71" s="317">
        <f>100-F71</f>
        <v>51.468</v>
      </c>
      <c r="L71" s="317"/>
      <c r="M71" s="317">
        <f t="shared" si="1"/>
        <v>9.729</v>
      </c>
      <c r="N71" s="8"/>
      <c r="O71" s="483">
        <v>84</v>
      </c>
      <c r="P71" s="483">
        <v>35</v>
      </c>
      <c r="Q71" s="483">
        <v>33</v>
      </c>
      <c r="R71" s="8"/>
      <c r="S71" s="483">
        <v>28.346</v>
      </c>
      <c r="T71" s="84"/>
      <c r="U71" s="484">
        <v>1145</v>
      </c>
    </row>
    <row r="72" spans="1:21" ht="5.25" customHeight="1" thickBot="1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</row>
    <row r="73" ht="6.75" customHeight="1"/>
    <row r="74" spans="2:3" ht="12.75">
      <c r="B74" s="202" t="s">
        <v>427</v>
      </c>
      <c r="C74" s="138" t="s">
        <v>790</v>
      </c>
    </row>
    <row r="75" ht="12.75">
      <c r="C75" s="87" t="s">
        <v>791</v>
      </c>
    </row>
  </sheetData>
  <printOptions/>
  <pageMargins left="0.53" right="0.54" top="0.89" bottom="0.83" header="0.31" footer="0.35"/>
  <pageSetup fitToHeight="1" fitToWidth="1" horizontalDpi="96" verticalDpi="96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zoomScale="75" zoomScaleNormal="75" workbookViewId="0" topLeftCell="A1">
      <selection activeCell="U15" sqref="U15"/>
    </sheetView>
  </sheetViews>
  <sheetFormatPr defaultColWidth="9.140625" defaultRowHeight="12.75"/>
  <cols>
    <col min="1" max="2" width="1.7109375" style="15" customWidth="1"/>
    <col min="3" max="3" width="10.57421875" style="15" customWidth="1"/>
    <col min="4" max="4" width="25.28125" style="15" customWidth="1"/>
    <col min="5" max="5" width="1.28515625" style="15" customWidth="1"/>
    <col min="6" max="6" width="7.8515625" style="15" customWidth="1"/>
    <col min="7" max="7" width="7.7109375" style="15" customWidth="1"/>
    <col min="8" max="8" width="8.57421875" style="15" customWidth="1"/>
    <col min="9" max="13" width="7.7109375" style="15" customWidth="1"/>
    <col min="14" max="14" width="9.421875" style="15" customWidth="1"/>
    <col min="15" max="15" width="1.1484375" style="15" customWidth="1"/>
    <col min="16" max="16" width="13.00390625" style="15" customWidth="1"/>
    <col min="17" max="16384" width="9.140625" style="15" customWidth="1"/>
  </cols>
  <sheetData>
    <row r="1" ht="15">
      <c r="A1" s="30"/>
    </row>
    <row r="2" spans="2:16" ht="21">
      <c r="B2" s="1" t="s">
        <v>137</v>
      </c>
      <c r="C2" s="1"/>
      <c r="D2" s="44" t="s">
        <v>849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2"/>
      <c r="P2" s="2"/>
    </row>
    <row r="3" spans="2:16" ht="18.75" thickBot="1">
      <c r="B3" s="16"/>
      <c r="C3" s="16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6"/>
      <c r="P3" s="6"/>
    </row>
    <row r="4" spans="2:16" ht="15.75">
      <c r="B4" s="8"/>
      <c r="C4" s="8"/>
      <c r="D4" s="7"/>
      <c r="F4" s="93"/>
      <c r="G4" s="67"/>
      <c r="H4" s="67" t="s">
        <v>169</v>
      </c>
      <c r="I4" s="67"/>
      <c r="J4" s="67"/>
      <c r="K4" s="67"/>
      <c r="L4" s="82"/>
      <c r="M4" s="82"/>
      <c r="N4" s="180" t="s">
        <v>425</v>
      </c>
      <c r="O4" s="175"/>
      <c r="P4" s="183" t="s">
        <v>163</v>
      </c>
    </row>
    <row r="5" spans="2:16" ht="18">
      <c r="B5" s="8"/>
      <c r="C5" s="8"/>
      <c r="D5" s="7"/>
      <c r="E5" s="17"/>
      <c r="F5" s="9">
        <v>17</v>
      </c>
      <c r="G5" s="7">
        <v>20</v>
      </c>
      <c r="H5" s="7">
        <v>30</v>
      </c>
      <c r="I5" s="7">
        <v>40</v>
      </c>
      <c r="J5" s="7">
        <v>50</v>
      </c>
      <c r="K5" s="7">
        <v>60</v>
      </c>
      <c r="L5" s="7">
        <v>70</v>
      </c>
      <c r="M5" s="60"/>
      <c r="N5" s="180" t="s">
        <v>426</v>
      </c>
      <c r="O5" s="175"/>
      <c r="P5" s="184" t="s">
        <v>167</v>
      </c>
    </row>
    <row r="6" spans="2:16" ht="16.5" thickBot="1">
      <c r="B6" s="6"/>
      <c r="C6" s="6"/>
      <c r="D6" s="6"/>
      <c r="E6" s="6"/>
      <c r="F6" s="18" t="s">
        <v>343</v>
      </c>
      <c r="G6" s="18" t="s">
        <v>344</v>
      </c>
      <c r="H6" s="18" t="s">
        <v>345</v>
      </c>
      <c r="I6" s="18" t="s">
        <v>346</v>
      </c>
      <c r="J6" s="18" t="s">
        <v>347</v>
      </c>
      <c r="K6" s="18" t="s">
        <v>348</v>
      </c>
      <c r="L6" s="18" t="s">
        <v>349</v>
      </c>
      <c r="M6" s="18" t="s">
        <v>342</v>
      </c>
      <c r="N6" s="181" t="s">
        <v>170</v>
      </c>
      <c r="O6" s="185"/>
      <c r="P6" s="186"/>
    </row>
    <row r="7" spans="2:15" ht="6" customHeight="1">
      <c r="B7" s="8"/>
      <c r="C7" s="8"/>
      <c r="D7" s="8"/>
      <c r="G7" s="8"/>
      <c r="H7" s="8"/>
      <c r="I7" s="8"/>
      <c r="K7" s="8"/>
      <c r="O7" s="8"/>
    </row>
    <row r="8" spans="2:16" ht="18">
      <c r="B8" s="8"/>
      <c r="C8" s="8"/>
      <c r="D8" s="8"/>
      <c r="G8" s="8"/>
      <c r="H8" s="8"/>
      <c r="I8" s="8"/>
      <c r="K8" s="8"/>
      <c r="N8" s="43" t="s">
        <v>435</v>
      </c>
      <c r="O8" s="8"/>
      <c r="P8" s="27" t="s">
        <v>350</v>
      </c>
    </row>
    <row r="9" spans="2:16" ht="6" customHeight="1">
      <c r="B9" s="8"/>
      <c r="C9" s="8"/>
      <c r="D9" s="8"/>
      <c r="G9" s="8"/>
      <c r="H9" s="8"/>
      <c r="I9" s="8"/>
      <c r="J9" s="8"/>
      <c r="K9" s="8"/>
      <c r="L9" s="20"/>
      <c r="M9" s="20"/>
      <c r="N9" s="8"/>
      <c r="O9" s="8"/>
      <c r="P9" s="11"/>
    </row>
    <row r="10" spans="2:26" ht="15.75">
      <c r="B10" s="7" t="s">
        <v>850</v>
      </c>
      <c r="C10" s="7"/>
      <c r="D10" s="8"/>
      <c r="F10" s="483">
        <v>30</v>
      </c>
      <c r="G10" s="483">
        <v>59</v>
      </c>
      <c r="H10" s="483">
        <v>76</v>
      </c>
      <c r="I10" s="483">
        <v>79</v>
      </c>
      <c r="J10" s="483">
        <v>75</v>
      </c>
      <c r="K10" s="483">
        <v>67</v>
      </c>
      <c r="L10" s="483">
        <v>50</v>
      </c>
      <c r="M10" s="483">
        <v>28</v>
      </c>
      <c r="N10" s="483">
        <v>66</v>
      </c>
      <c r="P10" s="484">
        <v>14075</v>
      </c>
      <c r="R10" s="219"/>
      <c r="S10" s="219"/>
      <c r="T10" s="219"/>
      <c r="U10" s="219"/>
      <c r="V10" s="219"/>
      <c r="W10" s="219"/>
      <c r="X10" s="219"/>
      <c r="Y10" s="219"/>
      <c r="Z10" s="219"/>
    </row>
    <row r="11" spans="2:26" ht="6" customHeight="1">
      <c r="B11" s="8"/>
      <c r="C11" s="8"/>
      <c r="D11" s="8"/>
      <c r="F11" s="483"/>
      <c r="G11" s="483"/>
      <c r="H11" s="483"/>
      <c r="I11" s="483"/>
      <c r="J11" s="483"/>
      <c r="K11" s="483"/>
      <c r="L11" s="483"/>
      <c r="M11" s="483"/>
      <c r="N11" s="483"/>
      <c r="O11" s="8"/>
      <c r="P11" s="484"/>
      <c r="R11" s="219"/>
      <c r="S11" s="219"/>
      <c r="T11" s="219"/>
      <c r="U11" s="219"/>
      <c r="V11" s="219"/>
      <c r="W11" s="219"/>
      <c r="X11" s="220"/>
      <c r="Y11" s="220"/>
      <c r="Z11" s="219"/>
    </row>
    <row r="12" spans="2:26" ht="15.75">
      <c r="B12" s="7" t="s">
        <v>196</v>
      </c>
      <c r="C12" s="7"/>
      <c r="D12" s="8"/>
      <c r="F12" s="483"/>
      <c r="G12" s="483"/>
      <c r="H12" s="483"/>
      <c r="I12" s="483"/>
      <c r="J12" s="483"/>
      <c r="K12" s="483"/>
      <c r="L12" s="483"/>
      <c r="M12" s="483"/>
      <c r="N12" s="483"/>
      <c r="O12" s="8"/>
      <c r="P12" s="484"/>
      <c r="R12" s="219"/>
      <c r="S12" s="219"/>
      <c r="T12" s="219"/>
      <c r="U12" s="219"/>
      <c r="V12" s="219"/>
      <c r="W12" s="219"/>
      <c r="X12" s="220"/>
      <c r="Y12" s="220"/>
      <c r="Z12" s="219"/>
    </row>
    <row r="13" spans="3:26" ht="15">
      <c r="C13" s="8" t="s">
        <v>171</v>
      </c>
      <c r="F13" s="483">
        <v>32</v>
      </c>
      <c r="G13" s="483">
        <v>61</v>
      </c>
      <c r="H13" s="483">
        <v>81</v>
      </c>
      <c r="I13" s="483">
        <v>85</v>
      </c>
      <c r="J13" s="483">
        <v>85</v>
      </c>
      <c r="K13" s="483">
        <v>83</v>
      </c>
      <c r="L13" s="483">
        <v>72</v>
      </c>
      <c r="M13" s="483">
        <v>56</v>
      </c>
      <c r="N13" s="483">
        <v>77</v>
      </c>
      <c r="P13" s="484">
        <v>6056</v>
      </c>
      <c r="R13" s="219"/>
      <c r="S13" s="219"/>
      <c r="T13" s="219"/>
      <c r="U13" s="219"/>
      <c r="V13" s="219"/>
      <c r="W13" s="219"/>
      <c r="X13" s="219"/>
      <c r="Y13" s="219"/>
      <c r="Z13" s="219"/>
    </row>
    <row r="14" spans="3:26" ht="15">
      <c r="C14" s="8" t="s">
        <v>172</v>
      </c>
      <c r="F14" s="483">
        <v>28</v>
      </c>
      <c r="G14" s="483">
        <v>57</v>
      </c>
      <c r="H14" s="483">
        <v>72</v>
      </c>
      <c r="I14" s="483">
        <v>74</v>
      </c>
      <c r="J14" s="483">
        <v>67</v>
      </c>
      <c r="K14" s="483">
        <v>55</v>
      </c>
      <c r="L14" s="483">
        <v>32</v>
      </c>
      <c r="M14" s="483">
        <v>14</v>
      </c>
      <c r="N14" s="483">
        <v>58</v>
      </c>
      <c r="P14" s="484">
        <v>8019</v>
      </c>
      <c r="R14" s="219"/>
      <c r="S14" s="219"/>
      <c r="T14" s="219"/>
      <c r="U14" s="219"/>
      <c r="V14" s="219"/>
      <c r="W14" s="219"/>
      <c r="X14" s="219"/>
      <c r="Y14" s="219"/>
      <c r="Z14" s="219"/>
    </row>
    <row r="15" spans="4:26" ht="6" customHeight="1">
      <c r="D15" s="8"/>
      <c r="F15" s="483"/>
      <c r="G15" s="483"/>
      <c r="H15" s="483"/>
      <c r="I15" s="483"/>
      <c r="J15" s="483"/>
      <c r="K15" s="483"/>
      <c r="L15" s="483"/>
      <c r="M15" s="483"/>
      <c r="N15" s="483"/>
      <c r="P15" s="484"/>
      <c r="R15" s="219"/>
      <c r="S15" s="219"/>
      <c r="T15" s="219"/>
      <c r="U15" s="219"/>
      <c r="V15" s="219"/>
      <c r="W15" s="219"/>
      <c r="X15" s="219"/>
      <c r="Y15" s="219"/>
      <c r="Z15" s="219"/>
    </row>
    <row r="16" spans="2:26" ht="15.75" customHeight="1">
      <c r="B16" s="10" t="s">
        <v>259</v>
      </c>
      <c r="C16" s="10"/>
      <c r="D16" s="8"/>
      <c r="F16" s="483"/>
      <c r="G16" s="483"/>
      <c r="H16" s="483"/>
      <c r="I16" s="483"/>
      <c r="J16" s="483"/>
      <c r="K16" s="483"/>
      <c r="L16" s="483"/>
      <c r="M16" s="483"/>
      <c r="N16" s="483"/>
      <c r="P16" s="484"/>
      <c r="R16" s="219"/>
      <c r="S16" s="219"/>
      <c r="T16" s="219"/>
      <c r="U16" s="219"/>
      <c r="V16" s="219"/>
      <c r="W16" s="219"/>
      <c r="X16" s="219"/>
      <c r="Y16" s="219"/>
      <c r="Z16" s="219"/>
    </row>
    <row r="17" spans="2:26" ht="15.75" customHeight="1">
      <c r="B17" s="2"/>
      <c r="C17" s="2" t="s">
        <v>239</v>
      </c>
      <c r="D17" s="8"/>
      <c r="F17" s="219" t="s">
        <v>431</v>
      </c>
      <c r="G17" s="219" t="s">
        <v>431</v>
      </c>
      <c r="H17" s="483">
        <v>96</v>
      </c>
      <c r="I17" s="483">
        <v>97</v>
      </c>
      <c r="J17" s="483">
        <v>93</v>
      </c>
      <c r="K17" s="219" t="s">
        <v>431</v>
      </c>
      <c r="L17" s="219" t="s">
        <v>431</v>
      </c>
      <c r="M17" s="219" t="s">
        <v>431</v>
      </c>
      <c r="N17" s="483">
        <v>94</v>
      </c>
      <c r="P17" s="484">
        <v>719</v>
      </c>
      <c r="R17" s="219"/>
      <c r="S17" s="219"/>
      <c r="T17" s="219"/>
      <c r="U17" s="219"/>
      <c r="V17" s="219"/>
      <c r="W17" s="219"/>
      <c r="X17" s="219"/>
      <c r="Y17" s="219"/>
      <c r="Z17" s="219"/>
    </row>
    <row r="18" spans="2:26" ht="15.75" customHeight="1">
      <c r="B18" s="2"/>
      <c r="C18" s="2" t="s">
        <v>317</v>
      </c>
      <c r="D18" s="8"/>
      <c r="F18" s="219" t="s">
        <v>431</v>
      </c>
      <c r="G18" s="483">
        <v>74</v>
      </c>
      <c r="H18" s="483">
        <v>85</v>
      </c>
      <c r="I18" s="483">
        <v>86</v>
      </c>
      <c r="J18" s="483">
        <v>86</v>
      </c>
      <c r="K18" s="483">
        <v>87</v>
      </c>
      <c r="L18" s="219" t="s">
        <v>431</v>
      </c>
      <c r="M18" s="219" t="s">
        <v>431</v>
      </c>
      <c r="N18" s="483">
        <v>83</v>
      </c>
      <c r="P18" s="484">
        <v>4658</v>
      </c>
      <c r="R18" s="219"/>
      <c r="S18" s="219"/>
      <c r="T18" s="219"/>
      <c r="U18" s="219"/>
      <c r="V18" s="219"/>
      <c r="W18" s="219"/>
      <c r="X18" s="219"/>
      <c r="Y18" s="219"/>
      <c r="Z18" s="219"/>
    </row>
    <row r="19" spans="2:26" ht="15.75" customHeight="1">
      <c r="B19" s="2"/>
      <c r="C19" s="2" t="s">
        <v>318</v>
      </c>
      <c r="D19" s="8"/>
      <c r="F19" s="219" t="s">
        <v>431</v>
      </c>
      <c r="G19" s="483">
        <v>51</v>
      </c>
      <c r="H19" s="483">
        <v>78</v>
      </c>
      <c r="I19" s="483">
        <v>76</v>
      </c>
      <c r="J19" s="483">
        <v>70</v>
      </c>
      <c r="K19" s="483">
        <v>74</v>
      </c>
      <c r="L19" s="219" t="s">
        <v>431</v>
      </c>
      <c r="M19" s="219" t="s">
        <v>431</v>
      </c>
      <c r="N19" s="483">
        <v>71</v>
      </c>
      <c r="P19" s="484">
        <v>1456</v>
      </c>
      <c r="R19" s="219"/>
      <c r="S19" s="219"/>
      <c r="T19" s="219"/>
      <c r="U19" s="219"/>
      <c r="V19" s="219"/>
      <c r="W19" s="219"/>
      <c r="X19" s="219"/>
      <c r="Y19" s="219"/>
      <c r="Z19" s="219"/>
    </row>
    <row r="20" spans="2:26" ht="15.75" customHeight="1">
      <c r="B20" s="2"/>
      <c r="C20" s="2" t="s">
        <v>240</v>
      </c>
      <c r="D20" s="8"/>
      <c r="F20" s="219" t="s">
        <v>431</v>
      </c>
      <c r="G20" s="483">
        <v>28</v>
      </c>
      <c r="H20" s="483">
        <v>54</v>
      </c>
      <c r="I20" s="483">
        <v>68</v>
      </c>
      <c r="J20" s="483">
        <v>53</v>
      </c>
      <c r="K20" s="219" t="s">
        <v>431</v>
      </c>
      <c r="L20" s="219" t="s">
        <v>431</v>
      </c>
      <c r="M20" s="219" t="s">
        <v>431</v>
      </c>
      <c r="N20" s="483">
        <v>51</v>
      </c>
      <c r="P20" s="484">
        <v>902</v>
      </c>
      <c r="R20" s="219"/>
      <c r="S20" s="219"/>
      <c r="T20" s="219"/>
      <c r="U20" s="219"/>
      <c r="V20" s="219"/>
      <c r="W20" s="219"/>
      <c r="X20" s="219"/>
      <c r="Y20" s="219"/>
      <c r="Z20" s="219"/>
    </row>
    <row r="21" spans="2:26" ht="15.75" customHeight="1">
      <c r="B21" s="2"/>
      <c r="C21" s="2" t="s">
        <v>241</v>
      </c>
      <c r="D21" s="8"/>
      <c r="F21" s="219" t="s">
        <v>431</v>
      </c>
      <c r="G21" s="219" t="s">
        <v>431</v>
      </c>
      <c r="H21" s="219" t="s">
        <v>431</v>
      </c>
      <c r="I21" s="219" t="s">
        <v>431</v>
      </c>
      <c r="J21" s="483">
        <v>87</v>
      </c>
      <c r="K21" s="483">
        <v>63</v>
      </c>
      <c r="L21" s="483">
        <v>50</v>
      </c>
      <c r="M21" s="483">
        <v>29</v>
      </c>
      <c r="N21" s="483">
        <v>53</v>
      </c>
      <c r="P21" s="484">
        <v>4433</v>
      </c>
      <c r="R21" s="219"/>
      <c r="S21" s="219"/>
      <c r="T21" s="219"/>
      <c r="U21" s="219"/>
      <c r="V21" s="219"/>
      <c r="W21" s="219"/>
      <c r="X21" s="219"/>
      <c r="Y21" s="219"/>
      <c r="Z21" s="219"/>
    </row>
    <row r="22" spans="2:26" ht="15.75" customHeight="1">
      <c r="B22" s="2"/>
      <c r="C22" s="2" t="s">
        <v>242</v>
      </c>
      <c r="D22" s="8"/>
      <c r="F22" s="219" t="s">
        <v>431</v>
      </c>
      <c r="G22" s="483">
        <v>23</v>
      </c>
      <c r="H22" s="483">
        <v>35</v>
      </c>
      <c r="I22" s="483">
        <v>52</v>
      </c>
      <c r="J22" s="219" t="s">
        <v>431</v>
      </c>
      <c r="K22" s="219" t="s">
        <v>431</v>
      </c>
      <c r="L22" s="219" t="s">
        <v>431</v>
      </c>
      <c r="M22" s="219" t="s">
        <v>431</v>
      </c>
      <c r="N22" s="483">
        <v>34</v>
      </c>
      <c r="P22" s="484">
        <v>516</v>
      </c>
      <c r="R22" s="219"/>
      <c r="S22" s="219"/>
      <c r="T22" s="219"/>
      <c r="U22" s="219"/>
      <c r="V22" s="219"/>
      <c r="W22" s="219"/>
      <c r="X22" s="219"/>
      <c r="Y22" s="219"/>
      <c r="Z22" s="219"/>
    </row>
    <row r="23" spans="2:26" ht="15.75" customHeight="1">
      <c r="B23" s="2"/>
      <c r="C23" s="2" t="s">
        <v>243</v>
      </c>
      <c r="D23" s="8"/>
      <c r="F23" s="483">
        <v>43</v>
      </c>
      <c r="G23" s="483">
        <v>48</v>
      </c>
      <c r="H23" s="219" t="s">
        <v>431</v>
      </c>
      <c r="I23" s="219" t="s">
        <v>431</v>
      </c>
      <c r="J23" s="219" t="s">
        <v>431</v>
      </c>
      <c r="K23" s="219" t="s">
        <v>431</v>
      </c>
      <c r="L23" s="219" t="s">
        <v>431</v>
      </c>
      <c r="M23" s="219" t="s">
        <v>431</v>
      </c>
      <c r="N23" s="483">
        <v>50</v>
      </c>
      <c r="P23" s="484">
        <v>402</v>
      </c>
      <c r="R23" s="219"/>
      <c r="S23" s="219"/>
      <c r="T23" s="219"/>
      <c r="U23" s="219"/>
      <c r="V23" s="219"/>
      <c r="W23" s="219"/>
      <c r="X23" s="219"/>
      <c r="Y23" s="219"/>
      <c r="Z23" s="219"/>
    </row>
    <row r="24" spans="2:26" ht="15.75" customHeight="1">
      <c r="B24" s="2"/>
      <c r="C24" s="2" t="s">
        <v>244</v>
      </c>
      <c r="D24" s="8"/>
      <c r="F24" s="219" t="s">
        <v>431</v>
      </c>
      <c r="G24" s="219" t="s">
        <v>431</v>
      </c>
      <c r="H24" s="483">
        <v>37</v>
      </c>
      <c r="I24" s="483">
        <v>33</v>
      </c>
      <c r="J24" s="483">
        <v>40</v>
      </c>
      <c r="K24" s="483">
        <v>57</v>
      </c>
      <c r="L24" s="219" t="s">
        <v>431</v>
      </c>
      <c r="M24" s="219" t="s">
        <v>431</v>
      </c>
      <c r="N24" s="483">
        <v>39</v>
      </c>
      <c r="P24" s="484">
        <v>787</v>
      </c>
      <c r="R24" s="219"/>
      <c r="S24" s="219"/>
      <c r="T24" s="219"/>
      <c r="U24" s="219"/>
      <c r="V24" s="219"/>
      <c r="W24" s="219"/>
      <c r="X24" s="219"/>
      <c r="Y24" s="219"/>
      <c r="Z24" s="219"/>
    </row>
    <row r="25" spans="2:26" ht="6" customHeight="1">
      <c r="B25" s="2"/>
      <c r="C25" s="2"/>
      <c r="D25" s="8"/>
      <c r="F25" s="483"/>
      <c r="G25" s="483"/>
      <c r="H25" s="483"/>
      <c r="I25" s="483"/>
      <c r="J25" s="483"/>
      <c r="K25" s="483"/>
      <c r="L25" s="483"/>
      <c r="M25" s="483"/>
      <c r="N25" s="483"/>
      <c r="P25" s="484"/>
      <c r="R25" s="219"/>
      <c r="S25" s="219"/>
      <c r="T25" s="219"/>
      <c r="U25" s="219"/>
      <c r="V25" s="219"/>
      <c r="W25" s="219"/>
      <c r="X25" s="219"/>
      <c r="Y25" s="219"/>
      <c r="Z25" s="219"/>
    </row>
    <row r="26" spans="2:26" ht="15.75" customHeight="1">
      <c r="B26" s="174" t="s">
        <v>585</v>
      </c>
      <c r="C26" s="175"/>
      <c r="D26" s="175"/>
      <c r="F26" s="483"/>
      <c r="G26" s="483"/>
      <c r="H26" s="483"/>
      <c r="I26" s="483"/>
      <c r="J26" s="483"/>
      <c r="K26" s="483"/>
      <c r="L26" s="483"/>
      <c r="M26" s="483"/>
      <c r="N26" s="483"/>
      <c r="P26" s="484"/>
      <c r="R26" s="219"/>
      <c r="S26" s="219"/>
      <c r="T26" s="219"/>
      <c r="U26" s="219"/>
      <c r="V26" s="219"/>
      <c r="W26" s="219"/>
      <c r="X26" s="219"/>
      <c r="Y26" s="219"/>
      <c r="Z26" s="219"/>
    </row>
    <row r="27" spans="2:26" ht="15.75" customHeight="1">
      <c r="B27" s="175"/>
      <c r="C27" s="176" t="s">
        <v>577</v>
      </c>
      <c r="D27" s="175"/>
      <c r="F27" s="219" t="s">
        <v>431</v>
      </c>
      <c r="G27" s="219" t="s">
        <v>431</v>
      </c>
      <c r="H27" s="483">
        <v>90</v>
      </c>
      <c r="I27" s="483">
        <v>95</v>
      </c>
      <c r="J27" s="483">
        <v>97</v>
      </c>
      <c r="K27" s="219" t="s">
        <v>431</v>
      </c>
      <c r="L27" s="219" t="s">
        <v>431</v>
      </c>
      <c r="M27" s="219" t="s">
        <v>431</v>
      </c>
      <c r="N27" s="483">
        <v>93</v>
      </c>
      <c r="P27" s="484">
        <v>772</v>
      </c>
      <c r="R27" s="219"/>
      <c r="S27" s="219"/>
      <c r="T27" s="219"/>
      <c r="U27" s="219"/>
      <c r="V27" s="219"/>
      <c r="W27" s="219"/>
      <c r="X27" s="219"/>
      <c r="Y27" s="219"/>
      <c r="Z27" s="219"/>
    </row>
    <row r="28" spans="2:26" ht="15.75" customHeight="1">
      <c r="B28" s="175"/>
      <c r="C28" s="176" t="s">
        <v>578</v>
      </c>
      <c r="D28" s="175"/>
      <c r="F28" s="219" t="s">
        <v>431</v>
      </c>
      <c r="G28" s="483">
        <v>78</v>
      </c>
      <c r="H28" s="483">
        <v>88</v>
      </c>
      <c r="I28" s="483">
        <v>91</v>
      </c>
      <c r="J28" s="483">
        <v>93</v>
      </c>
      <c r="K28" s="483">
        <v>92</v>
      </c>
      <c r="L28" s="219" t="s">
        <v>431</v>
      </c>
      <c r="M28" s="219" t="s">
        <v>431</v>
      </c>
      <c r="N28" s="483">
        <v>88</v>
      </c>
      <c r="P28" s="484">
        <v>2440</v>
      </c>
      <c r="R28" s="219"/>
      <c r="S28" s="219"/>
      <c r="T28" s="219"/>
      <c r="U28" s="219"/>
      <c r="V28" s="219"/>
      <c r="W28" s="219"/>
      <c r="X28" s="219"/>
      <c r="Y28" s="219"/>
      <c r="Z28" s="219"/>
    </row>
    <row r="29" spans="2:26" ht="15.75" customHeight="1">
      <c r="B29" s="175"/>
      <c r="C29" s="176" t="s">
        <v>579</v>
      </c>
      <c r="D29" s="175"/>
      <c r="F29" s="219" t="s">
        <v>431</v>
      </c>
      <c r="G29" s="483">
        <v>75</v>
      </c>
      <c r="H29" s="483">
        <v>87</v>
      </c>
      <c r="I29" s="483">
        <v>85</v>
      </c>
      <c r="J29" s="483">
        <v>87</v>
      </c>
      <c r="K29" s="219" t="s">
        <v>431</v>
      </c>
      <c r="L29" s="219" t="s">
        <v>431</v>
      </c>
      <c r="M29" s="219" t="s">
        <v>431</v>
      </c>
      <c r="N29" s="483">
        <v>81</v>
      </c>
      <c r="P29" s="484">
        <v>986</v>
      </c>
      <c r="R29" s="219"/>
      <c r="S29" s="219"/>
      <c r="T29" s="219"/>
      <c r="U29" s="219"/>
      <c r="V29" s="219"/>
      <c r="W29" s="219"/>
      <c r="X29" s="219"/>
      <c r="Y29" s="219"/>
      <c r="Z29" s="219"/>
    </row>
    <row r="30" spans="2:26" ht="15.75" customHeight="1">
      <c r="B30" s="175"/>
      <c r="C30" s="176" t="s">
        <v>580</v>
      </c>
      <c r="D30" s="175"/>
      <c r="F30" s="219" t="s">
        <v>431</v>
      </c>
      <c r="G30" s="219" t="s">
        <v>431</v>
      </c>
      <c r="H30" s="219" t="s">
        <v>431</v>
      </c>
      <c r="I30" s="219" t="s">
        <v>431</v>
      </c>
      <c r="J30" s="219" t="s">
        <v>431</v>
      </c>
      <c r="K30" s="219" t="s">
        <v>431</v>
      </c>
      <c r="L30" s="219" t="s">
        <v>431</v>
      </c>
      <c r="M30" s="219" t="s">
        <v>431</v>
      </c>
      <c r="N30" s="483">
        <v>92</v>
      </c>
      <c r="P30" s="484">
        <v>247</v>
      </c>
      <c r="R30" s="219"/>
      <c r="S30" s="219"/>
      <c r="T30" s="219"/>
      <c r="U30" s="219"/>
      <c r="V30" s="219"/>
      <c r="W30" s="219"/>
      <c r="X30" s="219"/>
      <c r="Y30" s="219"/>
      <c r="Z30" s="219"/>
    </row>
    <row r="31" spans="2:26" ht="15.75" customHeight="1">
      <c r="B31" s="175"/>
      <c r="C31" s="176" t="s">
        <v>581</v>
      </c>
      <c r="D31" s="175"/>
      <c r="F31" s="219" t="s">
        <v>431</v>
      </c>
      <c r="G31" s="483">
        <v>59</v>
      </c>
      <c r="H31" s="483">
        <v>80</v>
      </c>
      <c r="I31" s="483">
        <v>83</v>
      </c>
      <c r="J31" s="483">
        <v>77</v>
      </c>
      <c r="K31" s="483">
        <v>80</v>
      </c>
      <c r="L31" s="219" t="s">
        <v>431</v>
      </c>
      <c r="M31" s="219" t="s">
        <v>431</v>
      </c>
      <c r="N31" s="483">
        <v>76</v>
      </c>
      <c r="P31" s="484">
        <v>1075</v>
      </c>
      <c r="R31" s="219"/>
      <c r="S31" s="219"/>
      <c r="T31" s="219"/>
      <c r="U31" s="219"/>
      <c r="V31" s="219"/>
      <c r="W31" s="219"/>
      <c r="X31" s="219"/>
      <c r="Y31" s="219"/>
      <c r="Z31" s="219"/>
    </row>
    <row r="32" spans="2:26" ht="15.75" customHeight="1">
      <c r="B32" s="175"/>
      <c r="C32" s="176" t="s">
        <v>582</v>
      </c>
      <c r="D32" s="175"/>
      <c r="F32" s="219" t="s">
        <v>431</v>
      </c>
      <c r="G32" s="483">
        <v>45</v>
      </c>
      <c r="H32" s="483">
        <v>67</v>
      </c>
      <c r="I32" s="483">
        <v>71</v>
      </c>
      <c r="J32" s="483">
        <v>67</v>
      </c>
      <c r="K32" s="483">
        <v>62</v>
      </c>
      <c r="L32" s="219" t="s">
        <v>431</v>
      </c>
      <c r="M32" s="219" t="s">
        <v>431</v>
      </c>
      <c r="N32" s="483">
        <v>60</v>
      </c>
      <c r="P32" s="484">
        <v>1630</v>
      </c>
      <c r="R32" s="219"/>
      <c r="S32" s="219"/>
      <c r="T32" s="219"/>
      <c r="U32" s="219"/>
      <c r="V32" s="219"/>
      <c r="W32" s="219"/>
      <c r="X32" s="219"/>
      <c r="Y32" s="219"/>
      <c r="Z32" s="219"/>
    </row>
    <row r="33" spans="2:26" ht="15.75" customHeight="1">
      <c r="B33" s="175"/>
      <c r="C33" s="176" t="s">
        <v>583</v>
      </c>
      <c r="D33" s="175"/>
      <c r="F33" s="219" t="s">
        <v>431</v>
      </c>
      <c r="G33" s="483">
        <v>54</v>
      </c>
      <c r="H33" s="483">
        <v>73</v>
      </c>
      <c r="I33" s="483">
        <v>67</v>
      </c>
      <c r="J33" s="483">
        <v>65</v>
      </c>
      <c r="K33" s="483">
        <v>74</v>
      </c>
      <c r="L33" s="219" t="s">
        <v>431</v>
      </c>
      <c r="M33" s="219" t="s">
        <v>431</v>
      </c>
      <c r="N33" s="483">
        <v>64</v>
      </c>
      <c r="P33" s="484">
        <v>1281</v>
      </c>
      <c r="R33" s="219"/>
      <c r="S33" s="219"/>
      <c r="T33" s="219"/>
      <c r="U33" s="219"/>
      <c r="V33" s="219"/>
      <c r="W33" s="219"/>
      <c r="X33" s="219"/>
      <c r="Y33" s="219"/>
      <c r="Z33" s="219"/>
    </row>
    <row r="34" spans="2:26" ht="6" customHeight="1">
      <c r="B34" s="177"/>
      <c r="C34" s="177"/>
      <c r="D34" s="175"/>
      <c r="F34" s="483"/>
      <c r="G34" s="483"/>
      <c r="H34" s="483"/>
      <c r="I34" s="483"/>
      <c r="J34" s="483"/>
      <c r="K34" s="483"/>
      <c r="L34" s="483"/>
      <c r="M34" s="483"/>
      <c r="N34" s="483"/>
      <c r="P34" s="484"/>
      <c r="R34" s="219"/>
      <c r="S34" s="219"/>
      <c r="T34" s="219"/>
      <c r="U34" s="219"/>
      <c r="V34" s="219"/>
      <c r="W34" s="219"/>
      <c r="X34" s="219"/>
      <c r="Y34" s="219"/>
      <c r="Z34" s="219"/>
    </row>
    <row r="35" spans="2:26" ht="15.75" customHeight="1">
      <c r="B35" s="174" t="s">
        <v>258</v>
      </c>
      <c r="C35" s="174"/>
      <c r="D35" s="175"/>
      <c r="F35" s="483"/>
      <c r="G35" s="483"/>
      <c r="H35" s="483"/>
      <c r="I35" s="483"/>
      <c r="J35" s="483"/>
      <c r="K35" s="483"/>
      <c r="L35" s="483"/>
      <c r="M35" s="483"/>
      <c r="N35" s="483"/>
      <c r="P35" s="484"/>
      <c r="R35" s="219"/>
      <c r="S35" s="219"/>
      <c r="T35" s="219"/>
      <c r="U35" s="219"/>
      <c r="V35" s="219"/>
      <c r="W35" s="219"/>
      <c r="X35" s="219"/>
      <c r="Y35" s="219"/>
      <c r="Z35" s="219"/>
    </row>
    <row r="36" spans="2:26" ht="15.75" customHeight="1">
      <c r="B36" s="175"/>
      <c r="C36" s="175" t="s">
        <v>576</v>
      </c>
      <c r="D36" s="175"/>
      <c r="F36" s="219" t="s">
        <v>431</v>
      </c>
      <c r="G36" s="483">
        <v>36</v>
      </c>
      <c r="H36" s="483">
        <v>40</v>
      </c>
      <c r="I36" s="483">
        <v>48</v>
      </c>
      <c r="J36" s="483">
        <v>53</v>
      </c>
      <c r="K36" s="483">
        <v>57</v>
      </c>
      <c r="L36" s="483">
        <v>44</v>
      </c>
      <c r="M36" s="483">
        <v>23</v>
      </c>
      <c r="N36" s="483">
        <v>44</v>
      </c>
      <c r="P36" s="484">
        <v>3428</v>
      </c>
      <c r="R36" s="219"/>
      <c r="S36" s="219"/>
      <c r="T36" s="219"/>
      <c r="U36" s="219"/>
      <c r="V36" s="219"/>
      <c r="W36" s="219"/>
      <c r="X36" s="219"/>
      <c r="Y36" s="219"/>
      <c r="Z36" s="219"/>
    </row>
    <row r="37" spans="2:26" ht="15.75" customHeight="1">
      <c r="B37" s="175"/>
      <c r="C37" s="175" t="s">
        <v>231</v>
      </c>
      <c r="D37" s="175"/>
      <c r="F37" s="219" t="s">
        <v>431</v>
      </c>
      <c r="G37" s="483">
        <v>45</v>
      </c>
      <c r="H37" s="483">
        <v>53</v>
      </c>
      <c r="I37" s="483">
        <v>55</v>
      </c>
      <c r="J37" s="483">
        <v>58</v>
      </c>
      <c r="K37" s="483">
        <v>55</v>
      </c>
      <c r="L37" s="483">
        <v>49</v>
      </c>
      <c r="M37" s="483">
        <v>27</v>
      </c>
      <c r="N37" s="483">
        <v>49</v>
      </c>
      <c r="P37" s="484">
        <v>2803</v>
      </c>
      <c r="R37" s="219"/>
      <c r="S37" s="219"/>
      <c r="T37" s="219"/>
      <c r="U37" s="219"/>
      <c r="V37" s="219"/>
      <c r="W37" s="219"/>
      <c r="X37" s="219"/>
      <c r="Y37" s="219"/>
      <c r="Z37" s="219"/>
    </row>
    <row r="38" spans="2:26" ht="15.75" customHeight="1">
      <c r="B38" s="175"/>
      <c r="C38" s="175" t="s">
        <v>232</v>
      </c>
      <c r="D38" s="175"/>
      <c r="F38" s="219" t="s">
        <v>431</v>
      </c>
      <c r="G38" s="483">
        <v>58</v>
      </c>
      <c r="H38" s="483">
        <v>74</v>
      </c>
      <c r="I38" s="483">
        <v>69</v>
      </c>
      <c r="J38" s="483">
        <v>65</v>
      </c>
      <c r="K38" s="483">
        <v>74</v>
      </c>
      <c r="L38" s="483">
        <v>52</v>
      </c>
      <c r="M38" s="219" t="s">
        <v>431</v>
      </c>
      <c r="N38" s="483">
        <v>64</v>
      </c>
      <c r="P38" s="484">
        <v>1894</v>
      </c>
      <c r="R38" s="219"/>
      <c r="S38" s="219"/>
      <c r="T38" s="219"/>
      <c r="U38" s="219"/>
      <c r="V38" s="219"/>
      <c r="W38" s="219"/>
      <c r="X38" s="219"/>
      <c r="Y38" s="219"/>
      <c r="Z38" s="219"/>
    </row>
    <row r="39" spans="2:26" ht="15.75" customHeight="1">
      <c r="B39" s="175"/>
      <c r="C39" s="175" t="s">
        <v>233</v>
      </c>
      <c r="D39" s="175"/>
      <c r="F39" s="219" t="s">
        <v>431</v>
      </c>
      <c r="G39" s="483">
        <v>63</v>
      </c>
      <c r="H39" s="483">
        <v>80</v>
      </c>
      <c r="I39" s="483">
        <v>74</v>
      </c>
      <c r="J39" s="483">
        <v>80</v>
      </c>
      <c r="K39" s="483">
        <v>80</v>
      </c>
      <c r="L39" s="219" t="s">
        <v>431</v>
      </c>
      <c r="M39" s="219" t="s">
        <v>431</v>
      </c>
      <c r="N39" s="483">
        <v>74</v>
      </c>
      <c r="P39" s="484">
        <v>1461</v>
      </c>
      <c r="R39" s="219"/>
      <c r="S39" s="219"/>
      <c r="T39" s="219"/>
      <c r="U39" s="219"/>
      <c r="V39" s="219"/>
      <c r="W39" s="219"/>
      <c r="X39" s="219"/>
      <c r="Y39" s="219"/>
      <c r="Z39" s="219"/>
    </row>
    <row r="40" spans="2:26" ht="15.75" customHeight="1">
      <c r="B40" s="175"/>
      <c r="C40" s="175" t="s">
        <v>234</v>
      </c>
      <c r="D40" s="175"/>
      <c r="F40" s="219" t="s">
        <v>431</v>
      </c>
      <c r="G40" s="483">
        <v>80</v>
      </c>
      <c r="H40" s="483">
        <v>84</v>
      </c>
      <c r="I40" s="483">
        <v>87</v>
      </c>
      <c r="J40" s="483">
        <v>85</v>
      </c>
      <c r="K40" s="483">
        <v>86</v>
      </c>
      <c r="L40" s="219" t="s">
        <v>431</v>
      </c>
      <c r="M40" s="219" t="s">
        <v>431</v>
      </c>
      <c r="N40" s="483">
        <v>82</v>
      </c>
      <c r="P40" s="484">
        <v>1246</v>
      </c>
      <c r="R40" s="219"/>
      <c r="S40" s="219"/>
      <c r="T40" s="219"/>
      <c r="U40" s="219"/>
      <c r="V40" s="219"/>
      <c r="W40" s="219"/>
      <c r="X40" s="219"/>
      <c r="Y40" s="219"/>
      <c r="Z40" s="219"/>
    </row>
    <row r="41" spans="2:26" ht="15.75" customHeight="1">
      <c r="B41" s="175"/>
      <c r="C41" s="175" t="s">
        <v>235</v>
      </c>
      <c r="D41" s="175"/>
      <c r="F41" s="219" t="s">
        <v>431</v>
      </c>
      <c r="G41" s="483">
        <v>72</v>
      </c>
      <c r="H41" s="483">
        <v>88</v>
      </c>
      <c r="I41" s="483">
        <v>91</v>
      </c>
      <c r="J41" s="483">
        <v>91</v>
      </c>
      <c r="K41" s="483">
        <v>91</v>
      </c>
      <c r="L41" s="219" t="s">
        <v>431</v>
      </c>
      <c r="M41" s="219" t="s">
        <v>431</v>
      </c>
      <c r="N41" s="483">
        <v>86</v>
      </c>
      <c r="P41" s="484">
        <v>1612</v>
      </c>
      <c r="R41" s="219"/>
      <c r="S41" s="219"/>
      <c r="T41" s="219"/>
      <c r="U41" s="219"/>
      <c r="V41" s="219"/>
      <c r="W41" s="219"/>
      <c r="X41" s="219"/>
      <c r="Y41" s="219"/>
      <c r="Z41" s="219"/>
    </row>
    <row r="42" spans="2:26" ht="15.75" customHeight="1">
      <c r="B42" s="175"/>
      <c r="C42" s="175" t="s">
        <v>236</v>
      </c>
      <c r="D42" s="175"/>
      <c r="F42" s="219" t="s">
        <v>431</v>
      </c>
      <c r="G42" s="219" t="s">
        <v>431</v>
      </c>
      <c r="H42" s="483">
        <v>93</v>
      </c>
      <c r="I42" s="483">
        <v>98</v>
      </c>
      <c r="J42" s="483">
        <v>95</v>
      </c>
      <c r="K42" s="219" t="s">
        <v>431</v>
      </c>
      <c r="L42" s="219" t="s">
        <v>431</v>
      </c>
      <c r="M42" s="219" t="s">
        <v>431</v>
      </c>
      <c r="N42" s="483">
        <v>92</v>
      </c>
      <c r="P42" s="484">
        <v>1111</v>
      </c>
      <c r="R42" s="219"/>
      <c r="S42" s="219"/>
      <c r="T42" s="219"/>
      <c r="U42" s="219"/>
      <c r="V42" s="219"/>
      <c r="W42" s="219"/>
      <c r="X42" s="219"/>
      <c r="Y42" s="219"/>
      <c r="Z42" s="219"/>
    </row>
    <row r="43" spans="2:26" ht="6" customHeight="1">
      <c r="B43" s="175"/>
      <c r="C43" s="175"/>
      <c r="D43" s="175"/>
      <c r="F43" s="483"/>
      <c r="G43" s="483"/>
      <c r="H43" s="483"/>
      <c r="I43" s="483"/>
      <c r="J43" s="483"/>
      <c r="K43" s="483"/>
      <c r="L43" s="483"/>
      <c r="M43" s="483"/>
      <c r="N43" s="483"/>
      <c r="P43" s="484"/>
      <c r="R43" s="219"/>
      <c r="S43" s="219"/>
      <c r="T43" s="219"/>
      <c r="U43" s="219"/>
      <c r="V43" s="219"/>
      <c r="W43" s="219"/>
      <c r="X43" s="219"/>
      <c r="Y43" s="219"/>
      <c r="Z43" s="219"/>
    </row>
    <row r="44" spans="2:26" ht="15.75" customHeight="1">
      <c r="B44" s="174" t="s">
        <v>586</v>
      </c>
      <c r="C44" s="175"/>
      <c r="D44" s="175"/>
      <c r="E44" s="178"/>
      <c r="F44" s="483"/>
      <c r="G44" s="483"/>
      <c r="H44" s="483"/>
      <c r="I44" s="483"/>
      <c r="J44" s="483"/>
      <c r="K44" s="483"/>
      <c r="L44" s="483"/>
      <c r="M44" s="483"/>
      <c r="N44" s="483"/>
      <c r="P44" s="484"/>
      <c r="R44" s="219"/>
      <c r="S44" s="219"/>
      <c r="T44" s="219"/>
      <c r="U44" s="219"/>
      <c r="V44" s="219"/>
      <c r="W44" s="219"/>
      <c r="X44" s="219"/>
      <c r="Y44" s="219"/>
      <c r="Z44" s="219"/>
    </row>
    <row r="45" spans="2:26" ht="15" customHeight="1">
      <c r="B45" s="175"/>
      <c r="C45" s="175" t="s">
        <v>594</v>
      </c>
      <c r="D45" s="175"/>
      <c r="E45" s="178"/>
      <c r="F45" s="219" t="s">
        <v>431</v>
      </c>
      <c r="G45" s="483">
        <v>41</v>
      </c>
      <c r="H45" s="483">
        <v>48</v>
      </c>
      <c r="I45" s="483">
        <v>51</v>
      </c>
      <c r="J45" s="483">
        <v>48</v>
      </c>
      <c r="K45" s="483">
        <v>40</v>
      </c>
      <c r="L45" s="483">
        <v>28</v>
      </c>
      <c r="M45" s="483">
        <v>8</v>
      </c>
      <c r="N45" s="483">
        <v>41</v>
      </c>
      <c r="P45" s="484">
        <v>2967</v>
      </c>
      <c r="R45" s="219"/>
      <c r="S45" s="219"/>
      <c r="T45" s="219"/>
      <c r="U45" s="219"/>
      <c r="V45" s="219"/>
      <c r="W45" s="219"/>
      <c r="X45" s="219"/>
      <c r="Y45" s="219"/>
      <c r="Z45" s="219"/>
    </row>
    <row r="46" spans="2:26" ht="15" customHeight="1">
      <c r="B46" s="175"/>
      <c r="C46" s="179">
        <v>2</v>
      </c>
      <c r="D46" s="175"/>
      <c r="E46" s="178"/>
      <c r="F46" s="219" t="s">
        <v>431</v>
      </c>
      <c r="G46" s="483">
        <v>56</v>
      </c>
      <c r="H46" s="483">
        <v>72</v>
      </c>
      <c r="I46" s="483">
        <v>71</v>
      </c>
      <c r="J46" s="483">
        <v>65</v>
      </c>
      <c r="K46" s="483">
        <v>57</v>
      </c>
      <c r="L46" s="483">
        <v>34</v>
      </c>
      <c r="M46" s="483">
        <v>21</v>
      </c>
      <c r="N46" s="483">
        <v>57</v>
      </c>
      <c r="P46" s="484">
        <v>2820</v>
      </c>
      <c r="R46" s="219"/>
      <c r="S46" s="219"/>
      <c r="T46" s="219"/>
      <c r="U46" s="219"/>
      <c r="V46" s="219"/>
      <c r="W46" s="219"/>
      <c r="X46" s="219"/>
      <c r="Y46" s="219"/>
      <c r="Z46" s="219"/>
    </row>
    <row r="47" spans="2:26" ht="15" customHeight="1">
      <c r="B47" s="175"/>
      <c r="C47" s="179">
        <v>3</v>
      </c>
      <c r="D47" s="175"/>
      <c r="E47" s="178"/>
      <c r="F47" s="219" t="s">
        <v>431</v>
      </c>
      <c r="G47" s="483">
        <v>59</v>
      </c>
      <c r="H47" s="483">
        <v>84</v>
      </c>
      <c r="I47" s="483">
        <v>83</v>
      </c>
      <c r="J47" s="483">
        <v>82</v>
      </c>
      <c r="K47" s="483">
        <v>71</v>
      </c>
      <c r="L47" s="483">
        <v>57</v>
      </c>
      <c r="M47" s="483">
        <v>29</v>
      </c>
      <c r="N47" s="483">
        <v>71</v>
      </c>
      <c r="P47" s="484">
        <v>3124</v>
      </c>
      <c r="R47" s="219"/>
      <c r="S47" s="219"/>
      <c r="T47" s="219"/>
      <c r="U47" s="219"/>
      <c r="V47" s="219"/>
      <c r="W47" s="219"/>
      <c r="X47" s="219"/>
      <c r="Y47" s="219"/>
      <c r="Z47" s="219"/>
    </row>
    <row r="48" spans="2:26" ht="15" customHeight="1">
      <c r="B48" s="175"/>
      <c r="C48" s="179">
        <v>4</v>
      </c>
      <c r="D48" s="175"/>
      <c r="E48" s="178"/>
      <c r="F48" s="219" t="s">
        <v>431</v>
      </c>
      <c r="G48" s="483">
        <v>75</v>
      </c>
      <c r="H48" s="483">
        <v>89</v>
      </c>
      <c r="I48" s="483">
        <v>92</v>
      </c>
      <c r="J48" s="483">
        <v>87</v>
      </c>
      <c r="K48" s="483">
        <v>78</v>
      </c>
      <c r="L48" s="483">
        <v>65</v>
      </c>
      <c r="M48" s="483">
        <v>39</v>
      </c>
      <c r="N48" s="483">
        <v>80</v>
      </c>
      <c r="P48" s="484">
        <v>2682</v>
      </c>
      <c r="R48" s="219"/>
      <c r="S48" s="219"/>
      <c r="T48" s="219"/>
      <c r="U48" s="219"/>
      <c r="V48" s="219"/>
      <c r="W48" s="219"/>
      <c r="X48" s="219"/>
      <c r="Y48" s="219"/>
      <c r="Z48" s="219"/>
    </row>
    <row r="49" spans="2:26" ht="15" customHeight="1">
      <c r="B49" s="175"/>
      <c r="C49" s="175" t="s">
        <v>595</v>
      </c>
      <c r="D49" s="175"/>
      <c r="E49" s="178"/>
      <c r="F49" s="219" t="s">
        <v>431</v>
      </c>
      <c r="G49" s="483">
        <v>77</v>
      </c>
      <c r="H49" s="483">
        <v>91</v>
      </c>
      <c r="I49" s="483">
        <v>94</v>
      </c>
      <c r="J49" s="483">
        <v>89</v>
      </c>
      <c r="K49" s="483">
        <v>88</v>
      </c>
      <c r="L49" s="483">
        <v>72</v>
      </c>
      <c r="M49" s="483">
        <v>46</v>
      </c>
      <c r="N49" s="483">
        <v>84</v>
      </c>
      <c r="P49" s="484">
        <v>2480</v>
      </c>
      <c r="R49" s="219"/>
      <c r="S49" s="219"/>
      <c r="T49" s="219"/>
      <c r="U49" s="219"/>
      <c r="V49" s="219"/>
      <c r="W49" s="219"/>
      <c r="X49" s="219"/>
      <c r="Y49" s="219"/>
      <c r="Z49" s="219"/>
    </row>
    <row r="50" spans="2:26" ht="6" customHeight="1">
      <c r="B50" s="178"/>
      <c r="C50" s="178"/>
      <c r="D50" s="175"/>
      <c r="E50" s="178"/>
      <c r="F50" s="483"/>
      <c r="G50" s="483"/>
      <c r="H50" s="483"/>
      <c r="I50" s="483"/>
      <c r="J50" s="483"/>
      <c r="K50" s="483"/>
      <c r="L50" s="483"/>
      <c r="M50" s="483"/>
      <c r="N50" s="483"/>
      <c r="P50" s="484"/>
      <c r="R50" s="219"/>
      <c r="S50" s="219"/>
      <c r="T50" s="219"/>
      <c r="U50" s="219"/>
      <c r="V50" s="219"/>
      <c r="W50" s="219"/>
      <c r="X50" s="219"/>
      <c r="Y50" s="219"/>
      <c r="Z50" s="219"/>
    </row>
    <row r="51" spans="2:26" ht="15.75">
      <c r="B51" s="174" t="s">
        <v>257</v>
      </c>
      <c r="C51" s="174"/>
      <c r="D51" s="175"/>
      <c r="E51" s="8"/>
      <c r="F51" s="483"/>
      <c r="G51" s="483"/>
      <c r="H51" s="483"/>
      <c r="I51" s="483"/>
      <c r="J51" s="483"/>
      <c r="K51" s="483"/>
      <c r="L51" s="483"/>
      <c r="M51" s="483"/>
      <c r="N51" s="483"/>
      <c r="P51" s="484"/>
      <c r="R51" s="219"/>
      <c r="S51" s="219"/>
      <c r="T51" s="219"/>
      <c r="U51" s="219"/>
      <c r="V51" s="219"/>
      <c r="W51" s="219"/>
      <c r="X51" s="219"/>
      <c r="Y51" s="219"/>
      <c r="Z51" s="219"/>
    </row>
    <row r="52" spans="2:26" ht="15">
      <c r="B52" s="175"/>
      <c r="C52" s="175" t="s">
        <v>162</v>
      </c>
      <c r="D52" s="178"/>
      <c r="E52" s="8"/>
      <c r="F52" s="483">
        <v>33</v>
      </c>
      <c r="G52" s="483">
        <v>55</v>
      </c>
      <c r="H52" s="483">
        <v>67</v>
      </c>
      <c r="I52" s="483">
        <v>72</v>
      </c>
      <c r="J52" s="483">
        <v>68</v>
      </c>
      <c r="K52" s="483">
        <v>57</v>
      </c>
      <c r="L52" s="483">
        <v>41</v>
      </c>
      <c r="M52" s="483">
        <v>24</v>
      </c>
      <c r="N52" s="483">
        <v>58</v>
      </c>
      <c r="P52" s="484">
        <v>4976</v>
      </c>
      <c r="R52" s="219"/>
      <c r="S52" s="219"/>
      <c r="T52" s="219"/>
      <c r="U52" s="219"/>
      <c r="V52" s="219"/>
      <c r="W52" s="219"/>
      <c r="X52" s="219"/>
      <c r="Y52" s="219"/>
      <c r="Z52" s="219"/>
    </row>
    <row r="53" spans="2:26" ht="15">
      <c r="B53" s="175"/>
      <c r="C53" s="175" t="s">
        <v>220</v>
      </c>
      <c r="D53" s="178"/>
      <c r="E53" s="8"/>
      <c r="F53" s="219" t="s">
        <v>431</v>
      </c>
      <c r="G53" s="483">
        <v>55</v>
      </c>
      <c r="H53" s="483">
        <v>77</v>
      </c>
      <c r="I53" s="483">
        <v>78</v>
      </c>
      <c r="J53" s="483">
        <v>72</v>
      </c>
      <c r="K53" s="483">
        <v>68</v>
      </c>
      <c r="L53" s="483">
        <v>49</v>
      </c>
      <c r="M53" s="483">
        <v>26</v>
      </c>
      <c r="N53" s="483">
        <v>65</v>
      </c>
      <c r="P53" s="484">
        <v>4095</v>
      </c>
      <c r="R53" s="219"/>
      <c r="S53" s="219"/>
      <c r="T53" s="219"/>
      <c r="U53" s="219"/>
      <c r="V53" s="219"/>
      <c r="W53" s="219"/>
      <c r="X53" s="219"/>
      <c r="Y53" s="219"/>
      <c r="Z53" s="219"/>
    </row>
    <row r="54" spans="2:26" ht="15">
      <c r="B54" s="175"/>
      <c r="C54" s="175" t="s">
        <v>548</v>
      </c>
      <c r="D54" s="178"/>
      <c r="E54" s="8"/>
      <c r="F54" s="219" t="s">
        <v>431</v>
      </c>
      <c r="G54" s="483">
        <v>73</v>
      </c>
      <c r="H54" s="483">
        <v>83</v>
      </c>
      <c r="I54" s="483">
        <v>84</v>
      </c>
      <c r="J54" s="483">
        <v>81</v>
      </c>
      <c r="K54" s="483">
        <v>69</v>
      </c>
      <c r="L54" s="483">
        <v>50</v>
      </c>
      <c r="M54" s="219" t="s">
        <v>431</v>
      </c>
      <c r="N54" s="483">
        <v>72</v>
      </c>
      <c r="P54" s="484">
        <v>1294</v>
      </c>
      <c r="R54" s="219"/>
      <c r="S54" s="219"/>
      <c r="T54" s="219"/>
      <c r="U54" s="219"/>
      <c r="V54" s="219"/>
      <c r="W54" s="219"/>
      <c r="X54" s="219"/>
      <c r="Y54" s="219"/>
      <c r="Z54" s="219"/>
    </row>
    <row r="55" spans="2:26" ht="15">
      <c r="B55" s="175"/>
      <c r="C55" s="175" t="s">
        <v>550</v>
      </c>
      <c r="D55" s="178"/>
      <c r="E55" s="8"/>
      <c r="F55" s="219" t="s">
        <v>431</v>
      </c>
      <c r="G55" s="219" t="s">
        <v>431</v>
      </c>
      <c r="H55" s="483">
        <v>80</v>
      </c>
      <c r="I55" s="483">
        <v>82</v>
      </c>
      <c r="J55" s="483">
        <v>75</v>
      </c>
      <c r="K55" s="483">
        <v>78</v>
      </c>
      <c r="L55" s="483">
        <v>69</v>
      </c>
      <c r="M55" s="219" t="s">
        <v>431</v>
      </c>
      <c r="N55" s="483">
        <v>68</v>
      </c>
      <c r="P55" s="484">
        <v>722</v>
      </c>
      <c r="R55" s="219"/>
      <c r="S55" s="219"/>
      <c r="T55" s="219"/>
      <c r="U55" s="219"/>
      <c r="V55" s="219"/>
      <c r="W55" s="219"/>
      <c r="X55" s="219"/>
      <c r="Y55" s="219"/>
      <c r="Z55" s="219"/>
    </row>
    <row r="56" spans="2:26" ht="15">
      <c r="B56" s="175"/>
      <c r="C56" s="175" t="s">
        <v>221</v>
      </c>
      <c r="D56" s="178"/>
      <c r="E56" s="8"/>
      <c r="F56" s="219" t="s">
        <v>431</v>
      </c>
      <c r="G56" s="483">
        <v>77</v>
      </c>
      <c r="H56" s="483">
        <v>90</v>
      </c>
      <c r="I56" s="483">
        <v>89</v>
      </c>
      <c r="J56" s="483">
        <v>88</v>
      </c>
      <c r="K56" s="483">
        <v>81</v>
      </c>
      <c r="L56" s="483">
        <v>66</v>
      </c>
      <c r="M56" s="219" t="s">
        <v>431</v>
      </c>
      <c r="N56" s="483">
        <v>80</v>
      </c>
      <c r="P56" s="484">
        <v>1649</v>
      </c>
      <c r="R56" s="219"/>
      <c r="S56" s="219"/>
      <c r="T56" s="219"/>
      <c r="U56" s="219"/>
      <c r="V56" s="219"/>
      <c r="W56" s="219"/>
      <c r="X56" s="219"/>
      <c r="Y56" s="219"/>
      <c r="Z56" s="219"/>
    </row>
    <row r="57" spans="2:26" ht="15">
      <c r="B57" s="175"/>
      <c r="C57" s="175" t="s">
        <v>222</v>
      </c>
      <c r="D57" s="178"/>
      <c r="E57" s="8"/>
      <c r="F57" s="219" t="s">
        <v>431</v>
      </c>
      <c r="G57" s="219" t="s">
        <v>431</v>
      </c>
      <c r="H57" s="483">
        <v>92</v>
      </c>
      <c r="I57" s="483">
        <v>88</v>
      </c>
      <c r="J57" s="483">
        <v>87</v>
      </c>
      <c r="K57" s="483">
        <v>78</v>
      </c>
      <c r="L57" s="483">
        <v>70</v>
      </c>
      <c r="M57" s="483">
        <v>55</v>
      </c>
      <c r="N57" s="483">
        <v>81</v>
      </c>
      <c r="P57" s="484">
        <v>1339</v>
      </c>
      <c r="R57" s="219"/>
      <c r="S57" s="219"/>
      <c r="T57" s="219"/>
      <c r="U57" s="219"/>
      <c r="V57" s="219"/>
      <c r="W57" s="219"/>
      <c r="X57" s="219"/>
      <c r="Y57" s="219"/>
      <c r="Z57" s="219"/>
    </row>
    <row r="58" spans="2:16" ht="6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77"/>
      <c r="P58" s="21"/>
    </row>
    <row r="59" spans="2:16" ht="15">
      <c r="B59" s="182" t="s">
        <v>432</v>
      </c>
      <c r="C59" s="182"/>
      <c r="D59" s="2"/>
      <c r="E59" s="2"/>
      <c r="F59" s="484">
        <v>318</v>
      </c>
      <c r="G59" s="484">
        <v>1578</v>
      </c>
      <c r="H59" s="484">
        <v>2325</v>
      </c>
      <c r="I59" s="484">
        <v>2459</v>
      </c>
      <c r="J59" s="484">
        <v>2366</v>
      </c>
      <c r="K59" s="484">
        <v>2237</v>
      </c>
      <c r="L59" s="484">
        <v>1833</v>
      </c>
      <c r="M59" s="484">
        <v>959</v>
      </c>
      <c r="N59" s="484">
        <v>14075</v>
      </c>
      <c r="O59" s="77"/>
      <c r="P59" s="21"/>
    </row>
    <row r="60" spans="2:16" ht="6" customHeight="1" thickBot="1">
      <c r="B60" s="19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</row>
    <row r="61" spans="2:14" ht="15">
      <c r="B61" s="94" t="s">
        <v>427</v>
      </c>
      <c r="C61" s="15" t="s">
        <v>429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2:14" ht="15">
      <c r="B62" s="94" t="s">
        <v>428</v>
      </c>
      <c r="C62" s="15" t="s">
        <v>522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2:14" ht="15">
      <c r="B63" s="29" t="s">
        <v>351</v>
      </c>
      <c r="C63" s="15" t="s">
        <v>430</v>
      </c>
      <c r="D63" s="8"/>
      <c r="E63" s="8"/>
      <c r="F63" s="8"/>
      <c r="G63" s="8"/>
      <c r="H63" s="8"/>
      <c r="I63" s="8"/>
      <c r="J63" s="8"/>
      <c r="K63" s="56"/>
      <c r="L63" s="8"/>
      <c r="M63" s="8"/>
      <c r="N63" s="8"/>
    </row>
    <row r="64" spans="2:11" ht="15">
      <c r="B64" s="94" t="s">
        <v>431</v>
      </c>
      <c r="C64" s="15" t="s">
        <v>436</v>
      </c>
      <c r="K64" s="56"/>
    </row>
  </sheetData>
  <printOptions/>
  <pageMargins left="0.48" right="0.37" top="0.54" bottom="0.5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421875" style="87" customWidth="1"/>
    <col min="2" max="3" width="1.7109375" style="87" customWidth="1"/>
    <col min="4" max="4" width="9.00390625" style="87" customWidth="1"/>
    <col min="5" max="5" width="25.421875" style="87" customWidth="1"/>
    <col min="6" max="14" width="9.140625" style="87" customWidth="1"/>
    <col min="15" max="15" width="1.8515625" style="87" customWidth="1"/>
    <col min="16" max="16" width="11.00390625" style="87" customWidth="1"/>
    <col min="17" max="16384" width="9.140625" style="87" customWidth="1"/>
  </cols>
  <sheetData>
    <row r="2" spans="2:5" s="98" customFormat="1" ht="21">
      <c r="B2" s="95" t="s">
        <v>587</v>
      </c>
      <c r="C2" s="96"/>
      <c r="D2" s="96"/>
      <c r="E2" s="97" t="s">
        <v>851</v>
      </c>
    </row>
    <row r="3" spans="2:16" s="96" customFormat="1" ht="9" customHeight="1" thickBot="1">
      <c r="B3" s="99"/>
      <c r="C3" s="99"/>
      <c r="D3" s="99"/>
      <c r="E3" s="99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2:16" ht="15.75">
      <c r="B4" s="96"/>
      <c r="C4" s="96"/>
      <c r="D4" s="96"/>
      <c r="E4" s="96"/>
      <c r="F4" s="221"/>
      <c r="G4" s="536" t="s">
        <v>174</v>
      </c>
      <c r="H4" s="537"/>
      <c r="I4" s="536" t="s">
        <v>175</v>
      </c>
      <c r="J4" s="538"/>
      <c r="K4" s="539"/>
      <c r="L4" s="222"/>
      <c r="M4" s="222"/>
      <c r="N4" s="222"/>
      <c r="O4" s="101"/>
      <c r="P4" s="103"/>
    </row>
    <row r="5" spans="5:16" ht="15.75">
      <c r="E5" s="87" t="s">
        <v>176</v>
      </c>
      <c r="F5" s="223"/>
      <c r="G5" s="224"/>
      <c r="H5" s="225"/>
      <c r="I5" s="224"/>
      <c r="J5" s="226"/>
      <c r="K5" s="227"/>
      <c r="L5" s="84"/>
      <c r="M5" s="101"/>
      <c r="N5" s="102" t="s">
        <v>327</v>
      </c>
      <c r="O5" s="102"/>
      <c r="P5" s="103"/>
    </row>
    <row r="6" spans="6:16" ht="15.75">
      <c r="F6" s="223"/>
      <c r="G6" s="102" t="s">
        <v>320</v>
      </c>
      <c r="H6" s="228"/>
      <c r="I6" s="102" t="s">
        <v>320</v>
      </c>
      <c r="J6" s="102" t="s">
        <v>320</v>
      </c>
      <c r="K6" s="228"/>
      <c r="L6" s="102" t="s">
        <v>177</v>
      </c>
      <c r="M6" s="102" t="s">
        <v>178</v>
      </c>
      <c r="N6" s="102" t="s">
        <v>326</v>
      </c>
      <c r="O6" s="102"/>
      <c r="P6" s="103"/>
    </row>
    <row r="7" spans="2:16" s="105" customFormat="1" ht="15.75">
      <c r="B7" s="87"/>
      <c r="C7" s="87"/>
      <c r="D7" s="87"/>
      <c r="E7" s="87"/>
      <c r="F7" s="102" t="s">
        <v>179</v>
      </c>
      <c r="G7" s="102" t="s">
        <v>321</v>
      </c>
      <c r="H7" s="229" t="s">
        <v>322</v>
      </c>
      <c r="I7" s="102" t="s">
        <v>324</v>
      </c>
      <c r="J7" s="102" t="s">
        <v>324</v>
      </c>
      <c r="K7" s="228" t="s">
        <v>325</v>
      </c>
      <c r="L7" s="102" t="s">
        <v>180</v>
      </c>
      <c r="M7" s="102" t="s">
        <v>181</v>
      </c>
      <c r="N7" s="102" t="s">
        <v>182</v>
      </c>
      <c r="O7" s="102"/>
      <c r="P7" s="104" t="s">
        <v>183</v>
      </c>
    </row>
    <row r="8" spans="6:16" s="105" customFormat="1" ht="15.75">
      <c r="F8" s="230" t="s">
        <v>184</v>
      </c>
      <c r="G8" s="102">
        <v>3</v>
      </c>
      <c r="H8" s="229" t="s">
        <v>237</v>
      </c>
      <c r="I8" s="231" t="s">
        <v>192</v>
      </c>
      <c r="J8" s="102" t="s">
        <v>185</v>
      </c>
      <c r="K8" s="228" t="s">
        <v>186</v>
      </c>
      <c r="L8" s="205" t="s">
        <v>187</v>
      </c>
      <c r="M8" s="102" t="s">
        <v>188</v>
      </c>
      <c r="N8" s="102" t="s">
        <v>188</v>
      </c>
      <c r="O8" s="102"/>
      <c r="P8" s="104" t="s">
        <v>167</v>
      </c>
    </row>
    <row r="9" spans="6:16" s="105" customFormat="1" ht="15.75">
      <c r="F9" s="223"/>
      <c r="G9" s="230" t="s">
        <v>189</v>
      </c>
      <c r="H9" s="229" t="s">
        <v>323</v>
      </c>
      <c r="I9" s="229" t="s">
        <v>189</v>
      </c>
      <c r="J9" s="232"/>
      <c r="K9" s="229" t="s">
        <v>185</v>
      </c>
      <c r="L9" s="102" t="s">
        <v>190</v>
      </c>
      <c r="M9" s="102" t="s">
        <v>191</v>
      </c>
      <c r="N9" s="102" t="s">
        <v>191</v>
      </c>
      <c r="O9" s="102"/>
      <c r="P9" s="106" t="s">
        <v>168</v>
      </c>
    </row>
    <row r="10" spans="2:16" ht="15.75">
      <c r="B10" s="105"/>
      <c r="C10" s="105"/>
      <c r="D10" s="105"/>
      <c r="E10" s="105"/>
      <c r="F10" s="223"/>
      <c r="G10" s="233"/>
      <c r="H10" s="234"/>
      <c r="J10" s="231"/>
      <c r="K10" s="229"/>
      <c r="L10" s="102" t="s">
        <v>193</v>
      </c>
      <c r="M10" s="102" t="s">
        <v>194</v>
      </c>
      <c r="N10" s="102" t="s">
        <v>194</v>
      </c>
      <c r="O10" s="102"/>
      <c r="P10" s="103"/>
    </row>
    <row r="11" spans="2:16" ht="16.5" thickBot="1">
      <c r="B11" s="107"/>
      <c r="C11" s="107"/>
      <c r="D11" s="107"/>
      <c r="E11" s="107"/>
      <c r="F11" s="235"/>
      <c r="G11" s="236"/>
      <c r="H11" s="237"/>
      <c r="I11" s="238"/>
      <c r="J11" s="239"/>
      <c r="K11" s="240"/>
      <c r="L11" s="241"/>
      <c r="M11" s="241"/>
      <c r="N11" s="241"/>
      <c r="O11" s="108"/>
      <c r="P11" s="109"/>
    </row>
    <row r="12" spans="7:12" ht="4.5" customHeight="1">
      <c r="G12" s="110"/>
      <c r="H12" s="110"/>
      <c r="I12" s="111"/>
      <c r="L12" s="22"/>
    </row>
    <row r="13" spans="7:16" ht="15">
      <c r="G13" s="110"/>
      <c r="H13" s="110"/>
      <c r="I13" s="111"/>
      <c r="L13" s="22"/>
      <c r="N13" s="112" t="s">
        <v>195</v>
      </c>
      <c r="O13" s="22"/>
      <c r="P13" s="113" t="s">
        <v>341</v>
      </c>
    </row>
    <row r="14" spans="7:16" ht="9" customHeight="1">
      <c r="G14" s="110"/>
      <c r="H14" s="110"/>
      <c r="I14" s="111"/>
      <c r="L14" s="22"/>
      <c r="N14" s="22"/>
      <c r="O14" s="22"/>
      <c r="P14" s="114"/>
    </row>
    <row r="15" spans="3:16" ht="15.75">
      <c r="C15" s="115" t="s">
        <v>850</v>
      </c>
      <c r="D15" s="115"/>
      <c r="F15" s="499">
        <v>40</v>
      </c>
      <c r="G15" s="499">
        <v>12</v>
      </c>
      <c r="H15" s="499">
        <v>7</v>
      </c>
      <c r="I15" s="499">
        <v>1</v>
      </c>
      <c r="J15" s="499">
        <v>0</v>
      </c>
      <c r="K15" s="499">
        <v>1</v>
      </c>
      <c r="L15" s="499">
        <v>4</v>
      </c>
      <c r="M15" s="318">
        <f>100-N15</f>
        <v>66</v>
      </c>
      <c r="N15" s="499">
        <v>34</v>
      </c>
      <c r="O15" s="84"/>
      <c r="P15" s="145">
        <v>14075</v>
      </c>
    </row>
    <row r="16" spans="5:16" ht="6" customHeight="1">
      <c r="E16" s="84"/>
      <c r="F16" s="8"/>
      <c r="G16" s="8"/>
      <c r="H16" s="8"/>
      <c r="I16" s="8"/>
      <c r="J16" s="8"/>
      <c r="K16" s="8"/>
      <c r="L16" s="8"/>
      <c r="M16" s="318"/>
      <c r="N16" s="499"/>
      <c r="O16" s="84"/>
      <c r="P16" s="145"/>
    </row>
    <row r="17" spans="3:16" ht="15.75">
      <c r="C17" s="115" t="s">
        <v>196</v>
      </c>
      <c r="D17" s="115"/>
      <c r="F17" s="8"/>
      <c r="G17" s="8"/>
      <c r="H17" s="8"/>
      <c r="I17" s="8"/>
      <c r="J17" s="8"/>
      <c r="K17" s="8"/>
      <c r="L17" s="8"/>
      <c r="M17" s="318"/>
      <c r="N17" s="8"/>
      <c r="O17" s="84"/>
      <c r="P17" s="145"/>
    </row>
    <row r="18" spans="4:16" ht="15">
      <c r="D18" s="84" t="s">
        <v>247</v>
      </c>
      <c r="F18" s="499">
        <v>48</v>
      </c>
      <c r="G18" s="499">
        <v>13</v>
      </c>
      <c r="H18" s="499">
        <v>8</v>
      </c>
      <c r="I18" s="499">
        <v>1</v>
      </c>
      <c r="J18" s="499">
        <v>1</v>
      </c>
      <c r="K18" s="499">
        <v>1</v>
      </c>
      <c r="L18" s="499">
        <v>4</v>
      </c>
      <c r="M18" s="318">
        <f aca="true" t="shared" si="0" ref="M18:M29">100-N18</f>
        <v>77</v>
      </c>
      <c r="N18" s="499">
        <v>23</v>
      </c>
      <c r="O18" s="84"/>
      <c r="P18" s="145">
        <v>6056</v>
      </c>
    </row>
    <row r="19" spans="4:16" ht="15">
      <c r="D19" s="84" t="s">
        <v>248</v>
      </c>
      <c r="F19" s="499">
        <v>34</v>
      </c>
      <c r="G19" s="499">
        <v>11</v>
      </c>
      <c r="H19" s="499">
        <v>5</v>
      </c>
      <c r="I19" s="499">
        <v>1</v>
      </c>
      <c r="J19" s="499">
        <v>0</v>
      </c>
      <c r="K19" s="499">
        <v>2</v>
      </c>
      <c r="L19" s="499">
        <v>5</v>
      </c>
      <c r="M19" s="318">
        <f t="shared" si="0"/>
        <v>58</v>
      </c>
      <c r="N19" s="499">
        <v>42</v>
      </c>
      <c r="O19" s="84"/>
      <c r="P19" s="145">
        <v>8019</v>
      </c>
    </row>
    <row r="20" spans="5:16" ht="6" customHeight="1">
      <c r="E20" s="84"/>
      <c r="F20" s="8"/>
      <c r="G20" s="8"/>
      <c r="H20" s="8"/>
      <c r="I20" s="8"/>
      <c r="J20" s="8"/>
      <c r="K20" s="8"/>
      <c r="L20" s="8"/>
      <c r="M20" s="318"/>
      <c r="N20" s="8"/>
      <c r="O20" s="84"/>
      <c r="P20" s="145"/>
    </row>
    <row r="21" spans="3:16" ht="15.75">
      <c r="C21" s="115" t="s">
        <v>197</v>
      </c>
      <c r="D21" s="115"/>
      <c r="E21" s="84"/>
      <c r="F21" s="8"/>
      <c r="G21" s="8"/>
      <c r="H21" s="8"/>
      <c r="I21" s="8"/>
      <c r="J21" s="8"/>
      <c r="K21" s="8"/>
      <c r="L21" s="8"/>
      <c r="M21" s="318"/>
      <c r="N21" s="8"/>
      <c r="O21" s="84"/>
      <c r="P21" s="145"/>
    </row>
    <row r="22" spans="4:16" ht="15">
      <c r="D22" s="84" t="s">
        <v>249</v>
      </c>
      <c r="F22" s="499">
        <v>16</v>
      </c>
      <c r="G22" s="499">
        <v>6</v>
      </c>
      <c r="H22" s="499">
        <v>1</v>
      </c>
      <c r="I22" s="499">
        <v>1</v>
      </c>
      <c r="J22" s="499">
        <v>0</v>
      </c>
      <c r="K22" s="499">
        <v>4</v>
      </c>
      <c r="L22" s="499">
        <v>2</v>
      </c>
      <c r="M22" s="318">
        <f t="shared" si="0"/>
        <v>30</v>
      </c>
      <c r="N22" s="499">
        <v>70</v>
      </c>
      <c r="O22" s="84"/>
      <c r="P22" s="145">
        <v>318</v>
      </c>
    </row>
    <row r="23" spans="4:16" ht="15">
      <c r="D23" s="84" t="s">
        <v>250</v>
      </c>
      <c r="F23" s="499">
        <v>37</v>
      </c>
      <c r="G23" s="499">
        <v>7</v>
      </c>
      <c r="H23" s="499">
        <v>6</v>
      </c>
      <c r="I23" s="499">
        <v>1</v>
      </c>
      <c r="J23" s="499">
        <v>0</v>
      </c>
      <c r="K23" s="499">
        <v>2</v>
      </c>
      <c r="L23" s="499">
        <v>5</v>
      </c>
      <c r="M23" s="318">
        <f t="shared" si="0"/>
        <v>59</v>
      </c>
      <c r="N23" s="499">
        <v>41</v>
      </c>
      <c r="O23" s="84"/>
      <c r="P23" s="145">
        <v>1578</v>
      </c>
    </row>
    <row r="24" spans="4:16" ht="15">
      <c r="D24" s="84" t="s">
        <v>251</v>
      </c>
      <c r="F24" s="499">
        <v>51</v>
      </c>
      <c r="G24" s="499">
        <v>12</v>
      </c>
      <c r="H24" s="499">
        <v>7</v>
      </c>
      <c r="I24" s="499">
        <v>1</v>
      </c>
      <c r="J24" s="499">
        <v>1</v>
      </c>
      <c r="K24" s="499">
        <v>1</v>
      </c>
      <c r="L24" s="499">
        <v>3</v>
      </c>
      <c r="M24" s="318">
        <f t="shared" si="0"/>
        <v>76</v>
      </c>
      <c r="N24" s="499">
        <v>24</v>
      </c>
      <c r="O24" s="84"/>
      <c r="P24" s="145">
        <v>2325</v>
      </c>
    </row>
    <row r="25" spans="4:16" ht="15">
      <c r="D25" s="84" t="s">
        <v>252</v>
      </c>
      <c r="F25" s="499">
        <v>55</v>
      </c>
      <c r="G25" s="499">
        <v>12</v>
      </c>
      <c r="H25" s="499">
        <v>6</v>
      </c>
      <c r="I25" s="499">
        <v>1</v>
      </c>
      <c r="J25" s="499">
        <v>0</v>
      </c>
      <c r="K25" s="499">
        <v>1</v>
      </c>
      <c r="L25" s="499">
        <v>4</v>
      </c>
      <c r="M25" s="318">
        <f t="shared" si="0"/>
        <v>79</v>
      </c>
      <c r="N25" s="499">
        <v>21</v>
      </c>
      <c r="O25" s="84"/>
      <c r="P25" s="145">
        <v>2459</v>
      </c>
    </row>
    <row r="26" spans="4:16" ht="15">
      <c r="D26" s="84" t="s">
        <v>253</v>
      </c>
      <c r="F26" s="499">
        <v>47</v>
      </c>
      <c r="G26" s="499">
        <v>13</v>
      </c>
      <c r="H26" s="499">
        <v>8</v>
      </c>
      <c r="I26" s="499">
        <v>1</v>
      </c>
      <c r="J26" s="499">
        <v>0</v>
      </c>
      <c r="K26" s="499">
        <v>1</v>
      </c>
      <c r="L26" s="499">
        <v>5</v>
      </c>
      <c r="M26" s="318">
        <f t="shared" si="0"/>
        <v>75</v>
      </c>
      <c r="N26" s="499">
        <v>25</v>
      </c>
      <c r="O26" s="84"/>
      <c r="P26" s="145">
        <v>2366</v>
      </c>
    </row>
    <row r="27" spans="4:16" ht="15">
      <c r="D27" s="84" t="s">
        <v>254</v>
      </c>
      <c r="F27" s="499">
        <v>34</v>
      </c>
      <c r="G27" s="499">
        <v>16</v>
      </c>
      <c r="H27" s="499">
        <v>8</v>
      </c>
      <c r="I27" s="499">
        <v>1</v>
      </c>
      <c r="J27" s="499">
        <v>0</v>
      </c>
      <c r="K27" s="499">
        <v>1</v>
      </c>
      <c r="L27" s="499">
        <v>6</v>
      </c>
      <c r="M27" s="318">
        <f t="shared" si="0"/>
        <v>67</v>
      </c>
      <c r="N27" s="499">
        <v>33</v>
      </c>
      <c r="O27" s="84"/>
      <c r="P27" s="145">
        <v>2237</v>
      </c>
    </row>
    <row r="28" spans="4:16" ht="15">
      <c r="D28" s="84" t="s">
        <v>255</v>
      </c>
      <c r="F28" s="499">
        <v>23</v>
      </c>
      <c r="G28" s="499">
        <v>13</v>
      </c>
      <c r="H28" s="499">
        <v>6</v>
      </c>
      <c r="I28" s="499">
        <v>1</v>
      </c>
      <c r="J28" s="499">
        <v>1</v>
      </c>
      <c r="K28" s="499">
        <v>1</v>
      </c>
      <c r="L28" s="499">
        <v>5</v>
      </c>
      <c r="M28" s="318">
        <f t="shared" si="0"/>
        <v>50</v>
      </c>
      <c r="N28" s="499">
        <v>50</v>
      </c>
      <c r="O28" s="84"/>
      <c r="P28" s="145">
        <v>1833</v>
      </c>
    </row>
    <row r="29" spans="4:16" ht="15">
      <c r="D29" s="84" t="s">
        <v>256</v>
      </c>
      <c r="F29" s="499">
        <v>9</v>
      </c>
      <c r="G29" s="499">
        <v>8</v>
      </c>
      <c r="H29" s="499">
        <v>5</v>
      </c>
      <c r="I29" s="499">
        <v>1</v>
      </c>
      <c r="J29" s="499">
        <v>1</v>
      </c>
      <c r="K29" s="499">
        <v>1</v>
      </c>
      <c r="L29" s="499">
        <v>4</v>
      </c>
      <c r="M29" s="318">
        <f t="shared" si="0"/>
        <v>28</v>
      </c>
      <c r="N29" s="499">
        <v>72</v>
      </c>
      <c r="O29" s="84"/>
      <c r="P29" s="145">
        <v>959</v>
      </c>
    </row>
    <row r="30" spans="4:16" ht="6" customHeight="1">
      <c r="D30" s="84"/>
      <c r="F30" s="8"/>
      <c r="G30" s="8"/>
      <c r="H30" s="8"/>
      <c r="I30" s="8"/>
      <c r="J30" s="8"/>
      <c r="K30" s="8"/>
      <c r="L30" s="8"/>
      <c r="M30" s="318"/>
      <c r="N30" s="8"/>
      <c r="O30" s="84"/>
      <c r="P30" s="145"/>
    </row>
    <row r="31" spans="3:16" ht="18.75">
      <c r="C31" s="116" t="s">
        <v>566</v>
      </c>
      <c r="D31" s="116"/>
      <c r="F31" s="8"/>
      <c r="G31" s="8"/>
      <c r="H31" s="8"/>
      <c r="I31" s="8"/>
      <c r="J31" s="8"/>
      <c r="K31" s="8"/>
      <c r="L31" s="8"/>
      <c r="M31" s="318"/>
      <c r="N31" s="8"/>
      <c r="O31" s="84"/>
      <c r="P31" s="145"/>
    </row>
    <row r="32" spans="3:16" ht="15">
      <c r="C32" s="51"/>
      <c r="D32" s="51" t="s">
        <v>239</v>
      </c>
      <c r="F32" s="499">
        <v>64</v>
      </c>
      <c r="G32" s="499">
        <v>16</v>
      </c>
      <c r="H32" s="499">
        <v>10</v>
      </c>
      <c r="I32" s="499">
        <v>1</v>
      </c>
      <c r="J32" s="499">
        <v>0</v>
      </c>
      <c r="K32" s="499">
        <v>0</v>
      </c>
      <c r="L32" s="499">
        <v>2</v>
      </c>
      <c r="M32" s="318">
        <f aca="true" t="shared" si="1" ref="M32:M39">100-N32</f>
        <v>94</v>
      </c>
      <c r="N32" s="499">
        <v>6</v>
      </c>
      <c r="O32" s="84"/>
      <c r="P32" s="145">
        <v>719</v>
      </c>
    </row>
    <row r="33" spans="3:16" ht="15">
      <c r="C33" s="51"/>
      <c r="D33" s="51" t="s">
        <v>317</v>
      </c>
      <c r="F33" s="499">
        <v>58</v>
      </c>
      <c r="G33" s="499">
        <v>11</v>
      </c>
      <c r="H33" s="499">
        <v>7</v>
      </c>
      <c r="I33" s="499">
        <v>1</v>
      </c>
      <c r="J33" s="499">
        <v>0</v>
      </c>
      <c r="K33" s="499">
        <v>1</v>
      </c>
      <c r="L33" s="499">
        <v>3</v>
      </c>
      <c r="M33" s="318">
        <f t="shared" si="1"/>
        <v>83</v>
      </c>
      <c r="N33" s="499">
        <v>17</v>
      </c>
      <c r="O33" s="84"/>
      <c r="P33" s="145">
        <v>4658</v>
      </c>
    </row>
    <row r="34" spans="3:16" ht="15">
      <c r="C34" s="51"/>
      <c r="D34" s="51" t="s">
        <v>318</v>
      </c>
      <c r="F34" s="499">
        <v>48</v>
      </c>
      <c r="G34" s="499">
        <v>14</v>
      </c>
      <c r="H34" s="499">
        <v>5</v>
      </c>
      <c r="I34" s="499">
        <v>1</v>
      </c>
      <c r="J34" s="499">
        <v>0</v>
      </c>
      <c r="K34" s="499">
        <v>1</v>
      </c>
      <c r="L34" s="499">
        <v>3</v>
      </c>
      <c r="M34" s="318">
        <f t="shared" si="1"/>
        <v>71</v>
      </c>
      <c r="N34" s="499">
        <v>29</v>
      </c>
      <c r="O34" s="84"/>
      <c r="P34" s="145">
        <v>1456</v>
      </c>
    </row>
    <row r="35" spans="3:16" ht="15">
      <c r="C35" s="51"/>
      <c r="D35" s="51" t="s">
        <v>240</v>
      </c>
      <c r="F35" s="499">
        <v>28</v>
      </c>
      <c r="G35" s="499">
        <v>10</v>
      </c>
      <c r="H35" s="499">
        <v>6</v>
      </c>
      <c r="I35" s="499">
        <v>0</v>
      </c>
      <c r="J35" s="499">
        <v>0</v>
      </c>
      <c r="K35" s="499">
        <v>2</v>
      </c>
      <c r="L35" s="499">
        <v>5</v>
      </c>
      <c r="M35" s="318">
        <f t="shared" si="1"/>
        <v>51</v>
      </c>
      <c r="N35" s="499">
        <v>49</v>
      </c>
      <c r="O35" s="84"/>
      <c r="P35" s="145">
        <v>902</v>
      </c>
    </row>
    <row r="36" spans="3:16" ht="15">
      <c r="C36" s="51"/>
      <c r="D36" s="51" t="s">
        <v>241</v>
      </c>
      <c r="F36" s="499">
        <v>23</v>
      </c>
      <c r="G36" s="499">
        <v>14</v>
      </c>
      <c r="H36" s="499">
        <v>7</v>
      </c>
      <c r="I36" s="499">
        <v>1</v>
      </c>
      <c r="J36" s="499">
        <v>1</v>
      </c>
      <c r="K36" s="499">
        <v>1</v>
      </c>
      <c r="L36" s="499">
        <v>6</v>
      </c>
      <c r="M36" s="318">
        <f t="shared" si="1"/>
        <v>53</v>
      </c>
      <c r="N36" s="499">
        <v>47</v>
      </c>
      <c r="O36" s="84"/>
      <c r="P36" s="145">
        <v>4433</v>
      </c>
    </row>
    <row r="37" spans="3:16" ht="15">
      <c r="C37" s="51"/>
      <c r="D37" s="51" t="s">
        <v>242</v>
      </c>
      <c r="F37" s="499">
        <v>17</v>
      </c>
      <c r="G37" s="499">
        <v>4</v>
      </c>
      <c r="H37" s="499">
        <v>3</v>
      </c>
      <c r="I37" s="499">
        <v>1</v>
      </c>
      <c r="J37" s="499">
        <v>0</v>
      </c>
      <c r="K37" s="499">
        <v>1</v>
      </c>
      <c r="L37" s="499">
        <v>8</v>
      </c>
      <c r="M37" s="318">
        <f t="shared" si="1"/>
        <v>34</v>
      </c>
      <c r="N37" s="499">
        <v>66</v>
      </c>
      <c r="O37" s="84"/>
      <c r="P37" s="145">
        <v>516</v>
      </c>
    </row>
    <row r="38" spans="3:16" ht="15">
      <c r="C38" s="51"/>
      <c r="D38" s="51" t="s">
        <v>243</v>
      </c>
      <c r="F38" s="499">
        <v>21</v>
      </c>
      <c r="G38" s="499">
        <v>7</v>
      </c>
      <c r="H38" s="499">
        <v>6</v>
      </c>
      <c r="I38" s="499">
        <v>2</v>
      </c>
      <c r="J38" s="499">
        <v>0</v>
      </c>
      <c r="K38" s="499">
        <v>6</v>
      </c>
      <c r="L38" s="499">
        <v>7</v>
      </c>
      <c r="M38" s="318">
        <f t="shared" si="1"/>
        <v>50</v>
      </c>
      <c r="N38" s="499">
        <v>50</v>
      </c>
      <c r="O38" s="84"/>
      <c r="P38" s="145">
        <v>402</v>
      </c>
    </row>
    <row r="39" spans="3:16" ht="15">
      <c r="C39" s="51"/>
      <c r="D39" s="51" t="s">
        <v>244</v>
      </c>
      <c r="F39" s="499">
        <v>13</v>
      </c>
      <c r="G39" s="499">
        <v>9</v>
      </c>
      <c r="H39" s="499">
        <v>5</v>
      </c>
      <c r="I39" s="499">
        <v>1</v>
      </c>
      <c r="J39" s="499">
        <v>0</v>
      </c>
      <c r="K39" s="499">
        <v>1</v>
      </c>
      <c r="L39" s="499">
        <v>9</v>
      </c>
      <c r="M39" s="318">
        <f t="shared" si="1"/>
        <v>39</v>
      </c>
      <c r="N39" s="499">
        <v>61</v>
      </c>
      <c r="O39" s="84"/>
      <c r="P39" s="145">
        <v>787</v>
      </c>
    </row>
    <row r="40" spans="3:16" ht="6" customHeight="1">
      <c r="C40" s="51"/>
      <c r="D40" s="51"/>
      <c r="F40" s="8"/>
      <c r="G40" s="8"/>
      <c r="H40" s="8"/>
      <c r="I40" s="8"/>
      <c r="J40" s="8"/>
      <c r="K40" s="8"/>
      <c r="L40" s="8"/>
      <c r="M40" s="318"/>
      <c r="N40" s="8"/>
      <c r="O40" s="84"/>
      <c r="P40" s="145"/>
    </row>
    <row r="41" spans="3:16" ht="15.75">
      <c r="C41" s="115" t="s">
        <v>585</v>
      </c>
      <c r="D41" s="84"/>
      <c r="F41" s="8"/>
      <c r="G41" s="8"/>
      <c r="H41" s="8"/>
      <c r="I41" s="8"/>
      <c r="J41" s="8"/>
      <c r="K41" s="8"/>
      <c r="L41" s="8"/>
      <c r="M41" s="318"/>
      <c r="N41" s="8"/>
      <c r="O41" s="84"/>
      <c r="P41" s="145"/>
    </row>
    <row r="42" spans="3:16" ht="15">
      <c r="C42" s="84"/>
      <c r="D42" s="155" t="s">
        <v>577</v>
      </c>
      <c r="F42" s="499">
        <v>61</v>
      </c>
      <c r="G42" s="499">
        <v>15</v>
      </c>
      <c r="H42" s="499">
        <v>10</v>
      </c>
      <c r="I42" s="499">
        <v>1</v>
      </c>
      <c r="J42" s="499">
        <v>1</v>
      </c>
      <c r="K42" s="499">
        <v>2</v>
      </c>
      <c r="L42" s="499">
        <v>2</v>
      </c>
      <c r="M42" s="318">
        <f aca="true" t="shared" si="2" ref="M42:M48">100-N42</f>
        <v>93</v>
      </c>
      <c r="N42" s="499">
        <v>7</v>
      </c>
      <c r="O42" s="84"/>
      <c r="P42" s="145">
        <v>772</v>
      </c>
    </row>
    <row r="43" spans="3:16" ht="15">
      <c r="C43" s="84"/>
      <c r="D43" s="155" t="s">
        <v>578</v>
      </c>
      <c r="F43" s="499">
        <v>62</v>
      </c>
      <c r="G43" s="499">
        <v>14</v>
      </c>
      <c r="H43" s="499">
        <v>7</v>
      </c>
      <c r="I43" s="499">
        <v>1</v>
      </c>
      <c r="J43" s="499">
        <v>1</v>
      </c>
      <c r="K43" s="499">
        <v>2</v>
      </c>
      <c r="L43" s="499">
        <v>2</v>
      </c>
      <c r="M43" s="318">
        <f t="shared" si="2"/>
        <v>88</v>
      </c>
      <c r="N43" s="499">
        <v>12</v>
      </c>
      <c r="O43" s="84"/>
      <c r="P43" s="145">
        <v>2440</v>
      </c>
    </row>
    <row r="44" spans="3:16" ht="15">
      <c r="C44" s="84"/>
      <c r="D44" s="155" t="s">
        <v>579</v>
      </c>
      <c r="F44" s="499">
        <v>52</v>
      </c>
      <c r="G44" s="499">
        <v>15</v>
      </c>
      <c r="H44" s="499">
        <v>6</v>
      </c>
      <c r="I44" s="499">
        <v>1</v>
      </c>
      <c r="J44" s="499">
        <v>0</v>
      </c>
      <c r="K44" s="499">
        <v>1</v>
      </c>
      <c r="L44" s="499">
        <v>5</v>
      </c>
      <c r="M44" s="318">
        <f t="shared" si="2"/>
        <v>81</v>
      </c>
      <c r="N44" s="499">
        <v>19</v>
      </c>
      <c r="O44" s="84"/>
      <c r="P44" s="145">
        <v>986</v>
      </c>
    </row>
    <row r="45" spans="3:16" ht="15">
      <c r="C45" s="84"/>
      <c r="D45" s="155" t="s">
        <v>580</v>
      </c>
      <c r="F45" s="499">
        <v>65</v>
      </c>
      <c r="G45" s="499">
        <v>14</v>
      </c>
      <c r="H45" s="499">
        <v>8</v>
      </c>
      <c r="I45" s="499">
        <v>1</v>
      </c>
      <c r="J45" s="499">
        <v>0</v>
      </c>
      <c r="K45" s="499">
        <v>0</v>
      </c>
      <c r="L45" s="499">
        <v>3</v>
      </c>
      <c r="M45" s="318">
        <f t="shared" si="2"/>
        <v>92</v>
      </c>
      <c r="N45" s="499">
        <v>8</v>
      </c>
      <c r="O45" s="84"/>
      <c r="P45" s="145">
        <v>247</v>
      </c>
    </row>
    <row r="46" spans="3:16" ht="15">
      <c r="C46" s="84"/>
      <c r="D46" s="155" t="s">
        <v>581</v>
      </c>
      <c r="F46" s="499">
        <v>53</v>
      </c>
      <c r="G46" s="499">
        <v>12</v>
      </c>
      <c r="H46" s="499">
        <v>6</v>
      </c>
      <c r="I46" s="499">
        <v>1</v>
      </c>
      <c r="J46" s="499">
        <v>0</v>
      </c>
      <c r="K46" s="499">
        <v>1</v>
      </c>
      <c r="L46" s="499">
        <v>3</v>
      </c>
      <c r="M46" s="318">
        <f t="shared" si="2"/>
        <v>76</v>
      </c>
      <c r="N46" s="499">
        <v>24</v>
      </c>
      <c r="O46" s="84"/>
      <c r="P46" s="145">
        <v>1075</v>
      </c>
    </row>
    <row r="47" spans="3:16" ht="15">
      <c r="C47" s="84"/>
      <c r="D47" s="155" t="s">
        <v>582</v>
      </c>
      <c r="F47" s="499">
        <v>37</v>
      </c>
      <c r="G47" s="499">
        <v>8</v>
      </c>
      <c r="H47" s="499">
        <v>6</v>
      </c>
      <c r="I47" s="499">
        <v>1</v>
      </c>
      <c r="J47" s="499">
        <v>1</v>
      </c>
      <c r="K47" s="499">
        <v>1</v>
      </c>
      <c r="L47" s="499">
        <v>6</v>
      </c>
      <c r="M47" s="318">
        <f t="shared" si="2"/>
        <v>60</v>
      </c>
      <c r="N47" s="499">
        <v>40</v>
      </c>
      <c r="O47" s="84"/>
      <c r="P47" s="145">
        <v>1630</v>
      </c>
    </row>
    <row r="48" spans="3:16" ht="15">
      <c r="C48" s="84"/>
      <c r="D48" s="155" t="s">
        <v>583</v>
      </c>
      <c r="F48" s="499">
        <v>41</v>
      </c>
      <c r="G48" s="499">
        <v>8</v>
      </c>
      <c r="H48" s="499">
        <v>6</v>
      </c>
      <c r="I48" s="499">
        <v>2</v>
      </c>
      <c r="J48" s="499">
        <v>0</v>
      </c>
      <c r="K48" s="499">
        <v>1</v>
      </c>
      <c r="L48" s="499">
        <v>5</v>
      </c>
      <c r="M48" s="318">
        <f t="shared" si="2"/>
        <v>64</v>
      </c>
      <c r="N48" s="499">
        <v>36</v>
      </c>
      <c r="O48" s="84"/>
      <c r="P48" s="145">
        <v>1281</v>
      </c>
    </row>
    <row r="49" spans="3:16" ht="6" customHeight="1">
      <c r="C49" s="51"/>
      <c r="D49" s="51"/>
      <c r="F49" s="8"/>
      <c r="G49" s="8"/>
      <c r="H49" s="8"/>
      <c r="I49" s="8"/>
      <c r="J49" s="8"/>
      <c r="K49" s="8"/>
      <c r="L49" s="8"/>
      <c r="M49" s="318"/>
      <c r="N49" s="8"/>
      <c r="O49" s="84"/>
      <c r="P49" s="145"/>
    </row>
    <row r="50" spans="3:16" ht="15.75">
      <c r="C50" s="115" t="s">
        <v>258</v>
      </c>
      <c r="D50" s="115"/>
      <c r="F50" s="8"/>
      <c r="G50" s="8"/>
      <c r="H50" s="8"/>
      <c r="I50" s="8"/>
      <c r="J50" s="8"/>
      <c r="K50" s="8"/>
      <c r="L50" s="8"/>
      <c r="M50" s="318"/>
      <c r="N50" s="8"/>
      <c r="O50" s="84"/>
      <c r="P50" s="145"/>
    </row>
    <row r="51" spans="3:16" ht="15">
      <c r="C51" s="84"/>
      <c r="D51" s="84" t="s">
        <v>576</v>
      </c>
      <c r="F51" s="499">
        <v>18</v>
      </c>
      <c r="G51" s="499">
        <v>9</v>
      </c>
      <c r="H51" s="499">
        <v>5</v>
      </c>
      <c r="I51" s="499">
        <v>1</v>
      </c>
      <c r="J51" s="499">
        <v>1</v>
      </c>
      <c r="K51" s="499">
        <v>2</v>
      </c>
      <c r="L51" s="499">
        <v>7</v>
      </c>
      <c r="M51" s="318">
        <f aca="true" t="shared" si="3" ref="M51:M57">100-N51</f>
        <v>44</v>
      </c>
      <c r="N51" s="499">
        <v>56</v>
      </c>
      <c r="O51" s="84"/>
      <c r="P51" s="145">
        <v>3428</v>
      </c>
    </row>
    <row r="52" spans="3:16" ht="15">
      <c r="C52" s="84"/>
      <c r="D52" s="84" t="s">
        <v>231</v>
      </c>
      <c r="F52" s="499">
        <v>26</v>
      </c>
      <c r="G52" s="499">
        <v>9</v>
      </c>
      <c r="H52" s="499">
        <v>5</v>
      </c>
      <c r="I52" s="499">
        <v>1</v>
      </c>
      <c r="J52" s="499">
        <v>0</v>
      </c>
      <c r="K52" s="499">
        <v>1</v>
      </c>
      <c r="L52" s="499">
        <v>7</v>
      </c>
      <c r="M52" s="318">
        <f t="shared" si="3"/>
        <v>49</v>
      </c>
      <c r="N52" s="499">
        <v>51</v>
      </c>
      <c r="O52" s="84"/>
      <c r="P52" s="145">
        <v>2803</v>
      </c>
    </row>
    <row r="53" spans="3:16" ht="15">
      <c r="C53" s="84"/>
      <c r="D53" s="84" t="s">
        <v>232</v>
      </c>
      <c r="F53" s="499">
        <v>37</v>
      </c>
      <c r="G53" s="499">
        <v>11</v>
      </c>
      <c r="H53" s="499">
        <v>7</v>
      </c>
      <c r="I53" s="499">
        <v>1</v>
      </c>
      <c r="J53" s="499">
        <v>0</v>
      </c>
      <c r="K53" s="499">
        <v>1</v>
      </c>
      <c r="L53" s="499">
        <v>5</v>
      </c>
      <c r="M53" s="318">
        <f t="shared" si="3"/>
        <v>64</v>
      </c>
      <c r="N53" s="499">
        <v>36</v>
      </c>
      <c r="O53" s="84"/>
      <c r="P53" s="145">
        <v>1894</v>
      </c>
    </row>
    <row r="54" spans="3:16" ht="15">
      <c r="C54" s="84"/>
      <c r="D54" s="84" t="s">
        <v>233</v>
      </c>
      <c r="F54" s="499">
        <v>47</v>
      </c>
      <c r="G54" s="499">
        <v>14</v>
      </c>
      <c r="H54" s="499">
        <v>7</v>
      </c>
      <c r="I54" s="499">
        <v>1</v>
      </c>
      <c r="J54" s="499">
        <v>1</v>
      </c>
      <c r="K54" s="499">
        <v>1</v>
      </c>
      <c r="L54" s="499">
        <v>3</v>
      </c>
      <c r="M54" s="318">
        <f t="shared" si="3"/>
        <v>74</v>
      </c>
      <c r="N54" s="499">
        <v>26</v>
      </c>
      <c r="O54" s="84"/>
      <c r="P54" s="145">
        <v>1461</v>
      </c>
    </row>
    <row r="55" spans="3:16" ht="15">
      <c r="C55" s="84"/>
      <c r="D55" s="84" t="s">
        <v>234</v>
      </c>
      <c r="F55" s="499">
        <v>56</v>
      </c>
      <c r="G55" s="499">
        <v>13</v>
      </c>
      <c r="H55" s="499">
        <v>7</v>
      </c>
      <c r="I55" s="499">
        <v>1</v>
      </c>
      <c r="J55" s="499">
        <v>0</v>
      </c>
      <c r="K55" s="499">
        <v>1</v>
      </c>
      <c r="L55" s="499">
        <v>3</v>
      </c>
      <c r="M55" s="318">
        <f t="shared" si="3"/>
        <v>82</v>
      </c>
      <c r="N55" s="499">
        <v>18</v>
      </c>
      <c r="O55" s="84"/>
      <c r="P55" s="145">
        <v>1246</v>
      </c>
    </row>
    <row r="56" spans="3:16" ht="15">
      <c r="C56" s="84"/>
      <c r="D56" s="84" t="s">
        <v>235</v>
      </c>
      <c r="F56" s="499">
        <v>60</v>
      </c>
      <c r="G56" s="499">
        <v>14</v>
      </c>
      <c r="H56" s="499">
        <v>8</v>
      </c>
      <c r="I56" s="499">
        <v>1</v>
      </c>
      <c r="J56" s="499">
        <v>0</v>
      </c>
      <c r="K56" s="499">
        <v>1</v>
      </c>
      <c r="L56" s="499">
        <v>2</v>
      </c>
      <c r="M56" s="318">
        <f t="shared" si="3"/>
        <v>86</v>
      </c>
      <c r="N56" s="499">
        <v>14</v>
      </c>
      <c r="O56" s="84"/>
      <c r="P56" s="145">
        <v>1612</v>
      </c>
    </row>
    <row r="57" spans="3:16" ht="15">
      <c r="C57" s="84"/>
      <c r="D57" s="84" t="s">
        <v>236</v>
      </c>
      <c r="F57" s="499">
        <v>67</v>
      </c>
      <c r="G57" s="499">
        <v>14</v>
      </c>
      <c r="H57" s="499">
        <v>8</v>
      </c>
      <c r="I57" s="499">
        <v>1</v>
      </c>
      <c r="J57" s="499">
        <v>0</v>
      </c>
      <c r="K57" s="499">
        <v>1</v>
      </c>
      <c r="L57" s="499">
        <v>1</v>
      </c>
      <c r="M57" s="318">
        <f t="shared" si="3"/>
        <v>92</v>
      </c>
      <c r="N57" s="499">
        <v>8</v>
      </c>
      <c r="O57" s="84"/>
      <c r="P57" s="145">
        <v>1111</v>
      </c>
    </row>
    <row r="58" spans="3:16" ht="6" customHeight="1">
      <c r="C58" s="84"/>
      <c r="D58" s="84"/>
      <c r="F58" s="8"/>
      <c r="G58" s="8"/>
      <c r="H58" s="8"/>
      <c r="I58" s="8"/>
      <c r="J58" s="8"/>
      <c r="K58" s="8"/>
      <c r="L58" s="8"/>
      <c r="M58" s="318"/>
      <c r="N58" s="8"/>
      <c r="O58" s="84"/>
      <c r="P58" s="145"/>
    </row>
    <row r="59" spans="3:16" ht="15.75" customHeight="1">
      <c r="C59" s="115" t="s">
        <v>586</v>
      </c>
      <c r="D59" s="84"/>
      <c r="F59" s="8"/>
      <c r="G59" s="8"/>
      <c r="H59" s="8"/>
      <c r="I59" s="8"/>
      <c r="J59" s="8"/>
      <c r="K59" s="8"/>
      <c r="L59" s="8"/>
      <c r="M59" s="318"/>
      <c r="N59" s="8"/>
      <c r="O59" s="84"/>
      <c r="P59" s="145"/>
    </row>
    <row r="60" spans="3:16" ht="15" customHeight="1">
      <c r="C60" s="84"/>
      <c r="D60" s="84" t="s">
        <v>594</v>
      </c>
      <c r="F60" s="499">
        <v>24</v>
      </c>
      <c r="G60" s="499">
        <v>6</v>
      </c>
      <c r="H60" s="499">
        <v>4</v>
      </c>
      <c r="I60" s="499">
        <v>1</v>
      </c>
      <c r="J60" s="499">
        <v>0</v>
      </c>
      <c r="K60" s="499">
        <v>1</v>
      </c>
      <c r="L60" s="499">
        <v>5</v>
      </c>
      <c r="M60" s="318">
        <f>100-N60</f>
        <v>41</v>
      </c>
      <c r="N60" s="499">
        <v>59</v>
      </c>
      <c r="O60" s="84"/>
      <c r="P60" s="145">
        <v>2967</v>
      </c>
    </row>
    <row r="61" spans="3:16" ht="15" customHeight="1">
      <c r="C61" s="84"/>
      <c r="D61" s="117">
        <v>2</v>
      </c>
      <c r="F61" s="499">
        <v>35</v>
      </c>
      <c r="G61" s="499">
        <v>10</v>
      </c>
      <c r="H61" s="499">
        <v>6</v>
      </c>
      <c r="I61" s="499">
        <v>1</v>
      </c>
      <c r="J61" s="499">
        <v>0</v>
      </c>
      <c r="K61" s="499">
        <v>1</v>
      </c>
      <c r="L61" s="499">
        <v>4</v>
      </c>
      <c r="M61" s="318">
        <f>100-N61</f>
        <v>57</v>
      </c>
      <c r="N61" s="499">
        <v>43</v>
      </c>
      <c r="O61" s="84"/>
      <c r="P61" s="145">
        <v>2820</v>
      </c>
    </row>
    <row r="62" spans="3:16" ht="15" customHeight="1">
      <c r="C62" s="84"/>
      <c r="D62" s="117">
        <v>3</v>
      </c>
      <c r="F62" s="499">
        <v>43</v>
      </c>
      <c r="G62" s="499">
        <v>13</v>
      </c>
      <c r="H62" s="499">
        <v>8</v>
      </c>
      <c r="I62" s="499">
        <v>1</v>
      </c>
      <c r="J62" s="499">
        <v>0</v>
      </c>
      <c r="K62" s="499">
        <v>2</v>
      </c>
      <c r="L62" s="499">
        <v>5</v>
      </c>
      <c r="M62" s="318">
        <f>100-N62</f>
        <v>71</v>
      </c>
      <c r="N62" s="499">
        <v>29</v>
      </c>
      <c r="O62" s="84"/>
      <c r="P62" s="145">
        <v>3124</v>
      </c>
    </row>
    <row r="63" spans="3:16" ht="15" customHeight="1">
      <c r="C63" s="84"/>
      <c r="D63" s="117">
        <v>4</v>
      </c>
      <c r="F63" s="499">
        <v>52</v>
      </c>
      <c r="G63" s="499">
        <v>15</v>
      </c>
      <c r="H63" s="499">
        <v>7</v>
      </c>
      <c r="I63" s="499">
        <v>1</v>
      </c>
      <c r="J63" s="499">
        <v>1</v>
      </c>
      <c r="K63" s="499">
        <v>1</v>
      </c>
      <c r="L63" s="499">
        <v>3</v>
      </c>
      <c r="M63" s="318">
        <f>100-N63</f>
        <v>80</v>
      </c>
      <c r="N63" s="499">
        <v>20</v>
      </c>
      <c r="O63" s="84"/>
      <c r="P63" s="145">
        <v>2682</v>
      </c>
    </row>
    <row r="64" spans="3:16" ht="15" customHeight="1">
      <c r="C64" s="84"/>
      <c r="D64" s="84" t="s">
        <v>595</v>
      </c>
      <c r="F64" s="499">
        <v>50</v>
      </c>
      <c r="G64" s="499">
        <v>15</v>
      </c>
      <c r="H64" s="499">
        <v>9</v>
      </c>
      <c r="I64" s="499">
        <v>2</v>
      </c>
      <c r="J64" s="499">
        <v>1</v>
      </c>
      <c r="K64" s="499">
        <v>2</v>
      </c>
      <c r="L64" s="499">
        <v>5</v>
      </c>
      <c r="M64" s="318">
        <f>100-N64</f>
        <v>84</v>
      </c>
      <c r="N64" s="499">
        <v>16</v>
      </c>
      <c r="O64" s="84"/>
      <c r="P64" s="145">
        <v>2480</v>
      </c>
    </row>
    <row r="65" spans="4:16" ht="6" customHeight="1">
      <c r="D65" s="84"/>
      <c r="F65" s="8"/>
      <c r="G65" s="8"/>
      <c r="H65" s="8"/>
      <c r="I65" s="8"/>
      <c r="J65" s="8"/>
      <c r="K65" s="8"/>
      <c r="L65" s="8"/>
      <c r="M65" s="318"/>
      <c r="N65" s="8"/>
      <c r="O65" s="84"/>
      <c r="P65" s="145"/>
    </row>
    <row r="66" spans="3:16" ht="15.75">
      <c r="C66" s="115" t="s">
        <v>257</v>
      </c>
      <c r="D66" s="115"/>
      <c r="E66" s="84"/>
      <c r="F66" s="8"/>
      <c r="G66" s="8"/>
      <c r="H66" s="8"/>
      <c r="I66" s="8"/>
      <c r="J66" s="8"/>
      <c r="K66" s="8"/>
      <c r="L66" s="8"/>
      <c r="M66" s="318"/>
      <c r="N66" s="8"/>
      <c r="O66" s="84"/>
      <c r="P66" s="145"/>
    </row>
    <row r="67" spans="3:16" ht="15">
      <c r="C67" s="84"/>
      <c r="D67" s="84" t="s">
        <v>162</v>
      </c>
      <c r="F67" s="499">
        <v>32</v>
      </c>
      <c r="G67" s="499">
        <v>10</v>
      </c>
      <c r="H67" s="499">
        <v>7</v>
      </c>
      <c r="I67" s="499">
        <v>1</v>
      </c>
      <c r="J67" s="499">
        <v>1</v>
      </c>
      <c r="K67" s="499">
        <v>2</v>
      </c>
      <c r="L67" s="499">
        <v>6</v>
      </c>
      <c r="M67" s="318">
        <f aca="true" t="shared" si="4" ref="M67:M72">100-N67</f>
        <v>58</v>
      </c>
      <c r="N67" s="499">
        <v>42</v>
      </c>
      <c r="O67" s="84"/>
      <c r="P67" s="145">
        <v>4976</v>
      </c>
    </row>
    <row r="68" spans="3:16" ht="15">
      <c r="C68" s="84"/>
      <c r="D68" s="84" t="s">
        <v>220</v>
      </c>
      <c r="F68" s="499">
        <v>42</v>
      </c>
      <c r="G68" s="499">
        <v>11</v>
      </c>
      <c r="H68" s="499">
        <v>6</v>
      </c>
      <c r="I68" s="499">
        <v>1</v>
      </c>
      <c r="J68" s="499">
        <v>0</v>
      </c>
      <c r="K68" s="499">
        <v>1</v>
      </c>
      <c r="L68" s="499">
        <v>4</v>
      </c>
      <c r="M68" s="318">
        <f t="shared" si="4"/>
        <v>65</v>
      </c>
      <c r="N68" s="499">
        <v>35</v>
      </c>
      <c r="O68" s="84"/>
      <c r="P68" s="145">
        <v>4095</v>
      </c>
    </row>
    <row r="69" spans="3:16" ht="15">
      <c r="C69" s="84"/>
      <c r="D69" s="84" t="s">
        <v>548</v>
      </c>
      <c r="F69" s="499">
        <v>47</v>
      </c>
      <c r="G69" s="499">
        <v>13</v>
      </c>
      <c r="H69" s="499">
        <v>7</v>
      </c>
      <c r="I69" s="499">
        <v>1</v>
      </c>
      <c r="J69" s="499">
        <v>0</v>
      </c>
      <c r="K69" s="499">
        <v>1</v>
      </c>
      <c r="L69" s="499">
        <v>3</v>
      </c>
      <c r="M69" s="318">
        <f t="shared" si="4"/>
        <v>72</v>
      </c>
      <c r="N69" s="499">
        <v>28</v>
      </c>
      <c r="O69" s="84"/>
      <c r="P69" s="145">
        <v>1294</v>
      </c>
    </row>
    <row r="70" spans="3:16" ht="15">
      <c r="C70" s="84"/>
      <c r="D70" s="84" t="s">
        <v>550</v>
      </c>
      <c r="F70" s="499">
        <v>43</v>
      </c>
      <c r="G70" s="499">
        <v>12</v>
      </c>
      <c r="H70" s="499">
        <v>6</v>
      </c>
      <c r="I70" s="499">
        <v>1</v>
      </c>
      <c r="J70" s="499">
        <v>0</v>
      </c>
      <c r="K70" s="499">
        <v>2</v>
      </c>
      <c r="L70" s="499">
        <v>4</v>
      </c>
      <c r="M70" s="318">
        <f t="shared" si="4"/>
        <v>68</v>
      </c>
      <c r="N70" s="499">
        <v>32</v>
      </c>
      <c r="O70" s="84"/>
      <c r="P70" s="145">
        <v>722</v>
      </c>
    </row>
    <row r="71" spans="3:16" ht="15">
      <c r="C71" s="84"/>
      <c r="D71" s="84" t="s">
        <v>221</v>
      </c>
      <c r="F71" s="499">
        <v>53</v>
      </c>
      <c r="G71" s="499">
        <v>16</v>
      </c>
      <c r="H71" s="499">
        <v>8</v>
      </c>
      <c r="I71" s="499">
        <v>1</v>
      </c>
      <c r="J71" s="499">
        <v>0</v>
      </c>
      <c r="K71" s="499">
        <v>0</v>
      </c>
      <c r="L71" s="499">
        <v>2</v>
      </c>
      <c r="M71" s="318">
        <f t="shared" si="4"/>
        <v>80</v>
      </c>
      <c r="N71" s="499">
        <v>20</v>
      </c>
      <c r="O71" s="84"/>
      <c r="P71" s="145">
        <v>1649</v>
      </c>
    </row>
    <row r="72" spans="3:16" ht="15">
      <c r="C72" s="84"/>
      <c r="D72" s="84" t="s">
        <v>222</v>
      </c>
      <c r="F72" s="499">
        <v>50</v>
      </c>
      <c r="G72" s="499">
        <v>18</v>
      </c>
      <c r="H72" s="499">
        <v>8</v>
      </c>
      <c r="I72" s="499">
        <v>1</v>
      </c>
      <c r="J72" s="499">
        <v>1</v>
      </c>
      <c r="K72" s="499">
        <v>1</v>
      </c>
      <c r="L72" s="499">
        <v>3</v>
      </c>
      <c r="M72" s="318">
        <f t="shared" si="4"/>
        <v>81</v>
      </c>
      <c r="N72" s="499">
        <v>19</v>
      </c>
      <c r="O72" s="84"/>
      <c r="P72" s="145">
        <v>1339</v>
      </c>
    </row>
    <row r="73" spans="3:16" ht="6" customHeight="1" thickBot="1"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</row>
    <row r="74" ht="12.75">
      <c r="C74" s="87" t="s">
        <v>433</v>
      </c>
    </row>
    <row r="75" spans="3:4" ht="12.75">
      <c r="C75" s="202" t="s">
        <v>705</v>
      </c>
      <c r="D75" s="87" t="s">
        <v>706</v>
      </c>
    </row>
  </sheetData>
  <mergeCells count="2">
    <mergeCell ref="G4:H4"/>
    <mergeCell ref="I4:K4"/>
  </mergeCells>
  <printOptions/>
  <pageMargins left="0.35433070866141736" right="0.5511811023622047" top="0.5511811023622047" bottom="0.5905511811023623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Dixon</dc:creator>
  <cp:keywords/>
  <dc:description/>
  <cp:lastModifiedBy>Andrew Knight</cp:lastModifiedBy>
  <cp:lastPrinted>2007-09-27T13:13:47Z</cp:lastPrinted>
  <dcterms:created xsi:type="dcterms:W3CDTF">2000-10-02T09:13:28Z</dcterms:created>
  <dcterms:modified xsi:type="dcterms:W3CDTF">2007-10-15T12:36:18Z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Comment">
    <vt:lpwstr/>
  </property>
  <property fmtid="{D5CDD505-2E9C-101B-9397-08002B2CF9AE}" pid="3" name="Objective-CreationStamp">
    <vt:filetime>2007-08-08T07:21:17Z</vt:filetime>
  </property>
  <property fmtid="{D5CDD505-2E9C-101B-9397-08002B2CF9AE}" pid="4" name="Objective-Id">
    <vt:lpwstr>B1480020</vt:lpwstr>
  </property>
  <property fmtid="{D5CDD505-2E9C-101B-9397-08002B2CF9AE}" pid="5" name="Objective-IsApproved">
    <vt:lpwstr>No</vt:lpwstr>
  </property>
  <property fmtid="{D5CDD505-2E9C-101B-9397-08002B2CF9AE}" pid="6" name="Objective-IsPublished">
    <vt:lpwstr>No</vt:lpwstr>
  </property>
  <property fmtid="{D5CDD505-2E9C-101B-9397-08002B2CF9AE}" pid="7" name="Objective-DatePublished">
    <vt:lpwstr/>
  </property>
  <property fmtid="{D5CDD505-2E9C-101B-9397-08002B2CF9AE}" pid="8" name="Objective-ModificationStamp">
    <vt:filetime>2007-08-08T07:21:20Z</vt:filetime>
  </property>
  <property fmtid="{D5CDD505-2E9C-101B-9397-08002B2CF9AE}" pid="9" name="Objective-Owner">
    <vt:lpwstr>Dixon, Frank FJ (U064165)</vt:lpwstr>
  </property>
  <property fmtid="{D5CDD505-2E9C-101B-9397-08002B2CF9AE}" pid="10" name="Objective-Path">
    <vt:lpwstr>Objective Global Folder:SE File Plan:Business and industry:Transport:General:Research and analysis: Transport - general:Scottish Household Survey transport results: Household Transport in 2006: Scottish Household Survey results: Research and analysis: Tra</vt:lpwstr>
  </property>
  <property fmtid="{D5CDD505-2E9C-101B-9397-08002B2CF9AE}" pid="11" name="Objective-Parent">
    <vt:lpwstr>Scottish Household Survey transport results: Household Transport in 2006: Scottish Household Survey results: Research and analysis: Transport: 2007-</vt:lpwstr>
  </property>
  <property fmtid="{D5CDD505-2E9C-101B-9397-08002B2CF9AE}" pid="12" name="Objective-State">
    <vt:lpwstr>Being Edited</vt:lpwstr>
  </property>
  <property fmtid="{D5CDD505-2E9C-101B-9397-08002B2CF9AE}" pid="13" name="Objective-Title">
    <vt:lpwstr>Tables and charts - Household Transport in 2006 - Scottish Household Survey transport results</vt:lpwstr>
  </property>
  <property fmtid="{D5CDD505-2E9C-101B-9397-08002B2CF9AE}" pid="14" name="Objective-Version">
    <vt:lpwstr>0.2</vt:lpwstr>
  </property>
  <property fmtid="{D5CDD505-2E9C-101B-9397-08002B2CF9AE}" pid="15" name="Objective-VersionComment">
    <vt:lpwstr>Version 2</vt:lpwstr>
  </property>
  <property fmtid="{D5CDD505-2E9C-101B-9397-08002B2CF9AE}" pid="16" name="Objective-VersionNumber">
    <vt:i4>2</vt:i4>
  </property>
  <property fmtid="{D5CDD505-2E9C-101B-9397-08002B2CF9AE}" pid="17" name="Objective-FileNumber">
    <vt:lpwstr>PUBRES/1278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>&lt;not set&gt;</vt:lpwstr>
  </property>
  <property fmtid="{D5CDD505-2E9C-101B-9397-08002B2CF9AE}" pid="21" name="Objective-Date Received [system]">
    <vt:lpwstr>&lt;not set&gt;</vt:lpwstr>
  </property>
</Properties>
</file>