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070" windowWidth="16515" windowHeight="10335"/>
  </bookViews>
  <sheets>
    <sheet name="Table3" sheetId="1" r:id="rId1"/>
    <sheet name="Table4" sheetId="2" r:id="rId2"/>
    <sheet name="Table5a" sheetId="3" r:id="rId3"/>
    <sheet name="Table5b" sheetId="4" r:id="rId4"/>
    <sheet name="Table5c0408" sheetId="5" r:id="rId5"/>
    <sheet name="Table5c1216" sheetId="6" r:id="rId6"/>
    <sheet name="Table6" sheetId="7" r:id="rId7"/>
    <sheet name="Table7" sheetId="8" r:id="rId8"/>
    <sheet name="Table8" sheetId="9" r:id="rId9"/>
    <sheet name="Table9-11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\D">#REF!</definedName>
    <definedName name="\E">#REF!</definedName>
    <definedName name="\F">#REF!</definedName>
    <definedName name="\G">#REF!</definedName>
    <definedName name="_new2" localSheetId="9">#REF!</definedName>
    <definedName name="_new2">#REF!</definedName>
    <definedName name="_Order1" hidden="1">255</definedName>
    <definedName name="MACROS" localSheetId="9">[2]Table!$M$1:$IG$8163</definedName>
    <definedName name="MACROS">[3]Table!$M$1:$IG$8163</definedName>
    <definedName name="new" localSheetId="9" hidden="1">#REF!</definedName>
    <definedName name="_xlnm.Print_Area" localSheetId="1">Table4!$A$1:$N$71</definedName>
    <definedName name="_xlnm.Print_Area" localSheetId="2">Table5a!$A$1:$O$55</definedName>
    <definedName name="_xlnm.Print_Area" localSheetId="3">Table5b!$A:$P</definedName>
    <definedName name="_xlnm.Print_Area" localSheetId="4">Table5c0408!$A$1:$G$59</definedName>
    <definedName name="_xlnm.Print_Area" localSheetId="5">Table5c1216!$A$1:$G$59</definedName>
    <definedName name="_xlnm.Print_Area" localSheetId="8">Table8!$A$1:$K$38</definedName>
    <definedName name="_xlnm.Print_Area" localSheetId="9">'Table9-11'!$A$1:$J$67</definedName>
    <definedName name="_xlnm.Print_Titles" localSheetId="0">Table3!$1:$6</definedName>
    <definedName name="Source_year_casualty">'Table9-11'!$B$16</definedName>
    <definedName name="TIME" localSheetId="9">[2]Table!$E$1:$IG$8163</definedName>
    <definedName name="TIME">[3]Table!$E$1:$IG$8163</definedName>
    <definedName name="Value_Year">'[4]Uprating series'!$B$4</definedName>
    <definedName name="WHOLE" localSheetId="9">[2]Table!$BZ$371</definedName>
    <definedName name="WHOLE">[3]Table!$BZ$371</definedName>
  </definedNames>
  <calcPr calcId="145621"/>
</workbook>
</file>

<file path=xl/calcChain.xml><?xml version="1.0" encoding="utf-8"?>
<calcChain xmlns="http://schemas.openxmlformats.org/spreadsheetml/2006/main">
  <c r="G76" i="6" l="1"/>
  <c r="F76" i="6"/>
  <c r="E76" i="6"/>
  <c r="D76" i="6"/>
  <c r="C76" i="6"/>
  <c r="B76" i="6"/>
  <c r="G75" i="6"/>
  <c r="F75" i="6"/>
  <c r="E75" i="6"/>
  <c r="D75" i="6"/>
  <c r="C75" i="6"/>
  <c r="B75" i="6"/>
  <c r="G74" i="6"/>
  <c r="F74" i="6"/>
  <c r="E74" i="6"/>
  <c r="D74" i="6"/>
  <c r="C74" i="6"/>
  <c r="B74" i="6"/>
  <c r="G73" i="6"/>
  <c r="F73" i="6"/>
  <c r="E73" i="6"/>
  <c r="D73" i="6"/>
  <c r="C73" i="6"/>
  <c r="G72" i="6"/>
  <c r="F72" i="6"/>
  <c r="E72" i="6"/>
  <c r="D72" i="6"/>
  <c r="C72" i="6"/>
  <c r="B72" i="6"/>
  <c r="G71" i="6"/>
  <c r="F71" i="6"/>
  <c r="E71" i="6"/>
  <c r="D71" i="6"/>
  <c r="C71" i="6"/>
  <c r="B71" i="6"/>
  <c r="G70" i="6"/>
  <c r="F70" i="6"/>
  <c r="E70" i="6"/>
  <c r="D70" i="6"/>
  <c r="C70" i="6"/>
  <c r="B70" i="6"/>
  <c r="G69" i="6"/>
  <c r="F69" i="6"/>
  <c r="E69" i="6"/>
  <c r="D69" i="6"/>
  <c r="C69" i="6"/>
  <c r="B69" i="6"/>
  <c r="G68" i="6"/>
  <c r="F68" i="6"/>
  <c r="E68" i="6"/>
  <c r="D68" i="6"/>
  <c r="C68" i="6"/>
  <c r="B68" i="6"/>
  <c r="G67" i="6"/>
  <c r="F67" i="6"/>
  <c r="E67" i="6"/>
  <c r="D67" i="6"/>
  <c r="C67" i="6"/>
  <c r="B67" i="6"/>
  <c r="G66" i="6"/>
  <c r="F66" i="6"/>
  <c r="E66" i="6"/>
  <c r="D66" i="6"/>
  <c r="C66" i="6"/>
  <c r="G65" i="6"/>
  <c r="F65" i="6"/>
  <c r="E65" i="6"/>
  <c r="D65" i="6"/>
  <c r="C65" i="6"/>
  <c r="B65" i="6"/>
  <c r="G64" i="6"/>
  <c r="F64" i="6"/>
  <c r="E64" i="6"/>
  <c r="D64" i="6"/>
  <c r="C64" i="6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G73" i="5"/>
  <c r="F73" i="5"/>
  <c r="E73" i="5"/>
  <c r="D73" i="5"/>
  <c r="C73" i="5"/>
  <c r="G72" i="5"/>
  <c r="F72" i="5"/>
  <c r="E72" i="5"/>
  <c r="D72" i="5"/>
  <c r="C72" i="5"/>
  <c r="B72" i="5"/>
  <c r="G71" i="5"/>
  <c r="F71" i="5"/>
  <c r="E71" i="5"/>
  <c r="D71" i="5"/>
  <c r="C71" i="5"/>
  <c r="B71" i="5"/>
  <c r="G70" i="5"/>
  <c r="F70" i="5"/>
  <c r="E70" i="5"/>
  <c r="D70" i="5"/>
  <c r="C70" i="5"/>
  <c r="B70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G65" i="5"/>
  <c r="F65" i="5"/>
  <c r="E65" i="5"/>
  <c r="D65" i="5"/>
  <c r="C65" i="5"/>
  <c r="B65" i="5"/>
  <c r="G64" i="5"/>
  <c r="F64" i="5"/>
  <c r="E64" i="5"/>
  <c r="D64" i="5"/>
  <c r="C64" i="5"/>
  <c r="L70" i="2"/>
  <c r="J70" i="2"/>
  <c r="I70" i="2"/>
  <c r="H70" i="2"/>
  <c r="G70" i="2"/>
  <c r="F70" i="2"/>
  <c r="D70" i="2"/>
  <c r="C70" i="2"/>
  <c r="B70" i="2"/>
  <c r="L69" i="2"/>
  <c r="I69" i="2"/>
  <c r="H69" i="2"/>
  <c r="G69" i="2"/>
  <c r="F69" i="2"/>
  <c r="D69" i="2"/>
  <c r="C69" i="2"/>
  <c r="B69" i="2"/>
  <c r="L68" i="2"/>
  <c r="I68" i="2"/>
  <c r="H68" i="2"/>
  <c r="G68" i="2"/>
  <c r="F68" i="2"/>
  <c r="D68" i="2"/>
  <c r="C68" i="2"/>
  <c r="B68" i="2"/>
  <c r="L64" i="2"/>
  <c r="I64" i="2"/>
  <c r="H64" i="2"/>
  <c r="G64" i="2"/>
  <c r="F64" i="2"/>
  <c r="D64" i="2"/>
  <c r="C64" i="2"/>
  <c r="B64" i="2"/>
  <c r="L63" i="2"/>
  <c r="J63" i="2"/>
  <c r="I63" i="2"/>
  <c r="H63" i="2"/>
  <c r="G63" i="2"/>
  <c r="F63" i="2"/>
  <c r="D63" i="2"/>
  <c r="C63" i="2"/>
  <c r="B63" i="2"/>
  <c r="L62" i="2"/>
  <c r="I62" i="2"/>
  <c r="H62" i="2"/>
  <c r="G62" i="2"/>
  <c r="F62" i="2"/>
  <c r="D62" i="2"/>
  <c r="C62" i="2"/>
  <c r="B62" i="2"/>
  <c r="L58" i="2"/>
  <c r="I58" i="2"/>
  <c r="H58" i="2"/>
  <c r="G58" i="2"/>
  <c r="F58" i="2"/>
  <c r="D58" i="2"/>
  <c r="C58" i="2"/>
  <c r="B58" i="2"/>
  <c r="L57" i="2"/>
  <c r="I57" i="2"/>
  <c r="H57" i="2"/>
  <c r="G57" i="2"/>
  <c r="F57" i="2"/>
  <c r="D57" i="2"/>
  <c r="C57" i="2"/>
  <c r="B57" i="2"/>
  <c r="L56" i="2"/>
  <c r="J56" i="2"/>
  <c r="I56" i="2"/>
  <c r="H56" i="2"/>
  <c r="G56" i="2"/>
  <c r="F56" i="2"/>
  <c r="D56" i="2"/>
  <c r="C56" i="2"/>
  <c r="B56" i="2"/>
  <c r="N50" i="2"/>
  <c r="J50" i="2"/>
  <c r="N49" i="2"/>
  <c r="J49" i="2"/>
  <c r="N45" i="2"/>
  <c r="J45" i="2"/>
  <c r="J69" i="2" s="1"/>
  <c r="N44" i="2"/>
  <c r="J44" i="2"/>
  <c r="N40" i="2"/>
  <c r="J40" i="2"/>
  <c r="J68" i="2" s="1"/>
  <c r="N39" i="2"/>
  <c r="J39" i="2"/>
  <c r="N33" i="2"/>
  <c r="J33" i="2"/>
  <c r="J58" i="2" s="1"/>
  <c r="N32" i="2"/>
  <c r="J32" i="2"/>
  <c r="N31" i="2"/>
  <c r="J31" i="2"/>
  <c r="N30" i="2"/>
  <c r="J30" i="2"/>
  <c r="N29" i="2"/>
  <c r="J29" i="2"/>
  <c r="N25" i="2"/>
  <c r="J25" i="2"/>
  <c r="J57" i="2" s="1"/>
  <c r="N24" i="2"/>
  <c r="J24" i="2"/>
  <c r="N23" i="2"/>
  <c r="J23" i="2"/>
  <c r="N22" i="2"/>
  <c r="J22" i="2"/>
  <c r="N21" i="2"/>
  <c r="J21" i="2"/>
  <c r="N17" i="2"/>
  <c r="J17" i="2"/>
  <c r="J62" i="2" s="1"/>
  <c r="N16" i="2"/>
  <c r="J16" i="2"/>
  <c r="N15" i="2"/>
  <c r="J15" i="2"/>
  <c r="N14" i="2"/>
  <c r="J14" i="2"/>
  <c r="N13" i="2"/>
  <c r="J13" i="2"/>
  <c r="J64" i="2" l="1"/>
</calcChain>
</file>

<file path=xl/sharedStrings.xml><?xml version="1.0" encoding="utf-8"?>
<sst xmlns="http://schemas.openxmlformats.org/spreadsheetml/2006/main" count="610" uniqueCount="225">
  <si>
    <t>Table 3a</t>
  </si>
  <si>
    <t>Accidents by police force division and severity</t>
  </si>
  <si>
    <t>Years:2004-08 and 2012-2016 averages, 2012 to 2016</t>
  </si>
  <si>
    <t>Fatal</t>
  </si>
  <si>
    <t>Serious</t>
  </si>
  <si>
    <t>Slight</t>
  </si>
  <si>
    <t>Fatal &amp; Serious</t>
  </si>
  <si>
    <t>All severities</t>
  </si>
  <si>
    <r>
      <t xml:space="preserve">North East </t>
    </r>
    <r>
      <rPr>
        <b/>
        <vertAlign val="superscript"/>
        <sz val="10"/>
        <rFont val="Arial"/>
        <family val="2"/>
      </rPr>
      <t>1</t>
    </r>
  </si>
  <si>
    <t>2004-08 average</t>
  </si>
  <si>
    <t>2012-2016 average</t>
  </si>
  <si>
    <t>Tayside</t>
  </si>
  <si>
    <t>Argyll/W.Dunb'shire</t>
  </si>
  <si>
    <t>Forth Valley</t>
  </si>
  <si>
    <t>Dumfries &amp; Galloway</t>
  </si>
  <si>
    <t>Ayrshire</t>
  </si>
  <si>
    <t>Greater Glasgow</t>
  </si>
  <si>
    <t>1. In 2015 the police created a new North East division by combining Aberdeenshire, Moray and Aberdeenshire councils.</t>
  </si>
  <si>
    <t>Lothians &amp; Borders</t>
  </si>
  <si>
    <t>Edinburgh</t>
  </si>
  <si>
    <t>Highlands &amp; Islands</t>
  </si>
  <si>
    <t>Fife</t>
  </si>
  <si>
    <t>Renfrewshire/Inverclyde</t>
  </si>
  <si>
    <t>Lanarkshire</t>
  </si>
  <si>
    <t>Table 4</t>
  </si>
  <si>
    <t>ACCIDENTS</t>
  </si>
  <si>
    <t>Reported accidents by road type and severity</t>
  </si>
  <si>
    <t>2004-08 and 2012 to 2016 averages, 2012 to 2016</t>
  </si>
  <si>
    <t>Severity/Year</t>
  </si>
  <si>
    <t xml:space="preserve">Trunk </t>
  </si>
  <si>
    <t>Local Authority</t>
  </si>
  <si>
    <t>All Roads</t>
  </si>
  <si>
    <t>Trunk % of total</t>
  </si>
  <si>
    <t>Major roads</t>
  </si>
  <si>
    <t>Minor roads</t>
  </si>
  <si>
    <t>Non built up</t>
  </si>
  <si>
    <t>Built up</t>
  </si>
  <si>
    <t>Total</t>
  </si>
  <si>
    <t>Non Built up</t>
  </si>
  <si>
    <t>(a) numbers</t>
  </si>
  <si>
    <t xml:space="preserve"> </t>
  </si>
  <si>
    <t>All Severities</t>
  </si>
  <si>
    <t xml:space="preserve">(b) annual averages </t>
  </si>
  <si>
    <r>
      <t xml:space="preserve">      2004-08 average</t>
    </r>
    <r>
      <rPr>
        <vertAlign val="superscript"/>
        <sz val="12"/>
        <rFont val="Arial"/>
        <family val="2"/>
      </rPr>
      <t>(1)</t>
    </r>
  </si>
  <si>
    <t xml:space="preserve">      2012 to 2016 average</t>
  </si>
  <si>
    <t xml:space="preserve">(c) Per cent changes </t>
  </si>
  <si>
    <t>2016 on 2015</t>
  </si>
  <si>
    <t>2016 on 2004-08 average</t>
  </si>
  <si>
    <t>2012 to 2016 average on 2004-08 average</t>
  </si>
  <si>
    <t xml:space="preserve">Table 5 </t>
  </si>
  <si>
    <t>(a)  Reported accidents by severity and road class for built-up and non built-up roads</t>
  </si>
  <si>
    <t xml:space="preserve">       Years: 2004-08 and 2012 to 2016 averages, 2006 to 2016</t>
  </si>
  <si>
    <t>All roads</t>
  </si>
  <si>
    <t>Motor- ways</t>
  </si>
  <si>
    <t xml:space="preserve">Trunk A </t>
  </si>
  <si>
    <t xml:space="preserve">LA A </t>
  </si>
  <si>
    <t>All major roads</t>
  </si>
  <si>
    <t>B roads</t>
  </si>
  <si>
    <t>C &amp; Unclassified</t>
  </si>
  <si>
    <t>All minor roads</t>
  </si>
  <si>
    <r>
      <t xml:space="preserve">roads </t>
    </r>
    <r>
      <rPr>
        <b/>
        <vertAlign val="superscript"/>
        <sz val="11"/>
        <rFont val="Arial"/>
        <family val="2"/>
      </rPr>
      <t>(1)</t>
    </r>
  </si>
  <si>
    <t>2004-08 ave</t>
  </si>
  <si>
    <t>2012 to 2016 ave</t>
  </si>
  <si>
    <t>Table 5</t>
  </si>
  <si>
    <t>(b)  Reported accident rates by severity and road class for built-up and non built-up roads</t>
  </si>
  <si>
    <r>
      <t xml:space="preserve">       rates per 100 million vehicle km</t>
    </r>
    <r>
      <rPr>
        <b/>
        <vertAlign val="superscript"/>
        <sz val="12"/>
        <rFont val="Arial"/>
        <family val="2"/>
      </rPr>
      <t xml:space="preserve"> (1)</t>
    </r>
  </si>
  <si>
    <t xml:space="preserve">       Years: 2004-08 and 2012-2016 averages, 2006 to 2016</t>
  </si>
  <si>
    <t>All</t>
  </si>
  <si>
    <t>Motor-</t>
  </si>
  <si>
    <r>
      <t>roads</t>
    </r>
    <r>
      <rPr>
        <b/>
        <vertAlign val="superscript"/>
        <sz val="12"/>
        <rFont val="Arial"/>
        <family val="2"/>
      </rPr>
      <t xml:space="preserve"> </t>
    </r>
  </si>
  <si>
    <t>ways</t>
  </si>
  <si>
    <t xml:space="preserve">              roads </t>
  </si>
  <si>
    <t xml:space="preserve">roads </t>
  </si>
  <si>
    <t>major</t>
  </si>
  <si>
    <t>minor</t>
  </si>
  <si>
    <t>Non</t>
  </si>
  <si>
    <t>roads</t>
  </si>
  <si>
    <t>built</t>
  </si>
  <si>
    <t xml:space="preserve">Built </t>
  </si>
  <si>
    <r>
      <t>up</t>
    </r>
    <r>
      <rPr>
        <b/>
        <vertAlign val="superscript"/>
        <sz val="12"/>
        <rFont val="Arial"/>
        <family val="2"/>
      </rPr>
      <t>(1)</t>
    </r>
  </si>
  <si>
    <t>1. Traffic estimates are based on an "urban/rural" split which differs slightly from the "built-up/non built-up" classification used</t>
  </si>
  <si>
    <t>for the number of accidents.  Therefore, these rates are approximations: the "non-built up" rate is the number of accidents</t>
  </si>
  <si>
    <t xml:space="preserve"> on "non-built up" roads divided by the estimated volume of traffic on "rural" roads, for example.  The figures given in this</t>
  </si>
  <si>
    <t>table take account of any revisions to the traffic estimates for previous years.</t>
  </si>
  <si>
    <t>(c) Reported accident rates on all roads by police force area and severity</t>
  </si>
  <si>
    <t xml:space="preserve">     Years: 2004-08 and 2012-2016 averages</t>
  </si>
  <si>
    <t>Trunk</t>
  </si>
  <si>
    <t xml:space="preserve">     Local Authority </t>
  </si>
  <si>
    <t xml:space="preserve">    All</t>
  </si>
  <si>
    <t>Minor</t>
  </si>
  <si>
    <t>Severity/</t>
  </si>
  <si>
    <t>Motorways</t>
  </si>
  <si>
    <t>A roads</t>
  </si>
  <si>
    <t>A roads(1)</t>
  </si>
  <si>
    <t xml:space="preserve"> Major</t>
  </si>
  <si>
    <t>Roads</t>
  </si>
  <si>
    <t>Police force area</t>
  </si>
  <si>
    <t>Reported accident rate per 100 million vehicle km - for 2004-08 average</t>
  </si>
  <si>
    <r>
      <t xml:space="preserve">North East </t>
    </r>
    <r>
      <rPr>
        <vertAlign val="superscript"/>
        <sz val="12"/>
        <rFont val="Arial"/>
        <family val="2"/>
      </rPr>
      <t>1</t>
    </r>
  </si>
  <si>
    <t>Argyll &amp; West Dunbartonshire</t>
  </si>
  <si>
    <t>Lothians &amp; Scottish Borders</t>
  </si>
  <si>
    <t>Renfrewshire &amp; Inverclyde</t>
  </si>
  <si>
    <t>Scotland</t>
  </si>
  <si>
    <t>Percentage above/below Scottish average - for 2004-08 average</t>
  </si>
  <si>
    <t>n/a</t>
  </si>
  <si>
    <t>Hide this table before sending to printer</t>
  </si>
  <si>
    <t xml:space="preserve">Leave in for Web version </t>
  </si>
  <si>
    <t xml:space="preserve">  </t>
  </si>
  <si>
    <t>Reported accident rate per 100 million vehicle km - for 2012-2016 average</t>
  </si>
  <si>
    <t>-</t>
  </si>
  <si>
    <t>Percentage above/below Scottish average - for 2012-16 average</t>
  </si>
  <si>
    <t>North East</t>
  </si>
  <si>
    <t>Table 6</t>
  </si>
  <si>
    <t>Accidents by severity, month and road type, 2012 to 2016 average</t>
  </si>
  <si>
    <t>(figures adjusted for 30 day months)</t>
  </si>
  <si>
    <t>Trunk M &amp; A</t>
  </si>
  <si>
    <t>M &amp; A NBUP</t>
  </si>
  <si>
    <t>Minor NBUP</t>
  </si>
  <si>
    <t>M &amp; A BUP</t>
  </si>
  <si>
    <t>Minor BUP</t>
  </si>
  <si>
    <t>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</si>
  <si>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</si>
  <si>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</si>
  <si>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</si>
  <si>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</si>
  <si>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</si>
  <si>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</si>
  <si>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</si>
  <si>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</si>
  <si>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</si>
  <si>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</si>
  <si>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</si>
  <si>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</si>
  <si>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</si>
  <si>
    <t>BUP=Built-up       NBUP=Non Built-up</t>
  </si>
  <si>
    <t>Note: As figures in this table have been adjusted to be 30 day months they may not be comparable with other tables in this publication</t>
  </si>
  <si>
    <t>Table 7</t>
  </si>
  <si>
    <t>Accidents by light condition, road surface condition(1), severity</t>
  </si>
  <si>
    <t>Built-up and non built-up roads,</t>
  </si>
  <si>
    <t>2004-08 and 2012-2016 averages, 2012 to 2016</t>
  </si>
  <si>
    <t>Built-up</t>
  </si>
  <si>
    <t>Non Built-up</t>
  </si>
  <si>
    <t>Daylight</t>
  </si>
  <si>
    <t>2012-16 ave</t>
  </si>
  <si>
    <t>Darkness</t>
  </si>
  <si>
    <t>Dry</t>
  </si>
  <si>
    <t>Wet/damp/flood</t>
  </si>
  <si>
    <t>Snow/frost/ice</t>
  </si>
  <si>
    <t>All conditions</t>
  </si>
  <si>
    <t xml:space="preserve">1. Separate codes for the road surface conditions 'Oil or Diesel' and 'Mud' were used between 1999 and 2004, inclusive.   </t>
  </si>
  <si>
    <t xml:space="preserve">With effect from 2005, 'Oil or diesel' and 'mud' have been recorded under 'Special Conditions at Site'. The accidents for which these </t>
  </si>
  <si>
    <t xml:space="preserve">codes were used are included in the 'All conditions' figures, but not under any of the categories 'Dry', 'Wet/Damp/Flood' or 'Snow/Frost/Ice', </t>
  </si>
  <si>
    <t>so these changes should have had very little or no effect on the time series.</t>
  </si>
  <si>
    <t>Table 8</t>
  </si>
  <si>
    <t>Accidents by junction detail and severity</t>
  </si>
  <si>
    <t>separately for built-up and non built-up roads</t>
  </si>
  <si>
    <t>Years: 2012-2016 average</t>
  </si>
  <si>
    <t>More than 20m from junction</t>
  </si>
  <si>
    <t>Roundabout</t>
  </si>
  <si>
    <t>Mini-roundabout</t>
  </si>
  <si>
    <t>T/Y staggered junc</t>
  </si>
  <si>
    <t>Slip road</t>
  </si>
  <si>
    <t>Cross roads</t>
  </si>
  <si>
    <t>Junction&gt;4 arms(not rd'about)</t>
  </si>
  <si>
    <t>Private drive</t>
  </si>
  <si>
    <t>Other junction</t>
  </si>
  <si>
    <t>Total built-up/non built-up</t>
  </si>
  <si>
    <t xml:space="preserve">Table 9 </t>
  </si>
  <si>
    <t>COSTS</t>
  </si>
  <si>
    <t>(a)  Cost per casualty by severity: average costs for Great Britain (£) at 2016 prices</t>
  </si>
  <si>
    <t>Average for all casualties is calculated using estimates of non-reported accidents. 
Based on reported accidents only, the average value is £50,698 (it's higher as more slight injuries are estimated to go unreported)</t>
  </si>
  <si>
    <t>Killed</t>
  </si>
  <si>
    <t>Seriously Injured</t>
  </si>
  <si>
    <t>Slightly Injured</t>
  </si>
  <si>
    <t>Average all casualties</t>
  </si>
  <si>
    <t>Average cost per casualty for Great Britain</t>
  </si>
  <si>
    <t>(b)  Costs per accident by element of cost and severity</t>
  </si>
  <si>
    <t>Accident Severity</t>
  </si>
  <si>
    <t xml:space="preserve">Fatal </t>
  </si>
  <si>
    <t xml:space="preserve">Damage </t>
  </si>
  <si>
    <t>only</t>
  </si>
  <si>
    <t>Casualty related costs for GB:</t>
  </si>
  <si>
    <t xml:space="preserve">     Lost output</t>
  </si>
  <si>
    <t xml:space="preserve">     Medical/ambulance</t>
  </si>
  <si>
    <t xml:space="preserve">     Pain, grief, suffering</t>
  </si>
  <si>
    <t>Police and damage to property costs for GB:</t>
  </si>
  <si>
    <t xml:space="preserve">     Police/administration</t>
  </si>
  <si>
    <t xml:space="preserve">     Insurance</t>
  </si>
  <si>
    <t xml:space="preserve">     Damage to property</t>
  </si>
  <si>
    <t>- Motorways</t>
  </si>
  <si>
    <t>This breakdown is for the damage element only</t>
  </si>
  <si>
    <t>- Non built-up roads</t>
  </si>
  <si>
    <t>- Built-up roads</t>
  </si>
  <si>
    <t>Total costs per accident for GB</t>
  </si>
  <si>
    <t>These averages are based on reported accident numbers</t>
  </si>
  <si>
    <t>Note: Police costs have been updated following a survey in 2011 of police forces in England, Scotland and Wales.</t>
  </si>
  <si>
    <t>Table 10</t>
  </si>
  <si>
    <t>Cost per accident by road type and severity in Scotland (£) for 2016 at 2016 prices</t>
  </si>
  <si>
    <t>Average</t>
  </si>
  <si>
    <t>Damage</t>
  </si>
  <si>
    <t>Category of road</t>
  </si>
  <si>
    <t>for all</t>
  </si>
  <si>
    <t>injury</t>
  </si>
  <si>
    <t>accidents</t>
  </si>
  <si>
    <t>Non built-up roads</t>
  </si>
  <si>
    <t>Built-up roads</t>
  </si>
  <si>
    <t>Trunk roads only</t>
  </si>
  <si>
    <t>Table 11</t>
  </si>
  <si>
    <t>Total estimated accident costs in Scotland (£ million) at 2016 prices, by severity</t>
  </si>
  <si>
    <t>Years: 2006 to 2016</t>
  </si>
  <si>
    <t>Injury Road Accidents</t>
  </si>
  <si>
    <t>All injury</t>
  </si>
  <si>
    <t>Motorway</t>
  </si>
  <si>
    <t>built-up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</si>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</sst>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_)"/>
    <numFmt numFmtId="166" formatCode="#,##0_ ;\-#,##0\ "/>
    <numFmt numFmtId="167" formatCode="0.0"/>
    <numFmt numFmtId="168" formatCode="General_)"/>
    <numFmt numFmtId="169" formatCode="#,##0.0"/>
    <numFmt numFmtId="170" formatCode="_-* #,##0.0_-;\-* #,##0.0_-;_-* &quot;-&quot;?_-;_-@_-"/>
    <numFmt numFmtId="171" formatCode="0.0_)"/>
  </numFmts>
  <fonts count="36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color rgb="FF0000FF"/>
      <name val="Arial"/>
      <family val="2"/>
    </font>
    <font>
      <vertAlign val="superscript"/>
      <sz val="12"/>
      <name val="Arial"/>
      <family val="2"/>
    </font>
    <font>
      <b/>
      <sz val="11"/>
      <name val="Arial"/>
      <family val="2"/>
    </font>
    <font>
      <b/>
      <sz val="12"/>
      <color indexed="55"/>
      <name val="Arial"/>
      <family val="2"/>
    </font>
    <font>
      <b/>
      <sz val="10"/>
      <color indexed="55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55"/>
      <name val="Arial"/>
      <family val="2"/>
    </font>
    <font>
      <b/>
      <vertAlign val="superscript"/>
      <sz val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sz val="12"/>
      <name val="Arial MT"/>
    </font>
    <font>
      <b/>
      <sz val="12"/>
      <color rgb="FFFF0000"/>
      <name val="Arial"/>
      <family val="2"/>
    </font>
    <font>
      <b/>
      <sz val="10"/>
      <name val="Arial Unicode MS"/>
      <family val="2"/>
    </font>
    <font>
      <b/>
      <sz val="10"/>
      <color indexed="8"/>
      <name val="Arial"/>
      <family val="2"/>
    </font>
    <font>
      <sz val="10"/>
      <name val="Arial Unicode MS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8"/>
      </bottom>
      <diagonal/>
    </border>
  </borders>
  <cellStyleXfs count="113">
    <xf numFmtId="0" fontId="0" fillId="0" borderId="0">
      <alignment vertical="top"/>
    </xf>
    <xf numFmtId="43" fontId="2" fillId="0" borderId="0" applyFont="0" applyFill="0" applyBorder="0" applyAlignment="0" applyProtection="0"/>
    <xf numFmtId="0" fontId="5" fillId="0" borderId="0"/>
    <xf numFmtId="168" fontId="25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351">
    <xf numFmtId="0" fontId="0" fillId="0" borderId="0" xfId="0">
      <alignment vertical="top"/>
    </xf>
    <xf numFmtId="0" fontId="3" fillId="0" borderId="0" xfId="0" applyFont="1" applyAlignment="1"/>
    <xf numFmtId="0" fontId="0" fillId="0" borderId="0" xfId="0" applyAlignment="1"/>
    <xf numFmtId="0" fontId="0" fillId="0" borderId="2" xfId="0" applyBorder="1" applyAlignment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/>
    <xf numFmtId="0" fontId="0" fillId="0" borderId="0" xfId="0" applyAlignment="1">
      <alignment horizontal="right"/>
    </xf>
    <xf numFmtId="164" fontId="0" fillId="0" borderId="0" xfId="1" applyNumberFormat="1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164" fontId="3" fillId="0" borderId="0" xfId="1" applyNumberFormat="1" applyFont="1" applyBorder="1" applyAlignment="1"/>
    <xf numFmtId="0" fontId="3" fillId="0" borderId="0" xfId="0" applyFont="1" applyAlignment="1">
      <alignment vertical="top"/>
    </xf>
    <xf numFmtId="0" fontId="3" fillId="0" borderId="3" xfId="0" applyFont="1" applyBorder="1" applyAlignment="1"/>
    <xf numFmtId="0" fontId="3" fillId="0" borderId="3" xfId="0" applyFont="1" applyBorder="1" applyAlignment="1">
      <alignment horizontal="right"/>
    </xf>
    <xf numFmtId="164" fontId="3" fillId="0" borderId="3" xfId="1" applyNumberFormat="1" applyFont="1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right"/>
    </xf>
    <xf numFmtId="164" fontId="0" fillId="0" borderId="0" xfId="1" applyNumberFormat="1" applyFont="1" applyBorder="1" applyAlignment="1"/>
    <xf numFmtId="0" fontId="6" fillId="0" borderId="0" xfId="2" applyFont="1" applyAlignment="1">
      <alignment horizontal="left"/>
    </xf>
    <xf numFmtId="0" fontId="5" fillId="0" borderId="0" xfId="2" applyFont="1"/>
    <xf numFmtId="0" fontId="6" fillId="0" borderId="0" xfId="0" applyFont="1" applyAlignment="1">
      <alignment horizontal="right"/>
    </xf>
    <xf numFmtId="0" fontId="7" fillId="0" borderId="0" xfId="2" applyFont="1"/>
    <xf numFmtId="0" fontId="6" fillId="0" borderId="0" xfId="2" applyFont="1"/>
    <xf numFmtId="0" fontId="8" fillId="0" borderId="0" xfId="2" applyFont="1"/>
    <xf numFmtId="0" fontId="5" fillId="0" borderId="4" xfId="2" applyFont="1" applyBorder="1"/>
    <xf numFmtId="0" fontId="8" fillId="0" borderId="5" xfId="2" applyFont="1" applyBorder="1" applyAlignment="1">
      <alignment horizontal="center"/>
    </xf>
    <xf numFmtId="0" fontId="8" fillId="0" borderId="6" xfId="2" applyFont="1" applyBorder="1"/>
    <xf numFmtId="0" fontId="8" fillId="0" borderId="6" xfId="2" applyFont="1" applyBorder="1" applyAlignment="1">
      <alignment horizontal="center"/>
    </xf>
    <xf numFmtId="0" fontId="8" fillId="0" borderId="5" xfId="2" applyFont="1" applyBorder="1"/>
    <xf numFmtId="0" fontId="8" fillId="0" borderId="6" xfId="2" applyFont="1" applyBorder="1" applyAlignment="1">
      <alignment horizontal="centerContinuous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5" fillId="0" borderId="0" xfId="2" applyFont="1" applyBorder="1"/>
    <xf numFmtId="0" fontId="8" fillId="0" borderId="0" xfId="2" applyFont="1" applyBorder="1" applyAlignment="1">
      <alignment horizontal="centerContinuous"/>
    </xf>
    <xf numFmtId="0" fontId="8" fillId="0" borderId="0" xfId="2" applyFont="1" applyBorder="1" applyAlignment="1">
      <alignment horizontal="right"/>
    </xf>
    <xf numFmtId="0" fontId="8" fillId="0" borderId="0" xfId="2" applyFont="1" applyBorder="1" applyAlignment="1">
      <alignment horizontal="center"/>
    </xf>
    <xf numFmtId="0" fontId="8" fillId="0" borderId="0" xfId="2" applyFont="1" applyBorder="1"/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/>
    <xf numFmtId="0" fontId="8" fillId="0" borderId="7" xfId="2" applyFont="1" applyBorder="1" applyAlignment="1">
      <alignment horizontal="center" wrapText="1"/>
    </xf>
    <xf numFmtId="0" fontId="8" fillId="0" borderId="7" xfId="2" applyFont="1" applyBorder="1" applyAlignment="1">
      <alignment wrapText="1"/>
    </xf>
    <xf numFmtId="0" fontId="8" fillId="0" borderId="7" xfId="2" applyFont="1" applyBorder="1" applyAlignment="1">
      <alignment horizontal="right" wrapText="1"/>
    </xf>
    <xf numFmtId="0" fontId="8" fillId="0" borderId="7" xfId="2" applyFont="1" applyBorder="1" applyAlignment="1">
      <alignment horizontal="center" vertical="center" wrapText="1"/>
    </xf>
    <xf numFmtId="0" fontId="7" fillId="0" borderId="7" xfId="2" applyFont="1" applyBorder="1" applyAlignment="1">
      <alignment vertical="center"/>
    </xf>
    <xf numFmtId="0" fontId="9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Continuous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 wrapText="1"/>
    </xf>
    <xf numFmtId="3" fontId="10" fillId="0" borderId="0" xfId="2" applyNumberFormat="1" applyFont="1"/>
    <xf numFmtId="3" fontId="5" fillId="0" borderId="0" xfId="2" applyNumberFormat="1" applyFont="1" applyFill="1" applyBorder="1" applyProtection="1"/>
    <xf numFmtId="3" fontId="10" fillId="0" borderId="0" xfId="2" applyNumberFormat="1" applyFont="1" applyFill="1" applyBorder="1" applyProtection="1"/>
    <xf numFmtId="0" fontId="2" fillId="0" borderId="0" xfId="2" applyFont="1" applyAlignment="1">
      <alignment horizontal="right" wrapText="1"/>
    </xf>
    <xf numFmtId="3" fontId="5" fillId="0" borderId="0" xfId="2" applyNumberFormat="1" applyFont="1" applyBorder="1" applyAlignment="1">
      <alignment horizontal="right"/>
    </xf>
    <xf numFmtId="3" fontId="5" fillId="0" borderId="0" xfId="2" applyNumberFormat="1" applyFont="1" applyFill="1" applyBorder="1"/>
    <xf numFmtId="3" fontId="10" fillId="0" borderId="0" xfId="2" applyNumberFormat="1" applyFont="1" applyFill="1" applyBorder="1"/>
    <xf numFmtId="3" fontId="5" fillId="0" borderId="0" xfId="2" applyNumberFormat="1" applyFont="1" applyAlignment="1">
      <alignment horizontal="right" wrapText="1"/>
    </xf>
    <xf numFmtId="3" fontId="5" fillId="0" borderId="0" xfId="2" applyNumberFormat="1" applyFont="1"/>
    <xf numFmtId="3" fontId="5" fillId="0" borderId="0" xfId="2" applyNumberFormat="1" applyFont="1" applyFill="1" applyProtection="1"/>
    <xf numFmtId="3" fontId="10" fillId="0" borderId="0" xfId="2" applyNumberFormat="1" applyFont="1" applyFill="1" applyProtection="1"/>
    <xf numFmtId="3" fontId="5" fillId="0" borderId="0" xfId="2" applyNumberFormat="1" applyFont="1" applyAlignment="1">
      <alignment horizontal="right"/>
    </xf>
    <xf numFmtId="3" fontId="5" fillId="0" borderId="0" xfId="2" applyNumberFormat="1" applyFont="1" applyFill="1"/>
    <xf numFmtId="3" fontId="8" fillId="0" borderId="0" xfId="2" applyNumberFormat="1" applyFont="1" applyFill="1" applyBorder="1" applyAlignment="1">
      <alignment horizontal="center"/>
    </xf>
    <xf numFmtId="3" fontId="8" fillId="0" borderId="0" xfId="2" applyNumberFormat="1" applyFont="1" applyFill="1" applyBorder="1" applyAlignment="1">
      <alignment horizontal="right"/>
    </xf>
    <xf numFmtId="3" fontId="10" fillId="0" borderId="0" xfId="2" applyNumberFormat="1" applyFont="1" applyFill="1"/>
    <xf numFmtId="3" fontId="10" fillId="0" borderId="0" xfId="2" applyNumberFormat="1" applyFont="1" applyAlignment="1">
      <alignment horizontal="right"/>
    </xf>
    <xf numFmtId="0" fontId="5" fillId="0" borderId="0" xfId="2" applyFont="1" applyFill="1"/>
    <xf numFmtId="165" fontId="5" fillId="0" borderId="0" xfId="2" applyNumberFormat="1" applyFont="1" applyFill="1" applyProtection="1"/>
    <xf numFmtId="0" fontId="8" fillId="0" borderId="0" xfId="2" applyFont="1" applyAlignment="1">
      <alignment horizontal="left"/>
    </xf>
    <xf numFmtId="1" fontId="10" fillId="0" borderId="0" xfId="2" applyNumberFormat="1" applyFont="1" applyFill="1"/>
    <xf numFmtId="1" fontId="5" fillId="0" borderId="0" xfId="2" applyNumberFormat="1" applyFont="1" applyFill="1"/>
    <xf numFmtId="0" fontId="5" fillId="0" borderId="0" xfId="2" applyFont="1" applyBorder="1" applyAlignment="1">
      <alignment horizontal="left"/>
    </xf>
    <xf numFmtId="1" fontId="10" fillId="0" borderId="0" xfId="2" applyNumberFormat="1" applyFont="1" applyFill="1" applyBorder="1"/>
    <xf numFmtId="1" fontId="5" fillId="0" borderId="0" xfId="2" applyNumberFormat="1" applyFont="1" applyFill="1" applyBorder="1"/>
    <xf numFmtId="0" fontId="7" fillId="0" borderId="0" xfId="2" applyFont="1" applyBorder="1"/>
    <xf numFmtId="0" fontId="5" fillId="0" borderId="4" xfId="2" applyFont="1" applyBorder="1" applyAlignment="1">
      <alignment horizontal="left"/>
    </xf>
    <xf numFmtId="1" fontId="5" fillId="0" borderId="4" xfId="2" applyNumberFormat="1" applyFont="1" applyFill="1" applyBorder="1"/>
    <xf numFmtId="3" fontId="5" fillId="0" borderId="4" xfId="2" applyNumberFormat="1" applyFont="1" applyFill="1" applyBorder="1"/>
    <xf numFmtId="0" fontId="12" fillId="0" borderId="0" xfId="0" applyFont="1" applyAlignment="1"/>
    <xf numFmtId="0" fontId="5" fillId="0" borderId="0" xfId="0" applyFont="1" applyAlignment="1"/>
    <xf numFmtId="0" fontId="8" fillId="0" borderId="0" xfId="0" applyFont="1" applyBorder="1" applyAlignment="1"/>
    <xf numFmtId="0" fontId="13" fillId="0" borderId="0" xfId="0" applyFont="1" applyAlignment="1"/>
    <xf numFmtId="0" fontId="14" fillId="0" borderId="0" xfId="0" applyFont="1" applyAlignment="1">
      <alignment horizontal="right"/>
    </xf>
    <xf numFmtId="0" fontId="2" fillId="0" borderId="0" xfId="0" applyFont="1" applyAlignment="1"/>
    <xf numFmtId="0" fontId="12" fillId="0" borderId="4" xfId="0" applyFont="1" applyBorder="1" applyAlignment="1"/>
    <xf numFmtId="0" fontId="2" fillId="0" borderId="4" xfId="0" applyFont="1" applyBorder="1" applyAlignment="1"/>
    <xf numFmtId="0" fontId="12" fillId="0" borderId="5" xfId="0" applyFont="1" applyBorder="1" applyAlignment="1"/>
    <xf numFmtId="0" fontId="12" fillId="0" borderId="6" xfId="0" applyFont="1" applyBorder="1" applyAlignment="1">
      <alignment horizontal="centerContinuous"/>
    </xf>
    <xf numFmtId="0" fontId="12" fillId="0" borderId="6" xfId="0" applyFont="1" applyBorder="1" applyAlignment="1">
      <alignment horizontal="centerContinuous" wrapText="1"/>
    </xf>
    <xf numFmtId="0" fontId="12" fillId="0" borderId="5" xfId="0" applyFont="1" applyBorder="1" applyAlignment="1">
      <alignment wrapText="1"/>
    </xf>
    <xf numFmtId="0" fontId="12" fillId="0" borderId="5" xfId="0" applyFont="1" applyBorder="1" applyAlignment="1">
      <alignment horizontal="center" vertical="top" wrapText="1"/>
    </xf>
    <xf numFmtId="1" fontId="2" fillId="0" borderId="0" xfId="0" applyNumberFormat="1" applyFont="1" applyAlignment="1">
      <alignment horizontal="right" wrapText="1"/>
    </xf>
    <xf numFmtId="0" fontId="5" fillId="0" borderId="0" xfId="0" applyFont="1" applyBorder="1" applyAlignment="1"/>
    <xf numFmtId="0" fontId="15" fillId="0" borderId="0" xfId="0" applyFont="1" applyBorder="1" applyAlignment="1"/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5" fillId="0" borderId="9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wrapText="1"/>
    </xf>
    <xf numFmtId="0" fontId="12" fillId="0" borderId="4" xfId="0" applyFont="1" applyBorder="1" applyAlignment="1">
      <alignment horizontal="left" wrapText="1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5" fillId="0" borderId="7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wrapText="1"/>
    </xf>
    <xf numFmtId="0" fontId="12" fillId="0" borderId="7" xfId="0" applyFont="1" applyBorder="1" applyAlignment="1">
      <alignment horizontal="center" vertical="top" wrapText="1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1" fontId="12" fillId="0" borderId="0" xfId="0" applyNumberFormat="1" applyFont="1" applyAlignment="1">
      <alignment horizontal="right" wrapText="1"/>
    </xf>
    <xf numFmtId="1" fontId="12" fillId="0" borderId="0" xfId="0" applyNumberFormat="1" applyFont="1" applyFill="1" applyBorder="1" applyAlignment="1">
      <alignment horizontal="right"/>
    </xf>
    <xf numFmtId="1" fontId="12" fillId="0" borderId="0" xfId="0" applyNumberFormat="1" applyFont="1" applyFill="1" applyAlignment="1"/>
    <xf numFmtId="1" fontId="15" fillId="0" borderId="0" xfId="0" applyNumberFormat="1" applyFont="1" applyAlignment="1">
      <alignment horizontal="right" wrapText="1"/>
    </xf>
    <xf numFmtId="41" fontId="15" fillId="0" borderId="0" xfId="0" applyNumberFormat="1" applyFont="1" applyFill="1" applyAlignment="1"/>
    <xf numFmtId="3" fontId="5" fillId="0" borderId="0" xfId="0" applyNumberFormat="1" applyFont="1" applyAlignment="1"/>
    <xf numFmtId="0" fontId="15" fillId="0" borderId="0" xfId="0" applyFont="1" applyFill="1" applyBorder="1" applyAlignment="1"/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Fill="1" applyAlignment="1"/>
    <xf numFmtId="41" fontId="12" fillId="0" borderId="0" xfId="0" applyNumberFormat="1" applyFont="1" applyFill="1" applyAlignment="1"/>
    <xf numFmtId="1" fontId="12" fillId="0" borderId="0" xfId="0" applyNumberFormat="1" applyFont="1" applyAlignment="1">
      <alignment wrapText="1"/>
    </xf>
    <xf numFmtId="3" fontId="8" fillId="0" borderId="0" xfId="0" applyNumberFormat="1" applyFont="1" applyAlignment="1"/>
    <xf numFmtId="3" fontId="12" fillId="0" borderId="0" xfId="0" applyNumberFormat="1" applyFont="1" applyAlignment="1">
      <alignment horizontal="right" wrapText="1"/>
    </xf>
    <xf numFmtId="41" fontId="12" fillId="0" borderId="0" xfId="0" applyNumberFormat="1" applyFont="1" applyFill="1" applyBorder="1" applyAlignment="1"/>
    <xf numFmtId="3" fontId="15" fillId="0" borderId="0" xfId="0" applyNumberFormat="1" applyFont="1" applyAlignment="1">
      <alignment horizontal="right" wrapText="1"/>
    </xf>
    <xf numFmtId="0" fontId="8" fillId="0" borderId="0" xfId="0" applyFont="1" applyAlignment="1"/>
    <xf numFmtId="166" fontId="12" fillId="0" borderId="0" xfId="0" applyNumberFormat="1" applyFont="1" applyFill="1" applyAlignment="1"/>
    <xf numFmtId="0" fontId="2" fillId="0" borderId="0" xfId="0" applyFont="1" applyAlignment="1">
      <alignment horizontal="left" vertical="top"/>
    </xf>
    <xf numFmtId="41" fontId="15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3" fontId="5" fillId="0" borderId="0" xfId="0" applyNumberFormat="1" applyFont="1" applyBorder="1" applyAlignment="1"/>
    <xf numFmtId="0" fontId="12" fillId="0" borderId="4" xfId="0" applyFont="1" applyBorder="1" applyAlignment="1">
      <alignment horizontal="right"/>
    </xf>
    <xf numFmtId="3" fontId="12" fillId="0" borderId="4" xfId="0" applyNumberFormat="1" applyFont="1" applyBorder="1" applyAlignment="1">
      <alignment horizontal="right" wrapText="1"/>
    </xf>
    <xf numFmtId="41" fontId="12" fillId="0" borderId="4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/>
    <xf numFmtId="3" fontId="8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3" fontId="17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3" fontId="18" fillId="0" borderId="0" xfId="0" applyNumberFormat="1" applyFont="1" applyBorder="1" applyAlignment="1"/>
    <xf numFmtId="0" fontId="19" fillId="0" borderId="0" xfId="0" applyFont="1" applyAlignment="1"/>
    <xf numFmtId="0" fontId="20" fillId="0" borderId="0" xfId="0" applyFont="1" applyAlignment="1"/>
    <xf numFmtId="0" fontId="19" fillId="0" borderId="0" xfId="0" applyFont="1" applyBorder="1" applyAlignment="1"/>
    <xf numFmtId="0" fontId="21" fillId="0" borderId="0" xfId="0" applyFont="1" applyAlignment="1"/>
    <xf numFmtId="0" fontId="13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center"/>
    </xf>
    <xf numFmtId="0" fontId="8" fillId="0" borderId="4" xfId="0" applyFont="1" applyBorder="1" applyAlignment="1"/>
    <xf numFmtId="0" fontId="19" fillId="0" borderId="4" xfId="0" applyFont="1" applyBorder="1" applyAlignment="1"/>
    <xf numFmtId="0" fontId="20" fillId="0" borderId="4" xfId="0" applyFont="1" applyBorder="1" applyAlignment="1"/>
    <xf numFmtId="0" fontId="5" fillId="0" borderId="5" xfId="0" applyFont="1" applyBorder="1" applyAlignment="1"/>
    <xf numFmtId="0" fontId="8" fillId="0" borderId="6" xfId="0" applyFont="1" applyBorder="1" applyAlignment="1">
      <alignment horizontal="centerContinuous"/>
    </xf>
    <xf numFmtId="0" fontId="8" fillId="0" borderId="5" xfId="0" applyFont="1" applyBorder="1" applyAlignment="1"/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9" xfId="0" applyFont="1" applyBorder="1" applyAlignment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7" xfId="0" applyFont="1" applyBorder="1" applyAlignment="1"/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horizontal="left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2" fontId="5" fillId="0" borderId="0" xfId="0" applyNumberFormat="1" applyFont="1" applyBorder="1" applyAlignment="1"/>
    <xf numFmtId="0" fontId="23" fillId="0" borderId="4" xfId="0" applyFont="1" applyBorder="1" applyAlignment="1"/>
    <xf numFmtId="2" fontId="8" fillId="0" borderId="4" xfId="0" applyNumberFormat="1" applyFont="1" applyFill="1" applyBorder="1" applyAlignment="1"/>
    <xf numFmtId="167" fontId="18" fillId="0" borderId="0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67" fontId="24" fillId="0" borderId="0" xfId="0" applyNumberFormat="1" applyFont="1" applyBorder="1" applyAlignment="1"/>
    <xf numFmtId="168" fontId="8" fillId="0" borderId="0" xfId="3" applyFont="1"/>
    <xf numFmtId="168" fontId="5" fillId="0" borderId="0" xfId="3" applyFont="1"/>
    <xf numFmtId="168" fontId="5" fillId="0" borderId="0" xfId="3" applyFont="1" applyAlignment="1">
      <alignment horizontal="right"/>
    </xf>
    <xf numFmtId="0" fontId="8" fillId="0" borderId="0" xfId="0" applyFont="1" applyAlignment="1">
      <alignment horizontal="right"/>
    </xf>
    <xf numFmtId="168" fontId="8" fillId="0" borderId="0" xfId="3" applyFont="1" applyAlignment="1">
      <alignment horizontal="left"/>
    </xf>
    <xf numFmtId="168" fontId="8" fillId="0" borderId="4" xfId="3" applyFont="1" applyBorder="1" applyAlignment="1">
      <alignment horizontal="left"/>
    </xf>
    <xf numFmtId="168" fontId="8" fillId="0" borderId="4" xfId="3" applyFont="1" applyBorder="1"/>
    <xf numFmtId="168" fontId="5" fillId="0" borderId="4" xfId="3" applyFont="1" applyBorder="1"/>
    <xf numFmtId="168" fontId="5" fillId="0" borderId="4" xfId="3" applyFont="1" applyBorder="1" applyAlignment="1">
      <alignment horizontal="right"/>
    </xf>
    <xf numFmtId="168" fontId="20" fillId="0" borderId="5" xfId="3" applyFont="1" applyBorder="1"/>
    <xf numFmtId="168" fontId="8" fillId="0" borderId="5" xfId="3" applyFont="1" applyBorder="1" applyAlignment="1">
      <alignment horizontal="center"/>
    </xf>
    <xf numFmtId="168" fontId="8" fillId="0" borderId="5" xfId="3" applyFont="1" applyBorder="1" applyAlignment="1">
      <alignment horizontal="right"/>
    </xf>
    <xf numFmtId="168" fontId="8" fillId="0" borderId="0" xfId="3" applyFont="1" applyBorder="1" applyAlignment="1">
      <alignment horizontal="left"/>
    </xf>
    <xf numFmtId="168" fontId="8" fillId="0" borderId="0" xfId="3" applyFont="1" applyBorder="1" applyAlignment="1">
      <alignment horizontal="center"/>
    </xf>
    <xf numFmtId="168" fontId="8" fillId="0" borderId="0" xfId="3" applyFont="1" applyBorder="1" applyAlignment="1">
      <alignment horizontal="right"/>
    </xf>
    <xf numFmtId="168" fontId="5" fillId="0" borderId="0" xfId="3" applyFont="1" applyBorder="1" applyAlignment="1">
      <alignment horizontal="center"/>
    </xf>
    <xf numFmtId="168" fontId="5" fillId="0" borderId="0" xfId="3" applyFont="1" applyBorder="1"/>
    <xf numFmtId="168" fontId="5" fillId="0" borderId="7" xfId="3" applyFont="1" applyBorder="1"/>
    <xf numFmtId="168" fontId="8" fillId="0" borderId="7" xfId="3" applyFont="1" applyBorder="1" applyAlignment="1">
      <alignment horizontal="right"/>
    </xf>
    <xf numFmtId="168" fontId="6" fillId="0" borderId="0" xfId="3" applyFont="1" applyAlignment="1">
      <alignment horizontal="left"/>
    </xf>
    <xf numFmtId="168" fontId="5" fillId="0" borderId="0" xfId="3" applyFont="1" applyAlignment="1">
      <alignment horizontal="left" indent="1"/>
    </xf>
    <xf numFmtId="41" fontId="5" fillId="0" borderId="0" xfId="3" applyNumberFormat="1" applyFont="1" applyFill="1" applyBorder="1" applyAlignment="1">
      <alignment horizontal="right"/>
    </xf>
    <xf numFmtId="169" fontId="5" fillId="0" borderId="0" xfId="3" applyNumberFormat="1" applyFont="1" applyFill="1" applyBorder="1" applyAlignment="1">
      <alignment horizontal="right"/>
    </xf>
    <xf numFmtId="167" fontId="5" fillId="0" borderId="0" xfId="3" quotePrefix="1" applyNumberFormat="1" applyFont="1" applyFill="1" applyBorder="1" applyAlignment="1">
      <alignment horizontal="right"/>
    </xf>
    <xf numFmtId="167" fontId="5" fillId="0" borderId="0" xfId="3" applyNumberFormat="1" applyFont="1" applyFill="1"/>
    <xf numFmtId="3" fontId="5" fillId="0" borderId="0" xfId="3" applyNumberFormat="1" applyFont="1"/>
    <xf numFmtId="168" fontId="8" fillId="0" borderId="0" xfId="3" applyFont="1" applyAlignment="1">
      <alignment horizontal="left" indent="1"/>
    </xf>
    <xf numFmtId="169" fontId="8" fillId="0" borderId="0" xfId="3" applyNumberFormat="1" applyFont="1" applyFill="1" applyBorder="1" applyAlignment="1">
      <alignment horizontal="right"/>
    </xf>
    <xf numFmtId="167" fontId="8" fillId="0" borderId="0" xfId="3" quotePrefix="1" applyNumberFormat="1" applyFont="1" applyFill="1" applyBorder="1" applyAlignment="1">
      <alignment horizontal="right"/>
    </xf>
    <xf numFmtId="167" fontId="8" fillId="0" borderId="0" xfId="3" applyNumberFormat="1" applyFont="1" applyFill="1"/>
    <xf numFmtId="170" fontId="5" fillId="0" borderId="0" xfId="3" quotePrefix="1" applyNumberFormat="1" applyFont="1" applyFill="1" applyAlignment="1" applyProtection="1">
      <alignment horizontal="right"/>
    </xf>
    <xf numFmtId="171" fontId="5" fillId="0" borderId="0" xfId="3" applyNumberFormat="1" applyFont="1" applyFill="1" applyProtection="1"/>
    <xf numFmtId="168" fontId="5" fillId="0" borderId="0" xfId="3" applyFont="1" applyFill="1"/>
    <xf numFmtId="167" fontId="5" fillId="0" borderId="0" xfId="3" applyNumberFormat="1" applyFont="1" applyFill="1" applyAlignment="1">
      <alignment horizontal="right"/>
    </xf>
    <xf numFmtId="168" fontId="8" fillId="0" borderId="4" xfId="3" applyFont="1" applyBorder="1" applyAlignment="1">
      <alignment horizontal="left" indent="1"/>
    </xf>
    <xf numFmtId="169" fontId="8" fillId="0" borderId="4" xfId="3" applyNumberFormat="1" applyFont="1" applyFill="1" applyBorder="1" applyAlignment="1">
      <alignment horizontal="right"/>
    </xf>
    <xf numFmtId="167" fontId="8" fillId="0" borderId="4" xfId="3" quotePrefix="1" applyNumberFormat="1" applyFont="1" applyFill="1" applyBorder="1" applyAlignment="1">
      <alignment horizontal="right"/>
    </xf>
    <xf numFmtId="167" fontId="8" fillId="0" borderId="4" xfId="3" applyNumberFormat="1" applyFont="1" applyFill="1" applyBorder="1"/>
    <xf numFmtId="168" fontId="2" fillId="0" borderId="0" xfId="3" applyFont="1"/>
    <xf numFmtId="41" fontId="5" fillId="0" borderId="0" xfId="3" quotePrefix="1" applyNumberFormat="1" applyFont="1" applyFill="1" applyAlignment="1" applyProtection="1">
      <alignment horizontal="right"/>
    </xf>
    <xf numFmtId="168" fontId="5" fillId="0" borderId="0" xfId="3" quotePrefix="1" applyFont="1" applyBorder="1" applyAlignment="1">
      <alignment horizontal="right"/>
    </xf>
    <xf numFmtId="165" fontId="10" fillId="0" borderId="0" xfId="3" applyNumberFormat="1" applyFont="1" applyFill="1" applyProtection="1"/>
    <xf numFmtId="168" fontId="10" fillId="0" borderId="0" xfId="3" applyFont="1" applyFill="1"/>
    <xf numFmtId="3" fontId="10" fillId="0" borderId="0" xfId="3" applyNumberFormat="1" applyFont="1" applyFill="1" applyBorder="1" applyAlignment="1">
      <alignment horizontal="right"/>
    </xf>
    <xf numFmtId="168" fontId="26" fillId="0" borderId="0" xfId="3" applyFont="1"/>
    <xf numFmtId="168" fontId="5" fillId="0" borderId="4" xfId="3" applyFont="1" applyBorder="1" applyAlignment="1">
      <alignment horizontal="left" indent="1"/>
    </xf>
    <xf numFmtId="3" fontId="10" fillId="0" borderId="4" xfId="3" applyNumberFormat="1" applyFont="1" applyFill="1" applyBorder="1" applyAlignment="1">
      <alignment horizontal="right"/>
    </xf>
    <xf numFmtId="168" fontId="5" fillId="0" borderId="0" xfId="3" applyFont="1" applyBorder="1" applyAlignment="1">
      <alignment horizontal="left" indent="1"/>
    </xf>
    <xf numFmtId="3" fontId="5" fillId="0" borderId="0" xfId="3" applyNumberFormat="1" applyFont="1" applyBorder="1" applyAlignment="1">
      <alignment horizontal="right"/>
    </xf>
    <xf numFmtId="168" fontId="5" fillId="0" borderId="0" xfId="3" applyFont="1" applyBorder="1" applyAlignment="1">
      <alignment horizontal="right"/>
    </xf>
    <xf numFmtId="168" fontId="5" fillId="0" borderId="5" xfId="3" applyFont="1" applyBorder="1"/>
    <xf numFmtId="0" fontId="27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28" fillId="15" borderId="10" xfId="0" applyFont="1" applyFill="1" applyBorder="1" applyAlignment="1">
      <alignment horizontal="center" vertical="top" wrapText="1" indent="1"/>
    </xf>
    <xf numFmtId="0" fontId="28" fillId="15" borderId="10" xfId="0" applyFont="1" applyFill="1" applyBorder="1" applyAlignment="1">
      <alignment horizontal="center" wrapText="1"/>
    </xf>
    <xf numFmtId="0" fontId="28" fillId="15" borderId="11" xfId="0" applyFont="1" applyFill="1" applyBorder="1" applyAlignment="1">
      <alignment horizontal="center" vertical="top" wrapText="1" indent="1"/>
    </xf>
    <xf numFmtId="0" fontId="28" fillId="15" borderId="11" xfId="0" applyFont="1" applyFill="1" applyBorder="1" applyAlignment="1">
      <alignment horizontal="center" vertical="top" wrapText="1" indent="1"/>
    </xf>
    <xf numFmtId="0" fontId="27" fillId="0" borderId="0" xfId="0" applyFont="1" applyAlignment="1">
      <alignment horizontal="left" vertical="top"/>
    </xf>
    <xf numFmtId="0" fontId="29" fillId="0" borderId="0" xfId="0" applyFont="1" applyFill="1" applyAlignment="1">
      <alignment vertical="top"/>
    </xf>
    <xf numFmtId="3" fontId="29" fillId="0" borderId="0" xfId="0" applyNumberFormat="1" applyFont="1" applyFill="1" applyAlignment="1">
      <alignment vertical="top"/>
    </xf>
    <xf numFmtId="0" fontId="27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9" fillId="0" borderId="0" xfId="0" applyFont="1" applyFill="1" applyBorder="1" applyAlignment="1">
      <alignment vertical="top"/>
    </xf>
    <xf numFmtId="3" fontId="29" fillId="0" borderId="0" xfId="0" applyNumberFormat="1" applyFont="1" applyFill="1" applyBorder="1" applyAlignment="1">
      <alignment vertical="top"/>
    </xf>
    <xf numFmtId="0" fontId="27" fillId="0" borderId="4" xfId="0" applyFont="1" applyBorder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3" fontId="29" fillId="0" borderId="4" xfId="0" applyNumberFormat="1" applyFont="1" applyFill="1" applyBorder="1" applyAlignment="1">
      <alignment vertical="top"/>
    </xf>
    <xf numFmtId="0" fontId="29" fillId="0" borderId="4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left" vertical="top"/>
    </xf>
    <xf numFmtId="0" fontId="27" fillId="0" borderId="0" xfId="4" applyFont="1" applyAlignment="1">
      <alignment vertical="top"/>
    </xf>
    <xf numFmtId="0" fontId="2" fillId="0" borderId="0" xfId="4"/>
    <xf numFmtId="0" fontId="2" fillId="0" borderId="0" xfId="4" applyAlignment="1">
      <alignment horizontal="left"/>
    </xf>
    <xf numFmtId="0" fontId="27" fillId="0" borderId="0" xfId="4" applyFont="1" applyAlignment="1">
      <alignment horizontal="center" vertical="top" wrapText="1"/>
    </xf>
    <xf numFmtId="0" fontId="27" fillId="0" borderId="0" xfId="4" applyFont="1" applyAlignment="1">
      <alignment horizontal="center" vertical="top" wrapText="1"/>
    </xf>
    <xf numFmtId="0" fontId="27" fillId="0" borderId="0" xfId="4" applyFont="1" applyAlignment="1">
      <alignment horizontal="center" vertical="top"/>
    </xf>
    <xf numFmtId="3" fontId="27" fillId="0" borderId="0" xfId="4" applyNumberFormat="1" applyFont="1" applyAlignment="1">
      <alignment horizontal="center" vertical="top" wrapText="1"/>
    </xf>
    <xf numFmtId="0" fontId="29" fillId="0" borderId="0" xfId="4" applyFont="1" applyAlignment="1">
      <alignment horizontal="center" vertical="top" wrapText="1"/>
    </xf>
    <xf numFmtId="3" fontId="29" fillId="0" borderId="0" xfId="4" applyNumberFormat="1" applyFont="1" applyAlignment="1">
      <alignment horizontal="center" vertical="top" wrapText="1"/>
    </xf>
    <xf numFmtId="0" fontId="27" fillId="0" borderId="4" xfId="4" applyFont="1" applyBorder="1" applyAlignment="1">
      <alignment horizontal="center" vertical="top"/>
    </xf>
    <xf numFmtId="0" fontId="27" fillId="0" borderId="4" xfId="4" applyFont="1" applyBorder="1" applyAlignment="1">
      <alignment horizontal="center" vertical="top" wrapText="1"/>
    </xf>
    <xf numFmtId="3" fontId="27" fillId="0" borderId="4" xfId="4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27" fillId="0" borderId="8" xfId="0" applyFont="1" applyBorder="1" applyAlignment="1">
      <alignment horizontal="left" vertical="top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0" fontId="27" fillId="0" borderId="3" xfId="0" applyFont="1" applyBorder="1" applyAlignment="1">
      <alignment horizontal="left" vertical="top"/>
    </xf>
    <xf numFmtId="0" fontId="27" fillId="0" borderId="3" xfId="0" applyFont="1" applyBorder="1" applyAlignment="1">
      <alignment horizontal="center" vertical="top"/>
    </xf>
    <xf numFmtId="0" fontId="29" fillId="0" borderId="0" xfId="0" applyFont="1" applyAlignment="1">
      <alignment vertical="top"/>
    </xf>
    <xf numFmtId="3" fontId="29" fillId="0" borderId="0" xfId="0" applyNumberFormat="1" applyFont="1" applyAlignment="1">
      <alignment vertical="top"/>
    </xf>
    <xf numFmtId="169" fontId="29" fillId="0" borderId="0" xfId="0" applyNumberFormat="1" applyFont="1" applyAlignment="1">
      <alignment vertical="top"/>
    </xf>
    <xf numFmtId="0" fontId="27" fillId="0" borderId="0" xfId="0" applyFont="1" applyAlignment="1">
      <alignment horizontal="left" vertical="top" wrapText="1"/>
    </xf>
    <xf numFmtId="0" fontId="29" fillId="0" borderId="0" xfId="0" applyFont="1" applyAlignment="1">
      <alignment horizontal="left"/>
    </xf>
    <xf numFmtId="0" fontId="29" fillId="0" borderId="0" xfId="0" applyFont="1" applyAlignment="1"/>
    <xf numFmtId="3" fontId="29" fillId="0" borderId="0" xfId="0" applyNumberFormat="1" applyFont="1" applyAlignment="1"/>
    <xf numFmtId="169" fontId="29" fillId="0" borderId="0" xfId="0" applyNumberFormat="1" applyFont="1" applyAlignment="1"/>
    <xf numFmtId="0" fontId="29" fillId="0" borderId="3" xfId="0" applyFont="1" applyBorder="1" applyAlignment="1">
      <alignment vertical="top"/>
    </xf>
    <xf numFmtId="3" fontId="29" fillId="0" borderId="3" xfId="0" applyNumberFormat="1" applyFont="1" applyBorder="1" applyAlignment="1">
      <alignment vertical="top"/>
    </xf>
    <xf numFmtId="169" fontId="29" fillId="0" borderId="3" xfId="0" applyNumberFormat="1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Border="1" applyAlignment="1"/>
    <xf numFmtId="0" fontId="8" fillId="0" borderId="4" xfId="0" applyFont="1" applyBorder="1" applyAlignment="1">
      <alignment vertical="top"/>
    </xf>
    <xf numFmtId="0" fontId="7" fillId="0" borderId="4" xfId="0" applyFont="1" applyBorder="1" applyAlignment="1"/>
    <xf numFmtId="0" fontId="30" fillId="0" borderId="0" xfId="0" applyFont="1" applyBorder="1" applyAlignment="1">
      <alignment wrapText="1"/>
    </xf>
    <xf numFmtId="0" fontId="31" fillId="0" borderId="0" xfId="0" applyFont="1" applyAlignment="1">
      <alignment wrapText="1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5" fillId="0" borderId="4" xfId="0" applyFont="1" applyBorder="1" applyAlignment="1"/>
    <xf numFmtId="3" fontId="5" fillId="0" borderId="4" xfId="0" applyNumberFormat="1" applyFont="1" applyFill="1" applyBorder="1" applyAlignment="1"/>
    <xf numFmtId="0" fontId="5" fillId="0" borderId="4" xfId="0" applyFont="1" applyFill="1" applyBorder="1" applyAlignment="1"/>
    <xf numFmtId="3" fontId="5" fillId="0" borderId="0" xfId="0" applyNumberFormat="1" applyFont="1" applyFill="1" applyBorder="1" applyAlignment="1"/>
    <xf numFmtId="3" fontId="2" fillId="0" borderId="0" xfId="0" applyNumberFormat="1" applyFont="1" applyAlignment="1"/>
    <xf numFmtId="0" fontId="7" fillId="0" borderId="0" xfId="0" applyFont="1" applyFill="1" applyAlignment="1"/>
    <xf numFmtId="0" fontId="7" fillId="0" borderId="4" xfId="0" applyFont="1" applyFill="1" applyBorder="1" applyAlignment="1"/>
    <xf numFmtId="0" fontId="7" fillId="0" borderId="0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/>
    <xf numFmtId="167" fontId="8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7" xfId="0" applyFont="1" applyBorder="1" applyAlignment="1"/>
    <xf numFmtId="0" fontId="2" fillId="0" borderId="7" xfId="0" applyFont="1" applyFill="1" applyBorder="1" applyAlignment="1"/>
    <xf numFmtId="167" fontId="2" fillId="0" borderId="0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Alignment="1"/>
    <xf numFmtId="0" fontId="5" fillId="0" borderId="0" xfId="0" applyFont="1" applyFill="1" applyAlignment="1"/>
    <xf numFmtId="3" fontId="5" fillId="0" borderId="0" xfId="0" applyNumberFormat="1" applyFont="1" applyFill="1" applyBorder="1" applyAlignment="1">
      <alignment horizontal="center"/>
    </xf>
    <xf numFmtId="0" fontId="32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quotePrefix="1" applyFont="1" applyAlignment="1"/>
    <xf numFmtId="0" fontId="18" fillId="0" borderId="0" xfId="0" applyFont="1" applyAlignment="1"/>
    <xf numFmtId="3" fontId="5" fillId="0" borderId="0" xfId="0" applyNumberFormat="1" applyFont="1" applyFill="1" applyAlignment="1">
      <alignment horizontal="right"/>
    </xf>
    <xf numFmtId="0" fontId="8" fillId="0" borderId="4" xfId="0" quotePrefix="1" applyFont="1" applyBorder="1" applyAlignment="1"/>
    <xf numFmtId="3" fontId="8" fillId="0" borderId="4" xfId="0" applyNumberFormat="1" applyFont="1" applyFill="1" applyBorder="1" applyAlignment="1"/>
    <xf numFmtId="0" fontId="2" fillId="0" borderId="0" xfId="0" quotePrefix="1" applyFont="1" applyAlignment="1"/>
    <xf numFmtId="0" fontId="15" fillId="0" borderId="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8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7" fontId="5" fillId="0" borderId="4" xfId="0" applyNumberFormat="1" applyFont="1" applyBorder="1" applyAlignment="1">
      <alignment horizontal="center"/>
    </xf>
    <xf numFmtId="3" fontId="5" fillId="0" borderId="4" xfId="0" applyNumberFormat="1" applyFont="1" applyFill="1" applyBorder="1" applyAlignment="1">
      <alignment horizontal="right"/>
    </xf>
    <xf numFmtId="49" fontId="8" fillId="0" borderId="0" xfId="0" applyNumberFormat="1" applyFont="1" applyAlignment="1"/>
    <xf numFmtId="49" fontId="8" fillId="0" borderId="4" xfId="0" applyNumberFormat="1" applyFont="1" applyBorder="1" applyAlignment="1"/>
    <xf numFmtId="49" fontId="2" fillId="0" borderId="5" xfId="0" applyNumberFormat="1" applyFont="1" applyBorder="1" applyAlignment="1"/>
    <xf numFmtId="0" fontId="2" fillId="0" borderId="6" xfId="0" applyFont="1" applyBorder="1" applyAlignment="1"/>
    <xf numFmtId="0" fontId="8" fillId="0" borderId="6" xfId="0" applyFont="1" applyBorder="1" applyAlignment="1"/>
    <xf numFmtId="0" fontId="8" fillId="0" borderId="5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49" fontId="5" fillId="0" borderId="0" xfId="0" applyNumberFormat="1" applyFont="1" applyFill="1" applyBorder="1" applyAlignment="1"/>
    <xf numFmtId="169" fontId="5" fillId="0" borderId="0" xfId="0" applyNumberFormat="1" applyFont="1" applyFill="1" applyAlignment="1">
      <alignment horizontal="right"/>
    </xf>
    <xf numFmtId="169" fontId="8" fillId="0" borderId="0" xfId="0" applyNumberFormat="1" applyFont="1" applyFill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Border="1" applyAlignment="1">
      <alignment horizontal="right"/>
    </xf>
    <xf numFmtId="49" fontId="5" fillId="0" borderId="4" xfId="0" applyNumberFormat="1" applyFont="1" applyFill="1" applyBorder="1" applyAlignment="1"/>
    <xf numFmtId="169" fontId="5" fillId="0" borderId="4" xfId="0" applyNumberFormat="1" applyFont="1" applyFill="1" applyBorder="1" applyAlignment="1">
      <alignment horizontal="right"/>
    </xf>
    <xf numFmtId="169" fontId="8" fillId="0" borderId="4" xfId="0" applyNumberFormat="1" applyFont="1" applyFill="1" applyBorder="1" applyAlignment="1">
      <alignment horizontal="right"/>
    </xf>
    <xf numFmtId="169" fontId="2" fillId="0" borderId="0" xfId="0" applyNumberFormat="1" applyFont="1" applyAlignment="1"/>
  </cellXfs>
  <cellStyles count="113"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2 8" xfId="18"/>
    <cellStyle name="20% - Accent3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3 8" xfId="25"/>
    <cellStyle name="20% - Accent4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4 8" xfId="32"/>
    <cellStyle name="20% - Accent5 2" xfId="33"/>
    <cellStyle name="20% - Accent5 3" xfId="34"/>
    <cellStyle name="20% - Accent5 4" xfId="35"/>
    <cellStyle name="20% - Accent5 5" xfId="36"/>
    <cellStyle name="20% - Accent5 6" xfId="37"/>
    <cellStyle name="20% - Accent5 7" xfId="38"/>
    <cellStyle name="20% - Accent5 8" xfId="39"/>
    <cellStyle name="20% - Accent6 2" xfId="40"/>
    <cellStyle name="20% - Accent6 3" xfId="41"/>
    <cellStyle name="20% - Accent6 4" xfId="42"/>
    <cellStyle name="20% - Accent6 5" xfId="43"/>
    <cellStyle name="20% - Accent6 6" xfId="44"/>
    <cellStyle name="20% - Accent6 7" xfId="45"/>
    <cellStyle name="20% - Accent6 8" xfId="46"/>
    <cellStyle name="40% - Accent1 2" xfId="47"/>
    <cellStyle name="40% - Accent1 3" xfId="48"/>
    <cellStyle name="40% - Accent1 4" xfId="49"/>
    <cellStyle name="40% - Accent1 5" xfId="50"/>
    <cellStyle name="40% - Accent1 6" xfId="51"/>
    <cellStyle name="40% - Accent1 7" xfId="52"/>
    <cellStyle name="40% - Accent1 8" xfId="53"/>
    <cellStyle name="40% - Accent2 2" xfId="54"/>
    <cellStyle name="40% - Accent2 3" xfId="55"/>
    <cellStyle name="40% - Accent2 4" xfId="56"/>
    <cellStyle name="40% - Accent2 5" xfId="57"/>
    <cellStyle name="40% - Accent2 6" xfId="58"/>
    <cellStyle name="40% - Accent2 7" xfId="59"/>
    <cellStyle name="40% - Accent2 8" xfId="60"/>
    <cellStyle name="40% - Accent3 2" xfId="61"/>
    <cellStyle name="40% - Accent3 3" xfId="62"/>
    <cellStyle name="40% - Accent3 4" xfId="63"/>
    <cellStyle name="40% - Accent3 5" xfId="64"/>
    <cellStyle name="40% - Accent3 6" xfId="65"/>
    <cellStyle name="40% - Accent3 7" xfId="66"/>
    <cellStyle name="40% - Accent3 8" xfId="67"/>
    <cellStyle name="40% - Accent4 2" xfId="68"/>
    <cellStyle name="40% - Accent4 3" xfId="69"/>
    <cellStyle name="40% - Accent4 4" xfId="70"/>
    <cellStyle name="40% - Accent4 5" xfId="71"/>
    <cellStyle name="40% - Accent4 6" xfId="72"/>
    <cellStyle name="40% - Accent4 7" xfId="73"/>
    <cellStyle name="40% - Accent4 8" xfId="74"/>
    <cellStyle name="40% - Accent5 2" xfId="75"/>
    <cellStyle name="40% - Accent5 3" xfId="76"/>
    <cellStyle name="40% - Accent5 4" xfId="77"/>
    <cellStyle name="40% - Accent5 5" xfId="78"/>
    <cellStyle name="40% - Accent5 6" xfId="79"/>
    <cellStyle name="40% - Accent5 7" xfId="80"/>
    <cellStyle name="40% - Accent5 8" xfId="81"/>
    <cellStyle name="40% - Accent6 2" xfId="82"/>
    <cellStyle name="40% - Accent6 3" xfId="83"/>
    <cellStyle name="40% - Accent6 4" xfId="84"/>
    <cellStyle name="40% - Accent6 5" xfId="85"/>
    <cellStyle name="40% - Accent6 6" xfId="86"/>
    <cellStyle name="40% - Accent6 7" xfId="87"/>
    <cellStyle name="40% - Accent6 8" xfId="88"/>
    <cellStyle name="Comma" xfId="1" builtinId="3"/>
    <cellStyle name="Comma 2" xfId="89"/>
    <cellStyle name="Comma 3" xfId="90"/>
    <cellStyle name="Followed Hyperlink 2" xfId="91"/>
    <cellStyle name="Followed Hyperlink 3" xfId="92"/>
    <cellStyle name="Hyperlink 2" xfId="93"/>
    <cellStyle name="Hyperlink 3" xfId="94"/>
    <cellStyle name="Normal" xfId="0" builtinId="0"/>
    <cellStyle name="Normal 10" xfId="95"/>
    <cellStyle name="Normal 2" xfId="96"/>
    <cellStyle name="Normal 2 2" xfId="97"/>
    <cellStyle name="Normal 3" xfId="98"/>
    <cellStyle name="Normal 4" xfId="99"/>
    <cellStyle name="Normal 5" xfId="100"/>
    <cellStyle name="Normal 6" xfId="101"/>
    <cellStyle name="Normal 7" xfId="102"/>
    <cellStyle name="Normal 8" xfId="103"/>
    <cellStyle name="Normal 9" xfId="104"/>
    <cellStyle name="Normal_rast04" xfId="2"/>
    <cellStyle name="Normal_rast05c" xfId="3"/>
    <cellStyle name="Normal_Table7" xfId="4"/>
    <cellStyle name="Note 2" xfId="105"/>
    <cellStyle name="Note 3" xfId="106"/>
    <cellStyle name="Note 4" xfId="107"/>
    <cellStyle name="Note 5" xfId="108"/>
    <cellStyle name="Note 6" xfId="109"/>
    <cellStyle name="Note 7" xfId="110"/>
    <cellStyle name="Note 8" xfId="111"/>
    <cellStyle name="Note 9" xfId="1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6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216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 refreshError="1"/>
      <sheetData sheetId="1">
        <row r="4">
          <cell r="A4">
            <v>1966</v>
          </cell>
        </row>
      </sheetData>
      <sheetData sheetId="2" refreshError="1"/>
      <sheetData sheetId="3">
        <row r="11">
          <cell r="AA11" t="str">
            <v>Lower</v>
          </cell>
        </row>
      </sheetData>
      <sheetData sheetId="4" refreshError="1"/>
      <sheetData sheetId="5">
        <row r="5">
          <cell r="I5" t="str">
            <v>lower</v>
          </cell>
        </row>
      </sheetData>
      <sheetData sheetId="6">
        <row r="36">
          <cell r="S36" t="str">
            <v>lower</v>
          </cell>
        </row>
      </sheetData>
      <sheetData sheetId="7"/>
      <sheetData sheetId="8">
        <row r="4">
          <cell r="I4" t="str">
            <v>All casualties</v>
          </cell>
        </row>
      </sheetData>
      <sheetData sheetId="9" refreshError="1"/>
      <sheetData sheetId="10"/>
      <sheetData sheetId="11">
        <row r="2">
          <cell r="B2" t="str">
            <v>Fatal</v>
          </cell>
        </row>
      </sheetData>
      <sheetData sheetId="12">
        <row r="15">
          <cell r="B15">
            <v>314</v>
          </cell>
        </row>
      </sheetData>
      <sheetData sheetId="13">
        <row r="49">
          <cell r="D49" t="str">
            <v>Police "Stats 19" Killed</v>
          </cell>
        </row>
      </sheetData>
      <sheetData sheetId="14">
        <row r="55">
          <cell r="D55">
            <v>1980</v>
          </cell>
        </row>
      </sheetData>
      <sheetData sheetId="15" refreshError="1"/>
      <sheetData sheetId="16">
        <row r="70">
          <cell r="F70">
            <v>5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/>
      <sheetData sheetId="27">
        <row r="8">
          <cell r="C8">
            <v>753</v>
          </cell>
        </row>
      </sheetData>
      <sheetData sheetId="28" refreshError="1"/>
      <sheetData sheetId="29" refreshError="1"/>
      <sheetData sheetId="30">
        <row r="57">
          <cell r="E57">
            <v>39770</v>
          </cell>
        </row>
      </sheetData>
      <sheetData sheetId="31">
        <row r="37">
          <cell r="L37">
            <v>10347</v>
          </cell>
        </row>
      </sheetData>
      <sheetData sheetId="32">
        <row r="2">
          <cell r="D2">
            <v>1950</v>
          </cell>
        </row>
      </sheetData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3">
          <cell r="I13">
            <v>356</v>
          </cell>
        </row>
      </sheetData>
      <sheetData sheetId="52">
        <row r="14">
          <cell r="N14" t="str">
            <v>0-2</v>
          </cell>
        </row>
      </sheetData>
      <sheetData sheetId="53"/>
      <sheetData sheetId="54" refreshError="1"/>
      <sheetData sheetId="55">
        <row r="6">
          <cell r="B6" t="str">
            <v>Year</v>
          </cell>
        </row>
      </sheetData>
      <sheetData sheetId="56"/>
      <sheetData sheetId="57"/>
      <sheetData sheetId="58"/>
      <sheetData sheetId="59">
        <row r="24">
          <cell r="B24">
            <v>2005</v>
          </cell>
        </row>
      </sheetData>
      <sheetData sheetId="60"/>
      <sheetData sheetId="61">
        <row r="92">
          <cell r="B92" t="str">
            <v>Fatal</v>
          </cell>
        </row>
      </sheetData>
      <sheetData sheetId="62">
        <row r="12">
          <cell r="B12">
            <v>2006</v>
          </cell>
        </row>
      </sheetData>
      <sheetData sheetId="63">
        <row r="11">
          <cell r="B11">
            <v>2006</v>
          </cell>
        </row>
      </sheetData>
      <sheetData sheetId="64" refreshError="1"/>
      <sheetData sheetId="65"/>
      <sheetData sheetId="66">
        <row r="4">
          <cell r="B4">
            <v>22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>
        <row r="2">
          <cell r="B2" t="str">
            <v>Killed and Seriously injured</v>
          </cell>
        </row>
      </sheetData>
      <sheetData sheetId="76"/>
      <sheetData sheetId="77">
        <row r="2">
          <cell r="B2" t="str">
            <v>Killed and Seriously injured</v>
          </cell>
        </row>
      </sheetData>
      <sheetData sheetId="78" refreshError="1"/>
      <sheetData sheetId="79" refreshError="1"/>
      <sheetData sheetId="80"/>
      <sheetData sheetId="81">
        <row r="5">
          <cell r="A5">
            <v>0</v>
          </cell>
        </row>
      </sheetData>
      <sheetData sheetId="82"/>
      <sheetData sheetId="83"/>
      <sheetData sheetId="84">
        <row r="5">
          <cell r="A5" t="str">
            <v>Years: 2012-2016 average</v>
          </cell>
        </row>
      </sheetData>
      <sheetData sheetId="85">
        <row r="2">
          <cell r="B2" t="str">
            <v>Killed</v>
          </cell>
        </row>
      </sheetData>
      <sheetData sheetId="86">
        <row r="2">
          <cell r="B2" t="str">
            <v>Killed</v>
          </cell>
        </row>
      </sheetData>
      <sheetData sheetId="87" refreshError="1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>
        <row r="88">
          <cell r="C88">
            <v>4314</v>
          </cell>
        </row>
      </sheetData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9"/>
  <sheetViews>
    <sheetView tabSelected="1" zoomScaleNormal="100" workbookViewId="0"/>
  </sheetViews>
  <sheetFormatPr defaultRowHeight="12.75"/>
  <cols>
    <col min="1" max="1" width="24.85546875" style="2" customWidth="1"/>
    <col min="2" max="2" width="18.28515625" style="2" customWidth="1"/>
    <col min="3" max="6" width="9.140625" style="2"/>
    <col min="7" max="7" width="10.140625" style="2" customWidth="1"/>
    <col min="8" max="16384" width="9.140625" style="2"/>
  </cols>
  <sheetData>
    <row r="1" spans="1:7">
      <c r="A1" s="1" t="s">
        <v>0</v>
      </c>
    </row>
    <row r="3" spans="1:7">
      <c r="A3" s="1" t="s">
        <v>1</v>
      </c>
    </row>
    <row r="4" spans="1:7">
      <c r="A4" s="1" t="s">
        <v>2</v>
      </c>
    </row>
    <row r="5" spans="1:7" ht="12" customHeight="1"/>
    <row r="6" spans="1:7" ht="27" customHeight="1">
      <c r="A6" s="3"/>
      <c r="B6" s="3"/>
      <c r="C6" s="4" t="s">
        <v>3</v>
      </c>
      <c r="D6" s="4" t="s">
        <v>4</v>
      </c>
      <c r="E6" s="4" t="s">
        <v>5</v>
      </c>
      <c r="F6" s="5" t="s">
        <v>6</v>
      </c>
      <c r="G6" s="5" t="s">
        <v>7</v>
      </c>
    </row>
    <row r="7" spans="1:7" ht="14.25">
      <c r="A7" s="1" t="s">
        <v>8</v>
      </c>
      <c r="B7" s="6" t="s">
        <v>9</v>
      </c>
      <c r="C7" s="7">
        <v>41</v>
      </c>
      <c r="D7" s="7">
        <v>238</v>
      </c>
      <c r="E7" s="7">
        <v>926</v>
      </c>
      <c r="F7" s="7">
        <v>279</v>
      </c>
      <c r="G7" s="7">
        <v>1206</v>
      </c>
    </row>
    <row r="8" spans="1:7">
      <c r="A8" s="1"/>
      <c r="B8" s="8">
        <v>2012</v>
      </c>
      <c r="C8" s="9">
        <v>24</v>
      </c>
      <c r="D8" s="9">
        <v>300</v>
      </c>
      <c r="E8" s="9">
        <v>723</v>
      </c>
      <c r="F8" s="9">
        <v>324</v>
      </c>
      <c r="G8" s="9">
        <v>1047</v>
      </c>
    </row>
    <row r="9" spans="1:7">
      <c r="A9" s="1"/>
      <c r="B9" s="8">
        <v>2013</v>
      </c>
      <c r="C9" s="9">
        <v>29</v>
      </c>
      <c r="D9" s="9">
        <v>262</v>
      </c>
      <c r="E9" s="9">
        <v>653</v>
      </c>
      <c r="F9" s="9">
        <v>291</v>
      </c>
      <c r="G9" s="9">
        <v>944</v>
      </c>
    </row>
    <row r="10" spans="1:7">
      <c r="A10" s="1"/>
      <c r="B10" s="8">
        <v>2014</v>
      </c>
      <c r="C10" s="9">
        <v>30</v>
      </c>
      <c r="D10" s="9">
        <v>258</v>
      </c>
      <c r="E10" s="9">
        <v>502</v>
      </c>
      <c r="F10" s="9">
        <v>288</v>
      </c>
      <c r="G10" s="9">
        <v>790</v>
      </c>
    </row>
    <row r="11" spans="1:7">
      <c r="A11" s="1"/>
      <c r="B11" s="8">
        <v>2015</v>
      </c>
      <c r="C11" s="9">
        <v>24</v>
      </c>
      <c r="D11" s="9">
        <v>216</v>
      </c>
      <c r="E11" s="9">
        <v>419</v>
      </c>
      <c r="F11" s="9">
        <v>240</v>
      </c>
      <c r="G11" s="9">
        <v>659</v>
      </c>
    </row>
    <row r="12" spans="1:7">
      <c r="A12" s="1"/>
      <c r="B12" s="8">
        <v>2016</v>
      </c>
      <c r="C12" s="9">
        <v>24</v>
      </c>
      <c r="D12" s="9">
        <v>197</v>
      </c>
      <c r="E12" s="9">
        <v>362</v>
      </c>
      <c r="F12" s="9">
        <v>221</v>
      </c>
      <c r="G12" s="9">
        <v>583</v>
      </c>
    </row>
    <row r="13" spans="1:7">
      <c r="A13" s="1"/>
      <c r="B13" s="6" t="s">
        <v>10</v>
      </c>
      <c r="C13" s="7">
        <v>26</v>
      </c>
      <c r="D13" s="7">
        <v>247</v>
      </c>
      <c r="E13" s="7">
        <v>532</v>
      </c>
      <c r="F13" s="7">
        <v>273</v>
      </c>
      <c r="G13" s="7">
        <v>805</v>
      </c>
    </row>
    <row r="14" spans="1:7">
      <c r="A14" s="1"/>
      <c r="B14" s="8"/>
      <c r="C14" s="9"/>
      <c r="D14" s="9"/>
      <c r="E14" s="9"/>
      <c r="F14" s="9"/>
      <c r="G14" s="9"/>
    </row>
    <row r="15" spans="1:7">
      <c r="A15" s="1" t="s">
        <v>11</v>
      </c>
      <c r="B15" s="6" t="s">
        <v>9</v>
      </c>
      <c r="C15" s="7">
        <v>28</v>
      </c>
      <c r="D15" s="7">
        <v>234</v>
      </c>
      <c r="E15" s="7">
        <v>724</v>
      </c>
      <c r="F15" s="7">
        <v>262</v>
      </c>
      <c r="G15" s="7">
        <v>986</v>
      </c>
    </row>
    <row r="16" spans="1:7">
      <c r="A16" s="1"/>
      <c r="B16" s="8">
        <v>2012</v>
      </c>
      <c r="C16" s="9">
        <v>17</v>
      </c>
      <c r="D16" s="9">
        <v>156</v>
      </c>
      <c r="E16" s="9">
        <v>569</v>
      </c>
      <c r="F16" s="9">
        <v>173</v>
      </c>
      <c r="G16" s="9">
        <v>742</v>
      </c>
    </row>
    <row r="17" spans="1:7">
      <c r="A17" s="1"/>
      <c r="B17" s="8">
        <v>2013</v>
      </c>
      <c r="C17" s="9">
        <v>15</v>
      </c>
      <c r="D17" s="9">
        <v>145</v>
      </c>
      <c r="E17" s="9">
        <v>481</v>
      </c>
      <c r="F17" s="9">
        <v>160</v>
      </c>
      <c r="G17" s="9">
        <v>641</v>
      </c>
    </row>
    <row r="18" spans="1:7">
      <c r="A18" s="1"/>
      <c r="B18" s="8">
        <v>2014</v>
      </c>
      <c r="C18" s="9">
        <v>20</v>
      </c>
      <c r="D18" s="9">
        <v>133</v>
      </c>
      <c r="E18" s="9">
        <v>381</v>
      </c>
      <c r="F18" s="9">
        <v>153</v>
      </c>
      <c r="G18" s="9">
        <v>534</v>
      </c>
    </row>
    <row r="19" spans="1:7">
      <c r="A19" s="1"/>
      <c r="B19" s="8">
        <v>2015</v>
      </c>
      <c r="C19" s="9">
        <v>15</v>
      </c>
      <c r="D19" s="9">
        <v>101</v>
      </c>
      <c r="E19" s="9">
        <v>358</v>
      </c>
      <c r="F19" s="9">
        <v>116</v>
      </c>
      <c r="G19" s="9">
        <v>474</v>
      </c>
    </row>
    <row r="20" spans="1:7">
      <c r="A20" s="1"/>
      <c r="B20" s="8">
        <v>2016</v>
      </c>
      <c r="C20" s="9">
        <v>17</v>
      </c>
      <c r="D20" s="9">
        <v>104</v>
      </c>
      <c r="E20" s="9">
        <v>303</v>
      </c>
      <c r="F20" s="9">
        <v>121</v>
      </c>
      <c r="G20" s="9">
        <v>424</v>
      </c>
    </row>
    <row r="21" spans="1:7">
      <c r="A21" s="1"/>
      <c r="B21" s="6" t="s">
        <v>10</v>
      </c>
      <c r="C21" s="7">
        <v>17</v>
      </c>
      <c r="D21" s="7">
        <v>128</v>
      </c>
      <c r="E21" s="7">
        <v>418</v>
      </c>
      <c r="F21" s="7">
        <v>145</v>
      </c>
      <c r="G21" s="7">
        <v>563</v>
      </c>
    </row>
    <row r="22" spans="1:7">
      <c r="A22" s="1"/>
      <c r="B22" s="8"/>
      <c r="C22" s="9"/>
      <c r="D22" s="9"/>
      <c r="E22" s="9"/>
      <c r="F22" s="9"/>
      <c r="G22" s="9"/>
    </row>
    <row r="23" spans="1:7">
      <c r="A23" s="1" t="s">
        <v>12</v>
      </c>
      <c r="B23" s="6" t="s">
        <v>9</v>
      </c>
      <c r="C23" s="7">
        <v>15</v>
      </c>
      <c r="D23" s="7">
        <v>99</v>
      </c>
      <c r="E23" s="7">
        <v>393</v>
      </c>
      <c r="F23" s="7">
        <v>114</v>
      </c>
      <c r="G23" s="7">
        <v>507</v>
      </c>
    </row>
    <row r="24" spans="1:7">
      <c r="A24" s="1"/>
      <c r="B24" s="8">
        <v>2012</v>
      </c>
      <c r="C24" s="9">
        <v>7</v>
      </c>
      <c r="D24" s="9">
        <v>62</v>
      </c>
      <c r="E24" s="9">
        <v>275</v>
      </c>
      <c r="F24" s="9">
        <v>69</v>
      </c>
      <c r="G24" s="9">
        <v>344</v>
      </c>
    </row>
    <row r="25" spans="1:7">
      <c r="A25" s="1"/>
      <c r="B25" s="8">
        <v>2013</v>
      </c>
      <c r="C25" s="9">
        <v>9</v>
      </c>
      <c r="D25" s="9">
        <v>59</v>
      </c>
      <c r="E25" s="9">
        <v>282</v>
      </c>
      <c r="F25" s="9">
        <v>68</v>
      </c>
      <c r="G25" s="9">
        <v>350</v>
      </c>
    </row>
    <row r="26" spans="1:7">
      <c r="A26" s="1"/>
      <c r="B26" s="8">
        <v>2014</v>
      </c>
      <c r="C26" s="9">
        <v>6</v>
      </c>
      <c r="D26" s="9">
        <v>62</v>
      </c>
      <c r="E26" s="9">
        <v>236</v>
      </c>
      <c r="F26" s="9">
        <v>68</v>
      </c>
      <c r="G26" s="9">
        <v>304</v>
      </c>
    </row>
    <row r="27" spans="1:7">
      <c r="A27" s="1"/>
      <c r="B27" s="8">
        <v>2015</v>
      </c>
      <c r="C27" s="9">
        <v>7</v>
      </c>
      <c r="D27" s="9">
        <v>48</v>
      </c>
      <c r="E27" s="9">
        <v>290</v>
      </c>
      <c r="F27" s="9">
        <v>55</v>
      </c>
      <c r="G27" s="9">
        <v>345</v>
      </c>
    </row>
    <row r="28" spans="1:7">
      <c r="A28" s="1"/>
      <c r="B28" s="8">
        <v>2016</v>
      </c>
      <c r="C28" s="9">
        <v>11</v>
      </c>
      <c r="D28" s="9">
        <v>77</v>
      </c>
      <c r="E28" s="9">
        <v>218</v>
      </c>
      <c r="F28" s="9">
        <v>88</v>
      </c>
      <c r="G28" s="9">
        <v>306</v>
      </c>
    </row>
    <row r="29" spans="1:7">
      <c r="A29" s="1"/>
      <c r="B29" s="6" t="s">
        <v>10</v>
      </c>
      <c r="C29" s="7">
        <v>8</v>
      </c>
      <c r="D29" s="7">
        <v>62</v>
      </c>
      <c r="E29" s="7">
        <v>260</v>
      </c>
      <c r="F29" s="7">
        <v>70</v>
      </c>
      <c r="G29" s="7">
        <v>330</v>
      </c>
    </row>
    <row r="30" spans="1:7">
      <c r="A30" s="1"/>
      <c r="B30" s="8"/>
      <c r="C30" s="9"/>
      <c r="D30" s="9"/>
      <c r="E30" s="9"/>
      <c r="F30" s="9"/>
      <c r="G30" s="9"/>
    </row>
    <row r="31" spans="1:7">
      <c r="A31" s="1" t="s">
        <v>13</v>
      </c>
      <c r="B31" s="6" t="s">
        <v>9</v>
      </c>
      <c r="C31" s="7">
        <v>14</v>
      </c>
      <c r="D31" s="7">
        <v>140</v>
      </c>
      <c r="E31" s="7">
        <v>525</v>
      </c>
      <c r="F31" s="7">
        <v>154</v>
      </c>
      <c r="G31" s="7">
        <v>679</v>
      </c>
    </row>
    <row r="32" spans="1:7">
      <c r="A32" s="1"/>
      <c r="B32" s="8">
        <v>2012</v>
      </c>
      <c r="C32" s="9">
        <v>14</v>
      </c>
      <c r="D32" s="9">
        <v>123</v>
      </c>
      <c r="E32" s="9">
        <v>431</v>
      </c>
      <c r="F32" s="9">
        <v>137</v>
      </c>
      <c r="G32" s="9">
        <v>568</v>
      </c>
    </row>
    <row r="33" spans="1:7">
      <c r="A33" s="1"/>
      <c r="B33" s="8">
        <v>2013</v>
      </c>
      <c r="C33" s="9">
        <v>7</v>
      </c>
      <c r="D33" s="9">
        <v>99</v>
      </c>
      <c r="E33" s="9">
        <v>450</v>
      </c>
      <c r="F33" s="9">
        <v>106</v>
      </c>
      <c r="G33" s="9">
        <v>556</v>
      </c>
    </row>
    <row r="34" spans="1:7">
      <c r="A34" s="1"/>
      <c r="B34" s="8">
        <v>2014</v>
      </c>
      <c r="C34" s="9">
        <v>9</v>
      </c>
      <c r="D34" s="9">
        <v>90</v>
      </c>
      <c r="E34" s="9">
        <v>359</v>
      </c>
      <c r="F34" s="9">
        <v>99</v>
      </c>
      <c r="G34" s="9">
        <v>458</v>
      </c>
    </row>
    <row r="35" spans="1:7">
      <c r="A35" s="1"/>
      <c r="B35" s="8">
        <v>2015</v>
      </c>
      <c r="C35" s="9">
        <v>11</v>
      </c>
      <c r="D35" s="9">
        <v>96</v>
      </c>
      <c r="E35" s="9">
        <v>401</v>
      </c>
      <c r="F35" s="9">
        <v>107</v>
      </c>
      <c r="G35" s="9">
        <v>508</v>
      </c>
    </row>
    <row r="36" spans="1:7">
      <c r="A36" s="1"/>
      <c r="B36" s="8">
        <v>2016</v>
      </c>
      <c r="C36" s="9">
        <v>3</v>
      </c>
      <c r="D36" s="9">
        <v>86</v>
      </c>
      <c r="E36" s="9">
        <v>392</v>
      </c>
      <c r="F36" s="9">
        <v>89</v>
      </c>
      <c r="G36" s="9">
        <v>481</v>
      </c>
    </row>
    <row r="37" spans="1:7">
      <c r="A37" s="1"/>
      <c r="B37" s="6" t="s">
        <v>10</v>
      </c>
      <c r="C37" s="7">
        <v>9</v>
      </c>
      <c r="D37" s="7">
        <v>99</v>
      </c>
      <c r="E37" s="7">
        <v>407</v>
      </c>
      <c r="F37" s="7">
        <v>108</v>
      </c>
      <c r="G37" s="7">
        <v>514</v>
      </c>
    </row>
    <row r="38" spans="1:7">
      <c r="A38" s="1"/>
      <c r="B38" s="8"/>
      <c r="C38" s="9"/>
      <c r="D38" s="9"/>
      <c r="E38" s="9"/>
      <c r="F38" s="9"/>
      <c r="G38" s="9"/>
    </row>
    <row r="39" spans="1:7">
      <c r="A39" s="1" t="s">
        <v>14</v>
      </c>
      <c r="B39" s="6" t="s">
        <v>9</v>
      </c>
      <c r="C39" s="7">
        <v>12</v>
      </c>
      <c r="D39" s="7">
        <v>106</v>
      </c>
      <c r="E39" s="7">
        <v>337</v>
      </c>
      <c r="F39" s="7">
        <v>118</v>
      </c>
      <c r="G39" s="7">
        <v>455</v>
      </c>
    </row>
    <row r="40" spans="1:7">
      <c r="A40" s="1"/>
      <c r="B40" s="8">
        <v>2012</v>
      </c>
      <c r="C40" s="9">
        <v>7</v>
      </c>
      <c r="D40" s="9">
        <v>66</v>
      </c>
      <c r="E40" s="9">
        <v>247</v>
      </c>
      <c r="F40" s="9">
        <v>73</v>
      </c>
      <c r="G40" s="9">
        <v>320</v>
      </c>
    </row>
    <row r="41" spans="1:7">
      <c r="A41" s="1"/>
      <c r="B41" s="8">
        <v>2013</v>
      </c>
      <c r="C41" s="9">
        <v>12</v>
      </c>
      <c r="D41" s="9">
        <v>53</v>
      </c>
      <c r="E41" s="9">
        <v>238</v>
      </c>
      <c r="F41" s="9">
        <v>65</v>
      </c>
      <c r="G41" s="9">
        <v>303</v>
      </c>
    </row>
    <row r="42" spans="1:7">
      <c r="A42" s="1"/>
      <c r="B42" s="8">
        <v>2014</v>
      </c>
      <c r="C42" s="9">
        <v>10</v>
      </c>
      <c r="D42" s="9">
        <v>66</v>
      </c>
      <c r="E42" s="9">
        <v>236</v>
      </c>
      <c r="F42" s="9">
        <v>76</v>
      </c>
      <c r="G42" s="9">
        <v>312</v>
      </c>
    </row>
    <row r="43" spans="1:7">
      <c r="A43" s="1"/>
      <c r="B43" s="8">
        <v>2015</v>
      </c>
      <c r="C43" s="9">
        <v>9</v>
      </c>
      <c r="D43" s="9">
        <v>47</v>
      </c>
      <c r="E43" s="9">
        <v>221</v>
      </c>
      <c r="F43" s="9">
        <v>56</v>
      </c>
      <c r="G43" s="9">
        <v>277</v>
      </c>
    </row>
    <row r="44" spans="1:7">
      <c r="A44" s="1"/>
      <c r="B44" s="8">
        <v>2016</v>
      </c>
      <c r="C44" s="9">
        <v>12</v>
      </c>
      <c r="D44" s="9">
        <v>45</v>
      </c>
      <c r="E44" s="9">
        <v>213</v>
      </c>
      <c r="F44" s="9">
        <v>57</v>
      </c>
      <c r="G44" s="9">
        <v>270</v>
      </c>
    </row>
    <row r="45" spans="1:7">
      <c r="A45" s="1"/>
      <c r="B45" s="6" t="s">
        <v>10</v>
      </c>
      <c r="C45" s="7">
        <v>10</v>
      </c>
      <c r="D45" s="7">
        <v>55</v>
      </c>
      <c r="E45" s="7">
        <v>231</v>
      </c>
      <c r="F45" s="7">
        <v>65</v>
      </c>
      <c r="G45" s="7">
        <v>296</v>
      </c>
    </row>
    <row r="46" spans="1:7">
      <c r="A46" s="1"/>
      <c r="B46" s="8"/>
      <c r="C46" s="9"/>
      <c r="D46" s="9"/>
      <c r="E46" s="9"/>
      <c r="F46" s="9"/>
      <c r="G46" s="9"/>
    </row>
    <row r="47" spans="1:7">
      <c r="A47" s="1" t="s">
        <v>15</v>
      </c>
      <c r="B47" s="6" t="s">
        <v>9</v>
      </c>
      <c r="C47" s="7">
        <v>20</v>
      </c>
      <c r="D47" s="7">
        <v>143</v>
      </c>
      <c r="E47" s="7">
        <v>648</v>
      </c>
      <c r="F47" s="7">
        <v>163</v>
      </c>
      <c r="G47" s="7">
        <v>812</v>
      </c>
    </row>
    <row r="48" spans="1:7">
      <c r="A48" s="1"/>
      <c r="B48" s="8">
        <v>2012</v>
      </c>
      <c r="C48" s="9">
        <v>8</v>
      </c>
      <c r="D48" s="9">
        <v>94</v>
      </c>
      <c r="E48" s="9">
        <v>478</v>
      </c>
      <c r="F48" s="9">
        <v>102</v>
      </c>
      <c r="G48" s="9">
        <v>580</v>
      </c>
    </row>
    <row r="49" spans="1:8">
      <c r="A49" s="1"/>
      <c r="B49" s="8">
        <v>2013</v>
      </c>
      <c r="C49" s="9">
        <v>11</v>
      </c>
      <c r="D49" s="9">
        <v>78</v>
      </c>
      <c r="E49" s="9">
        <v>451</v>
      </c>
      <c r="F49" s="9">
        <v>89</v>
      </c>
      <c r="G49" s="9">
        <v>540</v>
      </c>
    </row>
    <row r="50" spans="1:8">
      <c r="A50" s="1"/>
      <c r="B50" s="8">
        <v>2014</v>
      </c>
      <c r="C50" s="9">
        <v>7</v>
      </c>
      <c r="D50" s="9">
        <v>91</v>
      </c>
      <c r="E50" s="9">
        <v>445</v>
      </c>
      <c r="F50" s="9">
        <v>98</v>
      </c>
      <c r="G50" s="9">
        <v>543</v>
      </c>
    </row>
    <row r="51" spans="1:8">
      <c r="A51" s="1"/>
      <c r="B51" s="8">
        <v>2015</v>
      </c>
      <c r="C51" s="9">
        <v>10</v>
      </c>
      <c r="D51" s="9">
        <v>110</v>
      </c>
      <c r="E51" s="9">
        <v>469</v>
      </c>
      <c r="F51" s="9">
        <v>120</v>
      </c>
      <c r="G51" s="9">
        <v>589</v>
      </c>
    </row>
    <row r="52" spans="1:8">
      <c r="A52" s="1"/>
      <c r="B52" s="8">
        <v>2016</v>
      </c>
      <c r="C52" s="9">
        <v>16</v>
      </c>
      <c r="D52" s="9">
        <v>95</v>
      </c>
      <c r="E52" s="9">
        <v>459</v>
      </c>
      <c r="F52" s="9">
        <v>111</v>
      </c>
      <c r="G52" s="9">
        <v>570</v>
      </c>
    </row>
    <row r="53" spans="1:8">
      <c r="A53" s="10"/>
      <c r="B53" s="11" t="s">
        <v>10</v>
      </c>
      <c r="C53" s="12">
        <v>10</v>
      </c>
      <c r="D53" s="12">
        <v>94</v>
      </c>
      <c r="E53" s="12">
        <v>460</v>
      </c>
      <c r="F53" s="12">
        <v>104</v>
      </c>
      <c r="G53" s="12">
        <v>564</v>
      </c>
    </row>
    <row r="54" spans="1:8" ht="12" customHeight="1">
      <c r="A54" s="13"/>
      <c r="B54" s="8"/>
      <c r="C54" s="9"/>
      <c r="D54" s="9"/>
      <c r="E54" s="9"/>
      <c r="F54" s="9"/>
      <c r="G54" s="9"/>
    </row>
    <row r="55" spans="1:8">
      <c r="A55" s="1" t="s">
        <v>16</v>
      </c>
      <c r="B55" s="6" t="s">
        <v>9</v>
      </c>
      <c r="C55" s="7">
        <v>21</v>
      </c>
      <c r="D55" s="7">
        <v>307</v>
      </c>
      <c r="E55" s="7">
        <v>1842</v>
      </c>
      <c r="F55" s="7">
        <v>328</v>
      </c>
      <c r="G55" s="7">
        <v>2170</v>
      </c>
    </row>
    <row r="56" spans="1:8">
      <c r="A56" s="1"/>
      <c r="B56" s="8">
        <v>2012</v>
      </c>
      <c r="C56" s="9">
        <v>9</v>
      </c>
      <c r="D56" s="9">
        <v>222</v>
      </c>
      <c r="E56" s="9">
        <v>1296</v>
      </c>
      <c r="F56" s="9">
        <v>231</v>
      </c>
      <c r="G56" s="9">
        <v>1527</v>
      </c>
    </row>
    <row r="57" spans="1:8">
      <c r="A57" s="1"/>
      <c r="B57" s="8">
        <v>2013</v>
      </c>
      <c r="C57" s="9">
        <v>7</v>
      </c>
      <c r="D57" s="9">
        <v>163</v>
      </c>
      <c r="E57" s="9">
        <v>1111</v>
      </c>
      <c r="F57" s="9">
        <v>170</v>
      </c>
      <c r="G57" s="9">
        <v>1281</v>
      </c>
    </row>
    <row r="58" spans="1:8">
      <c r="A58" s="1"/>
      <c r="B58" s="8">
        <v>2014</v>
      </c>
      <c r="C58" s="9">
        <v>14</v>
      </c>
      <c r="D58" s="9">
        <v>181</v>
      </c>
      <c r="E58" s="9">
        <v>1241</v>
      </c>
      <c r="F58" s="9">
        <v>195</v>
      </c>
      <c r="G58" s="9">
        <v>1436</v>
      </c>
    </row>
    <row r="59" spans="1:8">
      <c r="A59" s="1"/>
      <c r="B59" s="8">
        <v>2015</v>
      </c>
      <c r="C59" s="9">
        <v>16</v>
      </c>
      <c r="D59" s="9">
        <v>181</v>
      </c>
      <c r="E59" s="9">
        <v>1197</v>
      </c>
      <c r="F59" s="9">
        <v>197</v>
      </c>
      <c r="G59" s="9">
        <v>1394</v>
      </c>
    </row>
    <row r="60" spans="1:8">
      <c r="A60" s="1"/>
      <c r="B60" s="8">
        <v>2016</v>
      </c>
      <c r="C60" s="9">
        <v>7</v>
      </c>
      <c r="D60" s="9">
        <v>180</v>
      </c>
      <c r="E60" s="9">
        <v>1279</v>
      </c>
      <c r="F60" s="9">
        <v>187</v>
      </c>
      <c r="G60" s="9">
        <v>1466</v>
      </c>
    </row>
    <row r="61" spans="1:8">
      <c r="A61" s="14"/>
      <c r="B61" s="15" t="s">
        <v>10</v>
      </c>
      <c r="C61" s="16">
        <v>11</v>
      </c>
      <c r="D61" s="16">
        <v>185</v>
      </c>
      <c r="E61" s="16">
        <v>1225</v>
      </c>
      <c r="F61" s="16">
        <v>196</v>
      </c>
      <c r="G61" s="16">
        <v>1421</v>
      </c>
      <c r="H61" s="17"/>
    </row>
    <row r="62" spans="1:8">
      <c r="A62" s="2" t="s">
        <v>17</v>
      </c>
      <c r="B62" s="8"/>
      <c r="C62" s="9"/>
      <c r="D62" s="9"/>
      <c r="E62" s="9"/>
      <c r="F62" s="9"/>
      <c r="G62" s="9"/>
    </row>
    <row r="63" spans="1:8">
      <c r="A63" s="1" t="s">
        <v>18</v>
      </c>
      <c r="B63" s="6" t="s">
        <v>9</v>
      </c>
      <c r="C63" s="7">
        <v>28</v>
      </c>
      <c r="D63" s="7">
        <v>211</v>
      </c>
      <c r="E63" s="7">
        <v>1057</v>
      </c>
      <c r="F63" s="7">
        <v>239</v>
      </c>
      <c r="G63" s="7">
        <v>1296</v>
      </c>
    </row>
    <row r="64" spans="1:8">
      <c r="A64" s="1"/>
      <c r="B64" s="8">
        <v>2012</v>
      </c>
      <c r="C64" s="9">
        <v>16</v>
      </c>
      <c r="D64" s="9">
        <v>152</v>
      </c>
      <c r="E64" s="9">
        <v>861</v>
      </c>
      <c r="F64" s="9">
        <v>168</v>
      </c>
      <c r="G64" s="9">
        <v>1029</v>
      </c>
    </row>
    <row r="65" spans="1:7">
      <c r="A65" s="1"/>
      <c r="B65" s="8">
        <v>2013</v>
      </c>
      <c r="C65" s="9">
        <v>15</v>
      </c>
      <c r="D65" s="9">
        <v>143</v>
      </c>
      <c r="E65" s="9">
        <v>785</v>
      </c>
      <c r="F65" s="9">
        <v>158</v>
      </c>
      <c r="G65" s="9">
        <v>943</v>
      </c>
    </row>
    <row r="66" spans="1:7">
      <c r="A66" s="1"/>
      <c r="B66" s="8">
        <v>2014</v>
      </c>
      <c r="C66" s="9">
        <v>13</v>
      </c>
      <c r="D66" s="9">
        <v>140</v>
      </c>
      <c r="E66" s="9">
        <v>747</v>
      </c>
      <c r="F66" s="9">
        <v>153</v>
      </c>
      <c r="G66" s="9">
        <v>900</v>
      </c>
    </row>
    <row r="67" spans="1:7">
      <c r="A67" s="1"/>
      <c r="B67" s="8">
        <v>2015</v>
      </c>
      <c r="C67" s="9">
        <v>17</v>
      </c>
      <c r="D67" s="9">
        <v>168</v>
      </c>
      <c r="E67" s="9">
        <v>787</v>
      </c>
      <c r="F67" s="9">
        <v>185</v>
      </c>
      <c r="G67" s="9">
        <v>972</v>
      </c>
    </row>
    <row r="68" spans="1:7">
      <c r="A68" s="1"/>
      <c r="B68" s="8">
        <v>2016</v>
      </c>
      <c r="C68" s="9">
        <v>24</v>
      </c>
      <c r="D68" s="9">
        <v>135</v>
      </c>
      <c r="E68" s="9">
        <v>696</v>
      </c>
      <c r="F68" s="9">
        <v>159</v>
      </c>
      <c r="G68" s="9">
        <v>855</v>
      </c>
    </row>
    <row r="69" spans="1:7">
      <c r="A69" s="1"/>
      <c r="B69" s="6" t="s">
        <v>10</v>
      </c>
      <c r="C69" s="7">
        <v>17</v>
      </c>
      <c r="D69" s="7">
        <v>148</v>
      </c>
      <c r="E69" s="7">
        <v>775</v>
      </c>
      <c r="F69" s="7">
        <v>165</v>
      </c>
      <c r="G69" s="7">
        <v>940</v>
      </c>
    </row>
    <row r="70" spans="1:7">
      <c r="A70" s="1"/>
      <c r="B70" s="8"/>
      <c r="C70" s="9"/>
      <c r="D70" s="9"/>
      <c r="E70" s="9"/>
      <c r="F70" s="9"/>
      <c r="G70" s="9"/>
    </row>
    <row r="71" spans="1:7">
      <c r="A71" s="1" t="s">
        <v>19</v>
      </c>
      <c r="B71" s="6" t="s">
        <v>9</v>
      </c>
      <c r="C71" s="7">
        <v>9</v>
      </c>
      <c r="D71" s="7">
        <v>177</v>
      </c>
      <c r="E71" s="7">
        <v>1217</v>
      </c>
      <c r="F71" s="7">
        <v>186</v>
      </c>
      <c r="G71" s="7">
        <v>1403</v>
      </c>
    </row>
    <row r="72" spans="1:7">
      <c r="A72" s="1"/>
      <c r="B72" s="8">
        <v>2012</v>
      </c>
      <c r="C72" s="9">
        <v>13</v>
      </c>
      <c r="D72" s="9">
        <v>175</v>
      </c>
      <c r="E72" s="9">
        <v>979</v>
      </c>
      <c r="F72" s="9">
        <v>188</v>
      </c>
      <c r="G72" s="9">
        <v>1167</v>
      </c>
    </row>
    <row r="73" spans="1:7">
      <c r="A73" s="1"/>
      <c r="B73" s="8">
        <v>2013</v>
      </c>
      <c r="C73" s="9">
        <v>8</v>
      </c>
      <c r="D73" s="9">
        <v>127</v>
      </c>
      <c r="E73" s="9">
        <v>1023</v>
      </c>
      <c r="F73" s="9">
        <v>135</v>
      </c>
      <c r="G73" s="9">
        <v>1158</v>
      </c>
    </row>
    <row r="74" spans="1:7">
      <c r="A74" s="1"/>
      <c r="B74" s="8">
        <v>2014</v>
      </c>
      <c r="C74" s="9">
        <v>10</v>
      </c>
      <c r="D74" s="9">
        <v>145</v>
      </c>
      <c r="E74" s="9">
        <v>1109</v>
      </c>
      <c r="F74" s="9">
        <v>155</v>
      </c>
      <c r="G74" s="9">
        <v>1264</v>
      </c>
    </row>
    <row r="75" spans="1:7">
      <c r="A75" s="1"/>
      <c r="B75" s="8">
        <v>2015</v>
      </c>
      <c r="C75" s="9">
        <v>3</v>
      </c>
      <c r="D75" s="9">
        <v>144</v>
      </c>
      <c r="E75" s="9">
        <v>964</v>
      </c>
      <c r="F75" s="9">
        <v>147</v>
      </c>
      <c r="G75" s="9">
        <v>1111</v>
      </c>
    </row>
    <row r="76" spans="1:7">
      <c r="A76" s="1"/>
      <c r="B76" s="8">
        <v>2016</v>
      </c>
      <c r="C76" s="9">
        <v>9</v>
      </c>
      <c r="D76" s="9">
        <v>157</v>
      </c>
      <c r="E76" s="9">
        <v>977</v>
      </c>
      <c r="F76" s="9">
        <v>166</v>
      </c>
      <c r="G76" s="9">
        <v>1143</v>
      </c>
    </row>
    <row r="77" spans="1:7">
      <c r="A77" s="1"/>
      <c r="B77" s="6" t="s">
        <v>10</v>
      </c>
      <c r="C77" s="7">
        <v>9</v>
      </c>
      <c r="D77" s="7">
        <v>150</v>
      </c>
      <c r="E77" s="7">
        <v>1010</v>
      </c>
      <c r="F77" s="7">
        <v>158</v>
      </c>
      <c r="G77" s="7">
        <v>1169</v>
      </c>
    </row>
    <row r="78" spans="1:7">
      <c r="A78" s="1"/>
      <c r="B78" s="8"/>
      <c r="C78" s="9"/>
      <c r="D78" s="9"/>
      <c r="E78" s="9"/>
      <c r="F78" s="9"/>
      <c r="G78" s="9"/>
    </row>
    <row r="79" spans="1:7">
      <c r="A79" s="1" t="s">
        <v>20</v>
      </c>
      <c r="B79" s="6" t="s">
        <v>9</v>
      </c>
      <c r="C79" s="7">
        <v>29</v>
      </c>
      <c r="D79" s="7">
        <v>148</v>
      </c>
      <c r="E79" s="7">
        <v>576</v>
      </c>
      <c r="F79" s="7">
        <v>178</v>
      </c>
      <c r="G79" s="7">
        <v>754</v>
      </c>
    </row>
    <row r="80" spans="1:7">
      <c r="A80" s="1"/>
      <c r="B80" s="8">
        <v>2012</v>
      </c>
      <c r="C80" s="9">
        <v>19</v>
      </c>
      <c r="D80" s="9">
        <v>98</v>
      </c>
      <c r="E80" s="9">
        <v>477</v>
      </c>
      <c r="F80" s="9">
        <v>117</v>
      </c>
      <c r="G80" s="9">
        <v>594</v>
      </c>
    </row>
    <row r="81" spans="1:7">
      <c r="A81" s="1"/>
      <c r="B81" s="8">
        <v>2013</v>
      </c>
      <c r="C81" s="9">
        <v>21</v>
      </c>
      <c r="D81" s="9">
        <v>63</v>
      </c>
      <c r="E81" s="9">
        <v>428</v>
      </c>
      <c r="F81" s="9">
        <v>84</v>
      </c>
      <c r="G81" s="9">
        <v>512</v>
      </c>
    </row>
    <row r="82" spans="1:7">
      <c r="A82" s="1"/>
      <c r="B82" s="8">
        <v>2014</v>
      </c>
      <c r="C82" s="9">
        <v>26</v>
      </c>
      <c r="D82" s="9">
        <v>64</v>
      </c>
      <c r="E82" s="9">
        <v>427</v>
      </c>
      <c r="F82" s="9">
        <v>90</v>
      </c>
      <c r="G82" s="9">
        <v>517</v>
      </c>
    </row>
    <row r="83" spans="1:7">
      <c r="A83" s="1"/>
      <c r="B83" s="8">
        <v>2015</v>
      </c>
      <c r="C83" s="9">
        <v>18</v>
      </c>
      <c r="D83" s="9">
        <v>57</v>
      </c>
      <c r="E83" s="9">
        <v>374</v>
      </c>
      <c r="F83" s="9">
        <v>75</v>
      </c>
      <c r="G83" s="9">
        <v>449</v>
      </c>
    </row>
    <row r="84" spans="1:7">
      <c r="A84" s="1"/>
      <c r="B84" s="8">
        <v>2016</v>
      </c>
      <c r="C84" s="9">
        <v>18</v>
      </c>
      <c r="D84" s="9">
        <v>77</v>
      </c>
      <c r="E84" s="9">
        <v>366</v>
      </c>
      <c r="F84" s="9">
        <v>95</v>
      </c>
      <c r="G84" s="9">
        <v>461</v>
      </c>
    </row>
    <row r="85" spans="1:7">
      <c r="A85" s="1"/>
      <c r="B85" s="6" t="s">
        <v>10</v>
      </c>
      <c r="C85" s="7">
        <v>20</v>
      </c>
      <c r="D85" s="7">
        <v>72</v>
      </c>
      <c r="E85" s="7">
        <v>414</v>
      </c>
      <c r="F85" s="7">
        <v>92</v>
      </c>
      <c r="G85" s="7">
        <v>507</v>
      </c>
    </row>
    <row r="86" spans="1:7">
      <c r="A86" s="1"/>
    </row>
    <row r="87" spans="1:7">
      <c r="A87" s="1" t="s">
        <v>21</v>
      </c>
      <c r="B87" s="6" t="s">
        <v>9</v>
      </c>
      <c r="C87" s="7">
        <v>15</v>
      </c>
      <c r="D87" s="7">
        <v>134</v>
      </c>
      <c r="E87" s="7">
        <v>514</v>
      </c>
      <c r="F87" s="7">
        <v>149</v>
      </c>
      <c r="G87" s="7">
        <v>663</v>
      </c>
    </row>
    <row r="88" spans="1:7">
      <c r="A88" s="1"/>
      <c r="B88" s="8">
        <v>2012</v>
      </c>
      <c r="C88" s="9">
        <v>6</v>
      </c>
      <c r="D88" s="9">
        <v>91</v>
      </c>
      <c r="E88" s="9">
        <v>324</v>
      </c>
      <c r="F88" s="9">
        <v>97</v>
      </c>
      <c r="G88" s="9">
        <v>421</v>
      </c>
    </row>
    <row r="89" spans="1:7">
      <c r="A89" s="1"/>
      <c r="B89" s="8">
        <v>2013</v>
      </c>
      <c r="C89" s="9">
        <v>11</v>
      </c>
      <c r="D89" s="9">
        <v>70</v>
      </c>
      <c r="E89" s="9">
        <v>339</v>
      </c>
      <c r="F89" s="9">
        <v>81</v>
      </c>
      <c r="G89" s="9">
        <v>420</v>
      </c>
    </row>
    <row r="90" spans="1:7">
      <c r="A90" s="1"/>
      <c r="B90" s="8">
        <v>2014</v>
      </c>
      <c r="C90" s="9">
        <v>10</v>
      </c>
      <c r="D90" s="9">
        <v>71</v>
      </c>
      <c r="E90" s="9">
        <v>330</v>
      </c>
      <c r="F90" s="9">
        <v>81</v>
      </c>
      <c r="G90" s="9">
        <v>411</v>
      </c>
    </row>
    <row r="91" spans="1:7">
      <c r="A91" s="1"/>
      <c r="B91" s="8">
        <v>2015</v>
      </c>
      <c r="C91" s="9">
        <v>12</v>
      </c>
      <c r="D91" s="9">
        <v>63</v>
      </c>
      <c r="E91" s="9">
        <v>353</v>
      </c>
      <c r="F91" s="9">
        <v>75</v>
      </c>
      <c r="G91" s="9">
        <v>428</v>
      </c>
    </row>
    <row r="92" spans="1:7">
      <c r="A92" s="1"/>
      <c r="B92" s="8">
        <v>2016</v>
      </c>
      <c r="C92" s="9">
        <v>9</v>
      </c>
      <c r="D92" s="9">
        <v>77</v>
      </c>
      <c r="E92" s="9">
        <v>366</v>
      </c>
      <c r="F92" s="9">
        <v>86</v>
      </c>
      <c r="G92" s="9">
        <v>452</v>
      </c>
    </row>
    <row r="93" spans="1:7">
      <c r="A93" s="1"/>
      <c r="B93" s="6" t="s">
        <v>10</v>
      </c>
      <c r="C93" s="7">
        <v>10</v>
      </c>
      <c r="D93" s="7">
        <v>74</v>
      </c>
      <c r="E93" s="7">
        <v>342</v>
      </c>
      <c r="F93" s="7">
        <v>84</v>
      </c>
      <c r="G93" s="7">
        <v>426</v>
      </c>
    </row>
    <row r="94" spans="1:7">
      <c r="A94" s="1"/>
      <c r="B94" s="8"/>
      <c r="C94" s="9"/>
      <c r="D94" s="9"/>
      <c r="E94" s="9"/>
      <c r="F94" s="9"/>
      <c r="G94" s="9"/>
    </row>
    <row r="95" spans="1:7">
      <c r="A95" s="1" t="s">
        <v>22</v>
      </c>
      <c r="B95" s="6" t="s">
        <v>9</v>
      </c>
      <c r="C95" s="7">
        <v>9</v>
      </c>
      <c r="D95" s="7">
        <v>94</v>
      </c>
      <c r="E95" s="7">
        <v>532</v>
      </c>
      <c r="F95" s="7">
        <v>103</v>
      </c>
      <c r="G95" s="7">
        <v>634</v>
      </c>
    </row>
    <row r="96" spans="1:7">
      <c r="A96" s="1"/>
      <c r="B96" s="8">
        <v>2012</v>
      </c>
      <c r="C96" s="9">
        <v>9</v>
      </c>
      <c r="D96" s="9">
        <v>68</v>
      </c>
      <c r="E96" s="9">
        <v>395</v>
      </c>
      <c r="F96" s="9">
        <v>77</v>
      </c>
      <c r="G96" s="9">
        <v>472</v>
      </c>
    </row>
    <row r="97" spans="1:8">
      <c r="A97" s="1"/>
      <c r="B97" s="8">
        <v>2013</v>
      </c>
      <c r="C97" s="9">
        <v>4</v>
      </c>
      <c r="D97" s="9">
        <v>44</v>
      </c>
      <c r="E97" s="9">
        <v>326</v>
      </c>
      <c r="F97" s="9">
        <v>48</v>
      </c>
      <c r="G97" s="9">
        <v>374</v>
      </c>
    </row>
    <row r="98" spans="1:8">
      <c r="A98" s="1"/>
      <c r="B98" s="8">
        <v>2014</v>
      </c>
      <c r="C98" s="9">
        <v>9</v>
      </c>
      <c r="D98" s="9">
        <v>49</v>
      </c>
      <c r="E98" s="9">
        <v>329</v>
      </c>
      <c r="F98" s="9">
        <v>58</v>
      </c>
      <c r="G98" s="9">
        <v>387</v>
      </c>
    </row>
    <row r="99" spans="1:8">
      <c r="A99" s="1"/>
      <c r="B99" s="8">
        <v>2015</v>
      </c>
      <c r="C99" s="9">
        <v>3</v>
      </c>
      <c r="D99" s="9">
        <v>60</v>
      </c>
      <c r="E99" s="9">
        <v>305</v>
      </c>
      <c r="F99" s="9">
        <v>63</v>
      </c>
      <c r="G99" s="9">
        <v>368</v>
      </c>
    </row>
    <row r="100" spans="1:8">
      <c r="A100" s="1"/>
      <c r="B100" s="8">
        <v>2016</v>
      </c>
      <c r="C100" s="9">
        <v>5</v>
      </c>
      <c r="D100" s="9">
        <v>60</v>
      </c>
      <c r="E100" s="9">
        <v>334</v>
      </c>
      <c r="F100" s="9">
        <v>65</v>
      </c>
      <c r="G100" s="9">
        <v>399</v>
      </c>
    </row>
    <row r="101" spans="1:8">
      <c r="A101" s="1"/>
      <c r="B101" s="6" t="s">
        <v>10</v>
      </c>
      <c r="C101" s="7">
        <v>6</v>
      </c>
      <c r="D101" s="7">
        <v>56</v>
      </c>
      <c r="E101" s="7">
        <v>338</v>
      </c>
      <c r="F101" s="7">
        <v>62</v>
      </c>
      <c r="G101" s="7">
        <v>400</v>
      </c>
    </row>
    <row r="102" spans="1:8">
      <c r="A102" s="1"/>
      <c r="B102" s="8"/>
      <c r="C102" s="9"/>
      <c r="D102" s="9"/>
      <c r="E102" s="9"/>
      <c r="F102" s="9"/>
      <c r="G102" s="9"/>
    </row>
    <row r="103" spans="1:8">
      <c r="A103" s="1" t="s">
        <v>23</v>
      </c>
      <c r="B103" s="6" t="s">
        <v>9</v>
      </c>
      <c r="C103" s="7">
        <v>25</v>
      </c>
      <c r="D103" s="7">
        <v>197</v>
      </c>
      <c r="E103" s="7">
        <v>1241</v>
      </c>
      <c r="F103" s="7">
        <v>222</v>
      </c>
      <c r="G103" s="7">
        <v>1463</v>
      </c>
    </row>
    <row r="104" spans="1:8">
      <c r="B104" s="8">
        <v>2012</v>
      </c>
      <c r="C104" s="9">
        <v>13</v>
      </c>
      <c r="D104" s="9">
        <v>129</v>
      </c>
      <c r="E104" s="9">
        <v>824</v>
      </c>
      <c r="F104" s="9">
        <v>142</v>
      </c>
      <c r="G104" s="9">
        <v>966</v>
      </c>
    </row>
    <row r="105" spans="1:8">
      <c r="B105" s="8">
        <v>2013</v>
      </c>
      <c r="C105" s="9">
        <v>10</v>
      </c>
      <c r="D105" s="9">
        <v>123</v>
      </c>
      <c r="E105" s="9">
        <v>833</v>
      </c>
      <c r="F105" s="9">
        <v>133</v>
      </c>
      <c r="G105" s="9">
        <v>966</v>
      </c>
    </row>
    <row r="106" spans="1:8">
      <c r="B106" s="8">
        <v>2014</v>
      </c>
      <c r="C106" s="9">
        <v>17</v>
      </c>
      <c r="D106" s="9">
        <v>140</v>
      </c>
      <c r="E106" s="9">
        <v>828</v>
      </c>
      <c r="F106" s="9">
        <v>157</v>
      </c>
      <c r="G106" s="9">
        <v>985</v>
      </c>
    </row>
    <row r="107" spans="1:8">
      <c r="B107" s="8">
        <v>2015</v>
      </c>
      <c r="C107" s="9">
        <v>12</v>
      </c>
      <c r="D107" s="9">
        <v>129</v>
      </c>
      <c r="E107" s="9">
        <v>764</v>
      </c>
      <c r="F107" s="9">
        <v>141</v>
      </c>
      <c r="G107" s="9">
        <v>905</v>
      </c>
    </row>
    <row r="108" spans="1:8">
      <c r="A108" s="18"/>
      <c r="B108" s="19">
        <v>2016</v>
      </c>
      <c r="C108" s="20">
        <v>20</v>
      </c>
      <c r="D108" s="20">
        <v>142</v>
      </c>
      <c r="E108" s="20">
        <v>788</v>
      </c>
      <c r="F108" s="20">
        <v>162</v>
      </c>
      <c r="G108" s="20">
        <v>950</v>
      </c>
      <c r="H108" s="18"/>
    </row>
    <row r="109" spans="1:8">
      <c r="A109" s="17"/>
      <c r="B109" s="15" t="s">
        <v>10</v>
      </c>
      <c r="C109" s="16">
        <v>14</v>
      </c>
      <c r="D109" s="16">
        <v>133</v>
      </c>
      <c r="E109" s="16">
        <v>807</v>
      </c>
      <c r="F109" s="16">
        <v>147</v>
      </c>
      <c r="G109" s="16">
        <v>954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horizontalDpi="1200" verticalDpi="1200" r:id="rId1"/>
  <rowBreaks count="1" manualBreakCount="1">
    <brk id="6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X67"/>
  <sheetViews>
    <sheetView zoomScale="85" zoomScaleNormal="85" workbookViewId="0"/>
  </sheetViews>
  <sheetFormatPr defaultRowHeight="12.75"/>
  <cols>
    <col min="1" max="1" width="28.5703125" style="89" customWidth="1"/>
    <col min="2" max="2" width="11.42578125" style="89" customWidth="1"/>
    <col min="3" max="3" width="9.28515625" style="89" bestFit="1" customWidth="1"/>
    <col min="4" max="4" width="12.7109375" style="89" customWidth="1"/>
    <col min="5" max="5" width="11.28515625" style="89" bestFit="1" customWidth="1"/>
    <col min="6" max="6" width="12.5703125" style="89" customWidth="1"/>
    <col min="7" max="7" width="9.85546875" style="89" customWidth="1"/>
    <col min="8" max="8" width="9.5703125" style="89" customWidth="1"/>
    <col min="9" max="9" width="9.7109375" style="89" customWidth="1"/>
    <col min="10" max="10" width="13.5703125" style="89" customWidth="1"/>
    <col min="11" max="11" width="3.5703125" style="89" customWidth="1"/>
    <col min="12" max="12" width="9.140625" style="89"/>
    <col min="13" max="13" width="9.85546875" style="89" bestFit="1" customWidth="1"/>
    <col min="14" max="14" width="11.85546875" style="89" bestFit="1" customWidth="1"/>
    <col min="15" max="15" width="11.85546875" style="89" customWidth="1"/>
    <col min="16" max="16" width="12.7109375" style="89" customWidth="1"/>
    <col min="17" max="17" width="9.140625" style="89"/>
    <col min="18" max="18" width="9.85546875" style="89" bestFit="1" customWidth="1"/>
    <col min="19" max="19" width="12" style="89" customWidth="1"/>
    <col min="20" max="20" width="11.85546875" style="89" bestFit="1" customWidth="1"/>
    <col min="21" max="23" width="9.28515625" style="89" bestFit="1" customWidth="1"/>
    <col min="24" max="24" width="12.28515625" style="89" customWidth="1"/>
    <col min="25" max="16384" width="9.140625" style="89"/>
  </cols>
  <sheetData>
    <row r="1" spans="1:24" s="288" customFormat="1" ht="18">
      <c r="A1" s="134" t="s">
        <v>167</v>
      </c>
      <c r="J1" s="153" t="s">
        <v>168</v>
      </c>
      <c r="K1" s="289"/>
      <c r="L1" s="289"/>
    </row>
    <row r="2" spans="1:24" s="288" customFormat="1" ht="20.25">
      <c r="A2" s="134"/>
      <c r="J2" s="150"/>
      <c r="K2" s="289"/>
      <c r="L2" s="289"/>
    </row>
    <row r="3" spans="1:24" s="288" customFormat="1" ht="27" customHeight="1" thickBot="1">
      <c r="A3" s="290" t="s">
        <v>169</v>
      </c>
      <c r="B3" s="291"/>
      <c r="C3" s="291"/>
      <c r="D3" s="291"/>
      <c r="E3" s="291"/>
      <c r="F3" s="291"/>
      <c r="G3" s="291"/>
      <c r="H3" s="291"/>
      <c r="I3" s="291"/>
      <c r="J3" s="291"/>
      <c r="K3" s="289"/>
      <c r="L3" s="292" t="s">
        <v>170</v>
      </c>
      <c r="M3" s="293"/>
      <c r="N3" s="293"/>
      <c r="O3" s="293"/>
      <c r="P3" s="293"/>
      <c r="Q3" s="293"/>
    </row>
    <row r="4" spans="1:24" s="85" customFormat="1" ht="15.75" customHeight="1">
      <c r="A4" s="159"/>
      <c r="B4" s="159"/>
      <c r="C4" s="159"/>
      <c r="D4" s="294" t="s">
        <v>171</v>
      </c>
      <c r="E4" s="159"/>
      <c r="F4" s="294" t="s">
        <v>172</v>
      </c>
      <c r="G4" s="159"/>
      <c r="H4" s="294" t="s">
        <v>173</v>
      </c>
      <c r="I4" s="159"/>
      <c r="J4" s="294" t="s">
        <v>174</v>
      </c>
      <c r="K4" s="98"/>
      <c r="L4" s="293"/>
      <c r="M4" s="293"/>
      <c r="N4" s="293"/>
      <c r="O4" s="293"/>
      <c r="P4" s="293"/>
      <c r="Q4" s="293"/>
    </row>
    <row r="5" spans="1:24" s="85" customFormat="1" ht="42.75" customHeight="1" thickBot="1">
      <c r="A5" s="169"/>
      <c r="B5" s="169"/>
      <c r="C5" s="169"/>
      <c r="D5" s="295"/>
      <c r="E5" s="169"/>
      <c r="F5" s="295"/>
      <c r="G5" s="169"/>
      <c r="H5" s="295"/>
      <c r="I5" s="169"/>
      <c r="J5" s="295"/>
      <c r="K5" s="98"/>
      <c r="L5" s="293"/>
      <c r="M5" s="293"/>
      <c r="N5" s="293"/>
      <c r="O5" s="293"/>
      <c r="P5" s="293"/>
      <c r="Q5" s="293"/>
    </row>
    <row r="6" spans="1:24" ht="13.5" thickTop="1">
      <c r="K6" s="145"/>
      <c r="L6" s="293"/>
      <c r="M6" s="293"/>
      <c r="N6" s="293"/>
      <c r="O6" s="293"/>
      <c r="P6" s="293"/>
      <c r="Q6" s="293"/>
    </row>
    <row r="7" spans="1:24" ht="15.75" thickBot="1">
      <c r="A7" s="296" t="s">
        <v>175</v>
      </c>
      <c r="B7" s="91"/>
      <c r="C7" s="91"/>
      <c r="D7" s="297">
        <v>1841314.9629808797</v>
      </c>
      <c r="E7" s="298"/>
      <c r="F7" s="297">
        <v>206912.2388058097</v>
      </c>
      <c r="G7" s="298"/>
      <c r="H7" s="297">
        <v>15950.838807296983</v>
      </c>
      <c r="I7" s="298"/>
      <c r="J7" s="297">
        <v>59358.268414556798</v>
      </c>
      <c r="K7" s="184"/>
      <c r="L7" s="293"/>
      <c r="M7" s="293"/>
      <c r="N7" s="293"/>
      <c r="O7" s="293"/>
      <c r="P7" s="293"/>
      <c r="Q7" s="293"/>
    </row>
    <row r="8" spans="1:24" ht="15">
      <c r="A8" s="98"/>
      <c r="B8" s="145"/>
      <c r="C8" s="145"/>
      <c r="D8" s="299"/>
      <c r="E8" s="299"/>
      <c r="F8" s="299"/>
      <c r="G8" s="299"/>
      <c r="H8" s="299"/>
      <c r="I8" s="299"/>
      <c r="J8" s="299"/>
      <c r="K8" s="184"/>
      <c r="L8" s="184"/>
      <c r="M8" s="300"/>
      <c r="N8" s="300"/>
      <c r="O8" s="300"/>
      <c r="P8" s="300"/>
      <c r="Q8" s="85"/>
      <c r="R8" s="85"/>
      <c r="S8" s="85"/>
      <c r="T8" s="85"/>
      <c r="U8" s="85"/>
      <c r="V8" s="85"/>
      <c r="W8" s="85"/>
      <c r="X8" s="85"/>
    </row>
    <row r="9" spans="1:24" s="288" customFormat="1" ht="27" customHeight="1" thickBot="1">
      <c r="A9" s="290" t="s">
        <v>176</v>
      </c>
      <c r="B9" s="291"/>
      <c r="C9" s="291"/>
      <c r="D9" s="301"/>
      <c r="E9" s="301"/>
      <c r="F9" s="301"/>
      <c r="G9" s="301"/>
      <c r="H9" s="301"/>
      <c r="I9" s="302"/>
      <c r="J9" s="302"/>
      <c r="K9" s="303"/>
      <c r="L9" s="85"/>
      <c r="M9" s="85"/>
      <c r="N9" s="85"/>
      <c r="O9" s="85"/>
      <c r="P9" s="85"/>
      <c r="Q9" s="85"/>
      <c r="R9" s="85"/>
      <c r="S9" s="85"/>
    </row>
    <row r="10" spans="1:24" s="134" customFormat="1" ht="15.75">
      <c r="A10" s="161"/>
      <c r="B10" s="161"/>
      <c r="C10" s="161"/>
      <c r="D10" s="304" t="s">
        <v>177</v>
      </c>
      <c r="E10" s="304"/>
      <c r="F10" s="304"/>
      <c r="G10" s="304"/>
      <c r="H10" s="304"/>
      <c r="I10" s="305"/>
      <c r="J10" s="305"/>
      <c r="K10" s="306"/>
      <c r="L10" s="85"/>
      <c r="M10" s="85"/>
      <c r="N10" s="85"/>
      <c r="O10" s="85"/>
      <c r="P10" s="85"/>
      <c r="Q10" s="85"/>
      <c r="R10" s="85"/>
      <c r="S10" s="85"/>
    </row>
    <row r="11" spans="1:24" s="134" customFormat="1" ht="15.75">
      <c r="A11" s="86"/>
      <c r="B11" s="86"/>
      <c r="C11" s="86"/>
      <c r="D11" s="307" t="s">
        <v>178</v>
      </c>
      <c r="E11" s="307"/>
      <c r="F11" s="307" t="s">
        <v>4</v>
      </c>
      <c r="G11" s="307"/>
      <c r="H11" s="307" t="s">
        <v>5</v>
      </c>
      <c r="I11" s="307"/>
      <c r="J11" s="307" t="s">
        <v>179</v>
      </c>
      <c r="K11" s="306"/>
      <c r="L11" s="85"/>
      <c r="M11" s="85"/>
      <c r="N11" s="85"/>
      <c r="O11" s="85"/>
      <c r="P11" s="85"/>
      <c r="Q11" s="85"/>
      <c r="R11" s="85"/>
      <c r="S11" s="85"/>
    </row>
    <row r="12" spans="1:24" s="134" customFormat="1" ht="15.75">
      <c r="A12" s="86"/>
      <c r="B12" s="172"/>
      <c r="C12" s="172"/>
      <c r="D12" s="307"/>
      <c r="E12" s="307"/>
      <c r="F12" s="307"/>
      <c r="G12" s="307"/>
      <c r="H12" s="307"/>
      <c r="I12" s="307"/>
      <c r="J12" s="307" t="s">
        <v>180</v>
      </c>
      <c r="K12" s="306"/>
      <c r="L12" s="85"/>
      <c r="M12" s="85"/>
      <c r="N12" s="85"/>
      <c r="O12" s="85"/>
      <c r="Q12" s="85"/>
      <c r="R12" s="85"/>
      <c r="S12" s="85"/>
    </row>
    <row r="13" spans="1:24" ht="3" customHeight="1" thickBot="1">
      <c r="A13" s="308"/>
      <c r="B13" s="308"/>
      <c r="C13" s="308"/>
      <c r="D13" s="309"/>
      <c r="E13" s="309"/>
      <c r="F13" s="309"/>
      <c r="G13" s="309"/>
      <c r="H13" s="309"/>
      <c r="I13" s="309"/>
      <c r="J13" s="309"/>
      <c r="K13" s="310"/>
      <c r="L13" s="85"/>
      <c r="M13" s="85"/>
      <c r="N13" s="85"/>
      <c r="O13" s="85"/>
      <c r="Q13" s="85"/>
      <c r="R13" s="85"/>
      <c r="S13" s="85"/>
    </row>
    <row r="14" spans="1:24" s="85" customFormat="1" ht="16.5" thickTop="1">
      <c r="A14" s="171" t="s">
        <v>181</v>
      </c>
      <c r="B14" s="311"/>
      <c r="C14" s="311"/>
      <c r="D14" s="312"/>
      <c r="E14" s="312"/>
      <c r="F14" s="312"/>
      <c r="G14" s="312"/>
      <c r="H14" s="312"/>
      <c r="I14" s="312"/>
      <c r="J14" s="312"/>
      <c r="K14" s="311"/>
    </row>
    <row r="15" spans="1:24" s="85" customFormat="1" ht="15">
      <c r="A15" s="187" t="s">
        <v>182</v>
      </c>
      <c r="B15" s="311"/>
      <c r="C15" s="311"/>
      <c r="D15" s="313">
        <v>678236.25406183139</v>
      </c>
      <c r="E15" s="314"/>
      <c r="F15" s="313">
        <v>27246.987551425314</v>
      </c>
      <c r="G15" s="314"/>
      <c r="H15" s="313">
        <v>3367.7200290472251</v>
      </c>
      <c r="I15" s="315"/>
      <c r="J15" s="315"/>
      <c r="K15" s="311"/>
      <c r="P15" s="124"/>
      <c r="Q15" s="124"/>
      <c r="R15" s="124"/>
      <c r="S15" s="124"/>
    </row>
    <row r="16" spans="1:24" s="85" customFormat="1" ht="15">
      <c r="A16" s="187" t="s">
        <v>183</v>
      </c>
      <c r="B16" s="311"/>
      <c r="C16" s="311"/>
      <c r="D16" s="313">
        <v>6438.3275370655892</v>
      </c>
      <c r="E16" s="314"/>
      <c r="F16" s="313">
        <v>16357.78006495573</v>
      </c>
      <c r="G16" s="314"/>
      <c r="H16" s="313">
        <v>1428.6276061190824</v>
      </c>
      <c r="I16" s="315"/>
      <c r="J16" s="315"/>
      <c r="K16" s="311"/>
      <c r="P16" s="124"/>
      <c r="Q16" s="124"/>
      <c r="R16" s="124"/>
      <c r="S16" s="124"/>
    </row>
    <row r="17" spans="1:19" s="85" customFormat="1" ht="15">
      <c r="A17" s="187" t="s">
        <v>184</v>
      </c>
      <c r="B17" s="311"/>
      <c r="C17" s="311"/>
      <c r="D17" s="313">
        <v>1336340.7555858782</v>
      </c>
      <c r="E17" s="314"/>
      <c r="F17" s="313">
        <v>185695.81394235772</v>
      </c>
      <c r="G17" s="314"/>
      <c r="H17" s="313">
        <v>16046.790033354086</v>
      </c>
      <c r="I17" s="315"/>
      <c r="J17" s="315"/>
      <c r="K17" s="311"/>
      <c r="P17" s="124"/>
      <c r="Q17" s="124"/>
      <c r="R17" s="124"/>
      <c r="S17" s="124"/>
    </row>
    <row r="18" spans="1:19" s="85" customFormat="1" ht="15.75">
      <c r="A18" s="171" t="s">
        <v>185</v>
      </c>
      <c r="B18" s="311"/>
      <c r="C18" s="311"/>
      <c r="D18" s="315"/>
      <c r="E18" s="315"/>
      <c r="F18" s="315"/>
      <c r="G18" s="315"/>
      <c r="H18" s="315"/>
      <c r="I18" s="315"/>
      <c r="J18" s="315"/>
      <c r="K18" s="311"/>
      <c r="P18" s="124"/>
      <c r="Q18" s="124"/>
      <c r="R18" s="124"/>
      <c r="S18" s="124"/>
    </row>
    <row r="19" spans="1:19" s="85" customFormat="1" ht="15">
      <c r="A19" s="85" t="s">
        <v>186</v>
      </c>
      <c r="D19" s="313">
        <v>20116.40228328772</v>
      </c>
      <c r="E19" s="314"/>
      <c r="F19" s="313">
        <v>2359.8892887620809</v>
      </c>
      <c r="G19" s="314"/>
      <c r="H19" s="313">
        <v>608.77060795607508</v>
      </c>
      <c r="I19" s="313"/>
      <c r="J19" s="313">
        <v>39.352671471473464</v>
      </c>
      <c r="L19" s="316"/>
      <c r="P19" s="124"/>
      <c r="Q19" s="124"/>
      <c r="R19" s="124"/>
      <c r="S19" s="124"/>
    </row>
    <row r="20" spans="1:19" s="85" customFormat="1" ht="15">
      <c r="A20" s="317" t="s">
        <v>187</v>
      </c>
      <c r="D20" s="313">
        <v>337.58925073770166</v>
      </c>
      <c r="E20" s="314"/>
      <c r="F20" s="313">
        <v>210.12186340533273</v>
      </c>
      <c r="G20" s="314"/>
      <c r="H20" s="313">
        <v>127.58916908054037</v>
      </c>
      <c r="I20" s="313"/>
      <c r="J20" s="313">
        <v>60.595653406317339</v>
      </c>
      <c r="L20" s="316"/>
      <c r="M20" s="124"/>
      <c r="N20" s="124"/>
      <c r="O20" s="124"/>
      <c r="P20" s="124"/>
      <c r="Q20" s="124"/>
      <c r="R20" s="124"/>
      <c r="S20" s="124"/>
    </row>
    <row r="21" spans="1:19" s="85" customFormat="1" ht="15">
      <c r="A21" s="85" t="s">
        <v>188</v>
      </c>
      <c r="B21" s="85" t="s">
        <v>37</v>
      </c>
      <c r="C21" s="318"/>
      <c r="D21" s="313">
        <v>12366.33569421838</v>
      </c>
      <c r="E21" s="314"/>
      <c r="F21" s="313">
        <v>5652.295252558446</v>
      </c>
      <c r="G21" s="314"/>
      <c r="H21" s="313">
        <v>3330.1675018264996</v>
      </c>
      <c r="I21" s="313"/>
      <c r="J21" s="313">
        <v>2111.5134686025699</v>
      </c>
      <c r="L21" s="319"/>
    </row>
    <row r="22" spans="1:19" s="85" customFormat="1" ht="5.25" customHeight="1">
      <c r="C22" s="318"/>
      <c r="D22" s="320"/>
      <c r="E22" s="313"/>
      <c r="F22" s="320"/>
      <c r="G22" s="313"/>
      <c r="H22" s="320"/>
      <c r="I22" s="313"/>
      <c r="J22" s="320"/>
      <c r="L22" s="319"/>
    </row>
    <row r="23" spans="1:19" s="85" customFormat="1" ht="15">
      <c r="B23" s="318" t="s">
        <v>189</v>
      </c>
      <c r="C23" s="318"/>
      <c r="D23" s="313">
        <v>18994.803439048366</v>
      </c>
      <c r="E23" s="314"/>
      <c r="F23" s="313">
        <v>16207.403382357774</v>
      </c>
      <c r="G23" s="314"/>
      <c r="H23" s="313">
        <v>8199.752248174007</v>
      </c>
      <c r="I23" s="313"/>
      <c r="J23" s="313">
        <v>2859.5991330896136</v>
      </c>
      <c r="L23" s="316" t="s">
        <v>190</v>
      </c>
    </row>
    <row r="24" spans="1:19" s="85" customFormat="1" ht="15">
      <c r="B24" s="318" t="s">
        <v>191</v>
      </c>
      <c r="C24" s="318"/>
      <c r="D24" s="313">
        <v>14932.316122382284</v>
      </c>
      <c r="E24" s="314"/>
      <c r="F24" s="313">
        <v>6807.3414890501181</v>
      </c>
      <c r="G24" s="314"/>
      <c r="H24" s="313">
        <v>4512.4422749385249</v>
      </c>
      <c r="I24" s="313"/>
      <c r="J24" s="313">
        <v>2975.6333630166046</v>
      </c>
    </row>
    <row r="25" spans="1:19" s="85" customFormat="1" ht="15">
      <c r="B25" s="318" t="s">
        <v>192</v>
      </c>
      <c r="C25" s="318"/>
      <c r="D25" s="313">
        <v>8804.4195130157677</v>
      </c>
      <c r="E25" s="314"/>
      <c r="F25" s="313">
        <v>4718.7253503642869</v>
      </c>
      <c r="G25" s="314"/>
      <c r="H25" s="313">
        <v>2783.5322490263643</v>
      </c>
      <c r="I25" s="313"/>
      <c r="J25" s="313">
        <v>1990.6316778585949</v>
      </c>
    </row>
    <row r="26" spans="1:19" s="85" customFormat="1" ht="5.25" customHeight="1">
      <c r="B26" s="318"/>
      <c r="C26" s="318"/>
      <c r="D26" s="320"/>
      <c r="E26" s="313"/>
      <c r="F26" s="320"/>
      <c r="G26" s="313"/>
      <c r="H26" s="320"/>
      <c r="I26" s="313"/>
      <c r="J26" s="320"/>
    </row>
    <row r="27" spans="1:19" s="134" customFormat="1" ht="16.5" thickBot="1">
      <c r="A27" s="156" t="s">
        <v>193</v>
      </c>
      <c r="B27" s="321"/>
      <c r="C27" s="321"/>
      <c r="D27" s="297">
        <v>2053814.177003925</v>
      </c>
      <c r="E27" s="322"/>
      <c r="F27" s="297">
        <v>237527.11556439794</v>
      </c>
      <c r="G27" s="322"/>
      <c r="H27" s="297">
        <v>24911.251918268132</v>
      </c>
      <c r="I27" s="322"/>
      <c r="J27" s="297">
        <v>2211.4617934803605</v>
      </c>
      <c r="L27" s="316" t="s">
        <v>194</v>
      </c>
    </row>
    <row r="28" spans="1:19" ht="23.25" customHeight="1">
      <c r="A28" s="85" t="s">
        <v>195</v>
      </c>
      <c r="B28" s="323"/>
      <c r="C28" s="323"/>
      <c r="D28" s="323"/>
    </row>
    <row r="29" spans="1:19">
      <c r="B29" s="323"/>
      <c r="C29" s="323"/>
      <c r="D29" s="323"/>
    </row>
    <row r="30" spans="1:19">
      <c r="B30" s="323"/>
      <c r="C30" s="323"/>
      <c r="D30" s="323"/>
    </row>
    <row r="31" spans="1:19" s="288" customFormat="1" ht="18">
      <c r="A31" s="86" t="s">
        <v>196</v>
      </c>
      <c r="B31" s="289"/>
      <c r="C31" s="289"/>
      <c r="D31" s="289"/>
      <c r="E31" s="289"/>
      <c r="F31" s="289"/>
      <c r="G31" s="289"/>
      <c r="H31" s="289"/>
      <c r="I31" s="289"/>
      <c r="J31" s="289"/>
    </row>
    <row r="32" spans="1:19" s="288" customFormat="1" ht="9.75" customHeight="1">
      <c r="A32" s="98"/>
      <c r="B32" s="289"/>
      <c r="C32" s="289"/>
      <c r="D32" s="289"/>
      <c r="E32" s="289"/>
      <c r="F32" s="289"/>
      <c r="G32" s="289"/>
      <c r="H32" s="289"/>
      <c r="I32" s="289"/>
      <c r="J32" s="289"/>
    </row>
    <row r="33" spans="1:16" s="288" customFormat="1" ht="18.75" thickBot="1">
      <c r="A33" s="156" t="s">
        <v>197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89"/>
      <c r="N33" s="324"/>
      <c r="O33" s="324"/>
      <c r="P33" s="324"/>
    </row>
    <row r="34" spans="1:16" s="85" customFormat="1" ht="15.75">
      <c r="A34" s="159"/>
      <c r="B34" s="159"/>
      <c r="C34" s="159"/>
      <c r="D34" s="325" t="s">
        <v>177</v>
      </c>
      <c r="E34" s="325"/>
      <c r="F34" s="325"/>
      <c r="G34" s="162" t="s">
        <v>198</v>
      </c>
      <c r="H34" s="159"/>
      <c r="I34" s="162" t="s">
        <v>199</v>
      </c>
      <c r="J34" s="162" t="s">
        <v>198</v>
      </c>
    </row>
    <row r="35" spans="1:16" s="85" customFormat="1" ht="15.75">
      <c r="A35" s="163" t="s">
        <v>200</v>
      </c>
      <c r="B35" s="163"/>
      <c r="C35" s="163"/>
      <c r="D35" s="163" t="s">
        <v>3</v>
      </c>
      <c r="E35" s="163" t="s">
        <v>4</v>
      </c>
      <c r="F35" s="163" t="s">
        <v>5</v>
      </c>
      <c r="G35" s="163" t="s">
        <v>201</v>
      </c>
      <c r="H35" s="98"/>
      <c r="I35" s="163" t="s">
        <v>180</v>
      </c>
      <c r="J35" s="163" t="s">
        <v>201</v>
      </c>
    </row>
    <row r="36" spans="1:16" s="85" customFormat="1" ht="15.75">
      <c r="A36" s="163"/>
      <c r="B36" s="163"/>
      <c r="C36" s="163"/>
      <c r="D36" s="163"/>
      <c r="E36" s="163"/>
      <c r="F36" s="163"/>
      <c r="G36" s="163" t="s">
        <v>202</v>
      </c>
      <c r="H36" s="98"/>
      <c r="I36" s="163"/>
      <c r="J36" s="163" t="s">
        <v>203</v>
      </c>
    </row>
    <row r="37" spans="1:16" s="85" customFormat="1" ht="16.5" thickBot="1">
      <c r="A37" s="170"/>
      <c r="B37" s="170"/>
      <c r="C37" s="170"/>
      <c r="D37" s="170"/>
      <c r="E37" s="170"/>
      <c r="F37" s="170"/>
      <c r="G37" s="170" t="s">
        <v>203</v>
      </c>
      <c r="H37" s="170"/>
      <c r="I37" s="169"/>
      <c r="J37" s="170"/>
      <c r="L37" s="163"/>
    </row>
    <row r="38" spans="1:16" s="85" customFormat="1" ht="6.75" customHeight="1" thickTop="1">
      <c r="A38" s="171"/>
      <c r="B38" s="163"/>
      <c r="C38" s="163"/>
      <c r="D38" s="163"/>
      <c r="E38" s="163"/>
      <c r="F38" s="163"/>
      <c r="G38" s="163"/>
      <c r="H38" s="163"/>
      <c r="J38" s="163"/>
      <c r="L38" s="163"/>
    </row>
    <row r="39" spans="1:16" s="85" customFormat="1" ht="15">
      <c r="A39" s="187" t="s">
        <v>204</v>
      </c>
      <c r="B39" s="326"/>
      <c r="C39" s="326"/>
      <c r="D39" s="320">
        <v>2225231</v>
      </c>
      <c r="E39" s="320">
        <v>274412</v>
      </c>
      <c r="F39" s="320">
        <v>26888</v>
      </c>
      <c r="G39" s="320">
        <v>191230</v>
      </c>
      <c r="H39" s="314"/>
      <c r="I39" s="320">
        <v>3015</v>
      </c>
      <c r="J39" s="320">
        <v>24403</v>
      </c>
      <c r="L39" s="139"/>
    </row>
    <row r="40" spans="1:16" s="85" customFormat="1" ht="15">
      <c r="A40" s="187" t="s">
        <v>205</v>
      </c>
      <c r="B40" s="326"/>
      <c r="C40" s="326"/>
      <c r="D40" s="320">
        <v>1902438</v>
      </c>
      <c r="E40" s="320">
        <v>224588</v>
      </c>
      <c r="F40" s="320">
        <v>22557</v>
      </c>
      <c r="G40" s="320">
        <v>67800</v>
      </c>
      <c r="H40" s="314"/>
      <c r="I40" s="320">
        <v>2030</v>
      </c>
      <c r="J40" s="320">
        <v>5547</v>
      </c>
      <c r="L40" s="139"/>
    </row>
    <row r="41" spans="1:16" s="85" customFormat="1" ht="15">
      <c r="A41" s="187" t="s">
        <v>91</v>
      </c>
      <c r="B41" s="311"/>
      <c r="C41" s="311"/>
      <c r="D41" s="320">
        <v>2568485</v>
      </c>
      <c r="E41" s="320">
        <v>242225</v>
      </c>
      <c r="F41" s="320">
        <v>30406</v>
      </c>
      <c r="G41" s="320">
        <v>110778</v>
      </c>
      <c r="H41" s="314"/>
      <c r="I41" s="320">
        <v>2899</v>
      </c>
      <c r="J41" s="320">
        <v>15443</v>
      </c>
      <c r="L41" s="139"/>
    </row>
    <row r="42" spans="1:16" s="85" customFormat="1" ht="15.75">
      <c r="A42" s="171" t="s">
        <v>52</v>
      </c>
      <c r="B42" s="306"/>
      <c r="C42" s="306"/>
      <c r="D42" s="327">
        <v>2161725</v>
      </c>
      <c r="E42" s="327">
        <v>245144</v>
      </c>
      <c r="F42" s="327">
        <v>24107</v>
      </c>
      <c r="G42" s="327">
        <v>106715</v>
      </c>
      <c r="H42" s="328"/>
      <c r="I42" s="327">
        <v>2212</v>
      </c>
      <c r="J42" s="327">
        <v>9056</v>
      </c>
      <c r="L42" s="139"/>
    </row>
    <row r="43" spans="1:16" s="85" customFormat="1" ht="9" customHeight="1">
      <c r="A43" s="187"/>
      <c r="B43" s="311"/>
      <c r="C43" s="311"/>
      <c r="D43" s="329"/>
      <c r="E43" s="329"/>
      <c r="F43" s="329"/>
      <c r="G43" s="329"/>
      <c r="H43" s="314"/>
      <c r="I43" s="314"/>
      <c r="J43" s="329"/>
      <c r="L43" s="330"/>
    </row>
    <row r="44" spans="1:16" s="85" customFormat="1" ht="15.75" thickBot="1">
      <c r="A44" s="331" t="s">
        <v>206</v>
      </c>
      <c r="B44" s="332"/>
      <c r="C44" s="332"/>
      <c r="D44" s="333">
        <v>2194630</v>
      </c>
      <c r="E44" s="333">
        <v>275249</v>
      </c>
      <c r="F44" s="333">
        <v>27708</v>
      </c>
      <c r="G44" s="333">
        <v>166915</v>
      </c>
      <c r="H44" s="296"/>
      <c r="I44" s="297">
        <v>2726</v>
      </c>
      <c r="J44" s="333">
        <v>18977</v>
      </c>
      <c r="L44" s="330"/>
    </row>
    <row r="45" spans="1:16">
      <c r="L45" s="145"/>
    </row>
    <row r="46" spans="1:16">
      <c r="D46" s="300"/>
      <c r="E46" s="300"/>
      <c r="F46" s="300"/>
      <c r="G46" s="300"/>
      <c r="I46" s="300"/>
      <c r="J46" s="300"/>
      <c r="L46" s="145"/>
    </row>
    <row r="47" spans="1:16">
      <c r="D47" s="300"/>
      <c r="E47" s="300"/>
      <c r="F47" s="300"/>
      <c r="G47" s="300"/>
      <c r="I47" s="300"/>
      <c r="J47" s="300"/>
      <c r="L47" s="145"/>
    </row>
    <row r="48" spans="1:16" s="288" customFormat="1" ht="18">
      <c r="A48" s="334" t="s">
        <v>207</v>
      </c>
    </row>
    <row r="49" spans="1:12" s="288" customFormat="1" ht="9" customHeight="1">
      <c r="A49" s="334"/>
    </row>
    <row r="50" spans="1:12" s="288" customFormat="1" ht="18">
      <c r="A50" s="334" t="s">
        <v>208</v>
      </c>
    </row>
    <row r="51" spans="1:12" s="288" customFormat="1" ht="18.75" thickBot="1">
      <c r="A51" s="335" t="s">
        <v>209</v>
      </c>
      <c r="B51" s="291"/>
      <c r="C51" s="291"/>
      <c r="D51" s="291"/>
      <c r="E51" s="291"/>
      <c r="F51" s="291"/>
      <c r="G51" s="291"/>
      <c r="H51" s="291"/>
      <c r="I51" s="291"/>
      <c r="J51" s="291"/>
      <c r="K51" s="289"/>
      <c r="L51" s="289"/>
    </row>
    <row r="52" spans="1:12" ht="15.75">
      <c r="A52" s="336"/>
      <c r="B52" s="337"/>
      <c r="C52" s="337"/>
      <c r="D52" s="338" t="s">
        <v>210</v>
      </c>
      <c r="E52" s="338"/>
      <c r="F52" s="337"/>
      <c r="G52" s="337"/>
      <c r="H52" s="337"/>
      <c r="I52" s="339" t="s">
        <v>199</v>
      </c>
      <c r="J52" s="162" t="s">
        <v>67</v>
      </c>
      <c r="K52" s="145"/>
      <c r="L52" s="145"/>
    </row>
    <row r="53" spans="1:12" ht="15.75">
      <c r="A53" s="145"/>
      <c r="B53" s="118"/>
      <c r="C53" s="118" t="s">
        <v>75</v>
      </c>
      <c r="D53" s="118"/>
      <c r="E53" s="118" t="s">
        <v>211</v>
      </c>
      <c r="F53" s="118"/>
      <c r="G53" s="118"/>
      <c r="H53" s="118"/>
      <c r="I53" s="163" t="s">
        <v>180</v>
      </c>
      <c r="J53" s="172" t="s">
        <v>203</v>
      </c>
    </row>
    <row r="54" spans="1:12" ht="16.5" thickBot="1">
      <c r="A54" s="308"/>
      <c r="B54" s="340" t="s">
        <v>212</v>
      </c>
      <c r="C54" s="340" t="s">
        <v>213</v>
      </c>
      <c r="D54" s="340" t="s">
        <v>140</v>
      </c>
      <c r="E54" s="340" t="s">
        <v>203</v>
      </c>
      <c r="F54" s="340" t="s">
        <v>3</v>
      </c>
      <c r="G54" s="340" t="s">
        <v>4</v>
      </c>
      <c r="H54" s="340" t="s">
        <v>5</v>
      </c>
      <c r="I54" s="170"/>
      <c r="J54" s="341"/>
    </row>
    <row r="55" spans="1:12" s="85" customFormat="1" ht="16.5" thickTop="1">
      <c r="A55" s="342" t="s">
        <v>214</v>
      </c>
      <c r="B55" s="343">
        <v>41.6</v>
      </c>
      <c r="C55" s="343">
        <v>778.1</v>
      </c>
      <c r="D55" s="343">
        <v>604.1</v>
      </c>
      <c r="E55" s="344">
        <v>1423.8</v>
      </c>
      <c r="F55" s="345">
        <v>610.70000000000005</v>
      </c>
      <c r="G55" s="345">
        <v>556.6</v>
      </c>
      <c r="H55" s="345">
        <v>256.5</v>
      </c>
      <c r="I55" s="345">
        <v>409.4</v>
      </c>
      <c r="J55" s="344">
        <v>1833.2</v>
      </c>
    </row>
    <row r="56" spans="1:12" s="85" customFormat="1" ht="15.75">
      <c r="A56" s="342" t="s">
        <v>215</v>
      </c>
      <c r="B56" s="343">
        <v>45.3</v>
      </c>
      <c r="C56" s="343">
        <v>704.1</v>
      </c>
      <c r="D56" s="343">
        <v>545.70000000000005</v>
      </c>
      <c r="E56" s="344">
        <v>1295.0999999999999</v>
      </c>
      <c r="F56" s="345">
        <v>548.20000000000005</v>
      </c>
      <c r="G56" s="345">
        <v>500.3</v>
      </c>
      <c r="H56" s="345">
        <v>246.6</v>
      </c>
      <c r="I56" s="345">
        <v>390.1</v>
      </c>
      <c r="J56" s="344">
        <v>1685.2</v>
      </c>
    </row>
    <row r="57" spans="1:12" s="85" customFormat="1" ht="15.75">
      <c r="A57" s="342" t="s">
        <v>216</v>
      </c>
      <c r="B57" s="343">
        <v>45.5</v>
      </c>
      <c r="C57" s="343">
        <v>671.4</v>
      </c>
      <c r="D57" s="343">
        <v>583.29999999999995</v>
      </c>
      <c r="E57" s="344">
        <v>1300.2</v>
      </c>
      <c r="F57" s="345">
        <v>525.20000000000005</v>
      </c>
      <c r="G57" s="345">
        <v>543.9</v>
      </c>
      <c r="H57" s="345">
        <v>231</v>
      </c>
      <c r="I57" s="345">
        <v>377.9</v>
      </c>
      <c r="J57" s="344">
        <v>1678.1</v>
      </c>
    </row>
    <row r="58" spans="1:12" s="85" customFormat="1" ht="15.75">
      <c r="A58" s="342" t="s">
        <v>217</v>
      </c>
      <c r="B58" s="343">
        <v>47.6</v>
      </c>
      <c r="C58" s="343">
        <v>600.70000000000005</v>
      </c>
      <c r="D58" s="343">
        <v>484.9</v>
      </c>
      <c r="E58" s="344">
        <v>1133.2</v>
      </c>
      <c r="F58" s="345">
        <v>420.1</v>
      </c>
      <c r="G58" s="345">
        <v>486.5</v>
      </c>
      <c r="H58" s="345">
        <v>226.5</v>
      </c>
      <c r="I58" s="345">
        <v>358</v>
      </c>
      <c r="J58" s="344">
        <v>1491.1</v>
      </c>
    </row>
    <row r="59" spans="1:12" s="85" customFormat="1" ht="15.75">
      <c r="A59" s="342" t="s">
        <v>218</v>
      </c>
      <c r="B59" s="343">
        <v>31.2</v>
      </c>
      <c r="C59" s="343">
        <v>550.6</v>
      </c>
      <c r="D59" s="343">
        <v>442.2</v>
      </c>
      <c r="E59" s="344">
        <v>1024</v>
      </c>
      <c r="F59" s="345">
        <v>410.5</v>
      </c>
      <c r="G59" s="345">
        <v>411.5</v>
      </c>
      <c r="H59" s="345">
        <v>202</v>
      </c>
      <c r="I59" s="345">
        <v>320.2</v>
      </c>
      <c r="J59" s="344">
        <v>1344.2</v>
      </c>
    </row>
    <row r="60" spans="1:12" s="98" customFormat="1" ht="15.75">
      <c r="A60" s="342" t="s">
        <v>219</v>
      </c>
      <c r="B60" s="343">
        <v>38.6</v>
      </c>
      <c r="C60" s="343">
        <v>459.5</v>
      </c>
      <c r="D60" s="343">
        <v>455.7</v>
      </c>
      <c r="E60" s="344">
        <v>953.8</v>
      </c>
      <c r="F60" s="345">
        <v>357.8</v>
      </c>
      <c r="G60" s="345">
        <v>400.4</v>
      </c>
      <c r="H60" s="345">
        <v>195.5</v>
      </c>
      <c r="I60" s="345">
        <v>313.2</v>
      </c>
      <c r="J60" s="344">
        <v>1267</v>
      </c>
    </row>
    <row r="61" spans="1:12" s="98" customFormat="1" ht="15.75">
      <c r="A61" s="342" t="s">
        <v>220</v>
      </c>
      <c r="B61" s="343">
        <v>30.9</v>
      </c>
      <c r="C61" s="343">
        <v>457.5</v>
      </c>
      <c r="D61" s="343">
        <v>466.2</v>
      </c>
      <c r="E61" s="344">
        <v>954.6</v>
      </c>
      <c r="F61" s="345">
        <v>341.2</v>
      </c>
      <c r="G61" s="345">
        <v>422.2</v>
      </c>
      <c r="H61" s="345">
        <v>191.2</v>
      </c>
      <c r="I61" s="345">
        <v>305.89999999999998</v>
      </c>
      <c r="J61" s="344">
        <v>1260.5</v>
      </c>
    </row>
    <row r="62" spans="1:12" s="85" customFormat="1" ht="15.75">
      <c r="A62" s="342" t="s">
        <v>221</v>
      </c>
      <c r="B62" s="345">
        <v>34.299999999999997</v>
      </c>
      <c r="C62" s="345">
        <v>448</v>
      </c>
      <c r="D62" s="345">
        <v>381.7</v>
      </c>
      <c r="E62" s="346">
        <v>864.1</v>
      </c>
      <c r="F62" s="345">
        <v>338.7</v>
      </c>
      <c r="G62" s="345">
        <v>348.4</v>
      </c>
      <c r="H62" s="345">
        <v>176.9</v>
      </c>
      <c r="I62" s="345">
        <v>282.39999999999998</v>
      </c>
      <c r="J62" s="346">
        <v>1146.4000000000001</v>
      </c>
    </row>
    <row r="63" spans="1:12" s="85" customFormat="1" ht="15.75">
      <c r="A63" s="342" t="s">
        <v>222</v>
      </c>
      <c r="B63" s="345">
        <v>34.1</v>
      </c>
      <c r="C63" s="345">
        <v>449.8</v>
      </c>
      <c r="D63" s="345">
        <v>440</v>
      </c>
      <c r="E63" s="346">
        <v>923.9</v>
      </c>
      <c r="F63" s="345">
        <v>393.4</v>
      </c>
      <c r="G63" s="345">
        <v>358</v>
      </c>
      <c r="H63" s="345">
        <v>172.4</v>
      </c>
      <c r="I63" s="345">
        <v>278.3</v>
      </c>
      <c r="J63" s="346">
        <v>1202.0999999999999</v>
      </c>
    </row>
    <row r="64" spans="1:12" s="85" customFormat="1" ht="15.75">
      <c r="A64" s="342" t="s">
        <v>223</v>
      </c>
      <c r="B64" s="345">
        <v>46.1</v>
      </c>
      <c r="C64" s="345">
        <v>404.2</v>
      </c>
      <c r="D64" s="345">
        <v>382.9</v>
      </c>
      <c r="E64" s="346">
        <v>833.2</v>
      </c>
      <c r="F64" s="345">
        <v>323.39999999999998</v>
      </c>
      <c r="G64" s="345">
        <v>342.4</v>
      </c>
      <c r="H64" s="345">
        <v>167.3</v>
      </c>
      <c r="I64" s="345">
        <v>265.8</v>
      </c>
      <c r="J64" s="346">
        <v>1099</v>
      </c>
    </row>
    <row r="65" spans="1:11" ht="16.5" thickBot="1">
      <c r="A65" s="347" t="s">
        <v>224</v>
      </c>
      <c r="B65" s="348">
        <v>42.9</v>
      </c>
      <c r="C65" s="348">
        <v>478.3</v>
      </c>
      <c r="D65" s="348">
        <v>371</v>
      </c>
      <c r="E65" s="349">
        <v>892.1</v>
      </c>
      <c r="F65" s="348">
        <v>378.3</v>
      </c>
      <c r="G65" s="348">
        <v>351</v>
      </c>
      <c r="H65" s="348">
        <v>162.80000000000001</v>
      </c>
      <c r="I65" s="348">
        <v>264</v>
      </c>
      <c r="J65" s="349">
        <v>1156.0999999999999</v>
      </c>
      <c r="K65" s="89" t="s">
        <v>40</v>
      </c>
    </row>
    <row r="66" spans="1:11" ht="15">
      <c r="A66" s="342"/>
      <c r="D66" s="350"/>
    </row>
    <row r="67" spans="1:11" ht="15">
      <c r="A67" s="85"/>
      <c r="D67" s="350"/>
    </row>
  </sheetData>
  <mergeCells count="7">
    <mergeCell ref="D34:F34"/>
    <mergeCell ref="L3:Q7"/>
    <mergeCell ref="D4:D5"/>
    <mergeCell ref="F4:F5"/>
    <mergeCell ref="H4:H5"/>
    <mergeCell ref="J4:J5"/>
    <mergeCell ref="D10:H10"/>
  </mergeCells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T73"/>
  <sheetViews>
    <sheetView zoomScale="70" zoomScaleNormal="70" workbookViewId="0"/>
  </sheetViews>
  <sheetFormatPr defaultColWidth="11" defaultRowHeight="18"/>
  <cols>
    <col min="1" max="1" width="26.140625" style="24" customWidth="1"/>
    <col min="2" max="2" width="14.140625" style="24" customWidth="1"/>
    <col min="3" max="3" width="11.42578125" style="24" customWidth="1"/>
    <col min="4" max="4" width="9.5703125" style="24" customWidth="1"/>
    <col min="5" max="5" width="1.140625" style="24" customWidth="1"/>
    <col min="6" max="6" width="11.7109375" style="24" customWidth="1"/>
    <col min="7" max="7" width="11.5703125" style="24" customWidth="1"/>
    <col min="8" max="8" width="11.140625" style="24" customWidth="1"/>
    <col min="9" max="9" width="10.5703125" style="24" customWidth="1"/>
    <col min="10" max="10" width="9.5703125" style="24" customWidth="1"/>
    <col min="11" max="11" width="1.140625" style="24" customWidth="1"/>
    <col min="12" max="12" width="9" style="24" customWidth="1"/>
    <col min="13" max="13" width="2.28515625" style="24" customWidth="1"/>
    <col min="14" max="14" width="11.140625" style="24" customWidth="1"/>
    <col min="15" max="16384" width="11" style="24"/>
  </cols>
  <sheetData>
    <row r="1" spans="1:20" ht="15" customHeight="1">
      <c r="A1" s="21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 t="s">
        <v>25</v>
      </c>
    </row>
    <row r="2" spans="1:20" ht="11.25" customHeight="1">
      <c r="A2" s="2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6"/>
    </row>
    <row r="3" spans="1:20" ht="21" customHeight="1">
      <c r="A3" s="21" t="s">
        <v>26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20" ht="17.25" customHeight="1">
      <c r="A4" s="21" t="s">
        <v>27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20" ht="7.5" customHeight="1" thickBo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0" ht="18.75" customHeight="1">
      <c r="A6" s="28" t="s">
        <v>28</v>
      </c>
      <c r="B6" s="29"/>
      <c r="C6" s="30" t="s">
        <v>29</v>
      </c>
      <c r="D6" s="29"/>
      <c r="E6" s="31"/>
      <c r="F6" s="29"/>
      <c r="G6" s="32" t="s">
        <v>30</v>
      </c>
      <c r="H6" s="32"/>
      <c r="I6" s="32"/>
      <c r="J6" s="29"/>
      <c r="K6" s="31"/>
      <c r="L6" s="33" t="s">
        <v>31</v>
      </c>
      <c r="M6" s="34"/>
      <c r="N6" s="33" t="s">
        <v>32</v>
      </c>
    </row>
    <row r="7" spans="1:20" ht="16.5" customHeight="1">
      <c r="A7" s="35"/>
      <c r="B7" s="36"/>
      <c r="C7" s="36"/>
      <c r="D7" s="36"/>
      <c r="E7" s="37"/>
      <c r="F7" s="36" t="s">
        <v>33</v>
      </c>
      <c r="G7" s="36"/>
      <c r="H7" s="36" t="s">
        <v>34</v>
      </c>
      <c r="I7" s="36"/>
      <c r="J7" s="38"/>
      <c r="K7" s="39"/>
      <c r="L7" s="40"/>
      <c r="M7" s="41"/>
      <c r="N7" s="40"/>
    </row>
    <row r="8" spans="1:20" ht="32.25" thickBot="1">
      <c r="A8" s="42"/>
      <c r="B8" s="43" t="s">
        <v>35</v>
      </c>
      <c r="C8" s="43" t="s">
        <v>36</v>
      </c>
      <c r="D8" s="43" t="s">
        <v>37</v>
      </c>
      <c r="E8" s="43"/>
      <c r="F8" s="43" t="s">
        <v>35</v>
      </c>
      <c r="G8" s="43" t="s">
        <v>36</v>
      </c>
      <c r="H8" s="43" t="s">
        <v>38</v>
      </c>
      <c r="I8" s="43" t="s">
        <v>36</v>
      </c>
      <c r="J8" s="44" t="s">
        <v>37</v>
      </c>
      <c r="K8" s="45"/>
      <c r="L8" s="46"/>
      <c r="M8" s="47"/>
      <c r="N8" s="46"/>
    </row>
    <row r="9" spans="1:20" ht="15" customHeight="1" thickTop="1">
      <c r="A9" s="39"/>
      <c r="B9" s="48"/>
      <c r="C9" s="49"/>
      <c r="D9" s="50"/>
      <c r="E9" s="38"/>
      <c r="F9" s="38"/>
      <c r="G9" s="38"/>
      <c r="H9" s="38"/>
      <c r="I9" s="38"/>
      <c r="J9" s="35"/>
      <c r="K9" s="37"/>
      <c r="L9" s="35"/>
      <c r="M9" s="35"/>
      <c r="N9" s="35"/>
    </row>
    <row r="10" spans="1:20" ht="15" customHeight="1">
      <c r="A10" s="26" t="s">
        <v>39</v>
      </c>
      <c r="B10" s="51"/>
      <c r="C10" s="49"/>
      <c r="D10" s="49"/>
      <c r="E10" s="51"/>
      <c r="F10" s="51"/>
      <c r="G10" s="52"/>
      <c r="H10" s="52"/>
      <c r="I10" s="52"/>
      <c r="J10" s="52"/>
      <c r="K10" s="52"/>
      <c r="L10" s="52"/>
      <c r="M10" s="52"/>
      <c r="N10" s="52"/>
    </row>
    <row r="11" spans="1:20" ht="15" customHeight="1">
      <c r="A11" s="26"/>
      <c r="B11" s="51"/>
      <c r="C11" s="38"/>
      <c r="D11" s="38"/>
      <c r="E11" s="51"/>
      <c r="F11" s="51"/>
      <c r="G11" s="52"/>
      <c r="H11" s="52"/>
      <c r="I11" s="52"/>
      <c r="J11" s="52"/>
      <c r="K11" s="52"/>
      <c r="L11" s="52"/>
      <c r="M11" s="52"/>
      <c r="N11" s="52"/>
    </row>
    <row r="12" spans="1:20" ht="15" customHeight="1">
      <c r="A12" s="53" t="s">
        <v>3</v>
      </c>
      <c r="B12" s="51"/>
      <c r="C12" s="51"/>
      <c r="D12" s="51"/>
      <c r="E12" s="51"/>
      <c r="F12" s="51"/>
      <c r="G12" s="52"/>
      <c r="H12" s="52"/>
      <c r="I12" s="52"/>
      <c r="J12" s="52"/>
      <c r="K12" s="52"/>
      <c r="L12" s="52"/>
      <c r="M12" s="52"/>
      <c r="N12" s="52"/>
    </row>
    <row r="13" spans="1:20" ht="15.95" customHeight="1">
      <c r="A13" s="35">
        <v>2012</v>
      </c>
      <c r="B13" s="54">
        <v>34</v>
      </c>
      <c r="C13" s="54">
        <v>3</v>
      </c>
      <c r="D13" s="54">
        <v>37</v>
      </c>
      <c r="E13" s="35"/>
      <c r="F13" s="54">
        <v>38</v>
      </c>
      <c r="G13" s="54">
        <v>18</v>
      </c>
      <c r="H13" s="54">
        <v>26</v>
      </c>
      <c r="I13" s="54">
        <v>43</v>
      </c>
      <c r="J13" s="55">
        <f>SUM(F13:I13)</f>
        <v>125</v>
      </c>
      <c r="K13" s="35"/>
      <c r="L13" s="54">
        <v>162</v>
      </c>
      <c r="M13" s="56"/>
      <c r="N13" s="57">
        <f>(D13/L13)*100</f>
        <v>22.839506172839506</v>
      </c>
      <c r="Q13" s="58"/>
      <c r="R13" s="58"/>
      <c r="S13" s="58"/>
      <c r="T13" s="58"/>
    </row>
    <row r="14" spans="1:20" ht="15.95" customHeight="1">
      <c r="A14" s="35">
        <v>2013</v>
      </c>
      <c r="B14" s="54">
        <v>56</v>
      </c>
      <c r="C14" s="54">
        <v>5</v>
      </c>
      <c r="D14" s="54">
        <v>61</v>
      </c>
      <c r="E14" s="35"/>
      <c r="F14" s="54">
        <v>36</v>
      </c>
      <c r="G14" s="54">
        <v>16</v>
      </c>
      <c r="H14" s="54">
        <v>23</v>
      </c>
      <c r="I14" s="54">
        <v>23</v>
      </c>
      <c r="J14" s="55">
        <f>SUM(F14:I14)</f>
        <v>98</v>
      </c>
      <c r="K14" s="35"/>
      <c r="L14" s="54">
        <v>159</v>
      </c>
      <c r="M14" s="56"/>
      <c r="N14" s="57">
        <f>(D14/L14)*100</f>
        <v>38.364779874213838</v>
      </c>
      <c r="Q14" s="58"/>
      <c r="R14" s="58"/>
      <c r="S14" s="58"/>
      <c r="T14" s="58"/>
    </row>
    <row r="15" spans="1:20" ht="15.95" customHeight="1">
      <c r="A15" s="35">
        <v>2014</v>
      </c>
      <c r="B15" s="54">
        <v>54</v>
      </c>
      <c r="C15" s="54">
        <v>3</v>
      </c>
      <c r="D15" s="54">
        <v>57</v>
      </c>
      <c r="E15" s="35"/>
      <c r="F15" s="54">
        <v>38</v>
      </c>
      <c r="G15" s="54">
        <v>20</v>
      </c>
      <c r="H15" s="54">
        <v>22</v>
      </c>
      <c r="I15" s="54">
        <v>44</v>
      </c>
      <c r="J15" s="55">
        <f>SUM(F15:I15)</f>
        <v>124</v>
      </c>
      <c r="K15" s="35"/>
      <c r="L15" s="54">
        <v>181</v>
      </c>
      <c r="M15" s="56"/>
      <c r="N15" s="57">
        <f>(D15/L15)*100</f>
        <v>31.491712707182316</v>
      </c>
      <c r="Q15" s="58"/>
      <c r="R15" s="58"/>
      <c r="S15" s="58"/>
      <c r="T15" s="58"/>
    </row>
    <row r="16" spans="1:20" ht="15.95" customHeight="1">
      <c r="A16" s="35">
        <v>2015</v>
      </c>
      <c r="B16" s="54">
        <v>47</v>
      </c>
      <c r="C16" s="54">
        <v>5</v>
      </c>
      <c r="D16" s="54">
        <v>52</v>
      </c>
      <c r="E16" s="35"/>
      <c r="F16" s="54">
        <v>45</v>
      </c>
      <c r="G16" s="54">
        <v>16</v>
      </c>
      <c r="H16" s="54">
        <v>18</v>
      </c>
      <c r="I16" s="54">
        <v>26</v>
      </c>
      <c r="J16" s="55">
        <f>SUM(F16:I16)</f>
        <v>105</v>
      </c>
      <c r="K16" s="35"/>
      <c r="L16" s="54">
        <v>157</v>
      </c>
      <c r="M16" s="56"/>
      <c r="N16" s="57">
        <f>(D16/L16)*100</f>
        <v>33.121019108280251</v>
      </c>
      <c r="Q16" s="58"/>
      <c r="R16" s="58"/>
      <c r="S16" s="58"/>
      <c r="T16" s="58"/>
    </row>
    <row r="17" spans="1:20" ht="15.95" customHeight="1">
      <c r="A17" s="35">
        <v>2016</v>
      </c>
      <c r="B17" s="54">
        <v>62</v>
      </c>
      <c r="C17" s="54">
        <v>2</v>
      </c>
      <c r="D17" s="54">
        <v>64</v>
      </c>
      <c r="E17" s="35"/>
      <c r="F17" s="54">
        <v>46</v>
      </c>
      <c r="G17" s="54">
        <v>17</v>
      </c>
      <c r="H17" s="54">
        <v>23</v>
      </c>
      <c r="I17" s="54">
        <v>25</v>
      </c>
      <c r="J17" s="55">
        <f>SUM(F17:I17)</f>
        <v>111</v>
      </c>
      <c r="K17" s="35"/>
      <c r="L17" s="54">
        <v>175</v>
      </c>
      <c r="M17" s="56"/>
      <c r="N17" s="57">
        <f>(D17/L17)*100</f>
        <v>36.571428571428569</v>
      </c>
      <c r="Q17" s="58"/>
      <c r="R17" s="58"/>
      <c r="S17" s="58"/>
      <c r="T17" s="58"/>
    </row>
    <row r="18" spans="1:20" ht="15" customHeight="1">
      <c r="A18" s="35"/>
      <c r="B18" s="59"/>
      <c r="C18" s="59"/>
      <c r="D18" s="60"/>
      <c r="E18" s="35"/>
      <c r="F18" s="59"/>
      <c r="G18" s="59"/>
      <c r="H18" s="59"/>
      <c r="I18" s="59"/>
      <c r="J18" s="61"/>
      <c r="K18" s="35"/>
      <c r="L18" s="56"/>
      <c r="M18" s="56"/>
      <c r="N18" s="57"/>
      <c r="Q18" s="58"/>
      <c r="R18" s="58"/>
      <c r="S18" s="58"/>
      <c r="T18" s="58"/>
    </row>
    <row r="19" spans="1:20" ht="7.5" customHeight="1">
      <c r="A19" s="35"/>
      <c r="B19" s="60"/>
      <c r="C19" s="60"/>
      <c r="D19" s="60"/>
      <c r="E19" s="60"/>
      <c r="F19" s="60"/>
      <c r="G19" s="60"/>
      <c r="H19" s="60"/>
      <c r="I19" s="60"/>
      <c r="J19" s="61"/>
      <c r="K19" s="60"/>
      <c r="L19" s="56"/>
      <c r="M19" s="56"/>
      <c r="N19" s="57"/>
      <c r="Q19" s="58"/>
      <c r="R19" s="58"/>
      <c r="S19" s="58"/>
      <c r="T19" s="58"/>
    </row>
    <row r="20" spans="1:20" ht="15" customHeight="1">
      <c r="A20" s="53" t="s">
        <v>4</v>
      </c>
      <c r="B20" s="60"/>
      <c r="C20" s="60"/>
      <c r="D20" s="60"/>
      <c r="E20" s="60"/>
      <c r="F20" s="60"/>
      <c r="G20" s="60"/>
      <c r="H20" s="60"/>
      <c r="I20" s="60"/>
      <c r="J20" s="61"/>
      <c r="K20" s="60"/>
      <c r="L20" s="56"/>
      <c r="M20" s="56"/>
      <c r="N20" s="57"/>
      <c r="Q20" s="58"/>
      <c r="R20" s="58"/>
      <c r="S20" s="58"/>
      <c r="T20" s="58"/>
    </row>
    <row r="21" spans="1:20" ht="15.95" customHeight="1">
      <c r="A21" s="35">
        <v>2012</v>
      </c>
      <c r="B21" s="54">
        <v>234</v>
      </c>
      <c r="C21" s="54">
        <v>33</v>
      </c>
      <c r="D21" s="54">
        <v>267</v>
      </c>
      <c r="E21" s="35"/>
      <c r="F21" s="54">
        <v>286</v>
      </c>
      <c r="G21" s="54">
        <v>304</v>
      </c>
      <c r="H21" s="54">
        <v>231</v>
      </c>
      <c r="I21" s="62">
        <v>648</v>
      </c>
      <c r="J21" s="55">
        <f>SUM(F21:I21)</f>
        <v>1469</v>
      </c>
      <c r="K21" s="60" t="s">
        <v>40</v>
      </c>
      <c r="L21" s="62">
        <v>1736</v>
      </c>
      <c r="M21" s="56"/>
      <c r="N21" s="57">
        <f>(D21/L21)*100</f>
        <v>15.380184331797233</v>
      </c>
      <c r="Q21" s="58"/>
      <c r="R21" s="58"/>
      <c r="S21" s="58"/>
      <c r="T21" s="58"/>
    </row>
    <row r="22" spans="1:20" ht="15.95" customHeight="1">
      <c r="A22" s="35">
        <v>2013</v>
      </c>
      <c r="B22" s="54">
        <v>198</v>
      </c>
      <c r="C22" s="54">
        <v>30</v>
      </c>
      <c r="D22" s="54">
        <v>228</v>
      </c>
      <c r="E22" s="35"/>
      <c r="F22" s="54">
        <v>250</v>
      </c>
      <c r="G22" s="54">
        <v>230</v>
      </c>
      <c r="H22" s="54">
        <v>171</v>
      </c>
      <c r="I22" s="62">
        <v>550</v>
      </c>
      <c r="J22" s="55">
        <f>SUM(F22:I22)</f>
        <v>1201</v>
      </c>
      <c r="K22" s="60" t="s">
        <v>40</v>
      </c>
      <c r="L22" s="62">
        <v>1429</v>
      </c>
      <c r="M22" s="56"/>
      <c r="N22" s="57">
        <f>(D22/L22)*100</f>
        <v>15.95521343596921</v>
      </c>
      <c r="Q22" s="58"/>
      <c r="R22" s="58"/>
      <c r="S22" s="58"/>
      <c r="T22" s="58"/>
    </row>
    <row r="23" spans="1:20" ht="15.95" customHeight="1">
      <c r="A23" s="35">
        <v>2014</v>
      </c>
      <c r="B23" s="54">
        <v>199</v>
      </c>
      <c r="C23" s="54">
        <v>38</v>
      </c>
      <c r="D23" s="54">
        <v>237</v>
      </c>
      <c r="E23" s="35"/>
      <c r="F23" s="54">
        <v>230</v>
      </c>
      <c r="G23" s="54">
        <v>251</v>
      </c>
      <c r="H23" s="54">
        <v>205</v>
      </c>
      <c r="I23" s="62">
        <v>567</v>
      </c>
      <c r="J23" s="55">
        <f>SUM(F23:I23)</f>
        <v>1253</v>
      </c>
      <c r="K23" s="60" t="s">
        <v>40</v>
      </c>
      <c r="L23" s="62">
        <v>1490</v>
      </c>
      <c r="M23" s="56"/>
      <c r="N23" s="57">
        <f>(D23/L23)*100</f>
        <v>15.906040268456376</v>
      </c>
      <c r="Q23" s="58"/>
      <c r="R23" s="58"/>
      <c r="S23" s="58"/>
      <c r="T23" s="58"/>
    </row>
    <row r="24" spans="1:20" ht="15.95" customHeight="1">
      <c r="A24" s="35">
        <v>2015</v>
      </c>
      <c r="B24" s="54">
        <v>219</v>
      </c>
      <c r="C24" s="54">
        <v>35</v>
      </c>
      <c r="D24" s="54">
        <v>254</v>
      </c>
      <c r="E24" s="35"/>
      <c r="F24" s="54">
        <v>190</v>
      </c>
      <c r="G24" s="54">
        <v>265</v>
      </c>
      <c r="H24" s="54">
        <v>178</v>
      </c>
      <c r="I24" s="62">
        <v>533</v>
      </c>
      <c r="J24" s="55">
        <f>SUM(F24:I24)</f>
        <v>1166</v>
      </c>
      <c r="K24" s="60" t="s">
        <v>40</v>
      </c>
      <c r="L24" s="62">
        <v>1420</v>
      </c>
      <c r="M24" s="56"/>
      <c r="N24" s="57">
        <f>(D24/L24)*100</f>
        <v>17.887323943661972</v>
      </c>
      <c r="Q24" s="58"/>
      <c r="R24" s="58"/>
      <c r="S24" s="58"/>
      <c r="T24" s="58"/>
    </row>
    <row r="25" spans="1:20" ht="15.95" customHeight="1">
      <c r="A25" s="35">
        <v>2016</v>
      </c>
      <c r="B25" s="54">
        <v>204</v>
      </c>
      <c r="C25" s="54">
        <v>27</v>
      </c>
      <c r="D25" s="54">
        <v>231</v>
      </c>
      <c r="E25" s="35"/>
      <c r="F25" s="54">
        <v>229</v>
      </c>
      <c r="G25" s="54">
        <v>257</v>
      </c>
      <c r="H25" s="54">
        <v>183</v>
      </c>
      <c r="I25" s="62">
        <v>532</v>
      </c>
      <c r="J25" s="55">
        <f>SUM(F25:I25)</f>
        <v>1201</v>
      </c>
      <c r="K25" s="60" t="s">
        <v>40</v>
      </c>
      <c r="L25" s="62">
        <v>1432</v>
      </c>
      <c r="M25" s="56"/>
      <c r="N25" s="57">
        <f>(D25/L25)*100</f>
        <v>16.131284916201118</v>
      </c>
      <c r="Q25" s="58"/>
      <c r="R25" s="58"/>
      <c r="S25" s="58"/>
      <c r="T25" s="58"/>
    </row>
    <row r="26" spans="1:20" ht="15" customHeight="1">
      <c r="A26" s="35"/>
      <c r="B26" s="59"/>
      <c r="C26" s="59"/>
      <c r="D26" s="60"/>
      <c r="E26" s="35"/>
      <c r="F26" s="59"/>
      <c r="G26" s="59"/>
      <c r="H26" s="59"/>
      <c r="I26" s="59"/>
      <c r="J26" s="61"/>
      <c r="K26" s="60"/>
      <c r="L26" s="56"/>
      <c r="M26" s="56"/>
      <c r="N26" s="57"/>
      <c r="Q26" s="58"/>
      <c r="R26" s="58"/>
      <c r="S26" s="58"/>
      <c r="T26" s="58"/>
    </row>
    <row r="27" spans="1:20" ht="7.5" customHeight="1">
      <c r="A27" s="35"/>
      <c r="B27" s="60"/>
      <c r="C27" s="60"/>
      <c r="D27" s="60"/>
      <c r="E27" s="60"/>
      <c r="F27" s="60"/>
      <c r="G27" s="60"/>
      <c r="H27" s="60"/>
      <c r="I27" s="60"/>
      <c r="J27" s="61"/>
      <c r="K27" s="60"/>
      <c r="L27" s="56"/>
      <c r="M27" s="56"/>
      <c r="N27" s="57"/>
      <c r="Q27" s="58"/>
      <c r="R27" s="58"/>
      <c r="S27" s="58"/>
      <c r="T27" s="58"/>
    </row>
    <row r="28" spans="1:20" ht="15" customHeight="1">
      <c r="A28" s="22" t="s">
        <v>41</v>
      </c>
      <c r="B28" s="60"/>
      <c r="C28" s="60"/>
      <c r="D28" s="60"/>
      <c r="E28" s="60"/>
      <c r="F28" s="60"/>
      <c r="G28" s="60"/>
      <c r="H28" s="60"/>
      <c r="I28" s="60"/>
      <c r="J28" s="61"/>
      <c r="K28" s="60"/>
      <c r="L28" s="56"/>
      <c r="M28" s="56"/>
      <c r="N28" s="57"/>
    </row>
    <row r="29" spans="1:20" ht="15.95" customHeight="1">
      <c r="A29" s="35">
        <v>2012</v>
      </c>
      <c r="B29" s="62">
        <v>1330</v>
      </c>
      <c r="C29" s="62">
        <v>215</v>
      </c>
      <c r="D29" s="62">
        <v>1545</v>
      </c>
      <c r="E29" s="63"/>
      <c r="F29" s="62">
        <v>1239</v>
      </c>
      <c r="G29" s="62">
        <v>1873</v>
      </c>
      <c r="H29" s="62">
        <v>1043</v>
      </c>
      <c r="I29" s="62">
        <v>4077</v>
      </c>
      <c r="J29" s="55">
        <f>SUM(F29:I29)</f>
        <v>8232</v>
      </c>
      <c r="K29" s="22"/>
      <c r="L29" s="62">
        <v>9777</v>
      </c>
      <c r="M29" s="64"/>
      <c r="N29" s="65">
        <f>(D29/L29)*100</f>
        <v>15.80239337220006</v>
      </c>
    </row>
    <row r="30" spans="1:20" ht="15.95" customHeight="1">
      <c r="A30" s="35">
        <v>2013</v>
      </c>
      <c r="B30" s="62">
        <v>1255</v>
      </c>
      <c r="C30" s="62">
        <v>209</v>
      </c>
      <c r="D30" s="62">
        <v>1464</v>
      </c>
      <c r="E30" s="63"/>
      <c r="F30" s="62">
        <v>1118</v>
      </c>
      <c r="G30" s="62">
        <v>1729</v>
      </c>
      <c r="H30" s="62">
        <v>854</v>
      </c>
      <c r="I30" s="62">
        <v>3823</v>
      </c>
      <c r="J30" s="55">
        <f>SUM(F30:I30)</f>
        <v>7524</v>
      </c>
      <c r="K30" s="22"/>
      <c r="L30" s="62">
        <v>8988</v>
      </c>
      <c r="M30" s="64"/>
      <c r="N30" s="65">
        <f>(D30/L30)*100</f>
        <v>16.288384512683578</v>
      </c>
    </row>
    <row r="31" spans="1:20" ht="15.95" customHeight="1">
      <c r="A31" s="35">
        <v>2014</v>
      </c>
      <c r="B31" s="62">
        <v>1254</v>
      </c>
      <c r="C31" s="62">
        <v>202</v>
      </c>
      <c r="D31" s="62">
        <v>1456</v>
      </c>
      <c r="E31" s="63"/>
      <c r="F31" s="62">
        <v>995</v>
      </c>
      <c r="G31" s="62">
        <v>1736</v>
      </c>
      <c r="H31" s="62">
        <v>882</v>
      </c>
      <c r="I31" s="62">
        <v>3772</v>
      </c>
      <c r="J31" s="55">
        <f>SUM(F31:I31)</f>
        <v>7385</v>
      </c>
      <c r="K31" s="22"/>
      <c r="L31" s="62">
        <v>8841</v>
      </c>
      <c r="M31" s="64"/>
      <c r="N31" s="65">
        <f>(D31/L31)*100</f>
        <v>16.468725257323833</v>
      </c>
    </row>
    <row r="32" spans="1:20" ht="15.95" customHeight="1">
      <c r="A32" s="35">
        <v>2015</v>
      </c>
      <c r="B32" s="62">
        <v>1304</v>
      </c>
      <c r="C32" s="62">
        <v>197</v>
      </c>
      <c r="D32" s="62">
        <v>1501</v>
      </c>
      <c r="E32" s="63"/>
      <c r="F32" s="62">
        <v>962</v>
      </c>
      <c r="G32" s="62">
        <v>1672</v>
      </c>
      <c r="H32" s="62">
        <v>810</v>
      </c>
      <c r="I32" s="62">
        <v>3534</v>
      </c>
      <c r="J32" s="55">
        <f>SUM(F32:I32)</f>
        <v>6978</v>
      </c>
      <c r="K32" s="22"/>
      <c r="L32" s="62">
        <v>8479</v>
      </c>
      <c r="M32" s="64"/>
      <c r="N32" s="65">
        <f>(D32/L32)*100</f>
        <v>17.702559264064156</v>
      </c>
    </row>
    <row r="33" spans="1:14" ht="15.95" customHeight="1">
      <c r="A33" s="35">
        <v>2016</v>
      </c>
      <c r="B33" s="62">
        <v>1214</v>
      </c>
      <c r="C33" s="62">
        <v>193</v>
      </c>
      <c r="D33" s="62">
        <v>1407</v>
      </c>
      <c r="E33" s="63"/>
      <c r="F33" s="62">
        <v>928</v>
      </c>
      <c r="G33" s="62">
        <v>1765</v>
      </c>
      <c r="H33" s="62">
        <v>746</v>
      </c>
      <c r="I33" s="62">
        <v>3514</v>
      </c>
      <c r="J33" s="55">
        <f>SUM(F33:I33)</f>
        <v>6953</v>
      </c>
      <c r="K33" s="22"/>
      <c r="L33" s="62">
        <v>8360</v>
      </c>
      <c r="M33" s="64"/>
      <c r="N33" s="65">
        <f>(D33/L33)*100</f>
        <v>16.830143540669855</v>
      </c>
    </row>
    <row r="34" spans="1:14" ht="15" customHeight="1">
      <c r="A34" s="35"/>
      <c r="B34" s="66"/>
      <c r="C34" s="66"/>
      <c r="D34" s="67"/>
      <c r="E34" s="22"/>
      <c r="F34" s="66"/>
      <c r="G34" s="66"/>
      <c r="H34" s="66"/>
      <c r="I34" s="66"/>
      <c r="J34" s="67"/>
      <c r="K34" s="22"/>
      <c r="L34" s="64"/>
      <c r="M34" s="64"/>
      <c r="N34" s="64"/>
    </row>
    <row r="35" spans="1:14" ht="7.5" customHeight="1">
      <c r="A35" s="39"/>
      <c r="B35" s="68"/>
      <c r="C35" s="68"/>
      <c r="D35" s="68"/>
      <c r="E35" s="68"/>
      <c r="F35" s="68"/>
      <c r="G35" s="68"/>
      <c r="H35" s="68"/>
      <c r="I35" s="68"/>
      <c r="J35" s="60"/>
      <c r="K35" s="69"/>
      <c r="L35" s="60"/>
      <c r="M35" s="60"/>
      <c r="N35" s="68"/>
    </row>
    <row r="36" spans="1:14" ht="15" customHeight="1">
      <c r="A36" s="26" t="s">
        <v>42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</row>
    <row r="37" spans="1:14" ht="15" customHeight="1">
      <c r="A37" s="2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</row>
    <row r="38" spans="1:14" ht="15" customHeight="1">
      <c r="A38" s="53" t="s">
        <v>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</row>
    <row r="39" spans="1:14" ht="20.100000000000001" customHeight="1">
      <c r="A39" s="53" t="s">
        <v>43</v>
      </c>
      <c r="B39" s="66">
        <v>74.8</v>
      </c>
      <c r="C39" s="66">
        <v>4.5999999999999996</v>
      </c>
      <c r="D39" s="67">
        <v>79.400000000000006</v>
      </c>
      <c r="E39" s="67"/>
      <c r="F39" s="66">
        <v>67.400000000000006</v>
      </c>
      <c r="G39" s="66">
        <v>30.4</v>
      </c>
      <c r="H39" s="66">
        <v>45.4</v>
      </c>
      <c r="I39" s="66">
        <v>45.4</v>
      </c>
      <c r="J39" s="70">
        <f>SUM(F39:I39)</f>
        <v>188.60000000000002</v>
      </c>
      <c r="K39" s="67"/>
      <c r="L39" s="64">
        <v>268</v>
      </c>
      <c r="M39" s="64"/>
      <c r="N39" s="65">
        <f>(D39/L39)*100</f>
        <v>29.626865671641795</v>
      </c>
    </row>
    <row r="40" spans="1:14" ht="20.100000000000001" customHeight="1">
      <c r="A40" s="53" t="s">
        <v>44</v>
      </c>
      <c r="B40" s="66">
        <v>50.6</v>
      </c>
      <c r="C40" s="66">
        <v>3.6</v>
      </c>
      <c r="D40" s="66">
        <v>54.2</v>
      </c>
      <c r="E40" s="66"/>
      <c r="F40" s="66">
        <v>40.6</v>
      </c>
      <c r="G40" s="66">
        <v>17.399999999999999</v>
      </c>
      <c r="H40" s="66">
        <v>22.4</v>
      </c>
      <c r="I40" s="66">
        <v>32.200000000000003</v>
      </c>
      <c r="J40" s="71">
        <f>SUM(F40:I40)</f>
        <v>112.60000000000001</v>
      </c>
      <c r="K40" s="66"/>
      <c r="L40" s="66">
        <v>166.8</v>
      </c>
      <c r="M40" s="56"/>
      <c r="N40" s="65">
        <f>(D40/L40)*100</f>
        <v>32.494004796163068</v>
      </c>
    </row>
    <row r="41" spans="1:14" ht="15" customHeight="1">
      <c r="A41" s="51"/>
      <c r="B41" s="66"/>
      <c r="C41" s="66"/>
      <c r="D41" s="67"/>
      <c r="E41" s="67"/>
      <c r="F41" s="66"/>
      <c r="G41" s="66"/>
      <c r="H41" s="66"/>
      <c r="I41" s="66"/>
      <c r="J41" s="70"/>
      <c r="K41" s="67"/>
      <c r="L41" s="56"/>
      <c r="M41" s="56"/>
      <c r="N41" s="65"/>
    </row>
    <row r="42" spans="1:14" ht="7.5" customHeight="1">
      <c r="A42" s="22"/>
      <c r="B42" s="66"/>
      <c r="C42" s="66"/>
      <c r="D42" s="67"/>
      <c r="E42" s="67"/>
      <c r="F42" s="66"/>
      <c r="G42" s="66"/>
      <c r="H42" s="66"/>
      <c r="I42" s="66"/>
      <c r="J42" s="70"/>
      <c r="K42" s="67"/>
      <c r="L42" s="64"/>
      <c r="M42" s="64"/>
      <c r="N42" s="65"/>
    </row>
    <row r="43" spans="1:14" ht="15" customHeight="1">
      <c r="A43" s="53" t="s">
        <v>4</v>
      </c>
      <c r="B43" s="66"/>
      <c r="C43" s="66"/>
      <c r="D43" s="67"/>
      <c r="E43" s="67"/>
      <c r="F43" s="66"/>
      <c r="G43" s="66"/>
      <c r="H43" s="66"/>
      <c r="I43" s="66"/>
      <c r="J43" s="70"/>
      <c r="K43" s="67"/>
      <c r="L43" s="64"/>
      <c r="M43" s="64"/>
      <c r="N43" s="65"/>
    </row>
    <row r="44" spans="1:14" ht="20.100000000000001" customHeight="1">
      <c r="A44" s="53" t="s">
        <v>43</v>
      </c>
      <c r="B44" s="66">
        <v>320.2</v>
      </c>
      <c r="C44" s="66">
        <v>53.6</v>
      </c>
      <c r="D44" s="67">
        <v>373.8</v>
      </c>
      <c r="E44" s="67"/>
      <c r="F44" s="66">
        <v>373.6</v>
      </c>
      <c r="G44" s="66">
        <v>351.8</v>
      </c>
      <c r="H44" s="66">
        <v>305.8</v>
      </c>
      <c r="I44" s="66">
        <v>821.2</v>
      </c>
      <c r="J44" s="70">
        <f>SUM(F44:I44)</f>
        <v>1852.4</v>
      </c>
      <c r="K44" s="67"/>
      <c r="L44" s="64">
        <v>2226.1999999999998</v>
      </c>
      <c r="M44" s="64"/>
      <c r="N44" s="65">
        <f>(D44/L44)*100</f>
        <v>16.790944209864346</v>
      </c>
    </row>
    <row r="45" spans="1:14" ht="20.100000000000001" customHeight="1">
      <c r="A45" s="53" t="s">
        <v>44</v>
      </c>
      <c r="B45" s="66">
        <v>210.8</v>
      </c>
      <c r="C45" s="66">
        <v>32.6</v>
      </c>
      <c r="D45" s="66">
        <v>243.4</v>
      </c>
      <c r="E45" s="66"/>
      <c r="F45" s="66">
        <v>237</v>
      </c>
      <c r="G45" s="66">
        <v>261.39999999999998</v>
      </c>
      <c r="H45" s="66">
        <v>193.6</v>
      </c>
      <c r="I45" s="66">
        <v>566</v>
      </c>
      <c r="J45" s="71">
        <f>SUM(F45:I45)</f>
        <v>1258</v>
      </c>
      <c r="K45" s="66"/>
      <c r="L45" s="66">
        <v>1501.4</v>
      </c>
      <c r="M45" s="64"/>
      <c r="N45" s="65">
        <f>(D45/L45)*100</f>
        <v>16.211535899826828</v>
      </c>
    </row>
    <row r="46" spans="1:14" ht="15" customHeight="1">
      <c r="A46" s="51"/>
      <c r="B46" s="66"/>
      <c r="C46" s="66"/>
      <c r="D46" s="67"/>
      <c r="E46" s="67"/>
      <c r="F46" s="66"/>
      <c r="G46" s="66"/>
      <c r="H46" s="66"/>
      <c r="I46" s="66"/>
      <c r="J46" s="70"/>
      <c r="K46" s="67"/>
      <c r="L46" s="64"/>
      <c r="M46" s="64"/>
      <c r="N46" s="65"/>
    </row>
    <row r="47" spans="1:14" ht="7.5" customHeight="1">
      <c r="A47" s="22"/>
      <c r="B47" s="66"/>
      <c r="C47" s="66"/>
      <c r="D47" s="67"/>
      <c r="E47" s="67"/>
      <c r="F47" s="66"/>
      <c r="G47" s="66"/>
      <c r="H47" s="66"/>
      <c r="I47" s="66"/>
      <c r="J47" s="70"/>
      <c r="K47" s="67"/>
      <c r="L47" s="64"/>
      <c r="M47" s="64"/>
      <c r="N47" s="65"/>
    </row>
    <row r="48" spans="1:14" ht="15" customHeight="1">
      <c r="A48" s="53" t="s">
        <v>41</v>
      </c>
      <c r="B48" s="66"/>
      <c r="C48" s="66"/>
      <c r="D48" s="67"/>
      <c r="E48" s="67"/>
      <c r="F48" s="66"/>
      <c r="G48" s="66"/>
      <c r="H48" s="66"/>
      <c r="I48" s="66"/>
      <c r="J48" s="70"/>
      <c r="K48" s="67"/>
      <c r="L48" s="64"/>
      <c r="M48" s="64"/>
      <c r="N48" s="65"/>
    </row>
    <row r="49" spans="1:14" ht="20.100000000000001" customHeight="1">
      <c r="A49" s="53" t="s">
        <v>43</v>
      </c>
      <c r="B49" s="66">
        <v>1763.2</v>
      </c>
      <c r="C49" s="66">
        <v>326.2</v>
      </c>
      <c r="D49" s="67">
        <v>2089.4</v>
      </c>
      <c r="E49" s="67"/>
      <c r="F49" s="66">
        <v>1698.8</v>
      </c>
      <c r="G49" s="66">
        <v>2436.1999999999998</v>
      </c>
      <c r="H49" s="66">
        <v>1457</v>
      </c>
      <c r="I49" s="66">
        <v>5344.8</v>
      </c>
      <c r="J49" s="70">
        <f>SUM(F49:I49)</f>
        <v>10936.8</v>
      </c>
      <c r="K49" s="67"/>
      <c r="L49" s="64">
        <v>13026.2</v>
      </c>
      <c r="M49" s="64"/>
      <c r="N49" s="65">
        <f>(D49/L49)*100</f>
        <v>16.039980961446929</v>
      </c>
    </row>
    <row r="50" spans="1:14" ht="20.100000000000001" customHeight="1">
      <c r="A50" s="53" t="s">
        <v>44</v>
      </c>
      <c r="B50" s="66">
        <v>1271.4000000000001</v>
      </c>
      <c r="C50" s="66">
        <v>203.2</v>
      </c>
      <c r="D50" s="66">
        <v>1474.6</v>
      </c>
      <c r="E50" s="66"/>
      <c r="F50" s="66">
        <v>1048.4000000000001</v>
      </c>
      <c r="G50" s="66">
        <v>1755</v>
      </c>
      <c r="H50" s="66">
        <v>867</v>
      </c>
      <c r="I50" s="66">
        <v>3744</v>
      </c>
      <c r="J50" s="71">
        <f>SUM(F50:I50)</f>
        <v>7414.4</v>
      </c>
      <c r="K50" s="66"/>
      <c r="L50" s="66">
        <v>8889</v>
      </c>
      <c r="M50" s="64"/>
      <c r="N50" s="65">
        <f>(D50/L50)*100</f>
        <v>16.589042636967037</v>
      </c>
    </row>
    <row r="51" spans="1:14" ht="15" customHeight="1">
      <c r="A51" s="51"/>
      <c r="B51" s="66"/>
      <c r="C51" s="66"/>
      <c r="D51" s="67"/>
      <c r="E51" s="67"/>
      <c r="F51" s="66"/>
      <c r="G51" s="66"/>
      <c r="H51" s="66"/>
      <c r="I51" s="66"/>
      <c r="J51" s="67"/>
      <c r="K51" s="67"/>
      <c r="L51" s="64"/>
      <c r="M51" s="64"/>
      <c r="N51" s="64"/>
    </row>
    <row r="52" spans="1:14" ht="7.5" customHeight="1">
      <c r="A52" s="2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3"/>
    </row>
    <row r="53" spans="1:14" ht="15" customHeight="1">
      <c r="A53" s="26" t="s">
        <v>45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3"/>
    </row>
    <row r="54" spans="1:14" ht="15" customHeight="1">
      <c r="A54" s="26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3"/>
    </row>
    <row r="55" spans="1:14">
      <c r="A55" s="74" t="s">
        <v>46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3"/>
    </row>
    <row r="56" spans="1:14">
      <c r="A56" s="53" t="s">
        <v>3</v>
      </c>
      <c r="B56" s="75">
        <f>(B17-B16)/B16*100</f>
        <v>31.914893617021278</v>
      </c>
      <c r="C56" s="75">
        <f>(C17-C16)/C16*100</f>
        <v>-60</v>
      </c>
      <c r="D56" s="75">
        <f>(D17-D16)/D16*100</f>
        <v>23.076923076923077</v>
      </c>
      <c r="E56" s="75"/>
      <c r="F56" s="75">
        <f>(F17-F16)/F16*100</f>
        <v>2.2222222222222223</v>
      </c>
      <c r="G56" s="75">
        <f>(G17-G16)/G16*100</f>
        <v>6.25</v>
      </c>
      <c r="H56" s="75">
        <f>(H17-H16)/H16*100</f>
        <v>27.777777777777779</v>
      </c>
      <c r="I56" s="75">
        <f>(I17-I16)/I16*100</f>
        <v>-3.8461538461538463</v>
      </c>
      <c r="J56" s="75">
        <f>(J17-J16)/J16*100</f>
        <v>5.7142857142857144</v>
      </c>
      <c r="K56" s="75"/>
      <c r="L56" s="75">
        <f>(L17-L16)/L16*100</f>
        <v>11.464968152866243</v>
      </c>
      <c r="M56" s="76"/>
      <c r="N56" s="76"/>
    </row>
    <row r="57" spans="1:14">
      <c r="A57" s="53" t="s">
        <v>4</v>
      </c>
      <c r="B57" s="75">
        <f>(B25-B24)/B24*100</f>
        <v>-6.8493150684931505</v>
      </c>
      <c r="C57" s="75">
        <f>(C25-C24)/C24*100</f>
        <v>-22.857142857142858</v>
      </c>
      <c r="D57" s="75">
        <f>(D25-D24)/D24*100</f>
        <v>-9.0551181102362204</v>
      </c>
      <c r="E57" s="75"/>
      <c r="F57" s="75">
        <f>(F25-F24)/F24*100</f>
        <v>20.526315789473685</v>
      </c>
      <c r="G57" s="75">
        <f>(G25-G24)/G24*100</f>
        <v>-3.0188679245283021</v>
      </c>
      <c r="H57" s="75">
        <f>(H25-H24)/H24*100</f>
        <v>2.8089887640449436</v>
      </c>
      <c r="I57" s="75">
        <f>(I25-I24)/I24*100</f>
        <v>-0.18761726078799248</v>
      </c>
      <c r="J57" s="75">
        <f>(J25-J24)/J24*100</f>
        <v>3.0017152658662094</v>
      </c>
      <c r="K57" s="75"/>
      <c r="L57" s="75">
        <f>(L25-L24)/L24*100</f>
        <v>0.84507042253521114</v>
      </c>
      <c r="M57" s="76"/>
      <c r="N57" s="76"/>
    </row>
    <row r="58" spans="1:14">
      <c r="A58" s="53" t="s">
        <v>41</v>
      </c>
      <c r="B58" s="75">
        <f>(B33-B32)/B32*100</f>
        <v>-6.9018404907975466</v>
      </c>
      <c r="C58" s="75">
        <f>(C33-C32)/C32*100</f>
        <v>-2.030456852791878</v>
      </c>
      <c r="D58" s="75">
        <f>(D33-D32)/D32*100</f>
        <v>-6.2624916722185207</v>
      </c>
      <c r="E58" s="75"/>
      <c r="F58" s="75">
        <f>(F33-F32)/F32*100</f>
        <v>-3.5343035343035343</v>
      </c>
      <c r="G58" s="75">
        <f>(G33-G32)/G32*100</f>
        <v>5.562200956937799</v>
      </c>
      <c r="H58" s="75">
        <f>(H33-H32)/H32*100</f>
        <v>-7.9012345679012341</v>
      </c>
      <c r="I58" s="75">
        <f>(I33-I32)/I32*100</f>
        <v>-0.56593095642331637</v>
      </c>
      <c r="J58" s="75">
        <f>(J33-J32)/J32*100</f>
        <v>-0.35826884494124395</v>
      </c>
      <c r="K58" s="75"/>
      <c r="L58" s="75">
        <f>(L33-L32)/L32*100</f>
        <v>-1.4034673900224084</v>
      </c>
      <c r="M58" s="76"/>
      <c r="N58" s="76"/>
    </row>
    <row r="59" spans="1:14">
      <c r="A59" s="22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6"/>
      <c r="N59" s="76"/>
    </row>
    <row r="60" spans="1:14" ht="7.5" customHeight="1">
      <c r="A60" s="22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6"/>
      <c r="N60" s="76"/>
    </row>
    <row r="61" spans="1:14">
      <c r="A61" s="74" t="s">
        <v>47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  <c r="N61" s="76"/>
    </row>
    <row r="62" spans="1:14">
      <c r="A62" s="53" t="s">
        <v>3</v>
      </c>
      <c r="B62" s="75">
        <f>(B17-B39)/B39*100</f>
        <v>-17.112299465240639</v>
      </c>
      <c r="C62" s="75">
        <f>(C17-C39)/C39*100</f>
        <v>-56.521739130434781</v>
      </c>
      <c r="D62" s="75">
        <f>(D17-D39)/D39*100</f>
        <v>-19.395465994962223</v>
      </c>
      <c r="E62" s="75"/>
      <c r="F62" s="75">
        <f>(F17-F39)/F39*100</f>
        <v>-31.750741839762618</v>
      </c>
      <c r="G62" s="75">
        <f>(G17-G39)/G39*100</f>
        <v>-44.078947368421048</v>
      </c>
      <c r="H62" s="75">
        <f>(H17-H39)/H39*100</f>
        <v>-49.33920704845815</v>
      </c>
      <c r="I62" s="75">
        <f>(I17-I39)/I39*100</f>
        <v>-44.933920704845818</v>
      </c>
      <c r="J62" s="75">
        <f>(J17-J39)/J39*100</f>
        <v>-41.145281018027582</v>
      </c>
      <c r="K62" s="75"/>
      <c r="L62" s="75">
        <f>(L17-L39)/L39*100</f>
        <v>-34.701492537313435</v>
      </c>
      <c r="M62" s="76"/>
      <c r="N62" s="67"/>
    </row>
    <row r="63" spans="1:14">
      <c r="A63" s="53" t="s">
        <v>4</v>
      </c>
      <c r="B63" s="75">
        <f>(B25-B44)/B44*100</f>
        <v>-36.289818863210492</v>
      </c>
      <c r="C63" s="75">
        <f>(C25-C44)/C44*100</f>
        <v>-49.626865671641788</v>
      </c>
      <c r="D63" s="75">
        <f>(D25-D44)/D44*100</f>
        <v>-38.202247191011239</v>
      </c>
      <c r="E63" s="75"/>
      <c r="F63" s="75">
        <f>(F25-F44)/F44*100</f>
        <v>-38.704496788008569</v>
      </c>
      <c r="G63" s="75">
        <f>(G25-G44)/G44*100</f>
        <v>-26.947129050596935</v>
      </c>
      <c r="H63" s="75">
        <f>(H25-H44)/H44*100</f>
        <v>-40.156965336821457</v>
      </c>
      <c r="I63" s="75">
        <f>(I25-I44)/I44*100</f>
        <v>-35.216755966877741</v>
      </c>
      <c r="J63" s="75">
        <f>(J25-J44)/J44*100</f>
        <v>-35.165191103433386</v>
      </c>
      <c r="K63" s="75"/>
      <c r="L63" s="75">
        <f>(L25-L44)/L44*100</f>
        <v>-35.675141496720862</v>
      </c>
      <c r="M63" s="76"/>
      <c r="N63" s="67"/>
    </row>
    <row r="64" spans="1:14">
      <c r="A64" s="53" t="s">
        <v>41</v>
      </c>
      <c r="B64" s="75">
        <f>(B33-B49)/B49*100</f>
        <v>-31.147912885662432</v>
      </c>
      <c r="C64" s="75">
        <f>(C33-C49)/C49*100</f>
        <v>-40.833844267320664</v>
      </c>
      <c r="D64" s="75">
        <f>(D33-D49)/D49*100</f>
        <v>-32.660093806834503</v>
      </c>
      <c r="E64" s="75"/>
      <c r="F64" s="75">
        <f>(F33-F49)/F49*100</f>
        <v>-45.373204615022367</v>
      </c>
      <c r="G64" s="75">
        <f>(G33-G49)/G49*100</f>
        <v>-27.551104178638859</v>
      </c>
      <c r="H64" s="75">
        <f>(H33-H49)/H49*100</f>
        <v>-48.798901853122857</v>
      </c>
      <c r="I64" s="75">
        <f>(I33-I49)/I49*100</f>
        <v>-34.253854213441102</v>
      </c>
      <c r="J64" s="75">
        <f>(J33-J49)/J49*100</f>
        <v>-36.42564552702801</v>
      </c>
      <c r="K64" s="75"/>
      <c r="L64" s="75">
        <f>(L33-L49)/L49*100</f>
        <v>-35.82165174801554</v>
      </c>
      <c r="M64" s="76"/>
      <c r="N64" s="67"/>
    </row>
    <row r="65" spans="1:14">
      <c r="A65" s="22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6"/>
      <c r="N65" s="67"/>
    </row>
    <row r="66" spans="1:14" ht="7.5" customHeight="1">
      <c r="A66" s="22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67"/>
      <c r="N66" s="67"/>
    </row>
    <row r="67" spans="1:14">
      <c r="A67" s="74" t="s">
        <v>48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67"/>
      <c r="N67" s="67"/>
    </row>
    <row r="68" spans="1:14">
      <c r="A68" s="53" t="s">
        <v>3</v>
      </c>
      <c r="B68" s="75">
        <f>(B40-B39)/B39*100</f>
        <v>-32.352941176470587</v>
      </c>
      <c r="C68" s="75">
        <f>(C40-C39)/C39*100</f>
        <v>-21.739130434782599</v>
      </c>
      <c r="D68" s="75">
        <f>(D40-D39)/D39*100</f>
        <v>-31.738035264483628</v>
      </c>
      <c r="E68" s="75"/>
      <c r="F68" s="75">
        <f>(F40-F39)/F39*100</f>
        <v>-39.762611275964396</v>
      </c>
      <c r="G68" s="75">
        <f>(G40-G39)/G39*100</f>
        <v>-42.763157894736842</v>
      </c>
      <c r="H68" s="75">
        <f>(H40-H39)/H39*100</f>
        <v>-50.660792951541858</v>
      </c>
      <c r="I68" s="75">
        <f>(I40-I39)/I39*100</f>
        <v>-29.074889867841403</v>
      </c>
      <c r="J68" s="75">
        <f>(J40-J39)/J39*100</f>
        <v>-40.296924708377524</v>
      </c>
      <c r="K68" s="75"/>
      <c r="L68" s="75">
        <f>(L40-L39)/L39*100</f>
        <v>-37.761194029850742</v>
      </c>
      <c r="M68" s="76"/>
      <c r="N68" s="67"/>
    </row>
    <row r="69" spans="1:14">
      <c r="A69" s="53" t="s">
        <v>4</v>
      </c>
      <c r="B69" s="75">
        <f>(B45-B44)/B44*100</f>
        <v>-34.166146158650839</v>
      </c>
      <c r="C69" s="75">
        <f>(C45-C44)/C44*100</f>
        <v>-39.179104477611936</v>
      </c>
      <c r="D69" s="75">
        <f>(D45-D44)/D44*100</f>
        <v>-34.884965222043874</v>
      </c>
      <c r="E69" s="75"/>
      <c r="F69" s="75">
        <f>(F45-F44)/F44*100</f>
        <v>-36.563169164882233</v>
      </c>
      <c r="G69" s="75">
        <f>(G45-G44)/G44*100</f>
        <v>-25.696418419556576</v>
      </c>
      <c r="H69" s="75">
        <f>(H45-H44)/H44*100</f>
        <v>-36.690647482014391</v>
      </c>
      <c r="I69" s="75">
        <f>(I45-I44)/I44*100</f>
        <v>-31.076473453482713</v>
      </c>
      <c r="J69" s="75">
        <f>(J45-J44)/J44*100</f>
        <v>-32.088101921831139</v>
      </c>
      <c r="K69" s="75"/>
      <c r="L69" s="75">
        <f>(L45-L44)/L44*100</f>
        <v>-32.557721678196025</v>
      </c>
      <c r="M69" s="76"/>
      <c r="N69" s="67"/>
    </row>
    <row r="70" spans="1:14" s="80" customFormat="1">
      <c r="A70" s="77" t="s">
        <v>41</v>
      </c>
      <c r="B70" s="78">
        <f>(B50-B49)/B49*100</f>
        <v>-27.892468239564426</v>
      </c>
      <c r="C70" s="78">
        <f>(C50-C49)/C49*100</f>
        <v>-37.706928264868175</v>
      </c>
      <c r="D70" s="78">
        <f>(D50-D49)/D49*100</f>
        <v>-29.424715229252424</v>
      </c>
      <c r="E70" s="78"/>
      <c r="F70" s="78">
        <f>(F50-F49)/F49*100</f>
        <v>-38.285848834471388</v>
      </c>
      <c r="G70" s="78">
        <f>(G50-G49)/G49*100</f>
        <v>-27.961579509071498</v>
      </c>
      <c r="H70" s="78">
        <f>(H50-H49)/H49*100</f>
        <v>-40.494166094715169</v>
      </c>
      <c r="I70" s="78">
        <f>(I50-I49)/I49*100</f>
        <v>-29.95060619667715</v>
      </c>
      <c r="J70" s="78">
        <f>(J50-J49)/J49*100</f>
        <v>-32.206861239119299</v>
      </c>
      <c r="K70" s="78"/>
      <c r="L70" s="78">
        <f>(L50-L49)/L49*100</f>
        <v>-31.760605548817004</v>
      </c>
      <c r="M70" s="79"/>
      <c r="N70" s="60"/>
    </row>
    <row r="71" spans="1:14" ht="18.75" thickBot="1">
      <c r="A71" s="81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3"/>
    </row>
    <row r="72" spans="1:14">
      <c r="A72" s="77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67"/>
    </row>
    <row r="73" spans="1:14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</sheetData>
  <mergeCells count="2">
    <mergeCell ref="L6:L8"/>
    <mergeCell ref="N6:N8"/>
  </mergeCells>
  <pageMargins left="0.39370078740157483" right="0.39370078740157483" top="0.39370078740157483" bottom="0.39370078740157483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S90"/>
  <sheetViews>
    <sheetView zoomScale="87" zoomScaleNormal="87" workbookViewId="0"/>
  </sheetViews>
  <sheetFormatPr defaultRowHeight="12.75"/>
  <cols>
    <col min="1" max="1" width="17.42578125" style="89" customWidth="1"/>
    <col min="2" max="2" width="7.7109375" style="89" customWidth="1"/>
    <col min="3" max="3" width="7.85546875" style="89" customWidth="1"/>
    <col min="4" max="4" width="6.140625" style="89" customWidth="1"/>
    <col min="5" max="5" width="8.140625" style="89" customWidth="1"/>
    <col min="6" max="6" width="7.7109375" style="89" customWidth="1"/>
    <col min="7" max="7" width="8.5703125" style="89" customWidth="1"/>
    <col min="8" max="8" width="1.85546875" style="89" customWidth="1"/>
    <col min="9" max="10" width="8.42578125" style="89" customWidth="1"/>
    <col min="11" max="11" width="2.140625" style="89" customWidth="1"/>
    <col min="12" max="12" width="9.42578125" style="89" customWidth="1"/>
    <col min="13" max="13" width="8.28515625" style="89" customWidth="1"/>
    <col min="14" max="14" width="8.7109375" style="89" customWidth="1"/>
    <col min="15" max="15" width="9.28515625" style="89" customWidth="1"/>
    <col min="16" max="16384" width="9.140625" style="89"/>
  </cols>
  <sheetData>
    <row r="1" spans="1:253" ht="15.75">
      <c r="A1" s="84" t="s">
        <v>49</v>
      </c>
      <c r="B1" s="85"/>
      <c r="C1" s="85"/>
      <c r="D1" s="85"/>
      <c r="E1" s="86"/>
      <c r="F1" s="85"/>
      <c r="G1" s="85"/>
      <c r="H1" s="85"/>
      <c r="I1" s="85"/>
      <c r="J1" s="85"/>
      <c r="K1" s="85"/>
      <c r="L1" s="87"/>
      <c r="M1" s="85"/>
      <c r="N1" s="85"/>
      <c r="O1" s="88" t="s">
        <v>25</v>
      </c>
    </row>
    <row r="2" spans="1:253" ht="9.75" customHeight="1">
      <c r="A2" s="84"/>
      <c r="O2" s="6"/>
    </row>
    <row r="3" spans="1:253" ht="15">
      <c r="A3" s="84" t="s">
        <v>50</v>
      </c>
    </row>
    <row r="4" spans="1:253" ht="15.75" thickBot="1">
      <c r="A4" s="90" t="s">
        <v>51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253" s="85" customFormat="1" ht="15.75">
      <c r="A5" s="92"/>
      <c r="B5" s="93" t="s">
        <v>33</v>
      </c>
      <c r="C5" s="94"/>
      <c r="D5" s="94"/>
      <c r="E5" s="94"/>
      <c r="F5" s="94"/>
      <c r="G5" s="94"/>
      <c r="H5" s="95"/>
      <c r="I5" s="94" t="s">
        <v>34</v>
      </c>
      <c r="J5" s="94"/>
      <c r="K5" s="94"/>
      <c r="L5" s="94"/>
      <c r="M5" s="94"/>
      <c r="N5" s="94"/>
      <c r="O5" s="96" t="s">
        <v>52</v>
      </c>
      <c r="P5" s="86"/>
      <c r="Q5" s="86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</row>
    <row r="6" spans="1:253" s="85" customFormat="1" ht="17.25" customHeight="1" thickBot="1">
      <c r="A6" s="99"/>
      <c r="B6" s="100" t="s">
        <v>53</v>
      </c>
      <c r="C6" s="101" t="s">
        <v>54</v>
      </c>
      <c r="D6" s="101"/>
      <c r="E6" s="101" t="s">
        <v>55</v>
      </c>
      <c r="F6" s="101"/>
      <c r="G6" s="100" t="s">
        <v>56</v>
      </c>
      <c r="H6" s="102"/>
      <c r="I6" s="103" t="s">
        <v>57</v>
      </c>
      <c r="J6" s="104"/>
      <c r="K6" s="105"/>
      <c r="L6" s="103" t="s">
        <v>58</v>
      </c>
      <c r="M6" s="103"/>
      <c r="N6" s="100" t="s">
        <v>59</v>
      </c>
      <c r="O6" s="106"/>
      <c r="P6" s="98"/>
      <c r="Q6" s="98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</row>
    <row r="7" spans="1:253" s="85" customFormat="1" ht="17.25" customHeight="1" thickBot="1">
      <c r="A7" s="99"/>
      <c r="B7" s="107"/>
      <c r="C7" s="108" t="s">
        <v>60</v>
      </c>
      <c r="D7" s="108"/>
      <c r="E7" s="108" t="s">
        <v>60</v>
      </c>
      <c r="F7" s="108"/>
      <c r="G7" s="107"/>
      <c r="H7" s="102"/>
      <c r="I7" s="109" t="s">
        <v>35</v>
      </c>
      <c r="J7" s="109" t="s">
        <v>36</v>
      </c>
      <c r="K7" s="105"/>
      <c r="L7" s="109" t="s">
        <v>35</v>
      </c>
      <c r="M7" s="109" t="s">
        <v>36</v>
      </c>
      <c r="N7" s="107"/>
      <c r="O7" s="106"/>
      <c r="P7" s="98"/>
      <c r="Q7" s="98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</row>
    <row r="8" spans="1:253" s="85" customFormat="1" ht="17.25" customHeight="1">
      <c r="A8" s="99"/>
      <c r="B8" s="110"/>
      <c r="C8" s="109" t="s">
        <v>35</v>
      </c>
      <c r="D8" s="109" t="s">
        <v>36</v>
      </c>
      <c r="E8" s="109" t="s">
        <v>35</v>
      </c>
      <c r="F8" s="109" t="s">
        <v>36</v>
      </c>
      <c r="G8" s="107"/>
      <c r="H8" s="102"/>
      <c r="I8" s="107"/>
      <c r="J8" s="107"/>
      <c r="K8" s="105"/>
      <c r="L8" s="107"/>
      <c r="M8" s="107"/>
      <c r="N8" s="107"/>
      <c r="O8" s="106"/>
      <c r="P8" s="98"/>
      <c r="Q8" s="98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</row>
    <row r="9" spans="1:253" s="98" customFormat="1" ht="17.25" customHeight="1">
      <c r="A9" s="99"/>
      <c r="B9" s="110"/>
      <c r="C9" s="107"/>
      <c r="D9" s="107"/>
      <c r="E9" s="107"/>
      <c r="F9" s="107"/>
      <c r="G9" s="107"/>
      <c r="H9" s="102"/>
      <c r="I9" s="107"/>
      <c r="J9" s="107"/>
      <c r="K9" s="105"/>
      <c r="L9" s="107"/>
      <c r="M9" s="107"/>
      <c r="N9" s="107"/>
      <c r="O9" s="106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</row>
    <row r="10" spans="1:253" s="85" customFormat="1" ht="17.25" customHeight="1" thickBot="1">
      <c r="A10" s="111"/>
      <c r="B10" s="112"/>
      <c r="C10" s="113"/>
      <c r="D10" s="113"/>
      <c r="E10" s="113"/>
      <c r="F10" s="113"/>
      <c r="G10" s="113"/>
      <c r="H10" s="114"/>
      <c r="I10" s="113"/>
      <c r="J10" s="113"/>
      <c r="K10" s="115"/>
      <c r="L10" s="113"/>
      <c r="M10" s="113"/>
      <c r="N10" s="113"/>
      <c r="O10" s="116"/>
      <c r="P10" s="98"/>
      <c r="Q10" s="98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</row>
    <row r="11" spans="1:253" ht="15.75" thickTop="1">
      <c r="A11" s="117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99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</row>
    <row r="12" spans="1:253" ht="15">
      <c r="A12" s="117" t="s">
        <v>3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99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</row>
    <row r="13" spans="1:253" s="1" customFormat="1" ht="15">
      <c r="A13" s="118" t="s">
        <v>61</v>
      </c>
      <c r="B13" s="119">
        <v>8.6</v>
      </c>
      <c r="C13" s="119">
        <v>66.2</v>
      </c>
      <c r="D13" s="119">
        <v>4.5999999999999996</v>
      </c>
      <c r="E13" s="119">
        <v>67.400000000000006</v>
      </c>
      <c r="F13" s="119">
        <v>30.4</v>
      </c>
      <c r="G13" s="119">
        <v>177.2</v>
      </c>
      <c r="H13" s="120"/>
      <c r="I13" s="119">
        <v>31.8</v>
      </c>
      <c r="J13" s="119">
        <v>9.4</v>
      </c>
      <c r="K13" s="120"/>
      <c r="L13" s="120">
        <v>13.6</v>
      </c>
      <c r="M13" s="120">
        <v>36</v>
      </c>
      <c r="N13" s="120">
        <v>90.8</v>
      </c>
      <c r="O13" s="121">
        <v>268</v>
      </c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</row>
    <row r="14" spans="1:253" ht="15">
      <c r="A14" s="99">
        <v>2006</v>
      </c>
      <c r="B14" s="122">
        <v>8</v>
      </c>
      <c r="C14" s="122">
        <v>74</v>
      </c>
      <c r="D14" s="122">
        <v>8</v>
      </c>
      <c r="E14" s="122">
        <v>81</v>
      </c>
      <c r="F14" s="122">
        <v>30</v>
      </c>
      <c r="G14" s="122">
        <v>201</v>
      </c>
      <c r="H14" s="123"/>
      <c r="I14" s="122">
        <v>33</v>
      </c>
      <c r="J14" s="122">
        <v>5</v>
      </c>
      <c r="K14" s="123"/>
      <c r="L14" s="122">
        <v>14</v>
      </c>
      <c r="M14" s="122">
        <v>40</v>
      </c>
      <c r="N14" s="122">
        <v>92</v>
      </c>
      <c r="O14" s="122">
        <v>293</v>
      </c>
      <c r="P14" s="124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</row>
    <row r="15" spans="1:253" ht="15">
      <c r="A15" s="99">
        <v>2007</v>
      </c>
      <c r="B15" s="122">
        <v>8</v>
      </c>
      <c r="C15" s="122">
        <v>76</v>
      </c>
      <c r="D15" s="122">
        <v>2</v>
      </c>
      <c r="E15" s="122">
        <v>52</v>
      </c>
      <c r="F15" s="122">
        <v>31</v>
      </c>
      <c r="G15" s="122">
        <v>169</v>
      </c>
      <c r="H15" s="123"/>
      <c r="I15" s="122">
        <v>28</v>
      </c>
      <c r="J15" s="122">
        <v>9</v>
      </c>
      <c r="K15" s="123"/>
      <c r="L15" s="122">
        <v>20</v>
      </c>
      <c r="M15" s="122">
        <v>29</v>
      </c>
      <c r="N15" s="122">
        <v>86</v>
      </c>
      <c r="O15" s="122">
        <v>255</v>
      </c>
      <c r="P15" s="124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</row>
    <row r="16" spans="1:253" ht="15">
      <c r="A16" s="99">
        <v>2008</v>
      </c>
      <c r="B16" s="122">
        <v>9</v>
      </c>
      <c r="C16" s="122">
        <v>50</v>
      </c>
      <c r="D16" s="122">
        <v>2</v>
      </c>
      <c r="E16" s="122">
        <v>68</v>
      </c>
      <c r="F16" s="122">
        <v>28</v>
      </c>
      <c r="G16" s="122">
        <v>157</v>
      </c>
      <c r="H16" s="123"/>
      <c r="I16" s="122">
        <v>27</v>
      </c>
      <c r="J16" s="122">
        <v>14</v>
      </c>
      <c r="K16" s="123"/>
      <c r="L16" s="122">
        <v>9</v>
      </c>
      <c r="M16" s="122">
        <v>38</v>
      </c>
      <c r="N16" s="122">
        <v>88</v>
      </c>
      <c r="O16" s="122">
        <v>245</v>
      </c>
      <c r="P16" s="124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</row>
    <row r="17" spans="1:42" ht="15">
      <c r="A17" s="99">
        <v>2009</v>
      </c>
      <c r="B17" s="122">
        <v>11</v>
      </c>
      <c r="C17" s="122">
        <v>52</v>
      </c>
      <c r="D17" s="122">
        <v>1</v>
      </c>
      <c r="E17" s="122">
        <v>45</v>
      </c>
      <c r="F17" s="122">
        <v>17</v>
      </c>
      <c r="G17" s="122">
        <v>126</v>
      </c>
      <c r="H17" s="123"/>
      <c r="I17" s="122">
        <v>20</v>
      </c>
      <c r="J17" s="122">
        <v>11</v>
      </c>
      <c r="K17" s="123"/>
      <c r="L17" s="122">
        <v>12</v>
      </c>
      <c r="M17" s="122">
        <v>27</v>
      </c>
      <c r="N17" s="122">
        <v>70</v>
      </c>
      <c r="O17" s="122">
        <v>196</v>
      </c>
      <c r="P17" s="124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</row>
    <row r="18" spans="1:42" ht="15">
      <c r="A18" s="99">
        <v>2010</v>
      </c>
      <c r="B18" s="122">
        <v>4</v>
      </c>
      <c r="C18" s="122">
        <v>48</v>
      </c>
      <c r="D18" s="122">
        <v>5</v>
      </c>
      <c r="E18" s="122">
        <v>44</v>
      </c>
      <c r="F18" s="122">
        <v>23</v>
      </c>
      <c r="G18" s="122">
        <v>124</v>
      </c>
      <c r="H18" s="123"/>
      <c r="I18" s="122">
        <v>27</v>
      </c>
      <c r="J18" s="122">
        <v>9</v>
      </c>
      <c r="K18" s="123"/>
      <c r="L18" s="122">
        <v>10</v>
      </c>
      <c r="M18" s="122">
        <v>19</v>
      </c>
      <c r="N18" s="122">
        <v>65</v>
      </c>
      <c r="O18" s="122">
        <v>189</v>
      </c>
      <c r="P18" s="124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</row>
    <row r="19" spans="1:42" ht="15">
      <c r="A19" s="99">
        <v>2011</v>
      </c>
      <c r="B19" s="122">
        <v>10</v>
      </c>
      <c r="C19" s="122">
        <v>37</v>
      </c>
      <c r="D19" s="122">
        <v>5</v>
      </c>
      <c r="E19" s="122">
        <v>41</v>
      </c>
      <c r="F19" s="122">
        <v>22</v>
      </c>
      <c r="G19" s="122">
        <v>115</v>
      </c>
      <c r="H19" s="123"/>
      <c r="I19" s="122">
        <v>18</v>
      </c>
      <c r="J19" s="122">
        <v>11</v>
      </c>
      <c r="K19" s="123"/>
      <c r="L19" s="122">
        <v>8</v>
      </c>
      <c r="M19" s="122">
        <v>23</v>
      </c>
      <c r="N19" s="122">
        <v>60</v>
      </c>
      <c r="O19" s="122">
        <v>175</v>
      </c>
      <c r="P19" s="124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</row>
    <row r="20" spans="1:42" ht="15">
      <c r="A20" s="125">
        <v>2012</v>
      </c>
      <c r="B20" s="122">
        <v>5</v>
      </c>
      <c r="C20" s="122">
        <v>29</v>
      </c>
      <c r="D20" s="122">
        <v>3</v>
      </c>
      <c r="E20" s="122">
        <v>38</v>
      </c>
      <c r="F20" s="122">
        <v>18</v>
      </c>
      <c r="G20" s="122">
        <v>93</v>
      </c>
      <c r="H20" s="123"/>
      <c r="I20" s="122">
        <v>16</v>
      </c>
      <c r="J20" s="122">
        <v>7</v>
      </c>
      <c r="K20" s="123"/>
      <c r="L20" s="122">
        <v>10</v>
      </c>
      <c r="M20" s="122">
        <v>36</v>
      </c>
      <c r="N20" s="122">
        <v>69</v>
      </c>
      <c r="O20" s="122">
        <v>162</v>
      </c>
      <c r="P20" s="124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</row>
    <row r="21" spans="1:42" ht="15">
      <c r="A21" s="99">
        <v>2013</v>
      </c>
      <c r="B21" s="122">
        <v>8</v>
      </c>
      <c r="C21" s="122">
        <v>48</v>
      </c>
      <c r="D21" s="122">
        <v>5</v>
      </c>
      <c r="E21" s="122">
        <v>36</v>
      </c>
      <c r="F21" s="122">
        <v>16</v>
      </c>
      <c r="G21" s="122">
        <v>113</v>
      </c>
      <c r="H21" s="123"/>
      <c r="I21" s="122">
        <v>13</v>
      </c>
      <c r="J21" s="122">
        <v>2</v>
      </c>
      <c r="K21" s="123"/>
      <c r="L21" s="122">
        <v>10</v>
      </c>
      <c r="M21" s="122">
        <v>21</v>
      </c>
      <c r="N21" s="122">
        <v>46</v>
      </c>
      <c r="O21" s="122">
        <v>159</v>
      </c>
      <c r="P21" s="124"/>
      <c r="R21" s="97"/>
      <c r="S21" s="97"/>
      <c r="T21" s="97"/>
      <c r="U21" s="97"/>
      <c r="V21" s="97"/>
      <c r="W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</row>
    <row r="22" spans="1:42" ht="15">
      <c r="A22" s="125">
        <v>2014</v>
      </c>
      <c r="B22" s="122">
        <v>8</v>
      </c>
      <c r="C22" s="122">
        <v>46</v>
      </c>
      <c r="D22" s="122">
        <v>3</v>
      </c>
      <c r="E22" s="122">
        <v>38</v>
      </c>
      <c r="F22" s="122">
        <v>20</v>
      </c>
      <c r="G22" s="122">
        <v>115</v>
      </c>
      <c r="H22" s="123"/>
      <c r="I22" s="122">
        <v>14</v>
      </c>
      <c r="J22" s="122">
        <v>11</v>
      </c>
      <c r="K22" s="123"/>
      <c r="L22" s="122">
        <v>8</v>
      </c>
      <c r="M22" s="122">
        <v>33</v>
      </c>
      <c r="N22" s="122">
        <v>66</v>
      </c>
      <c r="O22" s="122">
        <v>181</v>
      </c>
      <c r="P22" s="124"/>
      <c r="R22" s="97"/>
      <c r="S22" s="97"/>
      <c r="T22" s="97"/>
      <c r="U22" s="97"/>
      <c r="V22" s="97"/>
      <c r="W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</row>
    <row r="23" spans="1:42" ht="15">
      <c r="A23" s="99">
        <v>2015</v>
      </c>
      <c r="B23" s="122">
        <v>9</v>
      </c>
      <c r="C23" s="122">
        <v>38</v>
      </c>
      <c r="D23" s="122">
        <v>5</v>
      </c>
      <c r="E23" s="122">
        <v>45</v>
      </c>
      <c r="F23" s="122">
        <v>16</v>
      </c>
      <c r="G23" s="122">
        <v>113</v>
      </c>
      <c r="H23" s="123"/>
      <c r="I23" s="122">
        <v>10</v>
      </c>
      <c r="J23" s="122">
        <v>4</v>
      </c>
      <c r="K23" s="123"/>
      <c r="L23" s="122">
        <v>8</v>
      </c>
      <c r="M23" s="122">
        <v>22</v>
      </c>
      <c r="N23" s="122">
        <v>44</v>
      </c>
      <c r="O23" s="122">
        <v>157</v>
      </c>
      <c r="P23" s="124"/>
      <c r="R23" s="97"/>
      <c r="S23" s="97"/>
      <c r="T23" s="97"/>
      <c r="U23" s="97"/>
      <c r="V23" s="97"/>
      <c r="W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</row>
    <row r="24" spans="1:42" ht="15">
      <c r="A24" s="99">
        <v>2016</v>
      </c>
      <c r="B24" s="122">
        <v>9</v>
      </c>
      <c r="C24" s="122">
        <v>53</v>
      </c>
      <c r="D24" s="122">
        <v>2</v>
      </c>
      <c r="E24" s="122">
        <v>46</v>
      </c>
      <c r="F24" s="122">
        <v>17</v>
      </c>
      <c r="G24" s="122">
        <v>127</v>
      </c>
      <c r="H24" s="123"/>
      <c r="I24" s="122">
        <v>17</v>
      </c>
      <c r="J24" s="122">
        <v>2</v>
      </c>
      <c r="K24" s="123"/>
      <c r="L24" s="122">
        <v>6</v>
      </c>
      <c r="M24" s="122">
        <v>23</v>
      </c>
      <c r="N24" s="122">
        <v>48</v>
      </c>
      <c r="O24" s="122">
        <v>175</v>
      </c>
      <c r="P24" s="124"/>
      <c r="R24" s="97"/>
      <c r="S24" s="97"/>
      <c r="T24" s="97"/>
      <c r="U24" s="97"/>
      <c r="V24" s="97"/>
      <c r="W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</row>
    <row r="25" spans="1:42" s="1" customFormat="1" ht="15.75">
      <c r="A25" s="118" t="s">
        <v>62</v>
      </c>
      <c r="B25" s="126">
        <v>7.8</v>
      </c>
      <c r="C25" s="126">
        <v>42.8</v>
      </c>
      <c r="D25" s="126">
        <v>3.6</v>
      </c>
      <c r="E25" s="126">
        <v>40.6</v>
      </c>
      <c r="F25" s="126">
        <v>17.399999999999999</v>
      </c>
      <c r="G25" s="126">
        <v>112.2</v>
      </c>
      <c r="H25" s="127"/>
      <c r="I25" s="127">
        <v>14</v>
      </c>
      <c r="J25" s="127">
        <v>5.2</v>
      </c>
      <c r="K25" s="128"/>
      <c r="L25" s="129">
        <v>8.4</v>
      </c>
      <c r="M25" s="129">
        <v>27</v>
      </c>
      <c r="N25" s="129">
        <v>54.6</v>
      </c>
      <c r="O25" s="129">
        <v>166.8</v>
      </c>
      <c r="P25" s="130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</row>
    <row r="26" spans="1:42" ht="9.75" customHeight="1">
      <c r="A26" s="117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4"/>
    </row>
    <row r="27" spans="1:42" ht="15.75">
      <c r="A27" s="117" t="s">
        <v>4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4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</row>
    <row r="28" spans="1:42" s="1" customFormat="1" ht="15.75">
      <c r="A28" s="118" t="s">
        <v>61</v>
      </c>
      <c r="B28" s="131">
        <v>56</v>
      </c>
      <c r="C28" s="131">
        <v>264.2</v>
      </c>
      <c r="D28" s="131">
        <v>53.6</v>
      </c>
      <c r="E28" s="131">
        <v>373.6</v>
      </c>
      <c r="F28" s="131">
        <v>351.8</v>
      </c>
      <c r="G28" s="131">
        <v>1099.2</v>
      </c>
      <c r="H28" s="132"/>
      <c r="I28" s="119">
        <v>191.8</v>
      </c>
      <c r="J28" s="119">
        <v>137.6</v>
      </c>
      <c r="K28" s="132"/>
      <c r="L28" s="131">
        <v>114</v>
      </c>
      <c r="M28" s="131">
        <v>683.6</v>
      </c>
      <c r="N28" s="131">
        <v>1127</v>
      </c>
      <c r="O28" s="131">
        <v>2226.1999999999998</v>
      </c>
      <c r="P28" s="130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</row>
    <row r="29" spans="1:42" s="85" customFormat="1" ht="15">
      <c r="A29" s="99">
        <v>2006</v>
      </c>
      <c r="B29" s="133">
        <v>51</v>
      </c>
      <c r="C29" s="133">
        <v>254</v>
      </c>
      <c r="D29" s="133">
        <v>56</v>
      </c>
      <c r="E29" s="133">
        <v>389</v>
      </c>
      <c r="F29" s="133">
        <v>370</v>
      </c>
      <c r="G29" s="133">
        <v>1120</v>
      </c>
      <c r="H29" s="123"/>
      <c r="I29" s="122">
        <v>203</v>
      </c>
      <c r="J29" s="122">
        <v>135</v>
      </c>
      <c r="K29" s="123"/>
      <c r="L29" s="133">
        <v>96</v>
      </c>
      <c r="M29" s="133">
        <v>703</v>
      </c>
      <c r="N29" s="133">
        <v>1137</v>
      </c>
      <c r="O29" s="133">
        <v>2257</v>
      </c>
      <c r="P29" s="124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</row>
    <row r="30" spans="1:42" s="85" customFormat="1" ht="15">
      <c r="A30" s="99">
        <v>2007</v>
      </c>
      <c r="B30" s="133">
        <v>60</v>
      </c>
      <c r="C30" s="133">
        <v>223</v>
      </c>
      <c r="D30" s="133">
        <v>50</v>
      </c>
      <c r="E30" s="133">
        <v>363</v>
      </c>
      <c r="F30" s="133">
        <v>326</v>
      </c>
      <c r="G30" s="133">
        <v>1022</v>
      </c>
      <c r="H30" s="123"/>
      <c r="I30" s="122">
        <v>159</v>
      </c>
      <c r="J30" s="122">
        <v>131</v>
      </c>
      <c r="K30" s="123"/>
      <c r="L30" s="133">
        <v>108</v>
      </c>
      <c r="M30" s="133">
        <v>629</v>
      </c>
      <c r="N30" s="133">
        <v>1027</v>
      </c>
      <c r="O30" s="133">
        <v>2049</v>
      </c>
      <c r="P30" s="124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</row>
    <row r="31" spans="1:42" s="85" customFormat="1" ht="15">
      <c r="A31" s="99">
        <v>2008</v>
      </c>
      <c r="B31" s="133">
        <v>45</v>
      </c>
      <c r="C31" s="133">
        <v>245</v>
      </c>
      <c r="D31" s="133">
        <v>49</v>
      </c>
      <c r="E31" s="133">
        <v>357</v>
      </c>
      <c r="F31" s="133">
        <v>364</v>
      </c>
      <c r="G31" s="133">
        <v>1060</v>
      </c>
      <c r="H31" s="123"/>
      <c r="I31" s="122">
        <v>197</v>
      </c>
      <c r="J31" s="122">
        <v>133</v>
      </c>
      <c r="K31" s="123"/>
      <c r="L31" s="133">
        <v>121</v>
      </c>
      <c r="M31" s="133">
        <v>731</v>
      </c>
      <c r="N31" s="133">
        <v>1182</v>
      </c>
      <c r="O31" s="133">
        <v>2242</v>
      </c>
      <c r="P31" s="124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</row>
    <row r="32" spans="1:42" s="85" customFormat="1" ht="15">
      <c r="A32" s="99">
        <v>2009</v>
      </c>
      <c r="B32" s="133">
        <v>53</v>
      </c>
      <c r="C32" s="133">
        <v>272</v>
      </c>
      <c r="D32" s="133">
        <v>37</v>
      </c>
      <c r="E32" s="133">
        <v>342</v>
      </c>
      <c r="F32" s="133">
        <v>282</v>
      </c>
      <c r="G32" s="133">
        <v>986</v>
      </c>
      <c r="H32" s="123"/>
      <c r="I32" s="122">
        <v>166</v>
      </c>
      <c r="J32" s="122">
        <v>105</v>
      </c>
      <c r="K32" s="123"/>
      <c r="L32" s="133">
        <v>132</v>
      </c>
      <c r="M32" s="133">
        <v>609</v>
      </c>
      <c r="N32" s="133">
        <v>1012</v>
      </c>
      <c r="O32" s="133">
        <v>1998</v>
      </c>
      <c r="P32" s="124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</row>
    <row r="33" spans="1:30" s="85" customFormat="1" ht="15">
      <c r="A33" s="99">
        <v>2010</v>
      </c>
      <c r="B33" s="133">
        <v>51</v>
      </c>
      <c r="C33" s="133">
        <v>231</v>
      </c>
      <c r="D33" s="133">
        <v>42</v>
      </c>
      <c r="E33" s="133">
        <v>279</v>
      </c>
      <c r="F33" s="133">
        <v>275</v>
      </c>
      <c r="G33" s="133">
        <v>878</v>
      </c>
      <c r="H33" s="123"/>
      <c r="I33" s="122">
        <v>128</v>
      </c>
      <c r="J33" s="122">
        <v>86</v>
      </c>
      <c r="K33" s="123"/>
      <c r="L33" s="133">
        <v>99</v>
      </c>
      <c r="M33" s="133">
        <v>522</v>
      </c>
      <c r="N33" s="133">
        <v>835</v>
      </c>
      <c r="O33" s="133">
        <v>1713</v>
      </c>
      <c r="P33" s="124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</row>
    <row r="34" spans="1:30" s="85" customFormat="1" ht="15">
      <c r="A34" s="99">
        <v>2011</v>
      </c>
      <c r="B34" s="133">
        <v>38</v>
      </c>
      <c r="C34" s="133">
        <v>200</v>
      </c>
      <c r="D34" s="133">
        <v>34</v>
      </c>
      <c r="E34" s="133">
        <v>268</v>
      </c>
      <c r="F34" s="133">
        <v>287</v>
      </c>
      <c r="G34" s="133">
        <v>827</v>
      </c>
      <c r="H34" s="123"/>
      <c r="I34" s="122">
        <v>138</v>
      </c>
      <c r="J34" s="122">
        <v>113</v>
      </c>
      <c r="K34" s="123"/>
      <c r="L34" s="133">
        <v>78</v>
      </c>
      <c r="M34" s="133">
        <v>520</v>
      </c>
      <c r="N34" s="133">
        <v>849</v>
      </c>
      <c r="O34" s="133">
        <v>1676</v>
      </c>
      <c r="P34" s="124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</row>
    <row r="35" spans="1:30" s="85" customFormat="1" ht="15">
      <c r="A35" s="125">
        <v>2012</v>
      </c>
      <c r="B35" s="133">
        <v>41</v>
      </c>
      <c r="C35" s="133">
        <v>193</v>
      </c>
      <c r="D35" s="133">
        <v>33</v>
      </c>
      <c r="E35" s="133">
        <v>286</v>
      </c>
      <c r="F35" s="133">
        <v>304</v>
      </c>
      <c r="G35" s="133">
        <v>857</v>
      </c>
      <c r="H35" s="123"/>
      <c r="I35" s="122">
        <v>132</v>
      </c>
      <c r="J35" s="122">
        <v>109</v>
      </c>
      <c r="K35" s="123"/>
      <c r="L35" s="133">
        <v>99</v>
      </c>
      <c r="M35" s="133">
        <v>539</v>
      </c>
      <c r="N35" s="133">
        <v>879</v>
      </c>
      <c r="O35" s="133">
        <v>1736</v>
      </c>
      <c r="P35" s="124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</row>
    <row r="36" spans="1:30" s="85" customFormat="1" ht="15">
      <c r="A36" s="99">
        <v>2013</v>
      </c>
      <c r="B36" s="133">
        <v>31</v>
      </c>
      <c r="C36" s="133">
        <v>167</v>
      </c>
      <c r="D36" s="133">
        <v>30</v>
      </c>
      <c r="E36" s="133">
        <v>250</v>
      </c>
      <c r="F36" s="133">
        <v>230</v>
      </c>
      <c r="G36" s="133">
        <v>708</v>
      </c>
      <c r="H36" s="123"/>
      <c r="I36" s="122">
        <v>105</v>
      </c>
      <c r="J36" s="122">
        <v>97</v>
      </c>
      <c r="K36" s="123"/>
      <c r="L36" s="133">
        <v>66</v>
      </c>
      <c r="M36" s="133">
        <v>453</v>
      </c>
      <c r="N36" s="133">
        <v>721</v>
      </c>
      <c r="O36" s="133">
        <v>1429</v>
      </c>
      <c r="P36" s="124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</row>
    <row r="37" spans="1:30" s="85" customFormat="1" ht="15">
      <c r="A37" s="125">
        <v>2014</v>
      </c>
      <c r="B37" s="133">
        <v>31</v>
      </c>
      <c r="C37" s="133">
        <v>168</v>
      </c>
      <c r="D37" s="133">
        <v>38</v>
      </c>
      <c r="E37" s="133">
        <v>230</v>
      </c>
      <c r="F37" s="133">
        <v>251</v>
      </c>
      <c r="G37" s="133">
        <v>718</v>
      </c>
      <c r="H37" s="123"/>
      <c r="I37" s="122">
        <v>132</v>
      </c>
      <c r="J37" s="122">
        <v>100</v>
      </c>
      <c r="K37" s="123"/>
      <c r="L37" s="133">
        <v>73</v>
      </c>
      <c r="M37" s="133">
        <v>467</v>
      </c>
      <c r="N37" s="133">
        <v>772</v>
      </c>
      <c r="O37" s="133">
        <v>1490</v>
      </c>
      <c r="P37" s="124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</row>
    <row r="38" spans="1:30" s="85" customFormat="1" ht="15">
      <c r="A38" s="99">
        <v>2015</v>
      </c>
      <c r="B38" s="133">
        <v>50</v>
      </c>
      <c r="C38" s="133">
        <v>169</v>
      </c>
      <c r="D38" s="133">
        <v>35</v>
      </c>
      <c r="E38" s="133">
        <v>190</v>
      </c>
      <c r="F38" s="133">
        <v>265</v>
      </c>
      <c r="G38" s="133">
        <v>709</v>
      </c>
      <c r="H38" s="123"/>
      <c r="I38" s="122">
        <v>115</v>
      </c>
      <c r="J38" s="122">
        <v>85</v>
      </c>
      <c r="K38" s="123"/>
      <c r="L38" s="133">
        <v>63</v>
      </c>
      <c r="M38" s="133">
        <v>448</v>
      </c>
      <c r="N38" s="133">
        <v>711</v>
      </c>
      <c r="O38" s="133">
        <v>1420</v>
      </c>
      <c r="P38" s="124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</row>
    <row r="39" spans="1:30" s="85" customFormat="1" ht="15">
      <c r="A39" s="99">
        <v>2016</v>
      </c>
      <c r="B39" s="133">
        <v>39</v>
      </c>
      <c r="C39" s="133">
        <v>165</v>
      </c>
      <c r="D39" s="133">
        <v>27</v>
      </c>
      <c r="E39" s="133">
        <v>229</v>
      </c>
      <c r="F39" s="133">
        <v>257</v>
      </c>
      <c r="G39" s="133">
        <v>717</v>
      </c>
      <c r="H39" s="123"/>
      <c r="I39" s="122">
        <v>122</v>
      </c>
      <c r="J39" s="122">
        <v>97</v>
      </c>
      <c r="K39" s="123"/>
      <c r="L39" s="133">
        <v>61</v>
      </c>
      <c r="M39" s="133">
        <v>435</v>
      </c>
      <c r="N39" s="133">
        <v>715</v>
      </c>
      <c r="O39" s="133">
        <v>1432</v>
      </c>
      <c r="P39" s="124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</row>
    <row r="40" spans="1:30" s="134" customFormat="1" ht="15.75">
      <c r="A40" s="118" t="s">
        <v>62</v>
      </c>
      <c r="B40" s="131">
        <v>38.4</v>
      </c>
      <c r="C40" s="131">
        <v>172.4</v>
      </c>
      <c r="D40" s="131">
        <v>32.6</v>
      </c>
      <c r="E40" s="131">
        <v>237</v>
      </c>
      <c r="F40" s="131">
        <v>261.39999999999998</v>
      </c>
      <c r="G40" s="131">
        <v>741.8</v>
      </c>
      <c r="H40" s="128"/>
      <c r="I40" s="119">
        <v>121.2</v>
      </c>
      <c r="J40" s="119">
        <v>97.6</v>
      </c>
      <c r="K40" s="128"/>
      <c r="L40" s="131">
        <v>72.400000000000006</v>
      </c>
      <c r="M40" s="131">
        <v>468.4</v>
      </c>
      <c r="N40" s="131">
        <v>759.6</v>
      </c>
      <c r="O40" s="131">
        <v>1501.4</v>
      </c>
      <c r="P40" s="130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</row>
    <row r="41" spans="1:30" s="85" customFormat="1" ht="9" customHeight="1">
      <c r="A41" s="117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4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</row>
    <row r="42" spans="1:30" s="85" customFormat="1" ht="15.75">
      <c r="A42" s="117" t="s">
        <v>7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4"/>
    </row>
    <row r="43" spans="1:30" s="134" customFormat="1" ht="15.75">
      <c r="A43" s="118" t="s">
        <v>61</v>
      </c>
      <c r="B43" s="127">
        <v>452</v>
      </c>
      <c r="C43" s="127">
        <v>1311.2</v>
      </c>
      <c r="D43" s="127">
        <v>326.2</v>
      </c>
      <c r="E43" s="127">
        <v>1698.8</v>
      </c>
      <c r="F43" s="127">
        <v>2436.1999999999998</v>
      </c>
      <c r="G43" s="127">
        <v>6224.4</v>
      </c>
      <c r="H43" s="135"/>
      <c r="I43" s="127">
        <v>906.4</v>
      </c>
      <c r="J43" s="127">
        <v>873.4</v>
      </c>
      <c r="K43" s="135"/>
      <c r="L43" s="126">
        <v>550.6</v>
      </c>
      <c r="M43" s="126">
        <v>4471.3999999999996</v>
      </c>
      <c r="N43" s="126">
        <v>6801.8</v>
      </c>
      <c r="O43" s="126">
        <v>13026.2</v>
      </c>
      <c r="P43" s="130"/>
      <c r="R43" s="136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</row>
    <row r="44" spans="1:30" s="85" customFormat="1" ht="15">
      <c r="A44" s="99">
        <v>2006</v>
      </c>
      <c r="B44" s="133">
        <v>452</v>
      </c>
      <c r="C44" s="133">
        <v>1311</v>
      </c>
      <c r="D44" s="133">
        <v>305</v>
      </c>
      <c r="E44" s="133">
        <v>1739</v>
      </c>
      <c r="F44" s="133">
        <v>2517</v>
      </c>
      <c r="G44" s="133">
        <v>6324</v>
      </c>
      <c r="H44" s="137"/>
      <c r="I44" s="133">
        <v>884</v>
      </c>
      <c r="J44" s="133">
        <v>921</v>
      </c>
      <c r="K44" s="137"/>
      <c r="L44" s="133">
        <v>527</v>
      </c>
      <c r="M44" s="133">
        <v>4454</v>
      </c>
      <c r="N44" s="133">
        <v>6786</v>
      </c>
      <c r="O44" s="133">
        <v>13110</v>
      </c>
      <c r="P44" s="124"/>
      <c r="R44" s="138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</row>
    <row r="45" spans="1:30" s="85" customFormat="1" ht="15">
      <c r="A45" s="99">
        <v>2007</v>
      </c>
      <c r="B45" s="133">
        <v>435</v>
      </c>
      <c r="C45" s="133">
        <v>1278</v>
      </c>
      <c r="D45" s="133">
        <v>308</v>
      </c>
      <c r="E45" s="133">
        <v>1629</v>
      </c>
      <c r="F45" s="133">
        <v>2346</v>
      </c>
      <c r="G45" s="133">
        <v>5996</v>
      </c>
      <c r="H45" s="137"/>
      <c r="I45" s="133">
        <v>845</v>
      </c>
      <c r="J45" s="133">
        <v>831</v>
      </c>
      <c r="K45" s="137"/>
      <c r="L45" s="133">
        <v>538</v>
      </c>
      <c r="M45" s="133">
        <v>4297</v>
      </c>
      <c r="N45" s="133">
        <v>6511</v>
      </c>
      <c r="O45" s="133">
        <v>12507</v>
      </c>
      <c r="P45" s="124"/>
      <c r="R45" s="138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</row>
    <row r="46" spans="1:30" s="98" customFormat="1" ht="15">
      <c r="A46" s="99">
        <v>2008</v>
      </c>
      <c r="B46" s="133">
        <v>456</v>
      </c>
      <c r="C46" s="133">
        <v>1247</v>
      </c>
      <c r="D46" s="133">
        <v>320</v>
      </c>
      <c r="E46" s="133">
        <v>1557</v>
      </c>
      <c r="F46" s="133">
        <v>2221</v>
      </c>
      <c r="G46" s="133">
        <v>5801</v>
      </c>
      <c r="H46" s="137"/>
      <c r="I46" s="133">
        <v>883</v>
      </c>
      <c r="J46" s="133">
        <v>773</v>
      </c>
      <c r="K46" s="137"/>
      <c r="L46" s="133">
        <v>552</v>
      </c>
      <c r="M46" s="133">
        <v>4150</v>
      </c>
      <c r="N46" s="133">
        <v>6358</v>
      </c>
      <c r="O46" s="133">
        <v>12159</v>
      </c>
      <c r="P46" s="139"/>
      <c r="R46" s="138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</row>
    <row r="47" spans="1:30" s="98" customFormat="1" ht="16.5" customHeight="1">
      <c r="A47" s="99">
        <v>2009</v>
      </c>
      <c r="B47" s="133">
        <v>402</v>
      </c>
      <c r="C47" s="133">
        <v>1277</v>
      </c>
      <c r="D47" s="133">
        <v>264</v>
      </c>
      <c r="E47" s="133">
        <v>1542</v>
      </c>
      <c r="F47" s="133">
        <v>2005</v>
      </c>
      <c r="G47" s="133">
        <v>5490</v>
      </c>
      <c r="H47" s="137"/>
      <c r="I47" s="133">
        <v>840</v>
      </c>
      <c r="J47" s="133">
        <v>732</v>
      </c>
      <c r="K47" s="137"/>
      <c r="L47" s="133">
        <v>504</v>
      </c>
      <c r="M47" s="133">
        <v>3990</v>
      </c>
      <c r="N47" s="133">
        <v>6066</v>
      </c>
      <c r="O47" s="133">
        <v>11556</v>
      </c>
      <c r="P47" s="139"/>
      <c r="R47" s="138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</row>
    <row r="48" spans="1:30" s="98" customFormat="1" ht="16.5" customHeight="1">
      <c r="A48" s="99">
        <v>2010</v>
      </c>
      <c r="B48" s="133">
        <v>406</v>
      </c>
      <c r="C48" s="133">
        <v>1127</v>
      </c>
      <c r="D48" s="133">
        <v>256</v>
      </c>
      <c r="E48" s="133">
        <v>1304</v>
      </c>
      <c r="F48" s="133">
        <v>1912</v>
      </c>
      <c r="G48" s="133">
        <v>5005</v>
      </c>
      <c r="H48" s="137"/>
      <c r="I48" s="133">
        <v>665</v>
      </c>
      <c r="J48" s="133">
        <v>751</v>
      </c>
      <c r="K48" s="137"/>
      <c r="L48" s="133">
        <v>452</v>
      </c>
      <c r="M48" s="133">
        <v>3422</v>
      </c>
      <c r="N48" s="133">
        <v>5290</v>
      </c>
      <c r="O48" s="133">
        <v>10295</v>
      </c>
      <c r="P48" s="139"/>
      <c r="R48" s="138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</row>
    <row r="49" spans="1:30" s="98" customFormat="1" ht="16.5" customHeight="1">
      <c r="A49" s="99">
        <v>2011</v>
      </c>
      <c r="B49" s="133">
        <v>377</v>
      </c>
      <c r="C49" s="133">
        <v>997</v>
      </c>
      <c r="D49" s="133">
        <v>260</v>
      </c>
      <c r="E49" s="133">
        <v>1220</v>
      </c>
      <c r="F49" s="133">
        <v>1961</v>
      </c>
      <c r="G49" s="133">
        <v>4815</v>
      </c>
      <c r="H49" s="137"/>
      <c r="I49" s="133">
        <v>637</v>
      </c>
      <c r="J49" s="133">
        <v>784</v>
      </c>
      <c r="K49" s="137"/>
      <c r="L49" s="133">
        <v>395</v>
      </c>
      <c r="M49" s="133">
        <v>3354</v>
      </c>
      <c r="N49" s="133">
        <v>5170</v>
      </c>
      <c r="O49" s="133">
        <v>9985</v>
      </c>
      <c r="P49" s="139"/>
      <c r="R49" s="138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</row>
    <row r="50" spans="1:30" s="98" customFormat="1" ht="16.5" customHeight="1">
      <c r="A50" s="99">
        <v>2012</v>
      </c>
      <c r="B50" s="133">
        <v>383</v>
      </c>
      <c r="C50" s="133">
        <v>947</v>
      </c>
      <c r="D50" s="133">
        <v>215</v>
      </c>
      <c r="E50" s="133">
        <v>1239</v>
      </c>
      <c r="F50" s="133">
        <v>1873</v>
      </c>
      <c r="G50" s="133">
        <v>4657</v>
      </c>
      <c r="H50" s="137"/>
      <c r="I50" s="133">
        <v>617</v>
      </c>
      <c r="J50" s="133">
        <v>708</v>
      </c>
      <c r="K50" s="137"/>
      <c r="L50" s="133">
        <v>426</v>
      </c>
      <c r="M50" s="133">
        <v>3369</v>
      </c>
      <c r="N50" s="133">
        <v>5120</v>
      </c>
      <c r="O50" s="133">
        <v>9777</v>
      </c>
      <c r="P50" s="139"/>
      <c r="R50" s="138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</row>
    <row r="51" spans="1:30" s="98" customFormat="1" ht="16.5" customHeight="1">
      <c r="A51" s="125">
        <v>2013</v>
      </c>
      <c r="B51" s="133">
        <v>330</v>
      </c>
      <c r="C51" s="133">
        <v>925</v>
      </c>
      <c r="D51" s="133">
        <v>209</v>
      </c>
      <c r="E51" s="133">
        <v>1118</v>
      </c>
      <c r="F51" s="133">
        <v>1729</v>
      </c>
      <c r="G51" s="133">
        <v>4311</v>
      </c>
      <c r="H51" s="137"/>
      <c r="I51" s="133">
        <v>514</v>
      </c>
      <c r="J51" s="133">
        <v>649</v>
      </c>
      <c r="K51" s="137"/>
      <c r="L51" s="133">
        <v>340</v>
      </c>
      <c r="M51" s="133">
        <v>3174</v>
      </c>
      <c r="N51" s="133">
        <v>4677</v>
      </c>
      <c r="O51" s="133">
        <v>8988</v>
      </c>
      <c r="P51" s="139"/>
      <c r="R51" s="138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</row>
    <row r="52" spans="1:30" s="98" customFormat="1" ht="16.5" customHeight="1">
      <c r="A52" s="99">
        <v>2014</v>
      </c>
      <c r="B52" s="133">
        <v>355</v>
      </c>
      <c r="C52" s="133">
        <v>899</v>
      </c>
      <c r="D52" s="133">
        <v>202</v>
      </c>
      <c r="E52" s="133">
        <v>995</v>
      </c>
      <c r="F52" s="133">
        <v>1736</v>
      </c>
      <c r="G52" s="133">
        <v>4187</v>
      </c>
      <c r="H52" s="137"/>
      <c r="I52" s="133">
        <v>560</v>
      </c>
      <c r="J52" s="133">
        <v>681</v>
      </c>
      <c r="K52" s="137"/>
      <c r="L52" s="133">
        <v>322</v>
      </c>
      <c r="M52" s="133">
        <v>3091</v>
      </c>
      <c r="N52" s="133">
        <v>4654</v>
      </c>
      <c r="O52" s="133">
        <v>8841</v>
      </c>
      <c r="P52" s="139"/>
      <c r="R52" s="138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</row>
    <row r="53" spans="1:30" s="98" customFormat="1" ht="16.5" customHeight="1">
      <c r="A53" s="125">
        <v>2015</v>
      </c>
      <c r="B53" s="133">
        <v>437</v>
      </c>
      <c r="C53" s="133">
        <v>867</v>
      </c>
      <c r="D53" s="133">
        <v>197</v>
      </c>
      <c r="E53" s="133">
        <v>962</v>
      </c>
      <c r="F53" s="133">
        <v>1672</v>
      </c>
      <c r="G53" s="133">
        <v>4135</v>
      </c>
      <c r="H53" s="137"/>
      <c r="I53" s="133">
        <v>499</v>
      </c>
      <c r="J53" s="133">
        <v>672</v>
      </c>
      <c r="K53" s="137"/>
      <c r="L53" s="133">
        <v>311</v>
      </c>
      <c r="M53" s="133">
        <v>2862</v>
      </c>
      <c r="N53" s="133">
        <v>4344</v>
      </c>
      <c r="O53" s="133">
        <v>8479</v>
      </c>
      <c r="P53" s="139"/>
      <c r="R53" s="138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</row>
    <row r="54" spans="1:30" s="98" customFormat="1" ht="16.5" customHeight="1">
      <c r="A54" s="99">
        <v>2016</v>
      </c>
      <c r="B54" s="133">
        <v>387</v>
      </c>
      <c r="C54" s="133">
        <v>827</v>
      </c>
      <c r="D54" s="133">
        <v>193</v>
      </c>
      <c r="E54" s="133">
        <v>928</v>
      </c>
      <c r="F54" s="133">
        <v>1765</v>
      </c>
      <c r="G54" s="133">
        <v>4100</v>
      </c>
      <c r="H54" s="137"/>
      <c r="I54" s="133">
        <v>471</v>
      </c>
      <c r="J54" s="133">
        <v>664</v>
      </c>
      <c r="K54" s="137"/>
      <c r="L54" s="133">
        <v>275</v>
      </c>
      <c r="M54" s="133">
        <v>2850</v>
      </c>
      <c r="N54" s="133">
        <v>4260</v>
      </c>
      <c r="O54" s="133">
        <v>8360</v>
      </c>
      <c r="P54" s="139"/>
      <c r="R54" s="138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</row>
    <row r="55" spans="1:30" s="86" customFormat="1" ht="18.75" customHeight="1" thickBot="1">
      <c r="A55" s="140" t="s">
        <v>62</v>
      </c>
      <c r="B55" s="141">
        <v>378.4</v>
      </c>
      <c r="C55" s="141">
        <v>893</v>
      </c>
      <c r="D55" s="141">
        <v>203.2</v>
      </c>
      <c r="E55" s="141">
        <v>1048.4000000000001</v>
      </c>
      <c r="F55" s="141">
        <v>1755</v>
      </c>
      <c r="G55" s="141">
        <v>4278</v>
      </c>
      <c r="H55" s="142"/>
      <c r="I55" s="141">
        <v>532.20000000000005</v>
      </c>
      <c r="J55" s="141">
        <v>674.8</v>
      </c>
      <c r="K55" s="142"/>
      <c r="L55" s="141">
        <v>334.8</v>
      </c>
      <c r="M55" s="141">
        <v>3069.2</v>
      </c>
      <c r="N55" s="141">
        <v>4611</v>
      </c>
      <c r="O55" s="141">
        <v>8889</v>
      </c>
      <c r="P55" s="143"/>
      <c r="R55" s="136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</row>
    <row r="56" spans="1:30" s="98" customFormat="1" ht="16.5" customHeight="1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39"/>
      <c r="P56" s="139"/>
    </row>
    <row r="57" spans="1:30" s="85" customFormat="1" ht="15.75">
      <c r="A57" s="99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39"/>
      <c r="P57" s="124"/>
    </row>
    <row r="58" spans="1:30" s="85" customFormat="1" ht="15.75">
      <c r="A58" s="99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39"/>
      <c r="P58" s="124"/>
    </row>
    <row r="59" spans="1:30" s="85" customFormat="1" ht="15.75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39"/>
      <c r="P59" s="124"/>
    </row>
    <row r="60" spans="1:30" ht="15.75">
      <c r="A60" s="10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39"/>
      <c r="P60" s="124"/>
    </row>
    <row r="61" spans="1:30" ht="15.75">
      <c r="A61" s="10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39"/>
      <c r="P61" s="124"/>
    </row>
    <row r="62" spans="1:30" ht="15.75">
      <c r="A62" s="10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39"/>
      <c r="P62" s="124"/>
    </row>
    <row r="63" spans="1:30" ht="15.75">
      <c r="A63" s="10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39"/>
      <c r="P63" s="124"/>
    </row>
    <row r="64" spans="1:30" ht="15.75">
      <c r="A64" s="10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39"/>
      <c r="P64" s="124"/>
    </row>
    <row r="65" spans="1:32" ht="15.75">
      <c r="A65" s="10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39"/>
      <c r="P65" s="124"/>
    </row>
    <row r="66" spans="1:32" ht="15.75">
      <c r="A66" s="10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39"/>
      <c r="P66" s="124"/>
    </row>
    <row r="67" spans="1:32" ht="15.75">
      <c r="A67" s="10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39"/>
      <c r="P67" s="124"/>
    </row>
    <row r="68" spans="1:32" ht="15.75">
      <c r="A68" s="10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39"/>
      <c r="P68" s="124"/>
    </row>
    <row r="69" spans="1:32" ht="15.75">
      <c r="A69" s="10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39"/>
      <c r="P69" s="124"/>
    </row>
    <row r="70" spans="1:32" ht="15.75">
      <c r="A70" s="10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39"/>
      <c r="P70" s="124"/>
    </row>
    <row r="71" spans="1:32" ht="15.75">
      <c r="A71" s="10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39"/>
      <c r="P71" s="124"/>
    </row>
    <row r="72" spans="1:32" ht="15.75">
      <c r="A72" s="10"/>
      <c r="B72" s="144"/>
      <c r="C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39"/>
      <c r="AF72" s="124"/>
    </row>
    <row r="73" spans="1:32" ht="15.75">
      <c r="A73" s="10"/>
      <c r="B73" s="144"/>
      <c r="C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39"/>
      <c r="AF73" s="124"/>
    </row>
    <row r="74" spans="1:32" ht="15.75">
      <c r="A74" s="10"/>
      <c r="B74" s="144"/>
      <c r="C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39"/>
      <c r="AF74" s="124"/>
    </row>
    <row r="75" spans="1:32" ht="15.75">
      <c r="A75" s="10"/>
      <c r="B75" s="144"/>
      <c r="C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39"/>
      <c r="AF75" s="124"/>
    </row>
    <row r="76" spans="1:32" ht="15.75">
      <c r="A76" s="10"/>
      <c r="B76" s="144"/>
      <c r="C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39"/>
      <c r="AF76" s="124"/>
    </row>
    <row r="77" spans="1:32" ht="15.75">
      <c r="A77" s="10"/>
      <c r="B77" s="144"/>
      <c r="C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39"/>
      <c r="AF77" s="124"/>
    </row>
    <row r="78" spans="1:32" ht="15.75">
      <c r="A78" s="10"/>
      <c r="B78" s="144"/>
      <c r="C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39"/>
      <c r="AF78" s="124"/>
    </row>
    <row r="79" spans="1:32" ht="15.75">
      <c r="A79" s="10"/>
      <c r="B79" s="144"/>
      <c r="C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39"/>
      <c r="AF79" s="124"/>
    </row>
    <row r="80" spans="1:32" ht="15.75">
      <c r="A80" s="10"/>
      <c r="B80" s="144"/>
      <c r="C80" s="144"/>
      <c r="Q80" s="145"/>
      <c r="R80" s="145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39"/>
      <c r="AF80" s="139"/>
    </row>
    <row r="81" spans="1:32" ht="15.75">
      <c r="A81" s="10"/>
      <c r="B81" s="144"/>
      <c r="C81" s="144"/>
      <c r="Q81" s="145"/>
      <c r="R81" s="145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39"/>
      <c r="AF81" s="139"/>
    </row>
    <row r="82" spans="1:32" ht="15">
      <c r="A82" s="145"/>
      <c r="B82" s="139"/>
      <c r="C82" s="139"/>
      <c r="Q82" s="145"/>
      <c r="R82" s="145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46"/>
      <c r="AF82" s="139"/>
    </row>
    <row r="83" spans="1:32" ht="15">
      <c r="A83" s="147"/>
      <c r="B83" s="148"/>
      <c r="C83" s="148"/>
      <c r="Q83" s="145"/>
      <c r="R83" s="145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39"/>
    </row>
    <row r="84" spans="1:32" ht="15">
      <c r="A84" s="145"/>
      <c r="B84" s="139"/>
      <c r="C84" s="139"/>
      <c r="Q84" s="145"/>
      <c r="R84" s="145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</row>
    <row r="85" spans="1:32" ht="15">
      <c r="A85" s="145"/>
      <c r="B85" s="139"/>
      <c r="C85" s="139"/>
      <c r="Q85" s="145"/>
      <c r="R85" s="145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</row>
    <row r="86" spans="1:32" ht="15">
      <c r="A86" s="145"/>
      <c r="B86" s="139"/>
      <c r="C86" s="139"/>
      <c r="Q86" s="145"/>
      <c r="R86" s="145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</row>
    <row r="87" spans="1:32" ht="15">
      <c r="B87" s="124"/>
      <c r="C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</row>
    <row r="88" spans="1:32" ht="15">
      <c r="B88" s="124"/>
      <c r="C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</row>
    <row r="89" spans="1:32" ht="15">
      <c r="B89" s="124"/>
      <c r="C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</row>
    <row r="90" spans="1:32" ht="15">
      <c r="B90" s="124"/>
      <c r="C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</row>
  </sheetData>
  <mergeCells count="18">
    <mergeCell ref="I7:I10"/>
    <mergeCell ref="J7:J10"/>
    <mergeCell ref="L7:L10"/>
    <mergeCell ref="M7:M10"/>
    <mergeCell ref="C8:C10"/>
    <mergeCell ref="D8:D10"/>
    <mergeCell ref="E8:E10"/>
    <mergeCell ref="F8:F10"/>
    <mergeCell ref="O5:O10"/>
    <mergeCell ref="B6:B7"/>
    <mergeCell ref="C6:D6"/>
    <mergeCell ref="E6:F6"/>
    <mergeCell ref="G6:G10"/>
    <mergeCell ref="I6:J6"/>
    <mergeCell ref="L6:M6"/>
    <mergeCell ref="N6:N10"/>
    <mergeCell ref="C7:D7"/>
    <mergeCell ref="E7:F7"/>
  </mergeCells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T172"/>
  <sheetViews>
    <sheetView zoomScale="83" zoomScaleNormal="83" workbookViewId="0"/>
  </sheetViews>
  <sheetFormatPr defaultRowHeight="15"/>
  <cols>
    <col min="1" max="1" width="20.140625" style="89" customWidth="1"/>
    <col min="2" max="2" width="1.7109375" style="85" customWidth="1"/>
    <col min="3" max="8" width="8.5703125" style="89" customWidth="1"/>
    <col min="9" max="9" width="7.42578125" style="89" customWidth="1"/>
    <col min="10" max="11" width="8.5703125" style="89" customWidth="1"/>
    <col min="12" max="12" width="7.140625" style="89" customWidth="1"/>
    <col min="13" max="13" width="9.5703125" style="89" customWidth="1"/>
    <col min="14" max="14" width="11.42578125" style="89" customWidth="1"/>
    <col min="15" max="16" width="8.5703125" style="89" customWidth="1"/>
    <col min="17" max="16384" width="9.140625" style="89"/>
  </cols>
  <sheetData>
    <row r="1" spans="1:254" ht="20.25">
      <c r="A1" s="134" t="s">
        <v>63</v>
      </c>
      <c r="B1" s="149"/>
      <c r="C1" s="150"/>
      <c r="D1" s="150"/>
      <c r="E1" s="150"/>
      <c r="F1" s="150"/>
      <c r="G1" s="150"/>
      <c r="H1" s="150"/>
      <c r="I1" s="150"/>
      <c r="J1" s="151"/>
      <c r="K1" s="151"/>
      <c r="L1" s="150"/>
      <c r="M1" s="152"/>
      <c r="N1" s="150"/>
      <c r="P1" s="153" t="s">
        <v>25</v>
      </c>
    </row>
    <row r="2" spans="1:254" ht="9.75" customHeight="1">
      <c r="A2" s="134"/>
      <c r="B2" s="149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4"/>
    </row>
    <row r="3" spans="1:254" ht="20.25">
      <c r="A3" s="134" t="s">
        <v>64</v>
      </c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254" ht="20.25">
      <c r="A4" s="134" t="s">
        <v>65</v>
      </c>
      <c r="B4" s="149"/>
      <c r="C4" s="150"/>
      <c r="D4" s="150"/>
      <c r="E4" s="150"/>
      <c r="F4" s="150"/>
      <c r="G4" s="150"/>
      <c r="H4" s="155"/>
      <c r="I4" s="150"/>
      <c r="J4" s="150"/>
      <c r="K4" s="150"/>
      <c r="L4" s="150"/>
      <c r="M4" s="150"/>
      <c r="N4" s="150"/>
      <c r="O4" s="150"/>
      <c r="P4" s="150"/>
    </row>
    <row r="5" spans="1:254" ht="21" thickBot="1">
      <c r="A5" s="156" t="s">
        <v>66</v>
      </c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</row>
    <row r="6" spans="1:254" s="85" customFormat="1" ht="15.75">
      <c r="A6" s="159"/>
      <c r="B6" s="159"/>
      <c r="C6" s="160" t="s">
        <v>33</v>
      </c>
      <c r="D6" s="160"/>
      <c r="E6" s="160"/>
      <c r="F6" s="160"/>
      <c r="G6" s="160"/>
      <c r="H6" s="160"/>
      <c r="I6" s="161"/>
      <c r="J6" s="160" t="s">
        <v>34</v>
      </c>
      <c r="K6" s="160"/>
      <c r="L6" s="160"/>
      <c r="M6" s="160"/>
      <c r="N6" s="160"/>
      <c r="O6" s="160"/>
      <c r="P6" s="162" t="s">
        <v>67</v>
      </c>
      <c r="Q6" s="163"/>
      <c r="R6" s="86"/>
      <c r="S6" s="86"/>
      <c r="T6" s="86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</row>
    <row r="7" spans="1:254" s="85" customFormat="1" ht="17.25" customHeight="1" thickBot="1">
      <c r="A7" s="98"/>
      <c r="B7" s="98"/>
      <c r="C7" s="163" t="s">
        <v>68</v>
      </c>
      <c r="D7" s="164" t="s">
        <v>54</v>
      </c>
      <c r="E7" s="164"/>
      <c r="F7" s="164" t="s">
        <v>55</v>
      </c>
      <c r="G7" s="164"/>
      <c r="H7" s="163" t="s">
        <v>67</v>
      </c>
      <c r="I7" s="163"/>
      <c r="J7" s="165" t="s">
        <v>57</v>
      </c>
      <c r="K7" s="166"/>
      <c r="L7" s="98"/>
      <c r="M7" s="165" t="s">
        <v>58</v>
      </c>
      <c r="N7" s="165"/>
      <c r="O7" s="163" t="s">
        <v>67</v>
      </c>
      <c r="P7" s="163" t="s">
        <v>69</v>
      </c>
      <c r="Q7" s="163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</row>
    <row r="8" spans="1:254" s="85" customFormat="1" ht="17.25" customHeight="1" thickBot="1">
      <c r="A8" s="98"/>
      <c r="B8" s="98"/>
      <c r="C8" s="163" t="s">
        <v>70</v>
      </c>
      <c r="D8" s="167" t="s">
        <v>71</v>
      </c>
      <c r="E8" s="167"/>
      <c r="F8" s="168" t="s">
        <v>72</v>
      </c>
      <c r="G8" s="168"/>
      <c r="H8" s="163" t="s">
        <v>73</v>
      </c>
      <c r="I8" s="163"/>
      <c r="J8" s="163"/>
      <c r="K8" s="98"/>
      <c r="L8" s="98"/>
      <c r="M8" s="163"/>
      <c r="N8" s="163"/>
      <c r="O8" s="163" t="s">
        <v>74</v>
      </c>
      <c r="P8" s="163"/>
      <c r="Q8" s="163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</row>
    <row r="9" spans="1:254" s="85" customFormat="1" ht="17.25" customHeight="1">
      <c r="A9" s="98"/>
      <c r="B9" s="98"/>
      <c r="C9" s="163"/>
      <c r="D9" s="163" t="s">
        <v>75</v>
      </c>
      <c r="E9" s="163"/>
      <c r="F9" s="163" t="s">
        <v>75</v>
      </c>
      <c r="G9" s="163"/>
      <c r="H9" s="163" t="s">
        <v>76</v>
      </c>
      <c r="I9" s="163"/>
      <c r="J9" s="163" t="s">
        <v>75</v>
      </c>
      <c r="K9" s="163"/>
      <c r="L9" s="98"/>
      <c r="M9" s="163" t="s">
        <v>75</v>
      </c>
      <c r="N9" s="163"/>
      <c r="O9" s="163" t="s">
        <v>76</v>
      </c>
      <c r="P9" s="163"/>
      <c r="Q9" s="163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</row>
    <row r="10" spans="1:254" s="98" customFormat="1" ht="17.25" customHeight="1">
      <c r="C10" s="163"/>
      <c r="D10" s="163" t="s">
        <v>77</v>
      </c>
      <c r="E10" s="163" t="s">
        <v>78</v>
      </c>
      <c r="F10" s="163" t="s">
        <v>77</v>
      </c>
      <c r="G10" s="163" t="s">
        <v>78</v>
      </c>
      <c r="H10" s="163"/>
      <c r="I10" s="163"/>
      <c r="J10" s="163" t="s">
        <v>77</v>
      </c>
      <c r="K10" s="163" t="s">
        <v>78</v>
      </c>
      <c r="M10" s="163" t="s">
        <v>77</v>
      </c>
      <c r="N10" s="163" t="s">
        <v>78</v>
      </c>
      <c r="O10" s="163"/>
      <c r="P10" s="163"/>
      <c r="Q10" s="163"/>
    </row>
    <row r="11" spans="1:254" s="85" customFormat="1" ht="19.5" customHeight="1" thickBot="1">
      <c r="A11" s="169"/>
      <c r="B11" s="169"/>
      <c r="C11" s="170"/>
      <c r="D11" s="170" t="s">
        <v>79</v>
      </c>
      <c r="E11" s="170" t="s">
        <v>79</v>
      </c>
      <c r="F11" s="170" t="s">
        <v>79</v>
      </c>
      <c r="G11" s="170" t="s">
        <v>79</v>
      </c>
      <c r="H11" s="170"/>
      <c r="I11" s="170"/>
      <c r="J11" s="170" t="s">
        <v>79</v>
      </c>
      <c r="K11" s="170" t="s">
        <v>79</v>
      </c>
      <c r="L11" s="169"/>
      <c r="M11" s="170" t="s">
        <v>79</v>
      </c>
      <c r="N11" s="170" t="s">
        <v>79</v>
      </c>
      <c r="O11" s="170"/>
      <c r="P11" s="170"/>
      <c r="Q11" s="163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</row>
    <row r="12" spans="1:254" ht="5.25" customHeight="1" thickTop="1">
      <c r="A12" s="86"/>
      <c r="B12" s="86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98"/>
    </row>
    <row r="13" spans="1:254" ht="18.95" customHeight="1">
      <c r="A13" s="86" t="s">
        <v>3</v>
      </c>
      <c r="B13" s="171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98"/>
    </row>
    <row r="14" spans="1:254" s="1" customFormat="1" ht="18.95" customHeight="1">
      <c r="A14" s="172" t="s">
        <v>61</v>
      </c>
      <c r="B14" s="171"/>
      <c r="C14" s="173">
        <v>0.13</v>
      </c>
      <c r="D14" s="173">
        <v>0.74</v>
      </c>
      <c r="E14" s="173">
        <v>0.49</v>
      </c>
      <c r="F14" s="173">
        <v>0.87</v>
      </c>
      <c r="G14" s="173">
        <v>0.67</v>
      </c>
      <c r="H14" s="173">
        <v>0.62</v>
      </c>
      <c r="I14" s="173"/>
      <c r="J14" s="173">
        <v>1.2</v>
      </c>
      <c r="K14" s="173">
        <v>0.71</v>
      </c>
      <c r="L14" s="173"/>
      <c r="M14" s="173">
        <v>0.32</v>
      </c>
      <c r="N14" s="173">
        <v>0.52</v>
      </c>
      <c r="O14" s="173">
        <v>0.6</v>
      </c>
      <c r="P14" s="173">
        <v>0.61</v>
      </c>
    </row>
    <row r="15" spans="1:254" s="145" customFormat="1" ht="18.95" customHeight="1">
      <c r="A15" s="98">
        <v>2006</v>
      </c>
      <c r="B15" s="174"/>
      <c r="C15" s="175">
        <v>0.12</v>
      </c>
      <c r="D15" s="175">
        <v>0.82</v>
      </c>
      <c r="E15" s="175">
        <v>0.83</v>
      </c>
      <c r="F15" s="175">
        <v>1.02</v>
      </c>
      <c r="G15" s="175">
        <v>0.65</v>
      </c>
      <c r="H15" s="175">
        <v>0.7</v>
      </c>
      <c r="I15" s="175"/>
      <c r="J15" s="175">
        <v>1.25</v>
      </c>
      <c r="K15" s="175">
        <v>0.38</v>
      </c>
      <c r="L15" s="175"/>
      <c r="M15" s="175">
        <v>0.33</v>
      </c>
      <c r="N15" s="175">
        <v>0.56999999999999995</v>
      </c>
      <c r="O15" s="175">
        <v>0.6</v>
      </c>
      <c r="P15" s="175">
        <v>0.66</v>
      </c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54" s="145" customFormat="1" ht="18.95" customHeight="1">
      <c r="A16" s="98">
        <v>2007</v>
      </c>
      <c r="B16" s="174"/>
      <c r="C16" s="175">
        <v>0.12</v>
      </c>
      <c r="D16" s="175">
        <v>0.84</v>
      </c>
      <c r="E16" s="175">
        <v>0.22</v>
      </c>
      <c r="F16" s="175">
        <v>0.66</v>
      </c>
      <c r="G16" s="175">
        <v>0.69</v>
      </c>
      <c r="H16" s="175">
        <v>0.57999999999999996</v>
      </c>
      <c r="I16" s="175"/>
      <c r="J16" s="175">
        <v>1.02</v>
      </c>
      <c r="K16" s="175">
        <v>0.67</v>
      </c>
      <c r="L16" s="175"/>
      <c r="M16" s="175">
        <v>0.45</v>
      </c>
      <c r="N16" s="175">
        <v>0.41</v>
      </c>
      <c r="O16" s="175">
        <v>0.55000000000000004</v>
      </c>
      <c r="P16" s="175">
        <v>0.56999999999999995</v>
      </c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</row>
    <row r="17" spans="1:29" s="145" customFormat="1" ht="18.95" customHeight="1">
      <c r="A17" s="98">
        <v>2008</v>
      </c>
      <c r="B17" s="174"/>
      <c r="C17" s="175">
        <v>0.13</v>
      </c>
      <c r="D17" s="175">
        <v>0.56000000000000005</v>
      </c>
      <c r="E17" s="175">
        <v>0.21</v>
      </c>
      <c r="F17" s="175">
        <v>0.87</v>
      </c>
      <c r="G17" s="175">
        <v>0.62</v>
      </c>
      <c r="H17" s="175">
        <v>0.54</v>
      </c>
      <c r="I17" s="175"/>
      <c r="J17" s="175">
        <v>0.98</v>
      </c>
      <c r="K17" s="175">
        <v>1.06</v>
      </c>
      <c r="L17" s="175"/>
      <c r="M17" s="175">
        <v>0.2</v>
      </c>
      <c r="N17" s="175">
        <v>0.54</v>
      </c>
      <c r="O17" s="175">
        <v>0.56000000000000005</v>
      </c>
      <c r="P17" s="175">
        <v>0.55000000000000004</v>
      </c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145" customFormat="1" ht="18.95" customHeight="1">
      <c r="A18" s="98">
        <v>2009</v>
      </c>
      <c r="B18" s="174"/>
      <c r="C18" s="175">
        <v>0.17</v>
      </c>
      <c r="D18" s="175">
        <v>0.57999999999999996</v>
      </c>
      <c r="E18" s="175">
        <v>0.1</v>
      </c>
      <c r="F18" s="175">
        <v>0.56999999999999995</v>
      </c>
      <c r="G18" s="175">
        <v>0.38</v>
      </c>
      <c r="H18" s="175">
        <v>0.44</v>
      </c>
      <c r="I18" s="175"/>
      <c r="J18" s="175">
        <v>0.75</v>
      </c>
      <c r="K18" s="175">
        <v>0.86</v>
      </c>
      <c r="L18" s="175"/>
      <c r="M18" s="175">
        <v>0.27</v>
      </c>
      <c r="N18" s="175">
        <v>0.39</v>
      </c>
      <c r="O18" s="175">
        <v>0.46</v>
      </c>
      <c r="P18" s="175">
        <v>0.44</v>
      </c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145" customFormat="1" ht="18.95" customHeight="1">
      <c r="A19" s="98">
        <v>2010</v>
      </c>
      <c r="B19" s="174"/>
      <c r="C19" s="175">
        <v>0.06</v>
      </c>
      <c r="D19" s="175">
        <v>0.55000000000000004</v>
      </c>
      <c r="E19" s="175">
        <v>0.53</v>
      </c>
      <c r="F19" s="175">
        <v>0.56999999999999995</v>
      </c>
      <c r="G19" s="175">
        <v>0.51</v>
      </c>
      <c r="H19" s="175">
        <v>0.44</v>
      </c>
      <c r="I19" s="175"/>
      <c r="J19" s="175">
        <v>1.01</v>
      </c>
      <c r="K19" s="175">
        <v>0.72</v>
      </c>
      <c r="L19" s="175"/>
      <c r="M19" s="175">
        <v>0.23</v>
      </c>
      <c r="N19" s="175">
        <v>0.28000000000000003</v>
      </c>
      <c r="O19" s="175">
        <v>0.43</v>
      </c>
      <c r="P19" s="175">
        <v>0.43</v>
      </c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145" customFormat="1" ht="18.95" customHeight="1">
      <c r="A20" s="98">
        <v>2011</v>
      </c>
      <c r="B20" s="174"/>
      <c r="C20" s="175">
        <v>0.15</v>
      </c>
      <c r="D20" s="175">
        <v>0.42</v>
      </c>
      <c r="E20" s="175">
        <v>0.53</v>
      </c>
      <c r="F20" s="175">
        <v>0.53</v>
      </c>
      <c r="G20" s="175">
        <v>0.49</v>
      </c>
      <c r="H20" s="175">
        <v>0.4</v>
      </c>
      <c r="I20" s="175"/>
      <c r="J20" s="175">
        <v>0.7</v>
      </c>
      <c r="K20" s="175">
        <v>0.88</v>
      </c>
      <c r="L20" s="175"/>
      <c r="M20" s="175">
        <v>0.19</v>
      </c>
      <c r="N20" s="175">
        <v>0.34</v>
      </c>
      <c r="O20" s="175">
        <v>0.4</v>
      </c>
      <c r="P20" s="175">
        <v>0.4</v>
      </c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145" customFormat="1" ht="18.95" customHeight="1">
      <c r="A21" s="98">
        <v>2012</v>
      </c>
      <c r="B21" s="174"/>
      <c r="C21" s="175">
        <v>7.0000000000000007E-2</v>
      </c>
      <c r="D21" s="175">
        <v>0.33</v>
      </c>
      <c r="E21" s="175">
        <v>0.31</v>
      </c>
      <c r="F21" s="175">
        <v>0.5</v>
      </c>
      <c r="G21" s="175">
        <v>0.41</v>
      </c>
      <c r="H21" s="175">
        <v>0.32</v>
      </c>
      <c r="I21" s="175"/>
      <c r="J21" s="175">
        <v>0.64</v>
      </c>
      <c r="K21" s="175">
        <v>0.56000000000000005</v>
      </c>
      <c r="L21" s="175"/>
      <c r="M21" s="175">
        <v>0.24</v>
      </c>
      <c r="N21" s="175">
        <v>0.53</v>
      </c>
      <c r="O21" s="175">
        <v>0.47</v>
      </c>
      <c r="P21" s="175">
        <v>0.37</v>
      </c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145" customFormat="1" ht="18.95" customHeight="1">
      <c r="A22" s="176">
        <v>2013</v>
      </c>
      <c r="B22" s="174"/>
      <c r="C22" s="175">
        <v>0.11</v>
      </c>
      <c r="D22" s="175">
        <v>0.55000000000000004</v>
      </c>
      <c r="E22" s="175">
        <v>0.52</v>
      </c>
      <c r="F22" s="175">
        <v>0.47</v>
      </c>
      <c r="G22" s="175">
        <v>0.36</v>
      </c>
      <c r="H22" s="175">
        <v>0.39</v>
      </c>
      <c r="I22" s="175"/>
      <c r="J22" s="175">
        <v>0.52</v>
      </c>
      <c r="K22" s="175">
        <v>0.16</v>
      </c>
      <c r="L22" s="175"/>
      <c r="M22" s="175">
        <v>0.23</v>
      </c>
      <c r="N22" s="175">
        <v>0.31</v>
      </c>
      <c r="O22" s="175">
        <v>0.31</v>
      </c>
      <c r="P22" s="175">
        <v>0.36</v>
      </c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145" customFormat="1" ht="18.95" customHeight="1">
      <c r="A23" s="98">
        <v>2014</v>
      </c>
      <c r="C23" s="175">
        <v>0.11</v>
      </c>
      <c r="D23" s="175">
        <v>0.53</v>
      </c>
      <c r="E23" s="175">
        <v>0.31</v>
      </c>
      <c r="F23" s="175">
        <v>0.48</v>
      </c>
      <c r="G23" s="175">
        <v>0.45</v>
      </c>
      <c r="H23" s="175">
        <v>0.39</v>
      </c>
      <c r="I23" s="175"/>
      <c r="J23" s="175">
        <v>0.53</v>
      </c>
      <c r="K23" s="175">
        <v>0.87</v>
      </c>
      <c r="L23" s="175"/>
      <c r="M23" s="175">
        <v>0.17</v>
      </c>
      <c r="N23" s="175">
        <v>0.48</v>
      </c>
      <c r="O23" s="175">
        <v>0.43</v>
      </c>
      <c r="P23" s="175">
        <v>0.4</v>
      </c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145" customFormat="1" ht="18.95" customHeight="1">
      <c r="A24" s="176">
        <v>2015</v>
      </c>
      <c r="C24" s="175">
        <v>0.12</v>
      </c>
      <c r="D24" s="175">
        <v>0.43</v>
      </c>
      <c r="E24" s="175">
        <v>0.52</v>
      </c>
      <c r="F24" s="175">
        <v>0.56000000000000005</v>
      </c>
      <c r="G24" s="175">
        <v>0.36</v>
      </c>
      <c r="H24" s="175">
        <v>0.38</v>
      </c>
      <c r="I24" s="175"/>
      <c r="J24" s="175">
        <v>0.37</v>
      </c>
      <c r="K24" s="175">
        <v>0.32</v>
      </c>
      <c r="L24" s="175"/>
      <c r="M24" s="175">
        <v>0.17</v>
      </c>
      <c r="N24" s="175">
        <v>0.32</v>
      </c>
      <c r="O24" s="175">
        <v>0.28000000000000003</v>
      </c>
      <c r="P24" s="175">
        <v>0.35</v>
      </c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145" customFormat="1" ht="18.95" customHeight="1">
      <c r="A25" s="98">
        <v>2016</v>
      </c>
      <c r="C25" s="175">
        <v>0.12</v>
      </c>
      <c r="D25" s="175">
        <v>0.59</v>
      </c>
      <c r="E25" s="175">
        <v>0.21</v>
      </c>
      <c r="F25" s="175">
        <v>0.56000000000000005</v>
      </c>
      <c r="G25" s="175">
        <v>0.37</v>
      </c>
      <c r="H25" s="175">
        <v>0.42</v>
      </c>
      <c r="I25" s="175"/>
      <c r="J25" s="175">
        <v>0.61</v>
      </c>
      <c r="K25" s="175">
        <v>0.16</v>
      </c>
      <c r="L25" s="175"/>
      <c r="M25" s="175">
        <v>0.13</v>
      </c>
      <c r="N25" s="175">
        <v>0.33</v>
      </c>
      <c r="O25" s="175">
        <v>0.3</v>
      </c>
      <c r="P25" s="175">
        <v>0.38</v>
      </c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10" customFormat="1" ht="18.95" customHeight="1">
      <c r="A26" s="86" t="s">
        <v>62</v>
      </c>
      <c r="B26" s="174"/>
      <c r="C26" s="173">
        <v>0.11</v>
      </c>
      <c r="D26" s="173">
        <v>0.49</v>
      </c>
      <c r="E26" s="173">
        <v>0.37</v>
      </c>
      <c r="F26" s="173">
        <v>0.51</v>
      </c>
      <c r="G26" s="173">
        <v>0.39</v>
      </c>
      <c r="H26" s="173">
        <v>0.38</v>
      </c>
      <c r="I26" s="173"/>
      <c r="J26" s="173">
        <v>0.53</v>
      </c>
      <c r="K26" s="173">
        <v>0.41</v>
      </c>
      <c r="L26" s="173"/>
      <c r="M26" s="173">
        <v>0.19</v>
      </c>
      <c r="N26" s="173">
        <v>0.39</v>
      </c>
      <c r="O26" s="173">
        <v>0.36</v>
      </c>
      <c r="P26" s="173">
        <v>0.37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s="145" customFormat="1" ht="18.95" customHeight="1">
      <c r="A27" s="86"/>
      <c r="B27" s="174"/>
      <c r="C27" s="177"/>
      <c r="D27" s="177"/>
      <c r="E27" s="177"/>
      <c r="F27" s="177"/>
      <c r="G27" s="177"/>
      <c r="H27" s="177"/>
      <c r="I27" s="177"/>
      <c r="J27" s="178"/>
      <c r="K27" s="178"/>
      <c r="L27" s="178"/>
      <c r="M27" s="178"/>
      <c r="N27" s="178"/>
      <c r="O27" s="178"/>
      <c r="P27" s="176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145" customFormat="1" ht="18.95" customHeight="1">
      <c r="A28" s="86" t="s">
        <v>4</v>
      </c>
      <c r="B28" s="174"/>
      <c r="C28" s="177"/>
      <c r="D28" s="177"/>
      <c r="E28" s="177"/>
      <c r="F28" s="177"/>
      <c r="G28" s="177"/>
      <c r="H28" s="177"/>
      <c r="I28" s="177"/>
      <c r="J28" s="178"/>
      <c r="K28" s="178"/>
      <c r="L28" s="178"/>
      <c r="M28" s="178"/>
      <c r="N28" s="178"/>
      <c r="O28" s="178"/>
      <c r="P28" s="176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10" customFormat="1" ht="18.95" customHeight="1">
      <c r="A29" s="172" t="s">
        <v>61</v>
      </c>
      <c r="B29" s="174"/>
      <c r="C29" s="173">
        <v>0.88</v>
      </c>
      <c r="D29" s="173">
        <v>2.96</v>
      </c>
      <c r="E29" s="173">
        <v>5.71</v>
      </c>
      <c r="F29" s="173">
        <v>4.8</v>
      </c>
      <c r="G29" s="173">
        <v>7.73</v>
      </c>
      <c r="H29" s="173">
        <v>3.84</v>
      </c>
      <c r="I29" s="173"/>
      <c r="J29" s="173">
        <v>7.23</v>
      </c>
      <c r="K29" s="173">
        <v>10.37</v>
      </c>
      <c r="L29" s="173"/>
      <c r="M29" s="173">
        <v>2.71</v>
      </c>
      <c r="N29" s="173">
        <v>9.83</v>
      </c>
      <c r="O29" s="173">
        <v>7.44</v>
      </c>
      <c r="P29" s="173">
        <v>5.09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s="85" customFormat="1" ht="18.95" customHeight="1">
      <c r="A30" s="98">
        <v>2006</v>
      </c>
      <c r="B30" s="174"/>
      <c r="C30" s="175">
        <v>0.79</v>
      </c>
      <c r="D30" s="175">
        <v>2.83</v>
      </c>
      <c r="E30" s="175">
        <v>5.8</v>
      </c>
      <c r="F30" s="175">
        <v>4.91</v>
      </c>
      <c r="G30" s="175">
        <v>8.0500000000000007</v>
      </c>
      <c r="H30" s="175">
        <v>3.88</v>
      </c>
      <c r="I30" s="175"/>
      <c r="J30" s="175">
        <v>7.67</v>
      </c>
      <c r="K30" s="175">
        <v>10.29</v>
      </c>
      <c r="L30" s="175"/>
      <c r="M30" s="175">
        <v>2.23</v>
      </c>
      <c r="N30" s="175">
        <v>10.11</v>
      </c>
      <c r="O30" s="175">
        <v>7.47</v>
      </c>
      <c r="P30" s="175">
        <v>5.12</v>
      </c>
    </row>
    <row r="31" spans="1:29" s="85" customFormat="1" ht="18.95" customHeight="1">
      <c r="A31" s="98">
        <v>2007</v>
      </c>
      <c r="B31" s="174"/>
      <c r="C31" s="175">
        <v>0.91</v>
      </c>
      <c r="D31" s="175">
        <v>2.4700000000000002</v>
      </c>
      <c r="E31" s="175">
        <v>5.39</v>
      </c>
      <c r="F31" s="175">
        <v>4.58</v>
      </c>
      <c r="G31" s="175">
        <v>7.24</v>
      </c>
      <c r="H31" s="175">
        <v>3.53</v>
      </c>
      <c r="I31" s="175"/>
      <c r="J31" s="175">
        <v>5.82</v>
      </c>
      <c r="K31" s="175">
        <v>9.81</v>
      </c>
      <c r="L31" s="175"/>
      <c r="M31" s="175">
        <v>2.41</v>
      </c>
      <c r="N31" s="175">
        <v>8.82</v>
      </c>
      <c r="O31" s="175">
        <v>6.55</v>
      </c>
      <c r="P31" s="175">
        <v>4.59</v>
      </c>
    </row>
    <row r="32" spans="1:29" s="85" customFormat="1" ht="18.95" customHeight="1">
      <c r="A32" s="98">
        <v>2008</v>
      </c>
      <c r="B32" s="174"/>
      <c r="C32" s="175">
        <v>0.67</v>
      </c>
      <c r="D32" s="175">
        <v>2.76</v>
      </c>
      <c r="E32" s="175">
        <v>5.2</v>
      </c>
      <c r="F32" s="175">
        <v>4.57</v>
      </c>
      <c r="G32" s="175">
        <v>8.1</v>
      </c>
      <c r="H32" s="175">
        <v>3.68</v>
      </c>
      <c r="I32" s="175"/>
      <c r="J32" s="175">
        <v>7.17</v>
      </c>
      <c r="K32" s="175">
        <v>10.119999999999999</v>
      </c>
      <c r="L32" s="175"/>
      <c r="M32" s="175">
        <v>2.68</v>
      </c>
      <c r="N32" s="175">
        <v>10.33</v>
      </c>
      <c r="O32" s="175">
        <v>7.55</v>
      </c>
      <c r="P32" s="175">
        <v>5.04</v>
      </c>
    </row>
    <row r="33" spans="1:16" s="85" customFormat="1" ht="18.95" customHeight="1">
      <c r="A33" s="98">
        <v>2009</v>
      </c>
      <c r="B33" s="174"/>
      <c r="C33" s="175">
        <v>0.8</v>
      </c>
      <c r="D33" s="175">
        <v>3.04</v>
      </c>
      <c r="E33" s="175">
        <v>3.88</v>
      </c>
      <c r="F33" s="175">
        <v>4.34</v>
      </c>
      <c r="G33" s="175">
        <v>6.22</v>
      </c>
      <c r="H33" s="175">
        <v>3.4</v>
      </c>
      <c r="I33" s="175"/>
      <c r="J33" s="175">
        <v>6.24</v>
      </c>
      <c r="K33" s="175">
        <v>8.19</v>
      </c>
      <c r="L33" s="175"/>
      <c r="M33" s="175">
        <v>3.02</v>
      </c>
      <c r="N33" s="175">
        <v>8.77</v>
      </c>
      <c r="O33" s="175">
        <v>6.63</v>
      </c>
      <c r="P33" s="175">
        <v>4.5199999999999996</v>
      </c>
    </row>
    <row r="34" spans="1:16" s="85" customFormat="1" ht="18.95" customHeight="1">
      <c r="A34" s="98">
        <v>2010</v>
      </c>
      <c r="B34" s="174"/>
      <c r="C34" s="175">
        <v>0.78</v>
      </c>
      <c r="D34" s="175">
        <v>2.63</v>
      </c>
      <c r="E34" s="175">
        <v>4.4400000000000004</v>
      </c>
      <c r="F34" s="175">
        <v>3.6</v>
      </c>
      <c r="G34" s="175">
        <v>6.08</v>
      </c>
      <c r="H34" s="175">
        <v>3.08</v>
      </c>
      <c r="I34" s="175"/>
      <c r="J34" s="175">
        <v>4.8099999999999996</v>
      </c>
      <c r="K34" s="175">
        <v>6.9</v>
      </c>
      <c r="L34" s="175"/>
      <c r="M34" s="175">
        <v>2.27</v>
      </c>
      <c r="N34" s="175">
        <v>7.75</v>
      </c>
      <c r="O34" s="175">
        <v>5.57</v>
      </c>
      <c r="P34" s="175">
        <v>3.94</v>
      </c>
    </row>
    <row r="35" spans="1:16" s="85" customFormat="1" ht="18.95" customHeight="1">
      <c r="A35" s="98">
        <v>2011</v>
      </c>
      <c r="B35" s="174"/>
      <c r="C35" s="175">
        <v>0.57999999999999996</v>
      </c>
      <c r="D35" s="175">
        <v>2.27</v>
      </c>
      <c r="E35" s="175">
        <v>3.58</v>
      </c>
      <c r="F35" s="175">
        <v>3.44</v>
      </c>
      <c r="G35" s="175">
        <v>6.42</v>
      </c>
      <c r="H35" s="175">
        <v>2.9</v>
      </c>
      <c r="I35" s="175"/>
      <c r="J35" s="175">
        <v>5.35</v>
      </c>
      <c r="K35" s="175">
        <v>9.0399999999999991</v>
      </c>
      <c r="L35" s="175"/>
      <c r="M35" s="175">
        <v>1.84</v>
      </c>
      <c r="N35" s="175">
        <v>7.68</v>
      </c>
      <c r="O35" s="175">
        <v>5.73</v>
      </c>
      <c r="P35" s="175">
        <v>3.86</v>
      </c>
    </row>
    <row r="36" spans="1:16" s="85" customFormat="1" ht="18.95" customHeight="1">
      <c r="A36" s="98">
        <v>2012</v>
      </c>
      <c r="B36" s="174"/>
      <c r="C36" s="175">
        <v>0.56999999999999995</v>
      </c>
      <c r="D36" s="175">
        <v>2.2200000000000002</v>
      </c>
      <c r="E36" s="175">
        <v>3.39</v>
      </c>
      <c r="F36" s="175">
        <v>3.73</v>
      </c>
      <c r="G36" s="175">
        <v>6.92</v>
      </c>
      <c r="H36" s="175">
        <v>2.97</v>
      </c>
      <c r="I36" s="175"/>
      <c r="J36" s="175">
        <v>5.28</v>
      </c>
      <c r="K36" s="175">
        <v>8.69</v>
      </c>
      <c r="L36" s="175"/>
      <c r="M36" s="175">
        <v>2.4</v>
      </c>
      <c r="N36" s="175">
        <v>7.91</v>
      </c>
      <c r="O36" s="175">
        <v>5.98</v>
      </c>
      <c r="P36" s="175">
        <v>3.99</v>
      </c>
    </row>
    <row r="37" spans="1:16" s="85" customFormat="1" ht="18.95" customHeight="1">
      <c r="A37" s="176">
        <v>2013</v>
      </c>
      <c r="B37" s="174"/>
      <c r="C37" s="175">
        <v>0.43</v>
      </c>
      <c r="D37" s="175">
        <v>1.91</v>
      </c>
      <c r="E37" s="175">
        <v>3.13</v>
      </c>
      <c r="F37" s="175">
        <v>3.26</v>
      </c>
      <c r="G37" s="175">
        <v>5.24</v>
      </c>
      <c r="H37" s="175">
        <v>2.44</v>
      </c>
      <c r="I37" s="175"/>
      <c r="J37" s="175">
        <v>4.17</v>
      </c>
      <c r="K37" s="175">
        <v>7.85</v>
      </c>
      <c r="L37" s="175"/>
      <c r="M37" s="175">
        <v>1.53</v>
      </c>
      <c r="N37" s="175">
        <v>6.74</v>
      </c>
      <c r="O37" s="175">
        <v>4.87</v>
      </c>
      <c r="P37" s="175">
        <v>3.26</v>
      </c>
    </row>
    <row r="38" spans="1:16" s="85" customFormat="1" ht="18.95" customHeight="1">
      <c r="A38" s="98">
        <v>2014</v>
      </c>
      <c r="C38" s="85">
        <v>0.42</v>
      </c>
      <c r="D38" s="85">
        <v>1.93</v>
      </c>
      <c r="E38" s="85">
        <v>3.94</v>
      </c>
      <c r="F38" s="85">
        <v>2.93</v>
      </c>
      <c r="G38" s="85">
        <v>5.61</v>
      </c>
      <c r="H38" s="85">
        <v>2.44</v>
      </c>
      <c r="J38" s="85">
        <v>4.96</v>
      </c>
      <c r="K38" s="85">
        <v>7.92</v>
      </c>
      <c r="M38" s="85">
        <v>1.59</v>
      </c>
      <c r="N38" s="85">
        <v>6.78</v>
      </c>
      <c r="O38" s="85">
        <v>5.0199999999999996</v>
      </c>
      <c r="P38" s="85">
        <v>3.32</v>
      </c>
    </row>
    <row r="39" spans="1:16" s="85" customFormat="1" ht="18.95" customHeight="1">
      <c r="A39" s="176">
        <v>2015</v>
      </c>
      <c r="C39" s="85">
        <v>0.67</v>
      </c>
      <c r="D39" s="85">
        <v>1.9</v>
      </c>
      <c r="E39" s="85">
        <v>3.65</v>
      </c>
      <c r="F39" s="85">
        <v>2.37</v>
      </c>
      <c r="G39" s="85">
        <v>5.89</v>
      </c>
      <c r="H39" s="85">
        <v>2.37</v>
      </c>
      <c r="J39" s="85">
        <v>4.24</v>
      </c>
      <c r="K39" s="85">
        <v>6.74</v>
      </c>
      <c r="M39" s="85">
        <v>1.36</v>
      </c>
      <c r="N39" s="85">
        <v>6.5</v>
      </c>
      <c r="O39" s="85">
        <v>4.59</v>
      </c>
      <c r="P39" s="85">
        <v>3.13</v>
      </c>
    </row>
    <row r="40" spans="1:16" s="85" customFormat="1" ht="18.95" customHeight="1">
      <c r="A40" s="98">
        <v>2016</v>
      </c>
      <c r="C40" s="85">
        <v>0.5</v>
      </c>
      <c r="D40" s="85">
        <v>1.83</v>
      </c>
      <c r="E40" s="85">
        <v>2.83</v>
      </c>
      <c r="F40" s="85">
        <v>2.78</v>
      </c>
      <c r="G40" s="85">
        <v>5.62</v>
      </c>
      <c r="H40" s="85">
        <v>2.35</v>
      </c>
      <c r="J40" s="85">
        <v>4.3899999999999997</v>
      </c>
      <c r="K40" s="85">
        <v>7.53</v>
      </c>
      <c r="M40" s="85">
        <v>1.29</v>
      </c>
      <c r="N40" s="85">
        <v>6.15</v>
      </c>
      <c r="O40" s="85">
        <v>4.5</v>
      </c>
      <c r="P40" s="85">
        <v>3.08</v>
      </c>
    </row>
    <row r="41" spans="1:16" s="134" customFormat="1" ht="18.95" customHeight="1">
      <c r="A41" s="86" t="s">
        <v>62</v>
      </c>
      <c r="B41" s="174"/>
      <c r="C41" s="173">
        <v>0.52</v>
      </c>
      <c r="D41" s="173">
        <v>1.95</v>
      </c>
      <c r="E41" s="173">
        <v>3.39</v>
      </c>
      <c r="F41" s="173">
        <v>3</v>
      </c>
      <c r="G41" s="173">
        <v>5.85</v>
      </c>
      <c r="H41" s="173">
        <v>2.5099999999999998</v>
      </c>
      <c r="I41" s="173"/>
      <c r="J41" s="173">
        <v>4.5999999999999996</v>
      </c>
      <c r="K41" s="173">
        <v>7.74</v>
      </c>
      <c r="L41" s="173"/>
      <c r="M41" s="173">
        <v>1.62</v>
      </c>
      <c r="N41" s="173">
        <v>6.81</v>
      </c>
      <c r="O41" s="173">
        <v>4.9800000000000004</v>
      </c>
      <c r="P41" s="173">
        <v>3.35</v>
      </c>
    </row>
    <row r="42" spans="1:16" s="85" customFormat="1" ht="18.95" customHeight="1">
      <c r="A42" s="86"/>
      <c r="B42" s="174"/>
      <c r="C42" s="177"/>
      <c r="D42" s="177"/>
      <c r="E42" s="177"/>
      <c r="F42" s="177"/>
      <c r="G42" s="177"/>
      <c r="H42" s="177"/>
      <c r="I42" s="177"/>
      <c r="J42" s="178"/>
      <c r="K42" s="178"/>
      <c r="L42" s="178"/>
      <c r="M42" s="178"/>
      <c r="N42" s="178"/>
      <c r="O42" s="178"/>
      <c r="P42" s="176"/>
    </row>
    <row r="43" spans="1:16" s="85" customFormat="1" ht="18.95" customHeight="1">
      <c r="A43" s="86" t="s">
        <v>7</v>
      </c>
      <c r="B43" s="174"/>
      <c r="C43" s="177"/>
      <c r="D43" s="177"/>
      <c r="E43" s="177"/>
      <c r="F43" s="177"/>
      <c r="G43" s="177"/>
      <c r="H43" s="177"/>
      <c r="I43" s="177"/>
      <c r="J43" s="178"/>
      <c r="K43" s="178"/>
      <c r="L43" s="178"/>
      <c r="M43" s="178"/>
      <c r="N43" s="178"/>
      <c r="O43" s="178"/>
      <c r="P43" s="176"/>
    </row>
    <row r="44" spans="1:16" s="134" customFormat="1" ht="18.95" customHeight="1">
      <c r="A44" s="172" t="s">
        <v>61</v>
      </c>
      <c r="B44" s="174"/>
      <c r="C44" s="173">
        <v>7.08</v>
      </c>
      <c r="D44" s="173">
        <v>14.68</v>
      </c>
      <c r="E44" s="173">
        <v>34.74</v>
      </c>
      <c r="F44" s="173">
        <v>21.83</v>
      </c>
      <c r="G44" s="173">
        <v>53.55</v>
      </c>
      <c r="H44" s="173">
        <v>21.77</v>
      </c>
      <c r="I44" s="173"/>
      <c r="J44" s="173">
        <v>34.159999999999997</v>
      </c>
      <c r="K44" s="173">
        <v>65.84</v>
      </c>
      <c r="L44" s="173"/>
      <c r="M44" s="173">
        <v>13.08</v>
      </c>
      <c r="N44" s="173">
        <v>64.290000000000006</v>
      </c>
      <c r="O44" s="173">
        <v>44.91</v>
      </c>
      <c r="P44" s="173">
        <v>29.78</v>
      </c>
    </row>
    <row r="45" spans="1:16" s="85" customFormat="1" ht="18.95" customHeight="1">
      <c r="A45" s="98">
        <v>2006</v>
      </c>
      <c r="B45" s="86"/>
      <c r="C45" s="175">
        <v>7.03</v>
      </c>
      <c r="D45" s="175">
        <v>14.61</v>
      </c>
      <c r="E45" s="175">
        <v>31.58</v>
      </c>
      <c r="F45" s="175">
        <v>21.93</v>
      </c>
      <c r="G45" s="175">
        <v>54.77</v>
      </c>
      <c r="H45" s="175">
        <v>21.88</v>
      </c>
      <c r="I45" s="175"/>
      <c r="J45" s="175">
        <v>33.4</v>
      </c>
      <c r="K45" s="175">
        <v>70.180000000000007</v>
      </c>
      <c r="L45" s="175"/>
      <c r="M45" s="175">
        <v>12.24</v>
      </c>
      <c r="N45" s="175">
        <v>64.02</v>
      </c>
      <c r="O45" s="175">
        <v>44.58</v>
      </c>
      <c r="P45" s="175">
        <v>29.71</v>
      </c>
    </row>
    <row r="46" spans="1:16" s="85" customFormat="1" ht="18.95" customHeight="1">
      <c r="A46" s="98">
        <v>2007</v>
      </c>
      <c r="B46" s="86"/>
      <c r="C46" s="175">
        <v>6.61</v>
      </c>
      <c r="D46" s="175">
        <v>14.13</v>
      </c>
      <c r="E46" s="175">
        <v>33.19</v>
      </c>
      <c r="F46" s="175">
        <v>20.54</v>
      </c>
      <c r="G46" s="175">
        <v>52.08</v>
      </c>
      <c r="H46" s="175">
        <v>20.69</v>
      </c>
      <c r="I46" s="175"/>
      <c r="J46" s="175">
        <v>30.91</v>
      </c>
      <c r="K46" s="175">
        <v>62.24</v>
      </c>
      <c r="L46" s="175"/>
      <c r="M46" s="175">
        <v>12.01</v>
      </c>
      <c r="N46" s="175">
        <v>60.24</v>
      </c>
      <c r="O46" s="175">
        <v>41.52</v>
      </c>
      <c r="P46" s="175">
        <v>28</v>
      </c>
    </row>
    <row r="47" spans="1:16" s="85" customFormat="1" ht="18.95" customHeight="1">
      <c r="A47" s="98">
        <v>2008</v>
      </c>
      <c r="B47" s="86"/>
      <c r="C47" s="175">
        <v>6.82</v>
      </c>
      <c r="D47" s="175">
        <v>14.05</v>
      </c>
      <c r="E47" s="175">
        <v>33.979999999999997</v>
      </c>
      <c r="F47" s="175">
        <v>19.93</v>
      </c>
      <c r="G47" s="175">
        <v>49.43</v>
      </c>
      <c r="H47" s="175">
        <v>20.14</v>
      </c>
      <c r="I47" s="175"/>
      <c r="J47" s="175">
        <v>32.130000000000003</v>
      </c>
      <c r="K47" s="175">
        <v>58.79</v>
      </c>
      <c r="L47" s="175"/>
      <c r="M47" s="175">
        <v>12.22</v>
      </c>
      <c r="N47" s="175">
        <v>58.62</v>
      </c>
      <c r="O47" s="175">
        <v>40.6</v>
      </c>
      <c r="P47" s="175">
        <v>27.34</v>
      </c>
    </row>
    <row r="48" spans="1:16" s="98" customFormat="1" ht="18.95" customHeight="1">
      <c r="A48" s="98">
        <v>2009</v>
      </c>
      <c r="B48" s="86"/>
      <c r="C48" s="175">
        <v>6.06</v>
      </c>
      <c r="D48" s="175">
        <v>14.25</v>
      </c>
      <c r="E48" s="175">
        <v>27.72</v>
      </c>
      <c r="F48" s="175">
        <v>19.559999999999999</v>
      </c>
      <c r="G48" s="175">
        <v>44.26</v>
      </c>
      <c r="H48" s="175">
        <v>18.96</v>
      </c>
      <c r="I48" s="175"/>
      <c r="J48" s="175">
        <v>31.56</v>
      </c>
      <c r="K48" s="175">
        <v>57.06</v>
      </c>
      <c r="L48" s="175"/>
      <c r="M48" s="175">
        <v>11.53</v>
      </c>
      <c r="N48" s="175">
        <v>57.47</v>
      </c>
      <c r="O48" s="175">
        <v>39.76</v>
      </c>
      <c r="P48" s="175">
        <v>26.13</v>
      </c>
    </row>
    <row r="49" spans="1:36" s="98" customFormat="1" ht="18.95" customHeight="1">
      <c r="A49" s="98">
        <v>2010</v>
      </c>
      <c r="B49" s="86"/>
      <c r="C49" s="175">
        <v>6.24</v>
      </c>
      <c r="D49" s="175">
        <v>12.85</v>
      </c>
      <c r="E49" s="175">
        <v>27.08</v>
      </c>
      <c r="F49" s="175">
        <v>16.82</v>
      </c>
      <c r="G49" s="175">
        <v>42.28</v>
      </c>
      <c r="H49" s="175">
        <v>17.559999999999999</v>
      </c>
      <c r="I49" s="175"/>
      <c r="J49" s="175">
        <v>25</v>
      </c>
      <c r="K49" s="175">
        <v>60.27</v>
      </c>
      <c r="L49" s="175"/>
      <c r="M49" s="175">
        <v>10.38</v>
      </c>
      <c r="N49" s="175">
        <v>50.83</v>
      </c>
      <c r="O49" s="175">
        <v>35.28</v>
      </c>
      <c r="P49" s="175">
        <v>23.67</v>
      </c>
    </row>
    <row r="50" spans="1:36" s="98" customFormat="1" ht="18.95" customHeight="1">
      <c r="A50" s="98">
        <v>2011</v>
      </c>
      <c r="B50" s="86"/>
      <c r="C50" s="175">
        <v>5.74</v>
      </c>
      <c r="D50" s="175">
        <v>11.34</v>
      </c>
      <c r="E50" s="175">
        <v>27.35</v>
      </c>
      <c r="F50" s="175">
        <v>15.68</v>
      </c>
      <c r="G50" s="175">
        <v>43.86</v>
      </c>
      <c r="H50" s="175">
        <v>16.86</v>
      </c>
      <c r="I50" s="175"/>
      <c r="J50" s="175">
        <v>24.72</v>
      </c>
      <c r="K50" s="175">
        <v>62.73</v>
      </c>
      <c r="L50" s="175"/>
      <c r="M50" s="175">
        <v>9.33</v>
      </c>
      <c r="N50" s="175">
        <v>49.57</v>
      </c>
      <c r="O50" s="175">
        <v>34.869999999999997</v>
      </c>
      <c r="P50" s="175">
        <v>23.01</v>
      </c>
    </row>
    <row r="51" spans="1:36" s="98" customFormat="1" ht="18.95" customHeight="1">
      <c r="A51" s="98">
        <v>2012</v>
      </c>
      <c r="B51" s="86"/>
      <c r="C51" s="175">
        <v>5.36</v>
      </c>
      <c r="D51" s="175">
        <v>10.91</v>
      </c>
      <c r="E51" s="175">
        <v>22.1</v>
      </c>
      <c r="F51" s="175">
        <v>16.16</v>
      </c>
      <c r="G51" s="175">
        <v>42.62</v>
      </c>
      <c r="H51" s="175">
        <v>16.14</v>
      </c>
      <c r="I51" s="175"/>
      <c r="J51" s="175">
        <v>24.66</v>
      </c>
      <c r="K51" s="175">
        <v>56.47</v>
      </c>
      <c r="L51" s="175"/>
      <c r="M51" s="175">
        <v>10.32</v>
      </c>
      <c r="N51" s="175">
        <v>49.45</v>
      </c>
      <c r="O51" s="175">
        <v>34.840000000000003</v>
      </c>
      <c r="P51" s="175">
        <v>22.45</v>
      </c>
    </row>
    <row r="52" spans="1:36" s="98" customFormat="1" ht="18.95" customHeight="1">
      <c r="A52" s="176">
        <v>2013</v>
      </c>
      <c r="B52" s="86"/>
      <c r="C52" s="175">
        <v>4.54</v>
      </c>
      <c r="D52" s="175">
        <v>10.55</v>
      </c>
      <c r="E52" s="175">
        <v>21.78</v>
      </c>
      <c r="F52" s="175">
        <v>14.58</v>
      </c>
      <c r="G52" s="175">
        <v>39.380000000000003</v>
      </c>
      <c r="H52" s="175">
        <v>14.84</v>
      </c>
      <c r="I52" s="175"/>
      <c r="J52" s="175">
        <v>20.41</v>
      </c>
      <c r="K52" s="175">
        <v>52.54</v>
      </c>
      <c r="L52" s="175"/>
      <c r="M52" s="175">
        <v>7.88</v>
      </c>
      <c r="N52" s="175">
        <v>47.2</v>
      </c>
      <c r="O52" s="175">
        <v>31.62</v>
      </c>
      <c r="P52" s="175">
        <v>20.5</v>
      </c>
    </row>
    <row r="53" spans="1:36" s="98" customFormat="1" ht="18.95" customHeight="1">
      <c r="A53" s="98">
        <v>2014</v>
      </c>
      <c r="C53" s="98">
        <v>4.78</v>
      </c>
      <c r="D53" s="98">
        <v>10.3</v>
      </c>
      <c r="E53" s="98">
        <v>20.92</v>
      </c>
      <c r="F53" s="98">
        <v>12.67</v>
      </c>
      <c r="G53" s="98">
        <v>38.770000000000003</v>
      </c>
      <c r="H53" s="98">
        <v>14.22</v>
      </c>
      <c r="J53" s="179">
        <v>21.03</v>
      </c>
      <c r="K53" s="98">
        <v>53.93</v>
      </c>
      <c r="M53" s="98">
        <v>7.03</v>
      </c>
      <c r="N53" s="98">
        <v>44.86</v>
      </c>
      <c r="O53" s="98">
        <v>30.23</v>
      </c>
      <c r="P53" s="179">
        <v>19.72</v>
      </c>
    </row>
    <row r="54" spans="1:36" s="98" customFormat="1" ht="18.95" customHeight="1">
      <c r="A54" s="98">
        <v>2015</v>
      </c>
      <c r="C54" s="98">
        <v>5.84</v>
      </c>
      <c r="D54" s="98">
        <v>9.74</v>
      </c>
      <c r="E54" s="98">
        <v>20.52</v>
      </c>
      <c r="F54" s="98">
        <v>11.98</v>
      </c>
      <c r="G54" s="98">
        <v>37.15</v>
      </c>
      <c r="H54" s="98">
        <v>13.84</v>
      </c>
      <c r="J54" s="179">
        <v>18.399999999999999</v>
      </c>
      <c r="K54" s="98">
        <v>53.29</v>
      </c>
      <c r="M54" s="179">
        <v>6.7</v>
      </c>
      <c r="N54" s="98">
        <v>41.54</v>
      </c>
      <c r="O54" s="98">
        <v>28.02</v>
      </c>
      <c r="P54" s="179">
        <v>18.690000000000001</v>
      </c>
    </row>
    <row r="55" spans="1:36" s="98" customFormat="1" ht="18.95" customHeight="1">
      <c r="A55" s="98">
        <v>2016</v>
      </c>
      <c r="C55" s="98">
        <v>4.99</v>
      </c>
      <c r="D55" s="98">
        <v>9.17</v>
      </c>
      <c r="E55" s="98">
        <v>20.21</v>
      </c>
      <c r="F55" s="98">
        <v>11.25</v>
      </c>
      <c r="G55" s="98">
        <v>38.61</v>
      </c>
      <c r="H55" s="98">
        <v>13.42</v>
      </c>
      <c r="J55" s="179">
        <v>16.95</v>
      </c>
      <c r="K55" s="98">
        <v>51.52</v>
      </c>
      <c r="M55" s="179">
        <v>5.8</v>
      </c>
      <c r="N55" s="98">
        <v>40.31</v>
      </c>
      <c r="O55" s="98">
        <v>26.82</v>
      </c>
      <c r="P55" s="179">
        <v>18</v>
      </c>
    </row>
    <row r="56" spans="1:36" s="86" customFormat="1" ht="18.95" customHeight="1" thickBot="1">
      <c r="A56" s="156" t="s">
        <v>62</v>
      </c>
      <c r="B56" s="180"/>
      <c r="C56" s="181">
        <v>5.1100000000000003</v>
      </c>
      <c r="D56" s="181">
        <v>10.130000000000001</v>
      </c>
      <c r="E56" s="181">
        <v>21.11</v>
      </c>
      <c r="F56" s="181">
        <v>13.28</v>
      </c>
      <c r="G56" s="181">
        <v>39.29</v>
      </c>
      <c r="H56" s="181">
        <v>14.48</v>
      </c>
      <c r="I56" s="181"/>
      <c r="J56" s="181">
        <v>20.2</v>
      </c>
      <c r="K56" s="181">
        <v>53.54</v>
      </c>
      <c r="L56" s="181"/>
      <c r="M56" s="181">
        <v>7.47</v>
      </c>
      <c r="N56" s="181">
        <v>44.62</v>
      </c>
      <c r="O56" s="181">
        <v>30.23</v>
      </c>
      <c r="P56" s="181">
        <v>19.84</v>
      </c>
    </row>
    <row r="57" spans="1:36" s="85" customFormat="1" ht="15.75">
      <c r="A57" s="98"/>
      <c r="B57" s="86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V57" s="136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</row>
    <row r="58" spans="1:36" ht="15.75">
      <c r="A58" s="98" t="s">
        <v>80</v>
      </c>
      <c r="B58" s="86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45"/>
      <c r="R58" s="136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</row>
    <row r="59" spans="1:36" ht="15.75">
      <c r="A59" s="98" t="s">
        <v>81</v>
      </c>
      <c r="B59" s="86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45"/>
      <c r="R59" s="138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</row>
    <row r="60" spans="1:36">
      <c r="A60" s="98" t="s">
        <v>82</v>
      </c>
      <c r="B60" s="98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45"/>
      <c r="R60" s="138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</row>
    <row r="61" spans="1:36" ht="15.75">
      <c r="A61" s="98" t="s">
        <v>83</v>
      </c>
      <c r="B61" s="86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45"/>
      <c r="R61" s="138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</row>
    <row r="62" spans="1:36" ht="15.75">
      <c r="A62" s="145"/>
      <c r="B62" s="86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45"/>
      <c r="R62" s="138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</row>
    <row r="63" spans="1:36" ht="15.75">
      <c r="A63" s="10"/>
      <c r="B63" s="86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45"/>
      <c r="R63" s="138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</row>
    <row r="64" spans="1:36" ht="15.75">
      <c r="A64" s="10"/>
      <c r="B64" s="86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45"/>
      <c r="R64" s="138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</row>
    <row r="65" spans="1:36" ht="15.75">
      <c r="A65" s="10"/>
      <c r="B65" s="86"/>
      <c r="P65" s="145"/>
      <c r="R65" s="138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</row>
    <row r="66" spans="1:36" ht="15.75">
      <c r="A66" s="10"/>
      <c r="B66" s="86"/>
      <c r="P66" s="145"/>
      <c r="R66" s="138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</row>
    <row r="67" spans="1:36" ht="15.75">
      <c r="A67" s="10"/>
      <c r="B67" s="86"/>
      <c r="P67" s="145"/>
      <c r="R67" s="138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</row>
    <row r="68" spans="1:36" ht="15.75">
      <c r="A68" s="10"/>
      <c r="B68" s="86"/>
      <c r="P68" s="145"/>
      <c r="R68" s="138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</row>
    <row r="69" spans="1:36" ht="15.75">
      <c r="A69" s="10"/>
      <c r="B69" s="86"/>
      <c r="P69" s="145"/>
      <c r="R69" s="138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</row>
    <row r="70" spans="1:36" ht="15.75">
      <c r="A70" s="10"/>
      <c r="B70" s="86"/>
      <c r="P70" s="145"/>
      <c r="R70" s="136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</row>
    <row r="71" spans="1:36" ht="15.75">
      <c r="A71" s="10"/>
      <c r="B71" s="86"/>
      <c r="P71" s="145"/>
      <c r="R71" s="136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</row>
    <row r="72" spans="1:36" ht="15.75">
      <c r="A72" s="10"/>
      <c r="B72" s="86"/>
      <c r="P72" s="145"/>
      <c r="R72" s="138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</row>
    <row r="73" spans="1:36" ht="15.75">
      <c r="A73" s="10"/>
      <c r="B73" s="86"/>
      <c r="P73" s="145"/>
      <c r="R73" s="138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</row>
    <row r="74" spans="1:36" ht="15.75">
      <c r="A74" s="10"/>
      <c r="B74" s="86"/>
      <c r="P74" s="145"/>
      <c r="R74" s="138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</row>
    <row r="75" spans="1:36" ht="15.75">
      <c r="A75" s="10"/>
      <c r="B75" s="86"/>
      <c r="P75" s="145"/>
      <c r="Q75" s="145"/>
      <c r="R75" s="138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</row>
    <row r="76" spans="1:36" ht="15.75">
      <c r="A76" s="10"/>
      <c r="B76" s="86"/>
      <c r="P76" s="145"/>
      <c r="Q76" s="145"/>
      <c r="R76" s="138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</row>
    <row r="77" spans="1:36">
      <c r="A77" s="145"/>
      <c r="B77" s="98"/>
      <c r="P77" s="186"/>
      <c r="Q77" s="145"/>
      <c r="R77" s="138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</row>
    <row r="78" spans="1:36">
      <c r="A78" s="147"/>
      <c r="B78" s="187"/>
      <c r="P78" s="188"/>
      <c r="Q78" s="145"/>
      <c r="R78" s="138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</row>
    <row r="79" spans="1:36">
      <c r="A79" s="145"/>
      <c r="B79" s="98"/>
      <c r="P79" s="145"/>
      <c r="Q79" s="145"/>
      <c r="R79" s="138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</row>
    <row r="80" spans="1:36">
      <c r="A80" s="145"/>
      <c r="B80" s="98"/>
      <c r="P80" s="145"/>
      <c r="Q80" s="145"/>
      <c r="R80" s="138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</row>
    <row r="81" spans="1:36">
      <c r="A81" s="145"/>
      <c r="B81" s="98"/>
      <c r="P81" s="145"/>
      <c r="Q81" s="145"/>
      <c r="R81" s="138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</row>
    <row r="82" spans="1:36">
      <c r="R82" s="138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</row>
    <row r="83" spans="1:36">
      <c r="R83" s="136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</row>
    <row r="84" spans="1:36">
      <c r="R84" s="136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</row>
    <row r="85" spans="1:36">
      <c r="R85" s="138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</row>
    <row r="86" spans="1:36">
      <c r="R86" s="138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</row>
    <row r="87" spans="1:36">
      <c r="R87" s="138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</row>
    <row r="88" spans="1:36">
      <c r="R88" s="138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</row>
    <row r="89" spans="1:36">
      <c r="R89" s="138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</row>
    <row r="90" spans="1:36">
      <c r="R90" s="138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</row>
    <row r="91" spans="1:36">
      <c r="R91" s="138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3"/>
      <c r="AG91" s="183"/>
      <c r="AH91" s="183"/>
      <c r="AI91" s="183"/>
      <c r="AJ91" s="183"/>
    </row>
    <row r="92" spans="1:36">
      <c r="R92" s="138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3"/>
    </row>
    <row r="93" spans="1:36">
      <c r="R93" s="138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  <c r="AF93" s="183"/>
      <c r="AG93" s="183"/>
      <c r="AH93" s="183"/>
      <c r="AI93" s="183"/>
      <c r="AJ93" s="183"/>
    </row>
    <row r="94" spans="1:36">
      <c r="R94" s="138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183"/>
      <c r="AG94" s="183"/>
      <c r="AH94" s="183"/>
      <c r="AI94" s="183"/>
      <c r="AJ94" s="183"/>
    </row>
    <row r="95" spans="1:36">
      <c r="R95" s="138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83"/>
    </row>
    <row r="96" spans="1:36">
      <c r="R96" s="136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</row>
    <row r="130" spans="20:21">
      <c r="T130" s="89">
        <v>0.21</v>
      </c>
      <c r="U130" s="89">
        <v>1.08</v>
      </c>
    </row>
    <row r="131" spans="20:21">
      <c r="T131" s="89">
        <v>0.27</v>
      </c>
      <c r="U131" s="89">
        <v>1.1000000000000001</v>
      </c>
    </row>
    <row r="132" spans="20:21">
      <c r="T132" s="89">
        <v>0.23</v>
      </c>
      <c r="U132" s="89">
        <v>1.2</v>
      </c>
    </row>
    <row r="133" spans="20:21">
      <c r="T133" s="89">
        <v>0.13</v>
      </c>
      <c r="U133" s="89">
        <v>0.98</v>
      </c>
    </row>
    <row r="134" spans="20:21">
      <c r="T134" s="89">
        <v>0.31</v>
      </c>
      <c r="U134" s="89">
        <v>1.06</v>
      </c>
    </row>
    <row r="135" spans="20:21">
      <c r="T135" s="89">
        <v>0.12</v>
      </c>
      <c r="U135" s="89">
        <v>1.06</v>
      </c>
    </row>
    <row r="136" spans="20:21">
      <c r="T136" s="89">
        <v>0.15</v>
      </c>
      <c r="U136" s="89">
        <v>0.73</v>
      </c>
    </row>
    <row r="137" spans="20:21">
      <c r="T137" s="89">
        <v>0.26</v>
      </c>
      <c r="U137" s="89">
        <v>1.02</v>
      </c>
    </row>
    <row r="138" spans="20:21">
      <c r="T138" s="89">
        <v>0.2</v>
      </c>
      <c r="U138" s="89">
        <v>0.76</v>
      </c>
    </row>
    <row r="139" spans="20:21">
      <c r="T139" s="89">
        <v>0.3</v>
      </c>
      <c r="U139" s="89">
        <v>0.8</v>
      </c>
    </row>
    <row r="140" spans="20:21">
      <c r="T140" s="89">
        <v>0.19</v>
      </c>
      <c r="U140" s="89">
        <v>0.78</v>
      </c>
    </row>
    <row r="141" spans="20:21">
      <c r="T141" s="89">
        <v>0.13</v>
      </c>
      <c r="U141" s="89">
        <v>0.76</v>
      </c>
    </row>
    <row r="142" spans="20:21">
      <c r="T142" s="89">
        <v>0.21</v>
      </c>
      <c r="U142" s="89">
        <v>0.82</v>
      </c>
    </row>
    <row r="145" spans="20:21">
      <c r="T145" s="89">
        <v>1.81</v>
      </c>
      <c r="U145" s="89">
        <v>6.35</v>
      </c>
    </row>
    <row r="146" spans="20:21">
      <c r="T146" s="89">
        <v>2.31</v>
      </c>
      <c r="U146" s="89">
        <v>7.04</v>
      </c>
    </row>
    <row r="147" spans="20:21">
      <c r="T147" s="89">
        <v>2.11</v>
      </c>
      <c r="U147" s="89">
        <v>7.09</v>
      </c>
    </row>
    <row r="148" spans="20:21">
      <c r="T148" s="89">
        <v>1.33</v>
      </c>
      <c r="U148" s="89">
        <v>6.12</v>
      </c>
    </row>
    <row r="149" spans="20:21">
      <c r="T149" s="89">
        <v>1.9</v>
      </c>
      <c r="U149" s="89">
        <v>5.77</v>
      </c>
    </row>
    <row r="150" spans="20:21">
      <c r="T150" s="89">
        <v>1.5</v>
      </c>
      <c r="U150" s="89">
        <v>5.85</v>
      </c>
    </row>
    <row r="151" spans="20:21">
      <c r="T151" s="89">
        <v>1.47</v>
      </c>
      <c r="U151" s="89">
        <v>5</v>
      </c>
    </row>
    <row r="152" spans="20:21">
      <c r="T152" s="89">
        <v>1.55</v>
      </c>
      <c r="U152" s="89">
        <v>5.83</v>
      </c>
    </row>
    <row r="153" spans="20:21">
      <c r="T153" s="89">
        <v>1.31</v>
      </c>
      <c r="U153" s="89">
        <v>5.2</v>
      </c>
    </row>
    <row r="154" spans="20:21">
      <c r="T154" s="89">
        <v>1.29</v>
      </c>
      <c r="U154" s="89">
        <v>4.07</v>
      </c>
    </row>
    <row r="155" spans="20:21">
      <c r="T155" s="89">
        <v>1.23</v>
      </c>
      <c r="U155" s="89">
        <v>4.09</v>
      </c>
    </row>
    <row r="156" spans="20:21">
      <c r="T156" s="89">
        <v>1.1299999999999999</v>
      </c>
      <c r="U156" s="89">
        <v>4.13</v>
      </c>
    </row>
    <row r="157" spans="20:21">
      <c r="T157" s="89">
        <v>1.3</v>
      </c>
      <c r="U157" s="89">
        <v>4.63</v>
      </c>
    </row>
    <row r="160" spans="20:21">
      <c r="T160" s="89">
        <v>7.86</v>
      </c>
      <c r="U160" s="89">
        <v>19.25</v>
      </c>
    </row>
    <row r="161" spans="20:21">
      <c r="T161" s="89">
        <v>8.0500000000000007</v>
      </c>
      <c r="U161" s="89">
        <v>20.23</v>
      </c>
    </row>
    <row r="162" spans="20:21">
      <c r="T162" s="89">
        <v>7.97</v>
      </c>
      <c r="U162" s="89">
        <v>19.68</v>
      </c>
    </row>
    <row r="163" spans="20:21">
      <c r="T163" s="89">
        <v>6.76</v>
      </c>
      <c r="U163" s="89">
        <v>19.23</v>
      </c>
    </row>
    <row r="164" spans="20:21">
      <c r="T164" s="89">
        <v>8.26</v>
      </c>
      <c r="U164" s="89">
        <v>18.739999999999998</v>
      </c>
    </row>
    <row r="165" spans="20:21">
      <c r="T165" s="89">
        <v>8.24</v>
      </c>
      <c r="U165" s="89">
        <v>18.510000000000002</v>
      </c>
    </row>
    <row r="166" spans="20:21">
      <c r="T166" s="89">
        <v>8.27</v>
      </c>
      <c r="U166" s="89">
        <v>16.899999999999999</v>
      </c>
    </row>
    <row r="167" spans="20:21">
      <c r="T167" s="89">
        <v>8.27</v>
      </c>
      <c r="U167" s="89">
        <v>17.77</v>
      </c>
    </row>
    <row r="168" spans="20:21">
      <c r="T168" s="89">
        <v>9.1199999999999992</v>
      </c>
      <c r="U168" s="89">
        <v>16.75</v>
      </c>
    </row>
    <row r="169" spans="20:21">
      <c r="T169" s="89">
        <v>8.15</v>
      </c>
      <c r="U169" s="89">
        <v>15.09</v>
      </c>
    </row>
    <row r="170" spans="20:21">
      <c r="T170" s="89">
        <v>7.1</v>
      </c>
      <c r="U170" s="89">
        <v>15.14</v>
      </c>
    </row>
    <row r="171" spans="20:21">
      <c r="T171" s="89">
        <v>7.6</v>
      </c>
      <c r="U171" s="89">
        <v>15.41</v>
      </c>
    </row>
    <row r="172" spans="20:21">
      <c r="T172" s="89">
        <v>8.0299999999999994</v>
      </c>
      <c r="U172" s="89">
        <v>15.99</v>
      </c>
    </row>
  </sheetData>
  <mergeCells count="5">
    <mergeCell ref="D7:E7"/>
    <mergeCell ref="F7:G7"/>
    <mergeCell ref="J7:K7"/>
    <mergeCell ref="M7:N7"/>
    <mergeCell ref="F8:G8"/>
  </mergeCells>
  <pageMargins left="0.39370078740157483" right="0.39370078740157483" top="0.39370078740157483" bottom="0.39370078740157483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78"/>
  <sheetViews>
    <sheetView zoomScale="75" zoomScaleNormal="75" workbookViewId="0"/>
  </sheetViews>
  <sheetFormatPr defaultColWidth="12.5703125" defaultRowHeight="15"/>
  <cols>
    <col min="1" max="1" width="39.5703125" style="190" customWidth="1"/>
    <col min="2" max="3" width="13.85546875" style="190" customWidth="1"/>
    <col min="4" max="4" width="18.7109375" style="190" customWidth="1"/>
    <col min="5" max="5" width="13.85546875" style="190" customWidth="1"/>
    <col min="6" max="6" width="13.85546875" style="191" customWidth="1"/>
    <col min="7" max="7" width="13.85546875" style="190" customWidth="1"/>
    <col min="8" max="9" width="12.5703125" style="190"/>
    <col min="10" max="10" width="17.7109375" style="190" customWidth="1"/>
    <col min="11" max="16384" width="12.5703125" style="190"/>
  </cols>
  <sheetData>
    <row r="1" spans="1:10" ht="15.75">
      <c r="A1" s="189" t="s">
        <v>49</v>
      </c>
      <c r="G1" s="192" t="s">
        <v>25</v>
      </c>
    </row>
    <row r="2" spans="1:10" ht="7.5" customHeight="1">
      <c r="A2" s="189" t="s">
        <v>40</v>
      </c>
    </row>
    <row r="3" spans="1:10" ht="15.75">
      <c r="A3" s="193" t="s">
        <v>84</v>
      </c>
      <c r="B3" s="189"/>
      <c r="C3" s="189"/>
    </row>
    <row r="4" spans="1:10" ht="16.5" thickBot="1">
      <c r="A4" s="194" t="s">
        <v>85</v>
      </c>
      <c r="B4" s="195"/>
      <c r="C4" s="195"/>
      <c r="E4" s="196"/>
      <c r="F4" s="197"/>
      <c r="G4" s="196"/>
    </row>
    <row r="5" spans="1:10" ht="20.25">
      <c r="A5" s="198"/>
      <c r="B5" s="199"/>
      <c r="C5" s="199" t="s">
        <v>86</v>
      </c>
      <c r="D5" s="199" t="s">
        <v>87</v>
      </c>
      <c r="E5" s="199" t="s">
        <v>88</v>
      </c>
      <c r="F5" s="200" t="s">
        <v>89</v>
      </c>
      <c r="G5" s="200" t="s">
        <v>67</v>
      </c>
    </row>
    <row r="6" spans="1:10" ht="15.75">
      <c r="A6" s="201" t="s">
        <v>90</v>
      </c>
      <c r="B6" s="202" t="s">
        <v>91</v>
      </c>
      <c r="C6" s="202" t="s">
        <v>92</v>
      </c>
      <c r="D6" s="202" t="s">
        <v>93</v>
      </c>
      <c r="E6" s="202" t="s">
        <v>94</v>
      </c>
      <c r="F6" s="203" t="s">
        <v>95</v>
      </c>
      <c r="G6" s="203" t="s">
        <v>95</v>
      </c>
    </row>
    <row r="7" spans="1:10" ht="15.75">
      <c r="A7" s="201" t="s">
        <v>96</v>
      </c>
      <c r="B7" s="204"/>
      <c r="C7" s="204"/>
      <c r="D7" s="202"/>
      <c r="E7" s="202" t="s">
        <v>95</v>
      </c>
      <c r="F7" s="203"/>
      <c r="G7" s="205"/>
    </row>
    <row r="8" spans="1:10" ht="16.5" thickBot="1">
      <c r="A8" s="206"/>
      <c r="B8" s="206"/>
      <c r="C8" s="206"/>
      <c r="D8" s="206"/>
      <c r="E8" s="206"/>
      <c r="F8" s="207"/>
      <c r="G8" s="206"/>
    </row>
    <row r="9" spans="1:10" ht="16.5" thickTop="1">
      <c r="A9" s="205"/>
      <c r="B9" s="205"/>
      <c r="C9" s="205"/>
      <c r="D9" s="205"/>
      <c r="E9" s="203"/>
      <c r="F9" s="203"/>
    </row>
    <row r="10" spans="1:10" ht="18">
      <c r="A10" s="208" t="s">
        <v>97</v>
      </c>
    </row>
    <row r="11" spans="1:10" ht="8.25" customHeight="1"/>
    <row r="12" spans="1:10" ht="15.75">
      <c r="A12" s="193" t="s">
        <v>3</v>
      </c>
    </row>
    <row r="13" spans="1:10" ht="18">
      <c r="A13" s="209" t="s">
        <v>98</v>
      </c>
      <c r="B13" s="210">
        <v>0</v>
      </c>
      <c r="C13" s="211">
        <v>0.72</v>
      </c>
      <c r="D13" s="211">
        <v>1.26</v>
      </c>
      <c r="E13" s="211">
        <v>0.98</v>
      </c>
      <c r="F13" s="212">
        <v>0.69</v>
      </c>
      <c r="G13" s="213">
        <v>0.85</v>
      </c>
    </row>
    <row r="14" spans="1:10">
      <c r="A14" s="209" t="s">
        <v>11</v>
      </c>
      <c r="B14" s="211">
        <v>0.1</v>
      </c>
      <c r="C14" s="211">
        <v>0.68</v>
      </c>
      <c r="D14" s="211">
        <v>0.89</v>
      </c>
      <c r="E14" s="211">
        <v>0.68</v>
      </c>
      <c r="F14" s="212">
        <v>0.6</v>
      </c>
      <c r="G14" s="213">
        <v>0.66</v>
      </c>
      <c r="J14" s="214"/>
    </row>
    <row r="15" spans="1:10">
      <c r="A15" s="209" t="s">
        <v>99</v>
      </c>
      <c r="B15" s="210">
        <v>0</v>
      </c>
      <c r="C15" s="211">
        <v>1.5</v>
      </c>
      <c r="D15" s="211">
        <v>0.98</v>
      </c>
      <c r="E15" s="211">
        <v>1.24</v>
      </c>
      <c r="F15" s="212">
        <v>0.37</v>
      </c>
      <c r="G15" s="213">
        <v>0.99</v>
      </c>
    </row>
    <row r="16" spans="1:10">
      <c r="A16" s="209" t="s">
        <v>13</v>
      </c>
      <c r="B16" s="211">
        <v>0.13</v>
      </c>
      <c r="C16" s="211">
        <v>0.98</v>
      </c>
      <c r="D16" s="211">
        <v>0.71</v>
      </c>
      <c r="E16" s="211">
        <v>0.53</v>
      </c>
      <c r="F16" s="212">
        <v>0.37</v>
      </c>
      <c r="G16" s="213">
        <v>0.48</v>
      </c>
    </row>
    <row r="17" spans="1:7">
      <c r="A17" s="209" t="s">
        <v>14</v>
      </c>
      <c r="B17" s="211">
        <v>0.09</v>
      </c>
      <c r="C17" s="211">
        <v>1.04</v>
      </c>
      <c r="D17" s="211">
        <v>0.59</v>
      </c>
      <c r="E17" s="211">
        <v>0.56000000000000005</v>
      </c>
      <c r="F17" s="212">
        <v>0.91</v>
      </c>
      <c r="G17" s="213">
        <v>0.62</v>
      </c>
    </row>
    <row r="18" spans="1:7">
      <c r="A18" s="209" t="s">
        <v>15</v>
      </c>
      <c r="B18" s="210">
        <v>0</v>
      </c>
      <c r="C18" s="211">
        <v>0.62</v>
      </c>
      <c r="D18" s="211">
        <v>0.83</v>
      </c>
      <c r="E18" s="211">
        <v>0.68</v>
      </c>
      <c r="F18" s="212">
        <v>0.82</v>
      </c>
      <c r="G18" s="213">
        <v>0.73</v>
      </c>
    </row>
    <row r="19" spans="1:7">
      <c r="A19" s="209" t="s">
        <v>16</v>
      </c>
      <c r="B19" s="211">
        <v>7.0000000000000007E-2</v>
      </c>
      <c r="C19" s="211">
        <v>0.68</v>
      </c>
      <c r="D19" s="211">
        <v>0.78</v>
      </c>
      <c r="E19" s="211">
        <v>0.4</v>
      </c>
      <c r="F19" s="212">
        <v>0.53</v>
      </c>
      <c r="G19" s="213">
        <v>0.46</v>
      </c>
    </row>
    <row r="20" spans="1:7" s="189" customFormat="1" ht="15.75">
      <c r="A20" s="209" t="s">
        <v>100</v>
      </c>
      <c r="B20" s="211">
        <v>0.2</v>
      </c>
      <c r="C20" s="211">
        <v>0.48</v>
      </c>
      <c r="D20" s="211">
        <v>0.85</v>
      </c>
      <c r="E20" s="211">
        <v>0.59</v>
      </c>
      <c r="F20" s="212">
        <v>0.73</v>
      </c>
      <c r="G20" s="213">
        <v>0.63</v>
      </c>
    </row>
    <row r="21" spans="1:7" s="189" customFormat="1" ht="15.75">
      <c r="A21" s="209" t="s">
        <v>19</v>
      </c>
      <c r="B21" s="211">
        <v>7.0000000000000007E-2</v>
      </c>
      <c r="C21" s="211">
        <v>0.15</v>
      </c>
      <c r="D21" s="211">
        <v>0.37</v>
      </c>
      <c r="E21" s="211">
        <v>0.27</v>
      </c>
      <c r="F21" s="212">
        <v>0.35</v>
      </c>
      <c r="G21" s="213">
        <v>0.3</v>
      </c>
    </row>
    <row r="22" spans="1:7" s="189" customFormat="1" ht="15.75">
      <c r="A22" s="209" t="s">
        <v>20</v>
      </c>
      <c r="B22" s="210">
        <v>0</v>
      </c>
      <c r="C22" s="211">
        <v>1.07</v>
      </c>
      <c r="D22" s="211">
        <v>0.76</v>
      </c>
      <c r="E22" s="211">
        <v>0.96</v>
      </c>
      <c r="F22" s="212">
        <v>0.96</v>
      </c>
      <c r="G22" s="213">
        <v>0.96</v>
      </c>
    </row>
    <row r="23" spans="1:7" s="189" customFormat="1" ht="15.75">
      <c r="A23" s="209" t="s">
        <v>21</v>
      </c>
      <c r="B23" s="210">
        <v>0</v>
      </c>
      <c r="C23" s="211">
        <v>0.42</v>
      </c>
      <c r="D23" s="211">
        <v>0.63</v>
      </c>
      <c r="E23" s="211">
        <v>0.47</v>
      </c>
      <c r="F23" s="212">
        <v>0.62</v>
      </c>
      <c r="G23" s="213">
        <v>0.53</v>
      </c>
    </row>
    <row r="24" spans="1:7" s="189" customFormat="1" ht="15.75">
      <c r="A24" s="209" t="s">
        <v>101</v>
      </c>
      <c r="B24" s="211">
        <v>0.17</v>
      </c>
      <c r="C24" s="211">
        <v>0.41</v>
      </c>
      <c r="D24" s="211">
        <v>0.43</v>
      </c>
      <c r="E24" s="211">
        <v>0.33</v>
      </c>
      <c r="F24" s="212">
        <v>0.66</v>
      </c>
      <c r="G24" s="213">
        <v>0.46</v>
      </c>
    </row>
    <row r="25" spans="1:7" s="189" customFormat="1" ht="15.75">
      <c r="A25" s="209" t="s">
        <v>23</v>
      </c>
      <c r="B25" s="211">
        <v>0.23</v>
      </c>
      <c r="C25" s="211">
        <v>0.3</v>
      </c>
      <c r="D25" s="211">
        <v>0.82</v>
      </c>
      <c r="E25" s="211">
        <v>0.47</v>
      </c>
      <c r="F25" s="212">
        <v>0.47</v>
      </c>
      <c r="G25" s="213">
        <v>0.47</v>
      </c>
    </row>
    <row r="26" spans="1:7" s="189" customFormat="1" ht="15.75">
      <c r="A26" s="215" t="s">
        <v>102</v>
      </c>
      <c r="B26" s="216">
        <v>0.13</v>
      </c>
      <c r="C26" s="216">
        <v>0.72</v>
      </c>
      <c r="D26" s="216">
        <v>0.79</v>
      </c>
      <c r="E26" s="216">
        <v>0.62</v>
      </c>
      <c r="F26" s="217">
        <v>0.6</v>
      </c>
      <c r="G26" s="218">
        <v>0.61</v>
      </c>
    </row>
    <row r="27" spans="1:7" ht="8.25" customHeight="1">
      <c r="B27" s="219"/>
      <c r="C27" s="219"/>
      <c r="D27" s="220"/>
      <c r="E27" s="220"/>
      <c r="F27" s="212"/>
      <c r="G27" s="213"/>
    </row>
    <row r="28" spans="1:7" ht="15.75">
      <c r="A28" s="193" t="s">
        <v>4</v>
      </c>
      <c r="B28" s="221"/>
      <c r="C28" s="221"/>
      <c r="D28" s="221"/>
      <c r="E28" s="221"/>
      <c r="F28" s="222"/>
      <c r="G28" s="213"/>
    </row>
    <row r="29" spans="1:7" ht="18">
      <c r="A29" s="209" t="s">
        <v>98</v>
      </c>
      <c r="B29" s="210">
        <v>0</v>
      </c>
      <c r="C29" s="211">
        <v>2.92</v>
      </c>
      <c r="D29" s="211">
        <v>5.8</v>
      </c>
      <c r="E29" s="211">
        <v>4.3099999999999996</v>
      </c>
      <c r="F29" s="212">
        <v>5.56</v>
      </c>
      <c r="G29" s="213">
        <v>4.87</v>
      </c>
    </row>
    <row r="30" spans="1:7">
      <c r="A30" s="209" t="s">
        <v>11</v>
      </c>
      <c r="B30" s="211">
        <v>1.42</v>
      </c>
      <c r="C30" s="211">
        <v>2.87</v>
      </c>
      <c r="D30" s="211">
        <v>6.67</v>
      </c>
      <c r="E30" s="211">
        <v>4.0999999999999996</v>
      </c>
      <c r="F30" s="212">
        <v>8.8800000000000008</v>
      </c>
      <c r="G30" s="213">
        <v>5.52</v>
      </c>
    </row>
    <row r="31" spans="1:7">
      <c r="A31" s="209" t="s">
        <v>99</v>
      </c>
      <c r="B31" s="210">
        <v>0</v>
      </c>
      <c r="C31" s="211">
        <v>6.03</v>
      </c>
      <c r="D31" s="211">
        <v>6.73</v>
      </c>
      <c r="E31" s="211">
        <v>6.38</v>
      </c>
      <c r="F31" s="212">
        <v>6.81</v>
      </c>
      <c r="G31" s="213">
        <v>6.5</v>
      </c>
    </row>
    <row r="32" spans="1:7">
      <c r="A32" s="209" t="s">
        <v>13</v>
      </c>
      <c r="B32" s="211">
        <v>0.79</v>
      </c>
      <c r="C32" s="211">
        <v>6.24</v>
      </c>
      <c r="D32" s="211">
        <v>5.96</v>
      </c>
      <c r="E32" s="211">
        <v>4.07</v>
      </c>
      <c r="F32" s="212">
        <v>5.88</v>
      </c>
      <c r="G32" s="213">
        <v>4.6500000000000004</v>
      </c>
    </row>
    <row r="33" spans="1:7">
      <c r="A33" s="209" t="s">
        <v>14</v>
      </c>
      <c r="B33" s="211">
        <v>1.31</v>
      </c>
      <c r="C33" s="211">
        <v>4.6399999999999997</v>
      </c>
      <c r="D33" s="211">
        <v>7.25</v>
      </c>
      <c r="E33" s="211">
        <v>3.91</v>
      </c>
      <c r="F33" s="212">
        <v>12.57</v>
      </c>
      <c r="G33" s="213">
        <v>5.36</v>
      </c>
    </row>
    <row r="34" spans="1:7">
      <c r="A34" s="209" t="s">
        <v>15</v>
      </c>
      <c r="B34" s="211">
        <v>0.48</v>
      </c>
      <c r="C34" s="211">
        <v>3.15</v>
      </c>
      <c r="D34" s="211">
        <v>5.31</v>
      </c>
      <c r="E34" s="211">
        <v>3.94</v>
      </c>
      <c r="F34" s="212">
        <v>7.54</v>
      </c>
      <c r="G34" s="213">
        <v>5.18</v>
      </c>
    </row>
    <row r="35" spans="1:7">
      <c r="A35" s="209" t="s">
        <v>16</v>
      </c>
      <c r="B35" s="211">
        <v>0.9</v>
      </c>
      <c r="C35" s="211">
        <v>6.77</v>
      </c>
      <c r="D35" s="211">
        <v>7.27</v>
      </c>
      <c r="E35" s="211">
        <v>3.85</v>
      </c>
      <c r="F35" s="212">
        <v>10.17</v>
      </c>
      <c r="G35" s="213">
        <v>6.62</v>
      </c>
    </row>
    <row r="36" spans="1:7" s="189" customFormat="1" ht="15.75">
      <c r="A36" s="209" t="s">
        <v>100</v>
      </c>
      <c r="B36" s="211">
        <v>0.49</v>
      </c>
      <c r="C36" s="211">
        <v>2.84</v>
      </c>
      <c r="D36" s="211">
        <v>5.08</v>
      </c>
      <c r="E36" s="211">
        <v>3.37</v>
      </c>
      <c r="F36" s="212">
        <v>7.88</v>
      </c>
      <c r="G36" s="213">
        <v>4.78</v>
      </c>
    </row>
    <row r="37" spans="1:7" s="189" customFormat="1" ht="15.75">
      <c r="A37" s="209" t="s">
        <v>19</v>
      </c>
      <c r="B37" s="211">
        <v>0.61</v>
      </c>
      <c r="C37" s="211">
        <v>1.1100000000000001</v>
      </c>
      <c r="D37" s="211">
        <v>7</v>
      </c>
      <c r="E37" s="211">
        <v>4.55</v>
      </c>
      <c r="F37" s="212">
        <v>7.78</v>
      </c>
      <c r="G37" s="213">
        <v>5.92</v>
      </c>
    </row>
    <row r="38" spans="1:7" s="189" customFormat="1" ht="15.75">
      <c r="A38" s="209" t="s">
        <v>20</v>
      </c>
      <c r="B38" s="210">
        <v>0</v>
      </c>
      <c r="C38" s="211">
        <v>3.8</v>
      </c>
      <c r="D38" s="211">
        <v>5.24</v>
      </c>
      <c r="E38" s="211">
        <v>4.33</v>
      </c>
      <c r="F38" s="212">
        <v>6.46</v>
      </c>
      <c r="G38" s="213">
        <v>4.82</v>
      </c>
    </row>
    <row r="39" spans="1:7" s="189" customFormat="1" ht="15.75">
      <c r="A39" s="209" t="s">
        <v>21</v>
      </c>
      <c r="B39" s="211">
        <v>0.97</v>
      </c>
      <c r="C39" s="211">
        <v>2.37</v>
      </c>
      <c r="D39" s="211">
        <v>4.8899999999999997</v>
      </c>
      <c r="E39" s="211">
        <v>3.49</v>
      </c>
      <c r="F39" s="212">
        <v>6.8</v>
      </c>
      <c r="G39" s="213">
        <v>4.71</v>
      </c>
    </row>
    <row r="40" spans="1:7" s="189" customFormat="1" ht="15.75">
      <c r="A40" s="209" t="s">
        <v>101</v>
      </c>
      <c r="B40" s="211">
        <v>0.78</v>
      </c>
      <c r="C40" s="211">
        <v>3.53</v>
      </c>
      <c r="D40" s="211">
        <v>5.48</v>
      </c>
      <c r="E40" s="211">
        <v>3.23</v>
      </c>
      <c r="F40" s="212">
        <v>7.16</v>
      </c>
      <c r="G40" s="213">
        <v>4.74</v>
      </c>
    </row>
    <row r="41" spans="1:7" s="189" customFormat="1" ht="15.75">
      <c r="A41" s="209" t="s">
        <v>23</v>
      </c>
      <c r="B41" s="211">
        <v>0.82</v>
      </c>
      <c r="C41" s="211">
        <v>1.33</v>
      </c>
      <c r="D41" s="211">
        <v>4.8899999999999997</v>
      </c>
      <c r="E41" s="211">
        <v>2.4500000000000002</v>
      </c>
      <c r="F41" s="212">
        <v>5.98</v>
      </c>
      <c r="G41" s="213">
        <v>3.63</v>
      </c>
    </row>
    <row r="42" spans="1:7" s="189" customFormat="1" ht="15.75">
      <c r="A42" s="215" t="s">
        <v>102</v>
      </c>
      <c r="B42" s="216">
        <v>0.88</v>
      </c>
      <c r="C42" s="216">
        <v>3.22</v>
      </c>
      <c r="D42" s="216">
        <v>5.88</v>
      </c>
      <c r="E42" s="216">
        <v>3.84</v>
      </c>
      <c r="F42" s="217">
        <v>7.44</v>
      </c>
      <c r="G42" s="218">
        <v>5.09</v>
      </c>
    </row>
    <row r="43" spans="1:7" ht="8.25" customHeight="1">
      <c r="B43" s="219"/>
      <c r="C43" s="219"/>
      <c r="D43" s="220"/>
      <c r="E43" s="220"/>
      <c r="F43" s="212"/>
      <c r="G43" s="213"/>
    </row>
    <row r="44" spans="1:7" ht="15.75">
      <c r="A44" s="193" t="s">
        <v>7</v>
      </c>
      <c r="B44" s="221"/>
      <c r="C44" s="221"/>
      <c r="D44" s="221"/>
      <c r="E44" s="221"/>
      <c r="F44" s="222"/>
      <c r="G44" s="213"/>
    </row>
    <row r="45" spans="1:7" ht="18">
      <c r="A45" s="209" t="s">
        <v>98</v>
      </c>
      <c r="B45" s="210">
        <v>0</v>
      </c>
      <c r="C45" s="211">
        <v>14.63</v>
      </c>
      <c r="D45" s="211">
        <v>28.68</v>
      </c>
      <c r="E45" s="211">
        <v>21.42</v>
      </c>
      <c r="F45" s="212">
        <v>28.7</v>
      </c>
      <c r="G45" s="213">
        <v>24.68</v>
      </c>
    </row>
    <row r="46" spans="1:7">
      <c r="A46" s="209" t="s">
        <v>11</v>
      </c>
      <c r="B46" s="211">
        <v>4.8</v>
      </c>
      <c r="C46" s="211">
        <v>11.56</v>
      </c>
      <c r="D46" s="211">
        <v>27.09</v>
      </c>
      <c r="E46" s="211">
        <v>16.47</v>
      </c>
      <c r="F46" s="212">
        <v>39.33</v>
      </c>
      <c r="G46" s="213">
        <v>23.27</v>
      </c>
    </row>
    <row r="47" spans="1:7">
      <c r="A47" s="209" t="s">
        <v>99</v>
      </c>
      <c r="B47" s="210">
        <v>0</v>
      </c>
      <c r="C47" s="211">
        <v>28.55</v>
      </c>
      <c r="D47" s="211">
        <v>36.159999999999997</v>
      </c>
      <c r="E47" s="211">
        <v>32.31</v>
      </c>
      <c r="F47" s="212">
        <v>36.19</v>
      </c>
      <c r="G47" s="213">
        <v>33.43</v>
      </c>
    </row>
    <row r="48" spans="1:7">
      <c r="A48" s="209" t="s">
        <v>13</v>
      </c>
      <c r="B48" s="211">
        <v>4.17</v>
      </c>
      <c r="C48" s="211">
        <v>22.07</v>
      </c>
      <c r="D48" s="211">
        <v>28.44</v>
      </c>
      <c r="E48" s="211">
        <v>18.5</v>
      </c>
      <c r="F48" s="212">
        <v>31.25</v>
      </c>
      <c r="G48" s="213">
        <v>22.62</v>
      </c>
    </row>
    <row r="49" spans="1:7">
      <c r="A49" s="209" t="s">
        <v>14</v>
      </c>
      <c r="B49" s="211">
        <v>5.38</v>
      </c>
      <c r="C49" s="211">
        <v>19</v>
      </c>
      <c r="D49" s="211">
        <v>32.549999999999997</v>
      </c>
      <c r="E49" s="211">
        <v>16.670000000000002</v>
      </c>
      <c r="F49" s="212">
        <v>54.97</v>
      </c>
      <c r="G49" s="213">
        <v>23.06</v>
      </c>
    </row>
    <row r="50" spans="1:7">
      <c r="A50" s="209" t="s">
        <v>15</v>
      </c>
      <c r="B50" s="211">
        <v>5.72</v>
      </c>
      <c r="C50" s="211">
        <v>16.37</v>
      </c>
      <c r="D50" s="211">
        <v>29.24</v>
      </c>
      <c r="E50" s="211">
        <v>21.32</v>
      </c>
      <c r="F50" s="212">
        <v>44.65</v>
      </c>
      <c r="G50" s="213">
        <v>29.33</v>
      </c>
    </row>
    <row r="51" spans="1:7">
      <c r="A51" s="209" t="s">
        <v>16</v>
      </c>
      <c r="B51" s="211">
        <v>11.06</v>
      </c>
      <c r="C51" s="211">
        <v>41.97</v>
      </c>
      <c r="D51" s="211">
        <v>53.67</v>
      </c>
      <c r="E51" s="211">
        <v>30.69</v>
      </c>
      <c r="F51" s="212">
        <v>67.540000000000006</v>
      </c>
      <c r="G51" s="213">
        <v>46.83</v>
      </c>
    </row>
    <row r="52" spans="1:7" s="189" customFormat="1" ht="15.75">
      <c r="A52" s="209" t="s">
        <v>100</v>
      </c>
      <c r="B52" s="211">
        <v>4.8499999999999996</v>
      </c>
      <c r="C52" s="211">
        <v>15.37</v>
      </c>
      <c r="D52" s="211">
        <v>27.79</v>
      </c>
      <c r="E52" s="211">
        <v>18.87</v>
      </c>
      <c r="F52" s="212">
        <v>52.36</v>
      </c>
      <c r="G52" s="213">
        <v>29.3</v>
      </c>
    </row>
    <row r="53" spans="1:7" s="189" customFormat="1" ht="15.75">
      <c r="A53" s="209" t="s">
        <v>19</v>
      </c>
      <c r="B53" s="211">
        <v>9</v>
      </c>
      <c r="C53" s="211">
        <v>11.9</v>
      </c>
      <c r="D53" s="211">
        <v>55.64</v>
      </c>
      <c r="E53" s="211">
        <v>37.6</v>
      </c>
      <c r="F53" s="212">
        <v>59.73</v>
      </c>
      <c r="G53" s="213">
        <v>46.97</v>
      </c>
    </row>
    <row r="54" spans="1:7" s="189" customFormat="1" ht="15.75">
      <c r="A54" s="209" t="s">
        <v>20</v>
      </c>
      <c r="B54" s="210">
        <v>0</v>
      </c>
      <c r="C54" s="211">
        <v>20.12</v>
      </c>
      <c r="D54" s="211">
        <v>22.33</v>
      </c>
      <c r="E54" s="211">
        <v>20.93</v>
      </c>
      <c r="F54" s="212">
        <v>36.479999999999997</v>
      </c>
      <c r="G54" s="213">
        <v>24.52</v>
      </c>
    </row>
    <row r="55" spans="1:7" s="189" customFormat="1" ht="15.75">
      <c r="A55" s="209" t="s">
        <v>21</v>
      </c>
      <c r="B55" s="211">
        <v>5.64</v>
      </c>
      <c r="C55" s="211">
        <v>11.06</v>
      </c>
      <c r="D55" s="211">
        <v>23.87</v>
      </c>
      <c r="E55" s="211">
        <v>16.95</v>
      </c>
      <c r="F55" s="212">
        <v>34.020000000000003</v>
      </c>
      <c r="G55" s="213">
        <v>23.28</v>
      </c>
    </row>
    <row r="56" spans="1:7" s="189" customFormat="1" ht="15.75">
      <c r="A56" s="209" t="s">
        <v>101</v>
      </c>
      <c r="B56" s="211">
        <v>8.31</v>
      </c>
      <c r="C56" s="211">
        <v>26.03</v>
      </c>
      <c r="D56" s="211">
        <v>33.9</v>
      </c>
      <c r="E56" s="211">
        <v>22.3</v>
      </c>
      <c r="F56" s="212">
        <v>47.8</v>
      </c>
      <c r="G56" s="213">
        <v>32.119999999999997</v>
      </c>
    </row>
    <row r="57" spans="1:7" s="189" customFormat="1" ht="15.75">
      <c r="A57" s="209" t="s">
        <v>23</v>
      </c>
      <c r="B57" s="211">
        <v>6.75</v>
      </c>
      <c r="C57" s="211">
        <v>14.46</v>
      </c>
      <c r="D57" s="211">
        <v>34.43</v>
      </c>
      <c r="E57" s="211">
        <v>18.87</v>
      </c>
      <c r="F57" s="212">
        <v>43.17</v>
      </c>
      <c r="G57" s="213">
        <v>27</v>
      </c>
    </row>
    <row r="58" spans="1:7" s="189" customFormat="1" ht="16.5" thickBot="1">
      <c r="A58" s="223" t="s">
        <v>102</v>
      </c>
      <c r="B58" s="224">
        <v>7.08</v>
      </c>
      <c r="C58" s="224">
        <v>16.579999999999998</v>
      </c>
      <c r="D58" s="224">
        <v>33.54</v>
      </c>
      <c r="E58" s="224">
        <v>21.77</v>
      </c>
      <c r="F58" s="225">
        <v>44.91</v>
      </c>
      <c r="G58" s="226">
        <v>29.78</v>
      </c>
    </row>
    <row r="59" spans="1:7" ht="13.5" customHeight="1">
      <c r="A59" s="227" t="s">
        <v>17</v>
      </c>
      <c r="B59" s="228"/>
      <c r="C59" s="228"/>
      <c r="D59" s="221"/>
      <c r="E59" s="221"/>
      <c r="F59" s="229"/>
    </row>
    <row r="60" spans="1:7" ht="24.75" customHeight="1">
      <c r="A60" s="208" t="s">
        <v>103</v>
      </c>
      <c r="B60" s="228"/>
      <c r="C60" s="228"/>
      <c r="D60" s="221"/>
      <c r="E60" s="221"/>
      <c r="F60" s="229"/>
    </row>
    <row r="61" spans="1:7" ht="7.5" customHeight="1">
      <c r="B61" s="228"/>
      <c r="C61" s="228"/>
      <c r="D61" s="221"/>
      <c r="E61" s="221"/>
      <c r="F61" s="229"/>
    </row>
    <row r="62" spans="1:7" ht="8.25" customHeight="1">
      <c r="B62" s="230"/>
      <c r="C62" s="230"/>
      <c r="D62" s="231"/>
      <c r="E62" s="231"/>
      <c r="F62" s="231"/>
      <c r="G62" s="231"/>
    </row>
    <row r="63" spans="1:7" ht="15.75" customHeight="1">
      <c r="A63" s="193" t="s">
        <v>7</v>
      </c>
      <c r="B63" s="230"/>
      <c r="C63" s="230"/>
      <c r="D63" s="231"/>
      <c r="E63" s="231"/>
      <c r="F63" s="231"/>
      <c r="G63" s="231"/>
    </row>
    <row r="64" spans="1:7" ht="18">
      <c r="A64" s="209" t="s">
        <v>98</v>
      </c>
      <c r="B64" s="232" t="s">
        <v>104</v>
      </c>
      <c r="C64" s="232">
        <f>IF(ISERR((C45-C$58)/C$58*100),"n/a",IF(((C45-C$58)/C$58*100)=0,"-",((C45-C$58)/C$58*100)))</f>
        <v>-11.761158021712893</v>
      </c>
      <c r="D64" s="232">
        <f>IF(ISERR((D45-D$58)/D$58*100),"n/a",IF(((D45-D$58)/D$58*100)=0,"-",((D45-D$58)/D$58*100)))</f>
        <v>-14.490161001788907</v>
      </c>
      <c r="E64" s="232">
        <f>IF(ISERR((E45-E$58)/E$58*100),"n/a",IF(((E45-E$58)/E$58*100)=0,"-",((E45-E$58)/E$58*100)))</f>
        <v>-1.6077170418006332</v>
      </c>
      <c r="F64" s="232">
        <f>IF(ISERR((F45-F$58)/F$58*100),"n/a",IF(((F45-F$58)/F$58*100)=0,"-",((F45-F$58)/F$58*100)))</f>
        <v>-36.094411044310846</v>
      </c>
      <c r="G64" s="232">
        <f>IF(ISERR((G45-G$58)/G$58*100),"n/a",IF(((G45-G$58)/G$58*100)=0,"-",((G45-G$58)/G$58*100)))</f>
        <v>-17.125587642713235</v>
      </c>
    </row>
    <row r="65" spans="1:9">
      <c r="A65" s="209" t="s">
        <v>11</v>
      </c>
      <c r="B65" s="232">
        <f t="shared" ref="B65:G76" si="0">IF(ISERR((B46-B$58)/B$58*100),"n/a",IF(((B46-B$58)/B$58*100)=0,"-",((B46-B$58)/B$58*100)))</f>
        <v>-32.203389830508478</v>
      </c>
      <c r="C65" s="232">
        <f t="shared" si="0"/>
        <v>-30.277442702050656</v>
      </c>
      <c r="D65" s="232">
        <f t="shared" si="0"/>
        <v>-19.23076923076923</v>
      </c>
      <c r="E65" s="232">
        <f t="shared" si="0"/>
        <v>-24.345429490124026</v>
      </c>
      <c r="F65" s="232">
        <f t="shared" si="0"/>
        <v>-12.424849699398795</v>
      </c>
      <c r="G65" s="232">
        <f t="shared" si="0"/>
        <v>-21.860308932169247</v>
      </c>
    </row>
    <row r="66" spans="1:9">
      <c r="A66" s="209" t="s">
        <v>99</v>
      </c>
      <c r="B66" s="232" t="s">
        <v>104</v>
      </c>
      <c r="C66" s="232">
        <f t="shared" si="0"/>
        <v>72.1954161640531</v>
      </c>
      <c r="D66" s="232">
        <f t="shared" si="0"/>
        <v>7.8115682766845485</v>
      </c>
      <c r="E66" s="232">
        <f t="shared" si="0"/>
        <v>48.41525034451081</v>
      </c>
      <c r="F66" s="232">
        <f t="shared" si="0"/>
        <v>-19.41661099977733</v>
      </c>
      <c r="G66" s="232">
        <f t="shared" si="0"/>
        <v>12.256548018804562</v>
      </c>
    </row>
    <row r="67" spans="1:9">
      <c r="A67" s="209" t="s">
        <v>13</v>
      </c>
      <c r="B67" s="232">
        <f t="shared" ref="B67:B72" si="1">IF(ISERR((B48-B$58)/B$58*100),"n/a",IF(((B48-B$58)/B$58*100)=0,"-",((B48-B$58)/B$58*100)))</f>
        <v>-41.101694915254242</v>
      </c>
      <c r="C67" s="232">
        <f t="shared" si="0"/>
        <v>33.112183353437892</v>
      </c>
      <c r="D67" s="232">
        <f t="shared" si="0"/>
        <v>-15.205724508050084</v>
      </c>
      <c r="E67" s="232">
        <f t="shared" si="0"/>
        <v>-15.020670647680292</v>
      </c>
      <c r="F67" s="232">
        <f t="shared" si="0"/>
        <v>-30.416388332219991</v>
      </c>
      <c r="G67" s="232">
        <f t="shared" si="0"/>
        <v>-24.042981867024849</v>
      </c>
    </row>
    <row r="68" spans="1:9" ht="15.75">
      <c r="A68" s="209" t="s">
        <v>14</v>
      </c>
      <c r="B68" s="232">
        <f t="shared" si="1"/>
        <v>-24.011299435028253</v>
      </c>
      <c r="C68" s="232">
        <f t="shared" si="0"/>
        <v>14.595898673100132</v>
      </c>
      <c r="D68" s="232">
        <f t="shared" si="0"/>
        <v>-2.9516994633273765</v>
      </c>
      <c r="E68" s="232">
        <f t="shared" si="0"/>
        <v>-23.426734037666506</v>
      </c>
      <c r="F68" s="232">
        <f t="shared" si="0"/>
        <v>22.400356268091745</v>
      </c>
      <c r="G68" s="232">
        <f t="shared" si="0"/>
        <v>-22.565480188045676</v>
      </c>
      <c r="I68" s="233" t="s">
        <v>105</v>
      </c>
    </row>
    <row r="69" spans="1:9" ht="15.75">
      <c r="A69" s="209" t="s">
        <v>15</v>
      </c>
      <c r="B69" s="232">
        <f t="shared" si="1"/>
        <v>-19.209039548022602</v>
      </c>
      <c r="C69" s="232">
        <f t="shared" si="0"/>
        <v>-1.2665862484921431</v>
      </c>
      <c r="D69" s="232">
        <f t="shared" si="0"/>
        <v>-12.820512820512823</v>
      </c>
      <c r="E69" s="232">
        <f t="shared" si="0"/>
        <v>-2.067064768029395</v>
      </c>
      <c r="F69" s="232">
        <f t="shared" si="0"/>
        <v>-0.57893564907592521</v>
      </c>
      <c r="G69" s="232">
        <f t="shared" si="0"/>
        <v>-1.5110812625923533</v>
      </c>
      <c r="I69" s="233" t="s">
        <v>106</v>
      </c>
    </row>
    <row r="70" spans="1:9" s="205" customFormat="1">
      <c r="A70" s="209" t="s">
        <v>16</v>
      </c>
      <c r="B70" s="232">
        <f t="shared" si="1"/>
        <v>56.214689265536734</v>
      </c>
      <c r="C70" s="232">
        <f t="shared" si="0"/>
        <v>153.13630880579012</v>
      </c>
      <c r="D70" s="232">
        <f t="shared" si="0"/>
        <v>60.017889087656542</v>
      </c>
      <c r="E70" s="232">
        <f t="shared" si="0"/>
        <v>40.973817179604971</v>
      </c>
      <c r="F70" s="232">
        <f t="shared" si="0"/>
        <v>50.389668225339591</v>
      </c>
      <c r="G70" s="232">
        <f t="shared" si="0"/>
        <v>57.253190060443238</v>
      </c>
    </row>
    <row r="71" spans="1:9" s="205" customFormat="1">
      <c r="A71" s="209" t="s">
        <v>100</v>
      </c>
      <c r="B71" s="232">
        <f t="shared" si="1"/>
        <v>-31.497175141242945</v>
      </c>
      <c r="C71" s="232">
        <f t="shared" si="0"/>
        <v>-7.2979493365500554</v>
      </c>
      <c r="D71" s="232">
        <f t="shared" si="0"/>
        <v>-17.14370900417412</v>
      </c>
      <c r="E71" s="232">
        <f t="shared" si="0"/>
        <v>-13.321084060633895</v>
      </c>
      <c r="F71" s="232">
        <f t="shared" si="0"/>
        <v>16.588733021598763</v>
      </c>
      <c r="G71" s="232">
        <f t="shared" si="0"/>
        <v>-1.6118200134318348</v>
      </c>
    </row>
    <row r="72" spans="1:9" s="205" customFormat="1">
      <c r="A72" s="209" t="s">
        <v>19</v>
      </c>
      <c r="B72" s="232">
        <f t="shared" si="1"/>
        <v>27.118644067796609</v>
      </c>
      <c r="C72" s="232">
        <f t="shared" si="0"/>
        <v>-28.226779252110966</v>
      </c>
      <c r="D72" s="232">
        <f t="shared" si="0"/>
        <v>65.891472868217065</v>
      </c>
      <c r="E72" s="232">
        <f t="shared" si="0"/>
        <v>72.714745062011957</v>
      </c>
      <c r="F72" s="232">
        <f t="shared" si="0"/>
        <v>32.999331997327992</v>
      </c>
      <c r="G72" s="232">
        <f t="shared" si="0"/>
        <v>57.723304231027527</v>
      </c>
    </row>
    <row r="73" spans="1:9" s="205" customFormat="1">
      <c r="A73" s="209" t="s">
        <v>20</v>
      </c>
      <c r="B73" s="232" t="s">
        <v>104</v>
      </c>
      <c r="C73" s="232">
        <f t="shared" si="0"/>
        <v>21.351025331724987</v>
      </c>
      <c r="D73" s="232">
        <f t="shared" si="0"/>
        <v>-33.422778771615988</v>
      </c>
      <c r="E73" s="232">
        <f t="shared" si="0"/>
        <v>-3.858520900321543</v>
      </c>
      <c r="F73" s="232">
        <f t="shared" si="0"/>
        <v>-18.770875083500336</v>
      </c>
      <c r="G73" s="232">
        <f t="shared" si="0"/>
        <v>-17.662860980523845</v>
      </c>
    </row>
    <row r="74" spans="1:9" s="205" customFormat="1">
      <c r="A74" s="209" t="s">
        <v>21</v>
      </c>
      <c r="B74" s="232">
        <f>IF(ISERR((B55-B$58)/B$58*100),"n/a",IF(((B55-B$58)/B$58*100)=0,"-",((B55-B$58)/B$58*100)))</f>
        <v>-20.33898305084746</v>
      </c>
      <c r="C74" s="232">
        <f t="shared" si="0"/>
        <v>-33.2931242460796</v>
      </c>
      <c r="D74" s="232">
        <f t="shared" si="0"/>
        <v>-28.831246273106732</v>
      </c>
      <c r="E74" s="232">
        <f t="shared" si="0"/>
        <v>-22.140560404226001</v>
      </c>
      <c r="F74" s="232">
        <f t="shared" si="0"/>
        <v>-24.248496993987963</v>
      </c>
      <c r="G74" s="232">
        <f t="shared" si="0"/>
        <v>-21.826729348556075</v>
      </c>
    </row>
    <row r="75" spans="1:9" s="205" customFormat="1">
      <c r="A75" s="209" t="s">
        <v>101</v>
      </c>
      <c r="B75" s="232">
        <f>IF(ISERR((B56-B$58)/B$58*100),"n/a",IF(((B56-B$58)/B$58*100)=0,"-",((B56-B$58)/B$58*100)))</f>
        <v>17.372881355932211</v>
      </c>
      <c r="C75" s="232">
        <f t="shared" si="0"/>
        <v>56.996381182147196</v>
      </c>
      <c r="D75" s="232">
        <f t="shared" si="0"/>
        <v>1.0733452593917694</v>
      </c>
      <c r="E75" s="232">
        <f t="shared" si="0"/>
        <v>2.4345429490124073</v>
      </c>
      <c r="F75" s="232">
        <f t="shared" si="0"/>
        <v>6.4350924070362971</v>
      </c>
      <c r="G75" s="232">
        <f t="shared" si="0"/>
        <v>7.8576225654801757</v>
      </c>
    </row>
    <row r="76" spans="1:9" ht="15.75" thickBot="1">
      <c r="A76" s="234" t="s">
        <v>23</v>
      </c>
      <c r="B76" s="235">
        <f>IF(ISERR((B57-B$58)/B$58*100),"n/a",IF(((B57-B$58)/B$58*100)=0,"-",((B57-B$58)/B$58*100)))</f>
        <v>-4.6610169491525433</v>
      </c>
      <c r="C76" s="235">
        <f t="shared" si="0"/>
        <v>-12.786489746682737</v>
      </c>
      <c r="D76" s="235">
        <f t="shared" si="0"/>
        <v>2.6535480023852136</v>
      </c>
      <c r="E76" s="235">
        <f t="shared" si="0"/>
        <v>-13.321084060633895</v>
      </c>
      <c r="F76" s="235">
        <f t="shared" si="0"/>
        <v>-3.8744154976619796</v>
      </c>
      <c r="G76" s="235">
        <f t="shared" si="0"/>
        <v>-9.3351242444593723</v>
      </c>
    </row>
    <row r="77" spans="1:9">
      <c r="A77" s="236"/>
      <c r="B77" s="237"/>
      <c r="C77" s="237"/>
      <c r="D77" s="237"/>
      <c r="E77" s="237"/>
      <c r="F77" s="229"/>
    </row>
    <row r="78" spans="1:9">
      <c r="F78" s="238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76"/>
  <sheetViews>
    <sheetView zoomScale="75" zoomScaleNormal="75" workbookViewId="0"/>
  </sheetViews>
  <sheetFormatPr defaultColWidth="12.5703125" defaultRowHeight="15"/>
  <cols>
    <col min="1" max="1" width="39.5703125" style="190" customWidth="1"/>
    <col min="2" max="3" width="13.85546875" style="190" customWidth="1"/>
    <col min="4" max="4" width="18.7109375" style="190" customWidth="1"/>
    <col min="5" max="5" width="13.85546875" style="190" customWidth="1"/>
    <col min="6" max="6" width="13.85546875" style="191" customWidth="1"/>
    <col min="7" max="7" width="13.85546875" style="190" customWidth="1"/>
    <col min="8" max="9" width="12.5703125" style="190"/>
    <col min="10" max="10" width="17.7109375" style="190" customWidth="1"/>
    <col min="11" max="16384" width="12.5703125" style="190"/>
  </cols>
  <sheetData>
    <row r="1" spans="1:10" ht="15.75">
      <c r="A1" s="189" t="s">
        <v>49</v>
      </c>
      <c r="G1" s="192" t="s">
        <v>25</v>
      </c>
    </row>
    <row r="2" spans="1:10" ht="7.5" customHeight="1">
      <c r="A2" s="189"/>
    </row>
    <row r="3" spans="1:10" ht="15.75">
      <c r="A3" s="193" t="s">
        <v>84</v>
      </c>
      <c r="B3" s="189"/>
      <c r="C3" s="189"/>
    </row>
    <row r="4" spans="1:10" ht="16.5" thickBot="1">
      <c r="A4" s="194" t="s">
        <v>85</v>
      </c>
      <c r="B4" s="195"/>
      <c r="C4" s="195"/>
      <c r="E4" s="196"/>
      <c r="F4" s="197"/>
      <c r="G4" s="196"/>
    </row>
    <row r="5" spans="1:10" ht="15.75">
      <c r="A5" s="239"/>
      <c r="B5" s="199"/>
      <c r="C5" s="199" t="s">
        <v>86</v>
      </c>
      <c r="D5" s="199" t="s">
        <v>87</v>
      </c>
      <c r="E5" s="199" t="s">
        <v>88</v>
      </c>
      <c r="F5" s="200" t="s">
        <v>89</v>
      </c>
      <c r="G5" s="200" t="s">
        <v>67</v>
      </c>
    </row>
    <row r="6" spans="1:10" ht="15.75">
      <c r="A6" s="201" t="s">
        <v>90</v>
      </c>
      <c r="B6" s="202" t="s">
        <v>91</v>
      </c>
      <c r="C6" s="202" t="s">
        <v>92</v>
      </c>
      <c r="D6" s="202" t="s">
        <v>93</v>
      </c>
      <c r="E6" s="202" t="s">
        <v>94</v>
      </c>
      <c r="F6" s="203" t="s">
        <v>95</v>
      </c>
      <c r="G6" s="203" t="s">
        <v>95</v>
      </c>
    </row>
    <row r="7" spans="1:10" ht="15.75">
      <c r="A7" s="201" t="s">
        <v>96</v>
      </c>
      <c r="B7" s="204"/>
      <c r="C7" s="204"/>
      <c r="D7" s="202"/>
      <c r="E7" s="202" t="s">
        <v>95</v>
      </c>
      <c r="F7" s="203"/>
      <c r="G7" s="205"/>
    </row>
    <row r="8" spans="1:10" ht="16.5" thickBot="1">
      <c r="A8" s="206" t="s">
        <v>107</v>
      </c>
      <c r="B8" s="206"/>
      <c r="C8" s="206"/>
      <c r="D8" s="206"/>
      <c r="E8" s="206"/>
      <c r="F8" s="207"/>
      <c r="G8" s="206"/>
    </row>
    <row r="9" spans="1:10" ht="16.5" thickTop="1">
      <c r="A9" s="205"/>
      <c r="B9" s="205"/>
      <c r="C9" s="205"/>
      <c r="D9" s="205"/>
      <c r="E9" s="203"/>
      <c r="F9" s="203"/>
    </row>
    <row r="10" spans="1:10" ht="18">
      <c r="A10" s="208" t="s">
        <v>108</v>
      </c>
    </row>
    <row r="11" spans="1:10" ht="8.25" customHeight="1"/>
    <row r="12" spans="1:10" ht="15.75">
      <c r="A12" s="193" t="s">
        <v>3</v>
      </c>
    </row>
    <row r="13" spans="1:10" ht="18">
      <c r="A13" s="209" t="s">
        <v>98</v>
      </c>
      <c r="B13" s="210" t="s">
        <v>109</v>
      </c>
      <c r="C13" s="211">
        <v>0.42</v>
      </c>
      <c r="D13" s="211">
        <v>0.85</v>
      </c>
      <c r="E13" s="211">
        <v>0.62</v>
      </c>
      <c r="F13" s="212">
        <v>0.42</v>
      </c>
      <c r="G13" s="213">
        <v>0.54</v>
      </c>
    </row>
    <row r="14" spans="1:10">
      <c r="A14" s="209" t="s">
        <v>11</v>
      </c>
      <c r="B14" s="211">
        <v>0.1</v>
      </c>
      <c r="C14" s="211">
        <v>0.46</v>
      </c>
      <c r="D14" s="211">
        <v>0.39</v>
      </c>
      <c r="E14" s="211">
        <v>0.38</v>
      </c>
      <c r="F14" s="212">
        <v>0.41</v>
      </c>
      <c r="G14" s="213">
        <v>0.39</v>
      </c>
      <c r="J14" s="214"/>
    </row>
    <row r="15" spans="1:10">
      <c r="A15" s="209" t="s">
        <v>99</v>
      </c>
      <c r="B15" s="210" t="s">
        <v>109</v>
      </c>
      <c r="C15" s="211">
        <v>0.9</v>
      </c>
      <c r="D15" s="211">
        <v>0.33</v>
      </c>
      <c r="E15" s="211">
        <v>0.62</v>
      </c>
      <c r="F15" s="212">
        <v>0.23</v>
      </c>
      <c r="G15" s="213">
        <v>0.51</v>
      </c>
    </row>
    <row r="16" spans="1:10">
      <c r="A16" s="209" t="s">
        <v>13</v>
      </c>
      <c r="B16" s="211">
        <v>0.17</v>
      </c>
      <c r="C16" s="211">
        <v>0.84</v>
      </c>
      <c r="D16" s="211">
        <v>0.25</v>
      </c>
      <c r="E16" s="211">
        <v>0.28999999999999998</v>
      </c>
      <c r="F16" s="212">
        <v>0.26</v>
      </c>
      <c r="G16" s="213">
        <v>0.28000000000000003</v>
      </c>
    </row>
    <row r="17" spans="1:7">
      <c r="A17" s="209" t="s">
        <v>14</v>
      </c>
      <c r="B17" s="211">
        <v>0.15</v>
      </c>
      <c r="C17" s="211">
        <v>0.61</v>
      </c>
      <c r="D17" s="211">
        <v>0.91</v>
      </c>
      <c r="E17" s="211">
        <v>0.49</v>
      </c>
      <c r="F17" s="212">
        <v>0.54</v>
      </c>
      <c r="G17" s="213">
        <v>0.5</v>
      </c>
    </row>
    <row r="18" spans="1:7">
      <c r="A18" s="209" t="s">
        <v>15</v>
      </c>
      <c r="B18" s="210" t="s">
        <v>109</v>
      </c>
      <c r="C18" s="211">
        <v>0.43</v>
      </c>
      <c r="D18" s="211">
        <v>0.38</v>
      </c>
      <c r="E18" s="211">
        <v>0.38</v>
      </c>
      <c r="F18" s="212">
        <v>0.37</v>
      </c>
      <c r="G18" s="213">
        <v>0.38</v>
      </c>
    </row>
    <row r="19" spans="1:7">
      <c r="A19" s="209" t="s">
        <v>16</v>
      </c>
      <c r="B19" s="211">
        <v>0.01</v>
      </c>
      <c r="C19" s="211" t="s">
        <v>109</v>
      </c>
      <c r="D19" s="211">
        <v>0.31</v>
      </c>
      <c r="E19" s="211">
        <v>0.13</v>
      </c>
      <c r="F19" s="212">
        <v>0.34</v>
      </c>
      <c r="G19" s="213">
        <v>0.22</v>
      </c>
    </row>
    <row r="20" spans="1:7" s="189" customFormat="1" ht="15.75">
      <c r="A20" s="209" t="s">
        <v>100</v>
      </c>
      <c r="B20" s="211">
        <v>0.17</v>
      </c>
      <c r="C20" s="211">
        <v>0.4</v>
      </c>
      <c r="D20" s="211">
        <v>0.51</v>
      </c>
      <c r="E20" s="211">
        <v>0.4</v>
      </c>
      <c r="F20" s="212">
        <v>0.32</v>
      </c>
      <c r="G20" s="213">
        <v>0.38</v>
      </c>
    </row>
    <row r="21" spans="1:7" ht="16.5" customHeight="1">
      <c r="A21" s="209" t="s">
        <v>19</v>
      </c>
      <c r="B21" s="211">
        <v>0.18</v>
      </c>
      <c r="C21" s="211">
        <v>0.05</v>
      </c>
      <c r="D21" s="211">
        <v>0.21</v>
      </c>
      <c r="E21" s="211">
        <v>0.17</v>
      </c>
      <c r="F21" s="212">
        <v>0.46</v>
      </c>
      <c r="G21" s="213">
        <v>0.28999999999999998</v>
      </c>
    </row>
    <row r="22" spans="1:7" ht="15.75" customHeight="1">
      <c r="A22" s="209" t="s">
        <v>20</v>
      </c>
      <c r="B22" s="210" t="s">
        <v>109</v>
      </c>
      <c r="C22" s="211">
        <v>0.61</v>
      </c>
      <c r="D22" s="211">
        <v>0.81</v>
      </c>
      <c r="E22" s="211">
        <v>0.68</v>
      </c>
      <c r="F22" s="212">
        <v>0.46</v>
      </c>
      <c r="G22" s="213">
        <v>0.63</v>
      </c>
    </row>
    <row r="23" spans="1:7">
      <c r="A23" s="209" t="s">
        <v>21</v>
      </c>
      <c r="B23" s="210">
        <v>0.08</v>
      </c>
      <c r="C23" s="211">
        <v>0.4</v>
      </c>
      <c r="D23" s="211">
        <v>0.53</v>
      </c>
      <c r="E23" s="211">
        <v>0.43</v>
      </c>
      <c r="F23" s="212">
        <v>0.17</v>
      </c>
      <c r="G23" s="213">
        <v>0.33</v>
      </c>
    </row>
    <row r="24" spans="1:7">
      <c r="A24" s="209" t="s">
        <v>101</v>
      </c>
      <c r="B24" s="211">
        <v>0.04</v>
      </c>
      <c r="C24" s="211">
        <v>0.49</v>
      </c>
      <c r="D24" s="211">
        <v>0.21</v>
      </c>
      <c r="E24" s="211">
        <v>0.2</v>
      </c>
      <c r="F24" s="212">
        <v>0.45</v>
      </c>
      <c r="G24" s="213">
        <v>0.3</v>
      </c>
    </row>
    <row r="25" spans="1:7">
      <c r="A25" s="209" t="s">
        <v>23</v>
      </c>
      <c r="B25" s="211">
        <v>0.14000000000000001</v>
      </c>
      <c r="C25" s="211">
        <v>0.17</v>
      </c>
      <c r="D25" s="211">
        <v>0.39</v>
      </c>
      <c r="E25" s="211">
        <v>0.23</v>
      </c>
      <c r="F25" s="212">
        <v>0.3</v>
      </c>
      <c r="G25" s="213">
        <v>0.25</v>
      </c>
    </row>
    <row r="26" spans="1:7" ht="15.75">
      <c r="A26" s="215" t="s">
        <v>102</v>
      </c>
      <c r="B26" s="216">
        <v>0.11</v>
      </c>
      <c r="C26" s="216">
        <v>0.47</v>
      </c>
      <c r="D26" s="216">
        <v>0.47</v>
      </c>
      <c r="E26" s="216">
        <v>0.38</v>
      </c>
      <c r="F26" s="217">
        <v>0.36</v>
      </c>
      <c r="G26" s="218">
        <v>0.37</v>
      </c>
    </row>
    <row r="27" spans="1:7" ht="9.75" customHeight="1">
      <c r="B27" s="219"/>
      <c r="C27" s="219"/>
      <c r="D27" s="220"/>
      <c r="E27" s="220"/>
      <c r="F27" s="212"/>
      <c r="G27" s="213"/>
    </row>
    <row r="28" spans="1:7" ht="15.75">
      <c r="A28" s="193" t="s">
        <v>4</v>
      </c>
      <c r="B28" s="221"/>
      <c r="C28" s="221"/>
      <c r="D28" s="221"/>
      <c r="E28" s="221"/>
      <c r="F28" s="222"/>
      <c r="G28" s="213"/>
    </row>
    <row r="29" spans="1:7" ht="18">
      <c r="A29" s="209" t="s">
        <v>98</v>
      </c>
      <c r="B29" s="210" t="s">
        <v>109</v>
      </c>
      <c r="C29" s="211">
        <v>2.65</v>
      </c>
      <c r="D29" s="211">
        <v>6.31</v>
      </c>
      <c r="E29" s="211">
        <v>4.3899999999999997</v>
      </c>
      <c r="F29" s="212">
        <v>5.87</v>
      </c>
      <c r="G29" s="213">
        <v>5.05</v>
      </c>
    </row>
    <row r="30" spans="1:7" s="189" customFormat="1" ht="15.75">
      <c r="A30" s="209" t="s">
        <v>11</v>
      </c>
      <c r="B30" s="211">
        <v>0.5</v>
      </c>
      <c r="C30" s="211">
        <v>1.54</v>
      </c>
      <c r="D30" s="211">
        <v>3.71</v>
      </c>
      <c r="E30" s="211">
        <v>2.21</v>
      </c>
      <c r="F30" s="212">
        <v>4.78</v>
      </c>
      <c r="G30" s="213">
        <v>2.98</v>
      </c>
    </row>
    <row r="31" spans="1:7" ht="16.5" customHeight="1">
      <c r="A31" s="209" t="s">
        <v>99</v>
      </c>
      <c r="B31" s="210" t="s">
        <v>109</v>
      </c>
      <c r="C31" s="211">
        <v>4.18</v>
      </c>
      <c r="D31" s="211">
        <v>3.82</v>
      </c>
      <c r="E31" s="211">
        <v>4</v>
      </c>
      <c r="F31" s="212">
        <v>3.81</v>
      </c>
      <c r="G31" s="213">
        <v>3.95</v>
      </c>
    </row>
    <row r="32" spans="1:7">
      <c r="A32" s="209" t="s">
        <v>13</v>
      </c>
      <c r="B32" s="211">
        <v>0.89</v>
      </c>
      <c r="C32" s="211">
        <v>5.35</v>
      </c>
      <c r="D32" s="211">
        <v>3.89</v>
      </c>
      <c r="E32" s="211">
        <v>2.9</v>
      </c>
      <c r="F32" s="212">
        <v>3.76</v>
      </c>
      <c r="G32" s="213">
        <v>3.17</v>
      </c>
    </row>
    <row r="33" spans="1:7">
      <c r="A33" s="209" t="s">
        <v>14</v>
      </c>
      <c r="B33" s="211">
        <v>0.64</v>
      </c>
      <c r="C33" s="211">
        <v>1.98</v>
      </c>
      <c r="D33" s="211">
        <v>4.9800000000000004</v>
      </c>
      <c r="E33" s="211">
        <v>2.1</v>
      </c>
      <c r="F33" s="212">
        <v>6</v>
      </c>
      <c r="G33" s="213">
        <v>2.75</v>
      </c>
    </row>
    <row r="34" spans="1:7">
      <c r="A34" s="209" t="s">
        <v>15</v>
      </c>
      <c r="B34" s="211">
        <v>0.64</v>
      </c>
      <c r="C34" s="211">
        <v>2.21</v>
      </c>
      <c r="D34" s="211">
        <v>3.77</v>
      </c>
      <c r="E34" s="211">
        <v>2.74</v>
      </c>
      <c r="F34" s="212">
        <v>4.5599999999999996</v>
      </c>
      <c r="G34" s="213">
        <v>3.38</v>
      </c>
    </row>
    <row r="35" spans="1:7">
      <c r="A35" s="209" t="s">
        <v>16</v>
      </c>
      <c r="B35" s="211">
        <v>0.37</v>
      </c>
      <c r="C35" s="211" t="s">
        <v>109</v>
      </c>
      <c r="D35" s="211">
        <v>5.01</v>
      </c>
      <c r="E35" s="211">
        <v>2.2400000000000002</v>
      </c>
      <c r="F35" s="212">
        <v>6.1</v>
      </c>
      <c r="G35" s="213">
        <v>3.81</v>
      </c>
    </row>
    <row r="36" spans="1:7">
      <c r="A36" s="209" t="s">
        <v>100</v>
      </c>
      <c r="B36" s="211">
        <v>0.49</v>
      </c>
      <c r="C36" s="211">
        <v>2.12</v>
      </c>
      <c r="D36" s="211">
        <v>3.6</v>
      </c>
      <c r="E36" s="211">
        <v>2.46</v>
      </c>
      <c r="F36" s="212">
        <v>5.0199999999999996</v>
      </c>
      <c r="G36" s="213">
        <v>3.27</v>
      </c>
    </row>
    <row r="37" spans="1:7">
      <c r="A37" s="209" t="s">
        <v>19</v>
      </c>
      <c r="B37" s="211">
        <v>0.54</v>
      </c>
      <c r="C37" s="211">
        <v>1.1100000000000001</v>
      </c>
      <c r="D37" s="211">
        <v>5.3</v>
      </c>
      <c r="E37" s="211">
        <v>3.36</v>
      </c>
      <c r="F37" s="212">
        <v>7.29</v>
      </c>
      <c r="G37" s="213">
        <v>5.05</v>
      </c>
    </row>
    <row r="38" spans="1:7">
      <c r="A38" s="209" t="s">
        <v>20</v>
      </c>
      <c r="B38" s="210" t="s">
        <v>109</v>
      </c>
      <c r="C38" s="211">
        <v>1.89</v>
      </c>
      <c r="D38" s="211">
        <v>2.37</v>
      </c>
      <c r="E38" s="211">
        <v>2.06</v>
      </c>
      <c r="F38" s="212">
        <v>2.78</v>
      </c>
      <c r="G38" s="213">
        <v>2.23</v>
      </c>
    </row>
    <row r="39" spans="1:7">
      <c r="A39" s="209" t="s">
        <v>21</v>
      </c>
      <c r="B39" s="211">
        <v>0.49</v>
      </c>
      <c r="C39" s="211">
        <v>1.62</v>
      </c>
      <c r="D39" s="211">
        <v>2.85</v>
      </c>
      <c r="E39" s="211">
        <v>2.13</v>
      </c>
      <c r="F39" s="212">
        <v>3.35</v>
      </c>
      <c r="G39" s="213">
        <v>2.58</v>
      </c>
    </row>
    <row r="40" spans="1:7">
      <c r="A40" s="209" t="s">
        <v>101</v>
      </c>
      <c r="B40" s="211">
        <v>0.23</v>
      </c>
      <c r="C40" s="211">
        <v>1.56</v>
      </c>
      <c r="D40" s="211">
        <v>3</v>
      </c>
      <c r="E40" s="211">
        <v>1.54</v>
      </c>
      <c r="F40" s="212">
        <v>4.8499999999999996</v>
      </c>
      <c r="G40" s="213">
        <v>2.78</v>
      </c>
    </row>
    <row r="41" spans="1:7" s="189" customFormat="1" ht="15.75">
      <c r="A41" s="209" t="s">
        <v>23</v>
      </c>
      <c r="B41" s="211">
        <v>0.53</v>
      </c>
      <c r="C41" s="211">
        <v>0.71</v>
      </c>
      <c r="D41" s="211">
        <v>3.27</v>
      </c>
      <c r="E41" s="211">
        <v>1.5</v>
      </c>
      <c r="F41" s="212">
        <v>4.08</v>
      </c>
      <c r="G41" s="213">
        <v>2.33</v>
      </c>
    </row>
    <row r="42" spans="1:7" ht="15.75" customHeight="1">
      <c r="A42" s="215" t="s">
        <v>102</v>
      </c>
      <c r="B42" s="216">
        <v>0.52</v>
      </c>
      <c r="C42" s="216">
        <v>2.1</v>
      </c>
      <c r="D42" s="216">
        <v>4.03</v>
      </c>
      <c r="E42" s="216">
        <v>2.5099999999999998</v>
      </c>
      <c r="F42" s="217">
        <v>4.9800000000000004</v>
      </c>
      <c r="G42" s="218">
        <v>3.35</v>
      </c>
    </row>
    <row r="43" spans="1:7" ht="6.75" customHeight="1">
      <c r="B43" s="219"/>
      <c r="C43" s="219"/>
      <c r="D43" s="220"/>
      <c r="E43" s="220"/>
      <c r="F43" s="212"/>
      <c r="G43" s="213"/>
    </row>
    <row r="44" spans="1:7" ht="15.75" customHeight="1">
      <c r="A44" s="193" t="s">
        <v>7</v>
      </c>
      <c r="B44" s="221"/>
      <c r="C44" s="221"/>
      <c r="D44" s="221"/>
      <c r="E44" s="221"/>
      <c r="F44" s="222"/>
      <c r="G44" s="213"/>
    </row>
    <row r="45" spans="1:7" ht="15.75" customHeight="1">
      <c r="A45" s="209" t="s">
        <v>98</v>
      </c>
      <c r="B45" s="210" t="s">
        <v>109</v>
      </c>
      <c r="C45" s="211">
        <v>9.15</v>
      </c>
      <c r="D45" s="211">
        <v>19.47</v>
      </c>
      <c r="E45" s="211">
        <v>14.05</v>
      </c>
      <c r="F45" s="212">
        <v>19.489999999999998</v>
      </c>
      <c r="G45" s="213">
        <v>16.46</v>
      </c>
    </row>
    <row r="46" spans="1:7">
      <c r="A46" s="209" t="s">
        <v>11</v>
      </c>
      <c r="B46" s="211">
        <v>3.82</v>
      </c>
      <c r="C46" s="211">
        <v>6.48</v>
      </c>
      <c r="D46" s="211">
        <v>14.61</v>
      </c>
      <c r="E46" s="211">
        <v>9.17</v>
      </c>
      <c r="F46" s="212">
        <v>22.44</v>
      </c>
      <c r="G46" s="213">
        <v>13.11</v>
      </c>
    </row>
    <row r="47" spans="1:7">
      <c r="A47" s="209" t="s">
        <v>99</v>
      </c>
      <c r="B47" s="210" t="s">
        <v>109</v>
      </c>
      <c r="C47" s="211">
        <v>19.2</v>
      </c>
      <c r="D47" s="211">
        <v>20.45</v>
      </c>
      <c r="E47" s="211">
        <v>19.809999999999999</v>
      </c>
      <c r="F47" s="212">
        <v>24.58</v>
      </c>
      <c r="G47" s="213">
        <v>21.14</v>
      </c>
    </row>
    <row r="48" spans="1:7">
      <c r="A48" s="209" t="s">
        <v>13</v>
      </c>
      <c r="B48" s="211">
        <v>4.74</v>
      </c>
      <c r="C48" s="211">
        <v>19.25</v>
      </c>
      <c r="D48" s="211">
        <v>20.440000000000001</v>
      </c>
      <c r="E48" s="211">
        <v>14.16</v>
      </c>
      <c r="F48" s="212">
        <v>21.55</v>
      </c>
      <c r="G48" s="213">
        <v>16.52</v>
      </c>
    </row>
    <row r="49" spans="1:7">
      <c r="A49" s="209" t="s">
        <v>14</v>
      </c>
      <c r="B49" s="211">
        <v>3.5</v>
      </c>
      <c r="C49" s="211">
        <v>11.49</v>
      </c>
      <c r="D49" s="211">
        <v>22.23</v>
      </c>
      <c r="E49" s="211">
        <v>10.62</v>
      </c>
      <c r="F49" s="212">
        <v>35.28</v>
      </c>
      <c r="G49" s="213">
        <v>14.69</v>
      </c>
    </row>
    <row r="50" spans="1:7">
      <c r="A50" s="209" t="s">
        <v>15</v>
      </c>
      <c r="B50" s="211">
        <v>4.62</v>
      </c>
      <c r="C50" s="211">
        <v>12.23</v>
      </c>
      <c r="D50" s="211">
        <v>23.87</v>
      </c>
      <c r="E50" s="211">
        <v>16.47</v>
      </c>
      <c r="F50" s="212">
        <v>27.6</v>
      </c>
      <c r="G50" s="213">
        <v>20.36</v>
      </c>
    </row>
    <row r="51" spans="1:7">
      <c r="A51" s="209" t="s">
        <v>16</v>
      </c>
      <c r="B51" s="211">
        <v>6.25</v>
      </c>
      <c r="C51" s="211" t="s">
        <v>109</v>
      </c>
      <c r="D51" s="211">
        <v>36.33</v>
      </c>
      <c r="E51" s="211">
        <v>18.579999999999998</v>
      </c>
      <c r="F51" s="212">
        <v>44.66</v>
      </c>
      <c r="G51" s="213">
        <v>29.23</v>
      </c>
    </row>
    <row r="52" spans="1:7">
      <c r="A52" s="209" t="s">
        <v>100</v>
      </c>
      <c r="B52" s="211">
        <v>5.71</v>
      </c>
      <c r="C52" s="211">
        <v>11.25</v>
      </c>
      <c r="D52" s="211">
        <v>20.170000000000002</v>
      </c>
      <c r="E52" s="211">
        <v>14.28</v>
      </c>
      <c r="F52" s="212">
        <v>34.93</v>
      </c>
      <c r="G52" s="213">
        <v>20.85</v>
      </c>
    </row>
    <row r="53" spans="1:7" ht="16.5" customHeight="1">
      <c r="A53" s="209" t="s">
        <v>19</v>
      </c>
      <c r="B53" s="211">
        <v>7.61</v>
      </c>
      <c r="C53" s="211">
        <v>13.54</v>
      </c>
      <c r="D53" s="211">
        <v>42.13</v>
      </c>
      <c r="E53" s="211">
        <v>28.54</v>
      </c>
      <c r="F53" s="212">
        <v>53.95</v>
      </c>
      <c r="G53" s="213">
        <v>39.46</v>
      </c>
    </row>
    <row r="54" spans="1:7" ht="15.75" customHeight="1">
      <c r="A54" s="209" t="s">
        <v>20</v>
      </c>
      <c r="B54" s="210" t="s">
        <v>109</v>
      </c>
      <c r="C54" s="211">
        <v>11.91</v>
      </c>
      <c r="D54" s="211">
        <v>15.67</v>
      </c>
      <c r="E54" s="211">
        <v>13.28</v>
      </c>
      <c r="F54" s="212">
        <v>23.93</v>
      </c>
      <c r="G54" s="213">
        <v>15.71</v>
      </c>
    </row>
    <row r="55" spans="1:7">
      <c r="A55" s="209" t="s">
        <v>21</v>
      </c>
      <c r="B55" s="211">
        <v>3.32</v>
      </c>
      <c r="C55" s="211">
        <v>10.119999999999999</v>
      </c>
      <c r="D55" s="211">
        <v>14.8</v>
      </c>
      <c r="E55" s="211">
        <v>11.71</v>
      </c>
      <c r="F55" s="212">
        <v>19.989999999999998</v>
      </c>
      <c r="G55" s="213">
        <v>14.78</v>
      </c>
    </row>
    <row r="56" spans="1:7">
      <c r="A56" s="209" t="s">
        <v>101</v>
      </c>
      <c r="B56" s="211">
        <v>4.78</v>
      </c>
      <c r="C56" s="211">
        <v>17.46</v>
      </c>
      <c r="D56" s="211">
        <v>20.71</v>
      </c>
      <c r="E56" s="211">
        <v>13.47</v>
      </c>
      <c r="F56" s="212">
        <v>30.36</v>
      </c>
      <c r="G56" s="213">
        <v>19.760000000000002</v>
      </c>
    </row>
    <row r="57" spans="1:7">
      <c r="A57" s="209" t="s">
        <v>23</v>
      </c>
      <c r="B57" s="211">
        <v>4.74</v>
      </c>
      <c r="C57" s="211">
        <v>8.31</v>
      </c>
      <c r="D57" s="211">
        <v>23.07</v>
      </c>
      <c r="E57" s="211">
        <v>11.65</v>
      </c>
      <c r="F57" s="212">
        <v>27.53</v>
      </c>
      <c r="G57" s="213">
        <v>16.75</v>
      </c>
    </row>
    <row r="58" spans="1:7" ht="16.5" thickBot="1">
      <c r="A58" s="223" t="s">
        <v>102</v>
      </c>
      <c r="B58" s="224">
        <v>5.1100000000000003</v>
      </c>
      <c r="C58" s="224">
        <v>11.21</v>
      </c>
      <c r="D58" s="224">
        <v>22.68</v>
      </c>
      <c r="E58" s="224">
        <v>14.48</v>
      </c>
      <c r="F58" s="225">
        <v>30.23</v>
      </c>
      <c r="G58" s="226">
        <v>19.84</v>
      </c>
    </row>
    <row r="59" spans="1:7">
      <c r="A59" s="227" t="s">
        <v>17</v>
      </c>
      <c r="B59" s="228"/>
      <c r="C59" s="228"/>
      <c r="D59" s="221"/>
      <c r="E59" s="221"/>
      <c r="F59" s="229"/>
    </row>
    <row r="60" spans="1:7" ht="21.75" customHeight="1">
      <c r="A60" s="208" t="s">
        <v>110</v>
      </c>
      <c r="B60" s="228"/>
      <c r="C60" s="228"/>
      <c r="D60" s="221"/>
      <c r="E60" s="221"/>
      <c r="F60" s="229"/>
    </row>
    <row r="61" spans="1:7">
      <c r="B61" s="228"/>
      <c r="C61" s="228"/>
      <c r="D61" s="221"/>
      <c r="E61" s="221"/>
      <c r="F61" s="229"/>
    </row>
    <row r="62" spans="1:7" s="205" customFormat="1">
      <c r="A62" s="190"/>
      <c r="B62" s="230"/>
      <c r="C62" s="230"/>
      <c r="D62" s="231"/>
      <c r="E62" s="231"/>
      <c r="F62" s="231"/>
      <c r="G62" s="231"/>
    </row>
    <row r="63" spans="1:7" ht="15.75">
      <c r="A63" s="193" t="s">
        <v>7</v>
      </c>
      <c r="B63" s="230"/>
      <c r="C63" s="230"/>
      <c r="D63" s="231"/>
      <c r="E63" s="231"/>
      <c r="F63" s="231"/>
      <c r="G63" s="231"/>
    </row>
    <row r="64" spans="1:7">
      <c r="A64" s="209" t="s">
        <v>111</v>
      </c>
      <c r="B64" s="232" t="s">
        <v>104</v>
      </c>
      <c r="C64" s="232">
        <f>IF(ISERR((C45-C$58)/C$58*100),"n/a",IF(((C45-C$58)/C$58*100)=0,"-",((C45-C$58)/C$58*100)))</f>
        <v>-18.376449598572705</v>
      </c>
      <c r="D64" s="232">
        <f>IF(ISERR((D45-D$58)/D$58*100),"n/a",IF(((D45-D$58)/D$58*100)=0,"-",((D45-D$58)/D$58*100)))</f>
        <v>-14.153439153439157</v>
      </c>
      <c r="E64" s="232">
        <f>IF(ISERR((E45-E$58)/E$58*100),"n/a",IF(((E45-E$58)/E$58*100)=0,"-",((E45-E$58)/E$58*100)))</f>
        <v>-2.9696132596685061</v>
      </c>
      <c r="F64" s="232">
        <f>IF(ISERR((F45-F$58)/F$58*100),"n/a",IF(((F45-F$58)/F$58*100)=0,"-",((F45-F$58)/F$58*100)))</f>
        <v>-35.527621567978834</v>
      </c>
      <c r="G64" s="232">
        <f>IF(ISERR((G45-G$58)/G$58*100),"n/a",IF(((G45-G$58)/G$58*100)=0,"-",((G45-G$58)/G$58*100)))</f>
        <v>-17.036290322580641</v>
      </c>
    </row>
    <row r="65" spans="1:9">
      <c r="A65" s="209" t="s">
        <v>11</v>
      </c>
      <c r="B65" s="232">
        <f t="shared" ref="B65:G76" si="0">IF(ISERR((B46-B$58)/B$58*100),"n/a",IF(((B46-B$58)/B$58*100)=0,"-",((B46-B$58)/B$58*100)))</f>
        <v>-25.244618395303338</v>
      </c>
      <c r="C65" s="232">
        <f t="shared" si="0"/>
        <v>-42.194469223907227</v>
      </c>
      <c r="D65" s="232">
        <f t="shared" si="0"/>
        <v>-35.582010582010582</v>
      </c>
      <c r="E65" s="232">
        <f t="shared" si="0"/>
        <v>-36.671270718232044</v>
      </c>
      <c r="F65" s="232">
        <f t="shared" si="0"/>
        <v>-25.769103539530263</v>
      </c>
      <c r="G65" s="232">
        <f t="shared" si="0"/>
        <v>-33.921370967741936</v>
      </c>
    </row>
    <row r="66" spans="1:9">
      <c r="A66" s="209" t="s">
        <v>99</v>
      </c>
      <c r="B66" s="232" t="s">
        <v>104</v>
      </c>
      <c r="C66" s="232">
        <f t="shared" si="0"/>
        <v>71.275646743978569</v>
      </c>
      <c r="D66" s="232">
        <f t="shared" si="0"/>
        <v>-9.832451499118168</v>
      </c>
      <c r="E66" s="232">
        <f t="shared" si="0"/>
        <v>36.80939226519336</v>
      </c>
      <c r="F66" s="232">
        <f t="shared" si="0"/>
        <v>-18.690043003638777</v>
      </c>
      <c r="G66" s="232">
        <f t="shared" si="0"/>
        <v>6.5524193548387135</v>
      </c>
    </row>
    <row r="67" spans="1:9">
      <c r="A67" s="209" t="s">
        <v>13</v>
      </c>
      <c r="B67" s="232">
        <f t="shared" ref="B67:B72" si="1">IF(ISERR((B48-B$58)/B$58*100),"n/a",IF(((B48-B$58)/B$58*100)=0,"-",((B48-B$58)/B$58*100)))</f>
        <v>-7.2407045009784747</v>
      </c>
      <c r="C67" s="232">
        <f t="shared" si="0"/>
        <v>71.721677074041025</v>
      </c>
      <c r="D67" s="232">
        <f t="shared" si="0"/>
        <v>-9.8765432098765373</v>
      </c>
      <c r="E67" s="232">
        <f t="shared" si="0"/>
        <v>-2.2099447513812174</v>
      </c>
      <c r="F67" s="232">
        <f t="shared" si="0"/>
        <v>-28.713198809130002</v>
      </c>
      <c r="G67" s="232">
        <f t="shared" si="0"/>
        <v>-16.733870967741936</v>
      </c>
    </row>
    <row r="68" spans="1:9" ht="15.75">
      <c r="A68" s="209" t="s">
        <v>14</v>
      </c>
      <c r="B68" s="232">
        <f t="shared" si="1"/>
        <v>-31.506849315068497</v>
      </c>
      <c r="C68" s="232">
        <f t="shared" si="0"/>
        <v>2.497769848349682</v>
      </c>
      <c r="D68" s="232">
        <f t="shared" si="0"/>
        <v>-1.9841269841269809</v>
      </c>
      <c r="E68" s="232">
        <f t="shared" si="0"/>
        <v>-26.657458563535918</v>
      </c>
      <c r="F68" s="232">
        <f t="shared" si="0"/>
        <v>16.705259675818727</v>
      </c>
      <c r="G68" s="232">
        <f t="shared" si="0"/>
        <v>-25.95766129032258</v>
      </c>
      <c r="I68" s="233" t="s">
        <v>105</v>
      </c>
    </row>
    <row r="69" spans="1:9" ht="15.75">
      <c r="A69" s="209" t="s">
        <v>15</v>
      </c>
      <c r="B69" s="232">
        <f t="shared" si="1"/>
        <v>-9.5890410958904138</v>
      </c>
      <c r="C69" s="232">
        <f t="shared" si="0"/>
        <v>9.0990187332738586</v>
      </c>
      <c r="D69" s="232">
        <f t="shared" si="0"/>
        <v>5.2469135802469191</v>
      </c>
      <c r="E69" s="232">
        <f t="shared" si="0"/>
        <v>13.743093922651923</v>
      </c>
      <c r="F69" s="232">
        <f t="shared" si="0"/>
        <v>-8.6999669202778662</v>
      </c>
      <c r="G69" s="232">
        <f t="shared" si="0"/>
        <v>2.6209677419354818</v>
      </c>
      <c r="I69" s="233" t="s">
        <v>106</v>
      </c>
    </row>
    <row r="70" spans="1:9">
      <c r="A70" s="209" t="s">
        <v>16</v>
      </c>
      <c r="B70" s="232">
        <f t="shared" si="1"/>
        <v>22.3091976516634</v>
      </c>
      <c r="C70" s="232">
        <f t="shared" si="0"/>
        <v>-100</v>
      </c>
      <c r="D70" s="232">
        <f t="shared" si="0"/>
        <v>60.185185185185176</v>
      </c>
      <c r="E70" s="232">
        <f t="shared" si="0"/>
        <v>28.314917127071809</v>
      </c>
      <c r="F70" s="232">
        <f t="shared" si="0"/>
        <v>47.734039034072104</v>
      </c>
      <c r="G70" s="232">
        <f t="shared" si="0"/>
        <v>47.328629032258071</v>
      </c>
    </row>
    <row r="71" spans="1:9">
      <c r="A71" s="209" t="s">
        <v>100</v>
      </c>
      <c r="B71" s="232">
        <f t="shared" si="1"/>
        <v>11.74168297455968</v>
      </c>
      <c r="C71" s="232">
        <f t="shared" si="0"/>
        <v>0.35682426404994777</v>
      </c>
      <c r="D71" s="232">
        <f t="shared" si="0"/>
        <v>-11.067019400352725</v>
      </c>
      <c r="E71" s="232">
        <f t="shared" si="0"/>
        <v>-1.381215469613267</v>
      </c>
      <c r="F71" s="232">
        <f t="shared" si="0"/>
        <v>15.547469401257027</v>
      </c>
      <c r="G71" s="232">
        <f t="shared" si="0"/>
        <v>5.090725806451621</v>
      </c>
    </row>
    <row r="72" spans="1:9">
      <c r="A72" s="209" t="s">
        <v>19</v>
      </c>
      <c r="B72" s="232">
        <f t="shared" si="1"/>
        <v>48.923679060665357</v>
      </c>
      <c r="C72" s="232">
        <f t="shared" si="0"/>
        <v>20.785013380909888</v>
      </c>
      <c r="D72" s="232">
        <f t="shared" si="0"/>
        <v>85.758377425044102</v>
      </c>
      <c r="E72" s="232">
        <f t="shared" si="0"/>
        <v>97.099447513812137</v>
      </c>
      <c r="F72" s="232">
        <f t="shared" si="0"/>
        <v>78.46510089315251</v>
      </c>
      <c r="G72" s="232">
        <f t="shared" si="0"/>
        <v>98.891129032258078</v>
      </c>
    </row>
    <row r="73" spans="1:9">
      <c r="A73" s="209" t="s">
        <v>20</v>
      </c>
      <c r="B73" s="232" t="s">
        <v>104</v>
      </c>
      <c r="C73" s="232">
        <f t="shared" si="0"/>
        <v>6.2444246208742129</v>
      </c>
      <c r="D73" s="232">
        <f t="shared" si="0"/>
        <v>-30.908289241622573</v>
      </c>
      <c r="E73" s="232">
        <f t="shared" si="0"/>
        <v>-8.2872928176795639</v>
      </c>
      <c r="F73" s="232">
        <f t="shared" si="0"/>
        <v>-20.840224942110488</v>
      </c>
      <c r="G73" s="232">
        <f t="shared" si="0"/>
        <v>-20.816532258064509</v>
      </c>
    </row>
    <row r="74" spans="1:9">
      <c r="A74" s="209" t="s">
        <v>21</v>
      </c>
      <c r="B74" s="232">
        <f>IF(ISERR((B55-B$58)/B$58*100),"n/a",IF(((B55-B$58)/B$58*100)=0,"-",((B55-B$58)/B$58*100)))</f>
        <v>-35.029354207436405</v>
      </c>
      <c r="C74" s="232">
        <f t="shared" si="0"/>
        <v>-9.7234611953612973</v>
      </c>
      <c r="D74" s="232">
        <f t="shared" si="0"/>
        <v>-34.744268077601411</v>
      </c>
      <c r="E74" s="232">
        <f t="shared" si="0"/>
        <v>-19.129834254143642</v>
      </c>
      <c r="F74" s="232">
        <f t="shared" si="0"/>
        <v>-33.873635461462129</v>
      </c>
      <c r="G74" s="232">
        <f t="shared" si="0"/>
        <v>-25.50403225806452</v>
      </c>
    </row>
    <row r="75" spans="1:9">
      <c r="A75" s="209" t="s">
        <v>101</v>
      </c>
      <c r="B75" s="232">
        <f>IF(ISERR((B56-B$58)/B$58*100),"n/a",IF(((B56-B$58)/B$58*100)=0,"-",((B56-B$58)/B$58*100)))</f>
        <v>-6.457925636007829</v>
      </c>
      <c r="C75" s="232">
        <f t="shared" si="0"/>
        <v>55.753791257805531</v>
      </c>
      <c r="D75" s="232">
        <f t="shared" si="0"/>
        <v>-8.6860670194003475</v>
      </c>
      <c r="E75" s="232">
        <f t="shared" si="0"/>
        <v>-6.9751381215469603</v>
      </c>
      <c r="F75" s="232">
        <f t="shared" si="0"/>
        <v>0.43003638769434005</v>
      </c>
      <c r="G75" s="232">
        <f t="shared" si="0"/>
        <v>-0.40322580645160433</v>
      </c>
    </row>
    <row r="76" spans="1:9" ht="15.75" thickBot="1">
      <c r="A76" s="234" t="s">
        <v>23</v>
      </c>
      <c r="B76" s="235">
        <f>IF(ISERR((B57-B$58)/B$58*100),"n/a",IF(((B57-B$58)/B$58*100)=0,"-",((B57-B$58)/B$58*100)))</f>
        <v>-7.2407045009784747</v>
      </c>
      <c r="C76" s="235">
        <f t="shared" si="0"/>
        <v>-25.869759143621767</v>
      </c>
      <c r="D76" s="235">
        <f t="shared" si="0"/>
        <v>1.7195767195767222</v>
      </c>
      <c r="E76" s="235">
        <f t="shared" si="0"/>
        <v>-19.544198895027623</v>
      </c>
      <c r="F76" s="235">
        <f t="shared" si="0"/>
        <v>-8.9315249751902055</v>
      </c>
      <c r="G76" s="235">
        <f t="shared" si="0"/>
        <v>-15.574596774193546</v>
      </c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"/>
  <sheetViews>
    <sheetView zoomScaleNormal="100" workbookViewId="0"/>
  </sheetViews>
  <sheetFormatPr defaultRowHeight="12.75"/>
  <cols>
    <col min="1" max="1" width="10.85546875" style="241" customWidth="1"/>
    <col min="2" max="2" width="15.28515625" style="241" customWidth="1"/>
    <col min="3" max="16384" width="9.140625" style="2"/>
  </cols>
  <sheetData>
    <row r="1" spans="1:14" ht="15">
      <c r="A1" s="240" t="s">
        <v>112</v>
      </c>
    </row>
    <row r="2" spans="1:14" ht="15">
      <c r="A2" s="240" t="s">
        <v>40</v>
      </c>
    </row>
    <row r="3" spans="1:14" ht="15">
      <c r="A3" s="240" t="s">
        <v>113</v>
      </c>
    </row>
    <row r="4" spans="1:14" ht="15">
      <c r="A4" s="240" t="s">
        <v>114</v>
      </c>
    </row>
    <row r="5" spans="1:14" ht="13.5" thickBot="1"/>
    <row r="6" spans="1:14" ht="25.5">
      <c r="A6" s="242"/>
      <c r="B6" s="242"/>
      <c r="C6" s="243" t="s">
        <v>115</v>
      </c>
      <c r="D6" s="243" t="s">
        <v>116</v>
      </c>
      <c r="E6" s="243" t="s">
        <v>117</v>
      </c>
      <c r="F6" s="243" t="s">
        <v>118</v>
      </c>
      <c r="G6" s="243" t="s">
        <v>119</v>
      </c>
      <c r="H6" s="243" t="s">
        <v>37</v>
      </c>
      <c r="I6" s="243" t="s">
        <v>115</v>
      </c>
      <c r="J6" s="243" t="s">
        <v>116</v>
      </c>
      <c r="K6" s="243" t="s">
        <v>117</v>
      </c>
      <c r="L6" s="243" t="s">
        <v>118</v>
      </c>
      <c r="M6" s="243" t="s">
        <v>119</v>
      </c>
      <c r="N6" s="243" t="s">
        <v>37</v>
      </c>
    </row>
    <row r="7" spans="1:14" ht="13.5" thickBot="1">
      <c r="A7" s="244"/>
      <c r="B7" s="244"/>
      <c r="C7" s="245"/>
      <c r="D7" s="245"/>
      <c r="E7" s="245"/>
      <c r="F7" s="245"/>
      <c r="G7" s="245"/>
      <c r="H7" s="245"/>
      <c r="I7" s="245" t="s">
        <v>120</v>
      </c>
      <c r="J7" s="245" t="s">
        <v>120</v>
      </c>
      <c r="K7" s="245" t="s">
        <v>120</v>
      </c>
      <c r="L7" s="245" t="s">
        <v>120</v>
      </c>
      <c r="M7" s="245" t="s">
        <v>120</v>
      </c>
      <c r="N7" s="245" t="s">
        <v>120</v>
      </c>
    </row>
    <row r="8" spans="1:14" ht="15.75" thickTop="1">
      <c r="A8" s="246" t="s">
        <v>3</v>
      </c>
      <c r="B8" s="240" t="s">
        <v>121</v>
      </c>
      <c r="C8" s="247">
        <v>4</v>
      </c>
      <c r="D8" s="247">
        <v>3</v>
      </c>
      <c r="E8" s="247">
        <v>1</v>
      </c>
      <c r="F8" s="247">
        <v>2</v>
      </c>
      <c r="G8" s="247">
        <v>3</v>
      </c>
      <c r="H8" s="247">
        <v>14</v>
      </c>
      <c r="I8" s="247">
        <v>8</v>
      </c>
      <c r="J8" s="247">
        <v>6.8</v>
      </c>
      <c r="K8" s="247">
        <v>6.1</v>
      </c>
      <c r="L8" s="247">
        <v>10.199999999999999</v>
      </c>
      <c r="M8" s="247">
        <v>11</v>
      </c>
      <c r="N8" s="247">
        <v>8.3000000000000007</v>
      </c>
    </row>
    <row r="9" spans="1:14" ht="15">
      <c r="A9" s="246"/>
      <c r="B9" s="240" t="s">
        <v>122</v>
      </c>
      <c r="C9" s="247">
        <v>4</v>
      </c>
      <c r="D9" s="247">
        <v>4</v>
      </c>
      <c r="E9" s="247">
        <v>1</v>
      </c>
      <c r="F9" s="247">
        <v>1</v>
      </c>
      <c r="G9" s="247">
        <v>1</v>
      </c>
      <c r="H9" s="247">
        <v>12</v>
      </c>
      <c r="I9" s="247">
        <v>6.7</v>
      </c>
      <c r="J9" s="247">
        <v>10.5</v>
      </c>
      <c r="K9" s="247">
        <v>4.8</v>
      </c>
      <c r="L9" s="247">
        <v>8.6999999999999993</v>
      </c>
      <c r="M9" s="247">
        <v>4</v>
      </c>
      <c r="N9" s="247">
        <v>7.1</v>
      </c>
    </row>
    <row r="10" spans="1:14" ht="15">
      <c r="A10" s="246"/>
      <c r="B10" s="240" t="s">
        <v>123</v>
      </c>
      <c r="C10" s="247">
        <v>3</v>
      </c>
      <c r="D10" s="247">
        <v>2</v>
      </c>
      <c r="E10" s="247">
        <v>1</v>
      </c>
      <c r="F10" s="247">
        <v>2</v>
      </c>
      <c r="G10" s="247">
        <v>3</v>
      </c>
      <c r="H10" s="247">
        <v>11</v>
      </c>
      <c r="I10" s="247">
        <v>6.5</v>
      </c>
      <c r="J10" s="247">
        <v>4.3</v>
      </c>
      <c r="K10" s="247">
        <v>3.5</v>
      </c>
      <c r="L10" s="247">
        <v>11.3</v>
      </c>
      <c r="M10" s="247">
        <v>10.4</v>
      </c>
      <c r="N10" s="247">
        <v>6.8</v>
      </c>
    </row>
    <row r="11" spans="1:14" ht="15">
      <c r="A11" s="246"/>
      <c r="B11" s="240" t="s">
        <v>124</v>
      </c>
      <c r="C11" s="247">
        <v>4</v>
      </c>
      <c r="D11" s="247">
        <v>2</v>
      </c>
      <c r="E11" s="247">
        <v>2</v>
      </c>
      <c r="F11" s="247">
        <v>1</v>
      </c>
      <c r="G11" s="247">
        <v>3</v>
      </c>
      <c r="H11" s="247">
        <v>12</v>
      </c>
      <c r="I11" s="247">
        <v>8.3000000000000007</v>
      </c>
      <c r="J11" s="247">
        <v>6</v>
      </c>
      <c r="K11" s="247">
        <v>7.3</v>
      </c>
      <c r="L11" s="247">
        <v>4.7</v>
      </c>
      <c r="M11" s="247">
        <v>8.1999999999999993</v>
      </c>
      <c r="N11" s="247">
        <v>7.2</v>
      </c>
    </row>
    <row r="12" spans="1:14" ht="15">
      <c r="A12" s="246"/>
      <c r="B12" s="240" t="s">
        <v>125</v>
      </c>
      <c r="C12" s="247">
        <v>5</v>
      </c>
      <c r="D12" s="247">
        <v>3</v>
      </c>
      <c r="E12" s="247">
        <v>3</v>
      </c>
      <c r="F12" s="247">
        <v>1</v>
      </c>
      <c r="G12" s="247">
        <v>3</v>
      </c>
      <c r="H12" s="247">
        <v>15</v>
      </c>
      <c r="I12" s="247">
        <v>9.1</v>
      </c>
      <c r="J12" s="247">
        <v>8.1999999999999993</v>
      </c>
      <c r="K12" s="247">
        <v>13.2</v>
      </c>
      <c r="L12" s="247">
        <v>5.6</v>
      </c>
      <c r="M12" s="247">
        <v>9.8000000000000007</v>
      </c>
      <c r="N12" s="247">
        <v>9.1999999999999993</v>
      </c>
    </row>
    <row r="13" spans="1:14" ht="15">
      <c r="A13" s="246"/>
      <c r="B13" s="240" t="s">
        <v>126</v>
      </c>
      <c r="C13" s="247">
        <v>5</v>
      </c>
      <c r="D13" s="247">
        <v>6</v>
      </c>
      <c r="E13" s="247">
        <v>3</v>
      </c>
      <c r="F13" s="247">
        <v>1</v>
      </c>
      <c r="G13" s="247">
        <v>3</v>
      </c>
      <c r="H13" s="247">
        <v>18</v>
      </c>
      <c r="I13" s="247">
        <v>9.8000000000000007</v>
      </c>
      <c r="J13" s="247">
        <v>15.5</v>
      </c>
      <c r="K13" s="247">
        <v>11.8</v>
      </c>
      <c r="L13" s="247">
        <v>5.8</v>
      </c>
      <c r="M13" s="247">
        <v>8.1999999999999993</v>
      </c>
      <c r="N13" s="247">
        <v>10.7</v>
      </c>
    </row>
    <row r="14" spans="1:14" ht="15">
      <c r="A14" s="246"/>
      <c r="B14" s="240" t="s">
        <v>127</v>
      </c>
      <c r="C14" s="247">
        <v>3</v>
      </c>
      <c r="D14" s="247">
        <v>5</v>
      </c>
      <c r="E14" s="247">
        <v>1</v>
      </c>
      <c r="F14" s="247">
        <v>1</v>
      </c>
      <c r="G14" s="247">
        <v>2</v>
      </c>
      <c r="H14" s="247">
        <v>13</v>
      </c>
      <c r="I14" s="247">
        <v>6.2</v>
      </c>
      <c r="J14" s="247">
        <v>12.6</v>
      </c>
      <c r="K14" s="247">
        <v>5.3</v>
      </c>
      <c r="L14" s="247">
        <v>6.8</v>
      </c>
      <c r="M14" s="247">
        <v>7.3</v>
      </c>
      <c r="N14" s="247">
        <v>7.9</v>
      </c>
    </row>
    <row r="15" spans="1:14" ht="15">
      <c r="A15" s="246"/>
      <c r="B15" s="240" t="s">
        <v>128</v>
      </c>
      <c r="C15" s="247">
        <v>6</v>
      </c>
      <c r="D15" s="247">
        <v>3</v>
      </c>
      <c r="E15" s="247">
        <v>3</v>
      </c>
      <c r="F15" s="247">
        <v>2</v>
      </c>
      <c r="G15" s="247">
        <v>2</v>
      </c>
      <c r="H15" s="247">
        <v>16</v>
      </c>
      <c r="I15" s="247">
        <v>12</v>
      </c>
      <c r="J15" s="247">
        <v>8.6999999999999993</v>
      </c>
      <c r="K15" s="247">
        <v>14</v>
      </c>
      <c r="L15" s="247">
        <v>9</v>
      </c>
      <c r="M15" s="247">
        <v>6.1</v>
      </c>
      <c r="N15" s="247">
        <v>10</v>
      </c>
    </row>
    <row r="16" spans="1:14" ht="15">
      <c r="A16" s="246"/>
      <c r="B16" s="240" t="s">
        <v>129</v>
      </c>
      <c r="C16" s="247">
        <v>4</v>
      </c>
      <c r="D16" s="247">
        <v>3</v>
      </c>
      <c r="E16" s="247">
        <v>3</v>
      </c>
      <c r="F16" s="247">
        <v>2</v>
      </c>
      <c r="G16" s="247">
        <v>3</v>
      </c>
      <c r="H16" s="247">
        <v>14</v>
      </c>
      <c r="I16" s="247">
        <v>7.5</v>
      </c>
      <c r="J16" s="247">
        <v>7.5</v>
      </c>
      <c r="K16" s="247">
        <v>13.6</v>
      </c>
      <c r="L16" s="247">
        <v>9.3000000000000007</v>
      </c>
      <c r="M16" s="247">
        <v>8.1999999999999993</v>
      </c>
      <c r="N16" s="247">
        <v>8.6</v>
      </c>
    </row>
    <row r="17" spans="1:14" ht="15">
      <c r="A17" s="246"/>
      <c r="B17" s="240" t="s">
        <v>130</v>
      </c>
      <c r="C17" s="247">
        <v>4</v>
      </c>
      <c r="D17" s="247">
        <v>3</v>
      </c>
      <c r="E17" s="247">
        <v>2</v>
      </c>
      <c r="F17" s="247">
        <v>1</v>
      </c>
      <c r="G17" s="247">
        <v>2</v>
      </c>
      <c r="H17" s="247">
        <v>12</v>
      </c>
      <c r="I17" s="247">
        <v>8</v>
      </c>
      <c r="J17" s="247">
        <v>6.8</v>
      </c>
      <c r="K17" s="247">
        <v>7</v>
      </c>
      <c r="L17" s="247">
        <v>7.9</v>
      </c>
      <c r="M17" s="247">
        <v>6.1</v>
      </c>
      <c r="N17" s="247">
        <v>7.2</v>
      </c>
    </row>
    <row r="18" spans="1:14" ht="15">
      <c r="A18" s="246"/>
      <c r="B18" s="240" t="s">
        <v>131</v>
      </c>
      <c r="C18" s="247">
        <v>4</v>
      </c>
      <c r="D18" s="247">
        <v>3</v>
      </c>
      <c r="E18" s="247">
        <v>1</v>
      </c>
      <c r="F18" s="247">
        <v>2</v>
      </c>
      <c r="G18" s="247">
        <v>3</v>
      </c>
      <c r="H18" s="247">
        <v>13</v>
      </c>
      <c r="I18" s="247">
        <v>8.3000000000000007</v>
      </c>
      <c r="J18" s="247">
        <v>6.5</v>
      </c>
      <c r="K18" s="247">
        <v>6.4</v>
      </c>
      <c r="L18" s="247">
        <v>10.5</v>
      </c>
      <c r="M18" s="247">
        <v>10.1</v>
      </c>
      <c r="N18" s="247">
        <v>8.1999999999999993</v>
      </c>
    </row>
    <row r="19" spans="1:14" ht="15">
      <c r="A19" s="246"/>
      <c r="B19" s="240" t="s">
        <v>132</v>
      </c>
      <c r="C19" s="247">
        <v>5</v>
      </c>
      <c r="D19" s="247">
        <v>3</v>
      </c>
      <c r="E19" s="247">
        <v>2</v>
      </c>
      <c r="F19" s="247">
        <v>2</v>
      </c>
      <c r="G19" s="247">
        <v>3</v>
      </c>
      <c r="H19" s="247">
        <v>15</v>
      </c>
      <c r="I19" s="247">
        <v>9.8000000000000007</v>
      </c>
      <c r="J19" s="247">
        <v>6.8</v>
      </c>
      <c r="K19" s="247">
        <v>7</v>
      </c>
      <c r="L19" s="247">
        <v>10.199999999999999</v>
      </c>
      <c r="M19" s="247">
        <v>10.4</v>
      </c>
      <c r="N19" s="247">
        <v>8.8000000000000007</v>
      </c>
    </row>
    <row r="20" spans="1:14" ht="15">
      <c r="A20" s="246"/>
      <c r="B20" s="240" t="s">
        <v>133</v>
      </c>
      <c r="C20" s="247">
        <v>53</v>
      </c>
      <c r="D20" s="247">
        <v>40</v>
      </c>
      <c r="E20" s="247">
        <v>22</v>
      </c>
      <c r="F20" s="247">
        <v>17</v>
      </c>
      <c r="G20" s="247">
        <v>32</v>
      </c>
      <c r="H20" s="247">
        <v>164</v>
      </c>
      <c r="I20" s="247">
        <v>100</v>
      </c>
      <c r="J20" s="247">
        <v>100</v>
      </c>
      <c r="K20" s="247">
        <v>100</v>
      </c>
      <c r="L20" s="247">
        <v>100</v>
      </c>
      <c r="M20" s="247">
        <v>100</v>
      </c>
      <c r="N20" s="247">
        <v>100</v>
      </c>
    </row>
    <row r="21" spans="1:14" ht="15">
      <c r="A21" s="240"/>
      <c r="B21" s="240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</row>
    <row r="22" spans="1:14" ht="15">
      <c r="A22" s="246" t="s">
        <v>4</v>
      </c>
      <c r="B22" s="240" t="s">
        <v>121</v>
      </c>
      <c r="C22" s="247">
        <v>17</v>
      </c>
      <c r="D22" s="247">
        <v>14</v>
      </c>
      <c r="E22" s="247">
        <v>14</v>
      </c>
      <c r="F22" s="247">
        <v>25</v>
      </c>
      <c r="G22" s="247">
        <v>47</v>
      </c>
      <c r="H22" s="247">
        <v>116</v>
      </c>
      <c r="I22" s="247">
        <v>7</v>
      </c>
      <c r="J22" s="247">
        <v>5.9</v>
      </c>
      <c r="K22" s="247">
        <v>7.3</v>
      </c>
      <c r="L22" s="247">
        <v>9.5</v>
      </c>
      <c r="M22" s="247">
        <v>8.5</v>
      </c>
      <c r="N22" s="247">
        <v>7.9</v>
      </c>
    </row>
    <row r="23" spans="1:14" ht="15">
      <c r="A23" s="246"/>
      <c r="B23" s="240" t="s">
        <v>122</v>
      </c>
      <c r="C23" s="247">
        <v>17</v>
      </c>
      <c r="D23" s="247">
        <v>15</v>
      </c>
      <c r="E23" s="247">
        <v>16</v>
      </c>
      <c r="F23" s="247">
        <v>22</v>
      </c>
      <c r="G23" s="247">
        <v>43</v>
      </c>
      <c r="H23" s="247">
        <v>114</v>
      </c>
      <c r="I23" s="247">
        <v>7.2</v>
      </c>
      <c r="J23" s="247">
        <v>6.5</v>
      </c>
      <c r="K23" s="247">
        <v>8.5</v>
      </c>
      <c r="L23" s="247">
        <v>8.6999999999999993</v>
      </c>
      <c r="M23" s="247">
        <v>7.7</v>
      </c>
      <c r="N23" s="247">
        <v>7.7</v>
      </c>
    </row>
    <row r="24" spans="1:14" ht="15">
      <c r="A24" s="246"/>
      <c r="B24" s="240" t="s">
        <v>123</v>
      </c>
      <c r="C24" s="247">
        <v>16</v>
      </c>
      <c r="D24" s="247">
        <v>18</v>
      </c>
      <c r="E24" s="247">
        <v>11</v>
      </c>
      <c r="F24" s="247">
        <v>19</v>
      </c>
      <c r="G24" s="247">
        <v>41</v>
      </c>
      <c r="H24" s="247">
        <v>106</v>
      </c>
      <c r="I24" s="247">
        <v>6.6</v>
      </c>
      <c r="J24" s="247">
        <v>7.9</v>
      </c>
      <c r="K24" s="247">
        <v>6</v>
      </c>
      <c r="L24" s="247">
        <v>7.4</v>
      </c>
      <c r="M24" s="247">
        <v>7.4</v>
      </c>
      <c r="N24" s="247">
        <v>7.2</v>
      </c>
    </row>
    <row r="25" spans="1:14" ht="15">
      <c r="A25" s="246"/>
      <c r="B25" s="240" t="s">
        <v>124</v>
      </c>
      <c r="C25" s="247">
        <v>16</v>
      </c>
      <c r="D25" s="247">
        <v>17</v>
      </c>
      <c r="E25" s="247">
        <v>14</v>
      </c>
      <c r="F25" s="247">
        <v>19</v>
      </c>
      <c r="G25" s="247">
        <v>43</v>
      </c>
      <c r="H25" s="247">
        <v>109</v>
      </c>
      <c r="I25" s="247">
        <v>6.7</v>
      </c>
      <c r="J25" s="247">
        <v>7.2</v>
      </c>
      <c r="K25" s="247">
        <v>7.2</v>
      </c>
      <c r="L25" s="247">
        <v>7.3</v>
      </c>
      <c r="M25" s="247">
        <v>7.8</v>
      </c>
      <c r="N25" s="247">
        <v>7.3</v>
      </c>
    </row>
    <row r="26" spans="1:14" ht="15">
      <c r="A26" s="246"/>
      <c r="B26" s="240" t="s">
        <v>125</v>
      </c>
      <c r="C26" s="247">
        <v>23</v>
      </c>
      <c r="D26" s="247">
        <v>27</v>
      </c>
      <c r="E26" s="247">
        <v>15</v>
      </c>
      <c r="F26" s="247">
        <v>20</v>
      </c>
      <c r="G26" s="247">
        <v>47</v>
      </c>
      <c r="H26" s="247">
        <v>131</v>
      </c>
      <c r="I26" s="247">
        <v>9.5</v>
      </c>
      <c r="J26" s="247">
        <v>11.4</v>
      </c>
      <c r="K26" s="247">
        <v>8</v>
      </c>
      <c r="L26" s="247">
        <v>7.7</v>
      </c>
      <c r="M26" s="247">
        <v>8.4</v>
      </c>
      <c r="N26" s="247">
        <v>8.9</v>
      </c>
    </row>
    <row r="27" spans="1:14" ht="15">
      <c r="A27" s="246"/>
      <c r="B27" s="240" t="s">
        <v>126</v>
      </c>
      <c r="C27" s="247">
        <v>23</v>
      </c>
      <c r="D27" s="247">
        <v>25</v>
      </c>
      <c r="E27" s="247">
        <v>22</v>
      </c>
      <c r="F27" s="247">
        <v>20</v>
      </c>
      <c r="G27" s="247">
        <v>48</v>
      </c>
      <c r="H27" s="247">
        <v>138</v>
      </c>
      <c r="I27" s="247">
        <v>9.5</v>
      </c>
      <c r="J27" s="247">
        <v>10.7</v>
      </c>
      <c r="K27" s="247">
        <v>11.6</v>
      </c>
      <c r="L27" s="247">
        <v>7.8</v>
      </c>
      <c r="M27" s="247">
        <v>8.6</v>
      </c>
      <c r="N27" s="247">
        <v>9.3000000000000007</v>
      </c>
    </row>
    <row r="28" spans="1:14" ht="15">
      <c r="A28" s="246"/>
      <c r="B28" s="240" t="s">
        <v>127</v>
      </c>
      <c r="C28" s="247">
        <v>27</v>
      </c>
      <c r="D28" s="247">
        <v>20</v>
      </c>
      <c r="E28" s="247">
        <v>19</v>
      </c>
      <c r="F28" s="247">
        <v>19</v>
      </c>
      <c r="G28" s="247">
        <v>45</v>
      </c>
      <c r="H28" s="247">
        <v>130</v>
      </c>
      <c r="I28" s="247">
        <v>11.1</v>
      </c>
      <c r="J28" s="247">
        <v>8.5</v>
      </c>
      <c r="K28" s="247">
        <v>10</v>
      </c>
      <c r="L28" s="247">
        <v>7.4</v>
      </c>
      <c r="M28" s="247">
        <v>8.1999999999999993</v>
      </c>
      <c r="N28" s="247">
        <v>8.8000000000000007</v>
      </c>
    </row>
    <row r="29" spans="1:14" ht="15">
      <c r="A29" s="246"/>
      <c r="B29" s="240" t="s">
        <v>128</v>
      </c>
      <c r="C29" s="247">
        <v>26</v>
      </c>
      <c r="D29" s="247">
        <v>23</v>
      </c>
      <c r="E29" s="247">
        <v>18</v>
      </c>
      <c r="F29" s="247">
        <v>21</v>
      </c>
      <c r="G29" s="247">
        <v>50</v>
      </c>
      <c r="H29" s="247">
        <v>138</v>
      </c>
      <c r="I29" s="247">
        <v>11</v>
      </c>
      <c r="J29" s="247">
        <v>10</v>
      </c>
      <c r="K29" s="247">
        <v>9.3000000000000007</v>
      </c>
      <c r="L29" s="247">
        <v>8</v>
      </c>
      <c r="M29" s="247">
        <v>9</v>
      </c>
      <c r="N29" s="247">
        <v>9.4</v>
      </c>
    </row>
    <row r="30" spans="1:14" ht="15">
      <c r="A30" s="246"/>
      <c r="B30" s="240" t="s">
        <v>129</v>
      </c>
      <c r="C30" s="247">
        <v>23</v>
      </c>
      <c r="D30" s="247">
        <v>22</v>
      </c>
      <c r="E30" s="247">
        <v>21</v>
      </c>
      <c r="F30" s="247">
        <v>21</v>
      </c>
      <c r="G30" s="247">
        <v>48</v>
      </c>
      <c r="H30" s="247">
        <v>134</v>
      </c>
      <c r="I30" s="247">
        <v>9.6</v>
      </c>
      <c r="J30" s="247">
        <v>9.3000000000000007</v>
      </c>
      <c r="K30" s="247">
        <v>10.8</v>
      </c>
      <c r="L30" s="247">
        <v>8.1999999999999993</v>
      </c>
      <c r="M30" s="247">
        <v>8.6</v>
      </c>
      <c r="N30" s="247">
        <v>9.1</v>
      </c>
    </row>
    <row r="31" spans="1:14" ht="15">
      <c r="A31" s="246"/>
      <c r="B31" s="240" t="s">
        <v>130</v>
      </c>
      <c r="C31" s="247">
        <v>17</v>
      </c>
      <c r="D31" s="247">
        <v>18</v>
      </c>
      <c r="E31" s="247">
        <v>15</v>
      </c>
      <c r="F31" s="247">
        <v>23</v>
      </c>
      <c r="G31" s="247">
        <v>52</v>
      </c>
      <c r="H31" s="247">
        <v>125</v>
      </c>
      <c r="I31" s="247">
        <v>7.1</v>
      </c>
      <c r="J31" s="247">
        <v>7.9</v>
      </c>
      <c r="K31" s="247">
        <v>7.7</v>
      </c>
      <c r="L31" s="247">
        <v>8.9</v>
      </c>
      <c r="M31" s="247">
        <v>9.3000000000000007</v>
      </c>
      <c r="N31" s="247">
        <v>8.5</v>
      </c>
    </row>
    <row r="32" spans="1:14" ht="15">
      <c r="A32" s="246"/>
      <c r="B32" s="240" t="s">
        <v>131</v>
      </c>
      <c r="C32" s="247">
        <v>18</v>
      </c>
      <c r="D32" s="247">
        <v>19</v>
      </c>
      <c r="E32" s="247">
        <v>14</v>
      </c>
      <c r="F32" s="247">
        <v>23</v>
      </c>
      <c r="G32" s="247">
        <v>48</v>
      </c>
      <c r="H32" s="247">
        <v>123</v>
      </c>
      <c r="I32" s="247">
        <v>7.7</v>
      </c>
      <c r="J32" s="247">
        <v>8.1</v>
      </c>
      <c r="K32" s="247">
        <v>7.4</v>
      </c>
      <c r="L32" s="247">
        <v>9.1</v>
      </c>
      <c r="M32" s="247">
        <v>8.6</v>
      </c>
      <c r="N32" s="247">
        <v>8.3000000000000007</v>
      </c>
    </row>
    <row r="33" spans="1:14" ht="15">
      <c r="A33" s="246"/>
      <c r="B33" s="240" t="s">
        <v>132</v>
      </c>
      <c r="C33" s="247">
        <v>17</v>
      </c>
      <c r="D33" s="247">
        <v>15</v>
      </c>
      <c r="E33" s="247">
        <v>12</v>
      </c>
      <c r="F33" s="247">
        <v>26</v>
      </c>
      <c r="G33" s="247">
        <v>44</v>
      </c>
      <c r="H33" s="247">
        <v>114</v>
      </c>
      <c r="I33" s="247">
        <v>7.1</v>
      </c>
      <c r="J33" s="247">
        <v>6.6</v>
      </c>
      <c r="K33" s="247">
        <v>6.1</v>
      </c>
      <c r="L33" s="247">
        <v>10.1</v>
      </c>
      <c r="M33" s="247">
        <v>8</v>
      </c>
      <c r="N33" s="247">
        <v>7.7</v>
      </c>
    </row>
    <row r="34" spans="1:14" ht="15">
      <c r="A34" s="246"/>
      <c r="B34" s="240" t="s">
        <v>133</v>
      </c>
      <c r="C34" s="247">
        <v>239</v>
      </c>
      <c r="D34" s="247">
        <v>234</v>
      </c>
      <c r="E34" s="247">
        <v>191</v>
      </c>
      <c r="F34" s="247">
        <v>258</v>
      </c>
      <c r="G34" s="247">
        <v>557</v>
      </c>
      <c r="H34" s="248">
        <v>1479</v>
      </c>
      <c r="I34" s="247">
        <v>100</v>
      </c>
      <c r="J34" s="247">
        <v>100</v>
      </c>
      <c r="K34" s="247">
        <v>100</v>
      </c>
      <c r="L34" s="247">
        <v>100</v>
      </c>
      <c r="M34" s="247">
        <v>100</v>
      </c>
      <c r="N34" s="247">
        <v>100</v>
      </c>
    </row>
    <row r="35" spans="1:14" ht="15">
      <c r="A35" s="240"/>
      <c r="B35" s="240"/>
      <c r="C35" s="247"/>
      <c r="D35" s="247"/>
      <c r="E35" s="247"/>
      <c r="F35" s="247"/>
      <c r="G35" s="247"/>
      <c r="H35" s="248"/>
      <c r="I35" s="247"/>
      <c r="J35" s="247"/>
      <c r="K35" s="247"/>
      <c r="L35" s="247"/>
      <c r="M35" s="247"/>
      <c r="N35" s="247"/>
    </row>
    <row r="36" spans="1:14" ht="15">
      <c r="A36" s="249" t="s">
        <v>37</v>
      </c>
      <c r="B36" s="250" t="s">
        <v>121</v>
      </c>
      <c r="C36" s="251">
        <v>122</v>
      </c>
      <c r="D36" s="251">
        <v>83</v>
      </c>
      <c r="E36" s="251">
        <v>68</v>
      </c>
      <c r="F36" s="251">
        <v>146</v>
      </c>
      <c r="G36" s="251">
        <v>308</v>
      </c>
      <c r="H36" s="251">
        <v>728</v>
      </c>
      <c r="I36" s="251">
        <v>8.4</v>
      </c>
      <c r="J36" s="251">
        <v>8</v>
      </c>
      <c r="K36" s="251">
        <v>8</v>
      </c>
      <c r="L36" s="251">
        <v>8.5</v>
      </c>
      <c r="M36" s="251">
        <v>8.4</v>
      </c>
      <c r="N36" s="251">
        <v>8.3000000000000007</v>
      </c>
    </row>
    <row r="37" spans="1:14" ht="15">
      <c r="A37" s="249"/>
      <c r="B37" s="250" t="s">
        <v>122</v>
      </c>
      <c r="C37" s="251">
        <v>118</v>
      </c>
      <c r="D37" s="251">
        <v>81</v>
      </c>
      <c r="E37" s="251">
        <v>76</v>
      </c>
      <c r="F37" s="251">
        <v>156</v>
      </c>
      <c r="G37" s="251">
        <v>306</v>
      </c>
      <c r="H37" s="252">
        <v>736</v>
      </c>
      <c r="I37" s="251">
        <v>8.1999999999999993</v>
      </c>
      <c r="J37" s="251">
        <v>7.8</v>
      </c>
      <c r="K37" s="251">
        <v>8.9</v>
      </c>
      <c r="L37" s="251">
        <v>9</v>
      </c>
      <c r="M37" s="251">
        <v>8.3000000000000007</v>
      </c>
      <c r="N37" s="251">
        <v>8.4</v>
      </c>
    </row>
    <row r="38" spans="1:14" ht="15">
      <c r="A38" s="249"/>
      <c r="B38" s="250" t="s">
        <v>123</v>
      </c>
      <c r="C38" s="251">
        <v>107</v>
      </c>
      <c r="D38" s="251">
        <v>72</v>
      </c>
      <c r="E38" s="251">
        <v>62</v>
      </c>
      <c r="F38" s="251">
        <v>137</v>
      </c>
      <c r="G38" s="251">
        <v>298</v>
      </c>
      <c r="H38" s="251">
        <v>676</v>
      </c>
      <c r="I38" s="251">
        <v>7.4</v>
      </c>
      <c r="J38" s="251">
        <v>7</v>
      </c>
      <c r="K38" s="251">
        <v>7.2</v>
      </c>
      <c r="L38" s="251">
        <v>7.9</v>
      </c>
      <c r="M38" s="251">
        <v>8.1</v>
      </c>
      <c r="N38" s="251">
        <v>7.7</v>
      </c>
    </row>
    <row r="39" spans="1:14" ht="15">
      <c r="A39" s="249"/>
      <c r="B39" s="250" t="s">
        <v>124</v>
      </c>
      <c r="C39" s="251">
        <v>108</v>
      </c>
      <c r="D39" s="251">
        <v>78</v>
      </c>
      <c r="E39" s="251">
        <v>63</v>
      </c>
      <c r="F39" s="251">
        <v>132</v>
      </c>
      <c r="G39" s="251">
        <v>279</v>
      </c>
      <c r="H39" s="251">
        <v>659</v>
      </c>
      <c r="I39" s="251">
        <v>7.4</v>
      </c>
      <c r="J39" s="251">
        <v>7.5</v>
      </c>
      <c r="K39" s="251">
        <v>7.3</v>
      </c>
      <c r="L39" s="251">
        <v>7.6</v>
      </c>
      <c r="M39" s="251">
        <v>7.6</v>
      </c>
      <c r="N39" s="251">
        <v>7.5</v>
      </c>
    </row>
    <row r="40" spans="1:14" ht="15">
      <c r="A40" s="249"/>
      <c r="B40" s="250" t="s">
        <v>125</v>
      </c>
      <c r="C40" s="251">
        <v>120</v>
      </c>
      <c r="D40" s="251">
        <v>97</v>
      </c>
      <c r="E40" s="251">
        <v>69</v>
      </c>
      <c r="F40" s="251">
        <v>148</v>
      </c>
      <c r="G40" s="251">
        <v>307</v>
      </c>
      <c r="H40" s="251">
        <v>741</v>
      </c>
      <c r="I40" s="251">
        <v>8.1999999999999993</v>
      </c>
      <c r="J40" s="251">
        <v>9.4</v>
      </c>
      <c r="K40" s="251">
        <v>8.1</v>
      </c>
      <c r="L40" s="251">
        <v>8.5</v>
      </c>
      <c r="M40" s="251">
        <v>8.3000000000000007</v>
      </c>
      <c r="N40" s="251">
        <v>8.5</v>
      </c>
    </row>
    <row r="41" spans="1:14" ht="15">
      <c r="A41" s="249"/>
      <c r="B41" s="250" t="s">
        <v>126</v>
      </c>
      <c r="C41" s="251">
        <v>123</v>
      </c>
      <c r="D41" s="251">
        <v>97</v>
      </c>
      <c r="E41" s="251">
        <v>80</v>
      </c>
      <c r="F41" s="251">
        <v>141</v>
      </c>
      <c r="G41" s="251">
        <v>298</v>
      </c>
      <c r="H41" s="251">
        <v>738</v>
      </c>
      <c r="I41" s="251">
        <v>8.5</v>
      </c>
      <c r="J41" s="251">
        <v>9.4</v>
      </c>
      <c r="K41" s="251">
        <v>9.3000000000000007</v>
      </c>
      <c r="L41" s="251">
        <v>8.1</v>
      </c>
      <c r="M41" s="251">
        <v>8.1</v>
      </c>
      <c r="N41" s="251">
        <v>8.4</v>
      </c>
    </row>
    <row r="42" spans="1:14" ht="15">
      <c r="A42" s="249"/>
      <c r="B42" s="250" t="s">
        <v>127</v>
      </c>
      <c r="C42" s="251">
        <v>128</v>
      </c>
      <c r="D42" s="251">
        <v>90</v>
      </c>
      <c r="E42" s="251">
        <v>82</v>
      </c>
      <c r="F42" s="251">
        <v>134</v>
      </c>
      <c r="G42" s="251">
        <v>285</v>
      </c>
      <c r="H42" s="251">
        <v>718</v>
      </c>
      <c r="I42" s="251">
        <v>8.8000000000000007</v>
      </c>
      <c r="J42" s="251">
        <v>8.6999999999999993</v>
      </c>
      <c r="K42" s="251">
        <v>9.6</v>
      </c>
      <c r="L42" s="251">
        <v>7.7</v>
      </c>
      <c r="M42" s="251">
        <v>7.7</v>
      </c>
      <c r="N42" s="251">
        <v>8.1999999999999993</v>
      </c>
    </row>
    <row r="43" spans="1:14" ht="15">
      <c r="A43" s="249"/>
      <c r="B43" s="250" t="s">
        <v>128</v>
      </c>
      <c r="C43" s="251">
        <v>145</v>
      </c>
      <c r="D43" s="251">
        <v>94</v>
      </c>
      <c r="E43" s="251">
        <v>79</v>
      </c>
      <c r="F43" s="251">
        <v>148</v>
      </c>
      <c r="G43" s="251">
        <v>323</v>
      </c>
      <c r="H43" s="252">
        <v>789</v>
      </c>
      <c r="I43" s="251">
        <v>10</v>
      </c>
      <c r="J43" s="251">
        <v>9.1</v>
      </c>
      <c r="K43" s="251">
        <v>9.1999999999999993</v>
      </c>
      <c r="L43" s="251">
        <v>8.6</v>
      </c>
      <c r="M43" s="251">
        <v>8.6999999999999993</v>
      </c>
      <c r="N43" s="251">
        <v>9</v>
      </c>
    </row>
    <row r="44" spans="1:14" ht="15">
      <c r="A44" s="249"/>
      <c r="B44" s="250" t="s">
        <v>129</v>
      </c>
      <c r="C44" s="251">
        <v>116</v>
      </c>
      <c r="D44" s="251">
        <v>89</v>
      </c>
      <c r="E44" s="251">
        <v>84</v>
      </c>
      <c r="F44" s="251">
        <v>137</v>
      </c>
      <c r="G44" s="251">
        <v>322</v>
      </c>
      <c r="H44" s="252">
        <v>748</v>
      </c>
      <c r="I44" s="251">
        <v>8</v>
      </c>
      <c r="J44" s="251">
        <v>8.6</v>
      </c>
      <c r="K44" s="251">
        <v>9.8000000000000007</v>
      </c>
      <c r="L44" s="251">
        <v>7.9</v>
      </c>
      <c r="M44" s="251">
        <v>8.6999999999999993</v>
      </c>
      <c r="N44" s="251">
        <v>8.5</v>
      </c>
    </row>
    <row r="45" spans="1:14" ht="15">
      <c r="A45" s="249"/>
      <c r="B45" s="250" t="s">
        <v>130</v>
      </c>
      <c r="C45" s="251">
        <v>122</v>
      </c>
      <c r="D45" s="251">
        <v>82</v>
      </c>
      <c r="E45" s="251">
        <v>67</v>
      </c>
      <c r="F45" s="251">
        <v>147</v>
      </c>
      <c r="G45" s="251">
        <v>315</v>
      </c>
      <c r="H45" s="251">
        <v>732</v>
      </c>
      <c r="I45" s="251">
        <v>8.4</v>
      </c>
      <c r="J45" s="251">
        <v>7.9</v>
      </c>
      <c r="K45" s="251">
        <v>7.8</v>
      </c>
      <c r="L45" s="251">
        <v>8.5</v>
      </c>
      <c r="M45" s="251">
        <v>8.6</v>
      </c>
      <c r="N45" s="251">
        <v>8.4</v>
      </c>
    </row>
    <row r="46" spans="1:14" ht="15">
      <c r="A46" s="249"/>
      <c r="B46" s="250" t="s">
        <v>131</v>
      </c>
      <c r="C46" s="251">
        <v>122</v>
      </c>
      <c r="D46" s="251">
        <v>83</v>
      </c>
      <c r="E46" s="251">
        <v>68</v>
      </c>
      <c r="F46" s="251">
        <v>162</v>
      </c>
      <c r="G46" s="251">
        <v>344</v>
      </c>
      <c r="H46" s="252">
        <v>778</v>
      </c>
      <c r="I46" s="251">
        <v>8.4</v>
      </c>
      <c r="J46" s="251">
        <v>8</v>
      </c>
      <c r="K46" s="251">
        <v>7.9</v>
      </c>
      <c r="L46" s="251">
        <v>9.3000000000000007</v>
      </c>
      <c r="M46" s="251">
        <v>9.3000000000000007</v>
      </c>
      <c r="N46" s="251">
        <v>8.9</v>
      </c>
    </row>
    <row r="47" spans="1:14" ht="15">
      <c r="A47" s="249"/>
      <c r="B47" s="250" t="s">
        <v>132</v>
      </c>
      <c r="C47" s="251">
        <v>121</v>
      </c>
      <c r="D47" s="251">
        <v>88</v>
      </c>
      <c r="E47" s="251">
        <v>58</v>
      </c>
      <c r="F47" s="251">
        <v>142</v>
      </c>
      <c r="G47" s="251">
        <v>304</v>
      </c>
      <c r="H47" s="251">
        <v>714</v>
      </c>
      <c r="I47" s="251">
        <v>8.4</v>
      </c>
      <c r="J47" s="251">
        <v>8.5</v>
      </c>
      <c r="K47" s="251">
        <v>6.8</v>
      </c>
      <c r="L47" s="251">
        <v>8.1999999999999993</v>
      </c>
      <c r="M47" s="251">
        <v>8.3000000000000007</v>
      </c>
      <c r="N47" s="251">
        <v>8.1999999999999993</v>
      </c>
    </row>
    <row r="48" spans="1:14" ht="15.75" thickBot="1">
      <c r="A48" s="253"/>
      <c r="B48" s="254" t="s">
        <v>133</v>
      </c>
      <c r="C48" s="255">
        <v>1452</v>
      </c>
      <c r="D48" s="255">
        <v>1033</v>
      </c>
      <c r="E48" s="255">
        <v>855</v>
      </c>
      <c r="F48" s="255">
        <v>1730</v>
      </c>
      <c r="G48" s="255">
        <v>3689</v>
      </c>
      <c r="H48" s="255">
        <v>8758</v>
      </c>
      <c r="I48" s="256">
        <v>100</v>
      </c>
      <c r="J48" s="256">
        <v>100</v>
      </c>
      <c r="K48" s="256">
        <v>100</v>
      </c>
      <c r="L48" s="256">
        <v>100</v>
      </c>
      <c r="M48" s="256">
        <v>100</v>
      </c>
      <c r="N48" s="256">
        <v>100</v>
      </c>
    </row>
    <row r="49" spans="1:1" ht="19.5" customHeight="1">
      <c r="A49" s="257" t="s">
        <v>134</v>
      </c>
    </row>
    <row r="50" spans="1:1" ht="15">
      <c r="A50" s="258" t="s">
        <v>135</v>
      </c>
    </row>
  </sheetData>
  <mergeCells count="4">
    <mergeCell ref="A6:B7"/>
    <mergeCell ref="A8:A20"/>
    <mergeCell ref="A22:A34"/>
    <mergeCell ref="A36:A48"/>
  </mergeCells>
  <pageMargins left="0.75" right="0.75" top="1" bottom="1" header="0.5" footer="0.5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6"/>
  <sheetViews>
    <sheetView zoomScaleNormal="100" workbookViewId="0"/>
  </sheetViews>
  <sheetFormatPr defaultRowHeight="12.75"/>
  <cols>
    <col min="1" max="1" width="18.5703125" style="2" customWidth="1"/>
    <col min="2" max="2" width="13.28515625" style="2" customWidth="1"/>
    <col min="3" max="10" width="9.28515625" style="2" bestFit="1" customWidth="1"/>
    <col min="11" max="11" width="9.42578125" style="2" bestFit="1" customWidth="1"/>
    <col min="12" max="16384" width="9.140625" style="2"/>
  </cols>
  <sheetData>
    <row r="1" spans="1:11" ht="15">
      <c r="A1" s="259" t="s">
        <v>136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5">
      <c r="A2" s="259"/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 ht="15">
      <c r="A3" s="259" t="s">
        <v>137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1" ht="15">
      <c r="A4" s="259" t="s">
        <v>138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</row>
    <row r="5" spans="1:11" ht="15">
      <c r="A5" s="259" t="s">
        <v>139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</row>
    <row r="6" spans="1:11">
      <c r="A6" s="261"/>
      <c r="B6" s="260"/>
      <c r="C6" s="260"/>
      <c r="D6" s="260"/>
      <c r="E6" s="260"/>
      <c r="F6" s="260"/>
      <c r="G6" s="260"/>
      <c r="H6" s="260"/>
      <c r="I6" s="260"/>
      <c r="J6" s="260"/>
      <c r="K6" s="260"/>
    </row>
    <row r="7" spans="1:11" ht="15">
      <c r="A7" s="262"/>
      <c r="B7" s="262"/>
      <c r="C7" s="262" t="s">
        <v>140</v>
      </c>
      <c r="D7" s="262"/>
      <c r="E7" s="262"/>
      <c r="F7" s="262" t="s">
        <v>141</v>
      </c>
      <c r="G7" s="262"/>
      <c r="H7" s="262"/>
      <c r="I7" s="262" t="s">
        <v>37</v>
      </c>
      <c r="J7" s="262"/>
      <c r="K7" s="262"/>
    </row>
    <row r="8" spans="1:11" ht="15">
      <c r="A8" s="262"/>
      <c r="B8" s="262"/>
      <c r="C8" s="263" t="s">
        <v>3</v>
      </c>
      <c r="D8" s="263" t="s">
        <v>4</v>
      </c>
      <c r="E8" s="263" t="s">
        <v>37</v>
      </c>
      <c r="F8" s="263" t="s">
        <v>3</v>
      </c>
      <c r="G8" s="263" t="s">
        <v>4</v>
      </c>
      <c r="H8" s="263" t="s">
        <v>37</v>
      </c>
      <c r="I8" s="263" t="s">
        <v>3</v>
      </c>
      <c r="J8" s="263" t="s">
        <v>4</v>
      </c>
      <c r="K8" s="263" t="s">
        <v>37</v>
      </c>
    </row>
    <row r="9" spans="1:11" ht="15" customHeight="1">
      <c r="A9" s="264" t="s">
        <v>142</v>
      </c>
      <c r="B9" s="263" t="s">
        <v>61</v>
      </c>
      <c r="C9" s="263">
        <v>46</v>
      </c>
      <c r="D9" s="263">
        <v>813</v>
      </c>
      <c r="E9" s="265">
        <v>5813</v>
      </c>
      <c r="F9" s="263">
        <v>119</v>
      </c>
      <c r="G9" s="263">
        <v>704</v>
      </c>
      <c r="H9" s="265">
        <v>3468</v>
      </c>
      <c r="I9" s="263">
        <v>166</v>
      </c>
      <c r="J9" s="265">
        <v>1517</v>
      </c>
      <c r="K9" s="265">
        <v>9281</v>
      </c>
    </row>
    <row r="10" spans="1:11" ht="15">
      <c r="A10" s="264"/>
      <c r="B10" s="266">
        <v>2012</v>
      </c>
      <c r="C10" s="266">
        <v>40</v>
      </c>
      <c r="D10" s="266">
        <v>662</v>
      </c>
      <c r="E10" s="267">
        <v>4503</v>
      </c>
      <c r="F10" s="266">
        <v>63</v>
      </c>
      <c r="G10" s="266">
        <v>564</v>
      </c>
      <c r="H10" s="267">
        <v>2657</v>
      </c>
      <c r="I10" s="266">
        <v>103</v>
      </c>
      <c r="J10" s="267">
        <v>1226</v>
      </c>
      <c r="K10" s="267">
        <v>7160</v>
      </c>
    </row>
    <row r="11" spans="1:11" ht="15">
      <c r="A11" s="264"/>
      <c r="B11" s="266">
        <v>2013</v>
      </c>
      <c r="C11" s="266">
        <v>28</v>
      </c>
      <c r="D11" s="266">
        <v>563</v>
      </c>
      <c r="E11" s="267">
        <v>4272</v>
      </c>
      <c r="F11" s="266">
        <v>84</v>
      </c>
      <c r="G11" s="266">
        <v>465</v>
      </c>
      <c r="H11" s="267">
        <v>2395</v>
      </c>
      <c r="I11" s="266">
        <v>112</v>
      </c>
      <c r="J11" s="267">
        <v>1028</v>
      </c>
      <c r="K11" s="267">
        <v>6667</v>
      </c>
    </row>
    <row r="12" spans="1:11" ht="15">
      <c r="A12" s="264"/>
      <c r="B12" s="266">
        <v>2014</v>
      </c>
      <c r="C12" s="266">
        <v>37</v>
      </c>
      <c r="D12" s="266">
        <v>619</v>
      </c>
      <c r="E12" s="267">
        <v>4170</v>
      </c>
      <c r="F12" s="266">
        <v>79</v>
      </c>
      <c r="G12" s="266">
        <v>468</v>
      </c>
      <c r="H12" s="267">
        <v>2340</v>
      </c>
      <c r="I12" s="266">
        <v>116</v>
      </c>
      <c r="J12" s="267">
        <v>1087</v>
      </c>
      <c r="K12" s="267">
        <v>6510</v>
      </c>
    </row>
    <row r="13" spans="1:11" ht="15">
      <c r="A13" s="264"/>
      <c r="B13" s="266">
        <v>2015</v>
      </c>
      <c r="C13" s="266">
        <v>24</v>
      </c>
      <c r="D13" s="266">
        <v>580</v>
      </c>
      <c r="E13" s="267">
        <v>3982</v>
      </c>
      <c r="F13" s="266">
        <v>72</v>
      </c>
      <c r="G13" s="266">
        <v>430</v>
      </c>
      <c r="H13" s="267">
        <v>2241</v>
      </c>
      <c r="I13" s="266">
        <v>96</v>
      </c>
      <c r="J13" s="267">
        <v>1010</v>
      </c>
      <c r="K13" s="267">
        <v>6223</v>
      </c>
    </row>
    <row r="14" spans="1:11" ht="15">
      <c r="A14" s="264"/>
      <c r="B14" s="266">
        <v>2016</v>
      </c>
      <c r="C14" s="266">
        <v>30</v>
      </c>
      <c r="D14" s="266">
        <v>579</v>
      </c>
      <c r="E14" s="267">
        <v>4073</v>
      </c>
      <c r="F14" s="266">
        <v>84</v>
      </c>
      <c r="G14" s="266">
        <v>468</v>
      </c>
      <c r="H14" s="267">
        <v>2154</v>
      </c>
      <c r="I14" s="266">
        <v>114</v>
      </c>
      <c r="J14" s="267">
        <v>1047</v>
      </c>
      <c r="K14" s="267">
        <v>6227</v>
      </c>
    </row>
    <row r="15" spans="1:11" ht="16.5" customHeight="1">
      <c r="A15" s="264"/>
      <c r="B15" s="263" t="s">
        <v>143</v>
      </c>
      <c r="C15" s="263">
        <v>32</v>
      </c>
      <c r="D15" s="263">
        <v>601</v>
      </c>
      <c r="E15" s="265">
        <v>4200</v>
      </c>
      <c r="F15" s="263">
        <v>76</v>
      </c>
      <c r="G15" s="263">
        <v>479</v>
      </c>
      <c r="H15" s="265">
        <v>2357</v>
      </c>
      <c r="I15" s="263">
        <v>108</v>
      </c>
      <c r="J15" s="265">
        <v>1080</v>
      </c>
      <c r="K15" s="265">
        <v>6557</v>
      </c>
    </row>
    <row r="16" spans="1:11" ht="15.75" customHeight="1">
      <c r="A16" s="264" t="s">
        <v>144</v>
      </c>
      <c r="B16" s="263" t="s">
        <v>61</v>
      </c>
      <c r="C16" s="263">
        <v>34</v>
      </c>
      <c r="D16" s="263">
        <v>413</v>
      </c>
      <c r="E16" s="265">
        <v>2294</v>
      </c>
      <c r="F16" s="263">
        <v>68</v>
      </c>
      <c r="G16" s="263">
        <v>296</v>
      </c>
      <c r="H16" s="265">
        <v>1451</v>
      </c>
      <c r="I16" s="263">
        <v>102</v>
      </c>
      <c r="J16" s="263">
        <v>709</v>
      </c>
      <c r="K16" s="265">
        <v>3745</v>
      </c>
    </row>
    <row r="17" spans="1:11" ht="15">
      <c r="A17" s="264"/>
      <c r="B17" s="266">
        <v>2012</v>
      </c>
      <c r="C17" s="266">
        <v>24</v>
      </c>
      <c r="D17" s="266">
        <v>323</v>
      </c>
      <c r="E17" s="267">
        <v>1662</v>
      </c>
      <c r="F17" s="266">
        <v>35</v>
      </c>
      <c r="G17" s="266">
        <v>187</v>
      </c>
      <c r="H17" s="267">
        <v>955</v>
      </c>
      <c r="I17" s="266">
        <v>59</v>
      </c>
      <c r="J17" s="266">
        <v>510</v>
      </c>
      <c r="K17" s="267">
        <v>2617</v>
      </c>
    </row>
    <row r="18" spans="1:11" ht="15">
      <c r="A18" s="264"/>
      <c r="B18" s="266">
        <v>2013</v>
      </c>
      <c r="C18" s="266">
        <v>16</v>
      </c>
      <c r="D18" s="266">
        <v>247</v>
      </c>
      <c r="E18" s="267">
        <v>1489</v>
      </c>
      <c r="F18" s="266">
        <v>31</v>
      </c>
      <c r="G18" s="266">
        <v>154</v>
      </c>
      <c r="H18" s="267">
        <v>832</v>
      </c>
      <c r="I18" s="266">
        <v>47</v>
      </c>
      <c r="J18" s="266">
        <v>401</v>
      </c>
      <c r="K18" s="267">
        <v>2321</v>
      </c>
    </row>
    <row r="19" spans="1:11" ht="15">
      <c r="A19" s="264"/>
      <c r="B19" s="266">
        <v>2014</v>
      </c>
      <c r="C19" s="266">
        <v>30</v>
      </c>
      <c r="D19" s="266">
        <v>237</v>
      </c>
      <c r="E19" s="267">
        <v>1540</v>
      </c>
      <c r="F19" s="266">
        <v>35</v>
      </c>
      <c r="G19" s="266">
        <v>166</v>
      </c>
      <c r="H19" s="267">
        <v>791</v>
      </c>
      <c r="I19" s="266">
        <v>65</v>
      </c>
      <c r="J19" s="266">
        <v>403</v>
      </c>
      <c r="K19" s="267">
        <v>2331</v>
      </c>
    </row>
    <row r="20" spans="1:11" ht="15">
      <c r="A20" s="264"/>
      <c r="B20" s="266">
        <v>2015</v>
      </c>
      <c r="C20" s="266">
        <v>23</v>
      </c>
      <c r="D20" s="266">
        <v>253</v>
      </c>
      <c r="E20" s="267">
        <v>1421</v>
      </c>
      <c r="F20" s="266">
        <v>38</v>
      </c>
      <c r="G20" s="266">
        <v>157</v>
      </c>
      <c r="H20" s="267">
        <v>835</v>
      </c>
      <c r="I20" s="266">
        <v>61</v>
      </c>
      <c r="J20" s="266">
        <v>410</v>
      </c>
      <c r="K20" s="267">
        <v>2256</v>
      </c>
    </row>
    <row r="21" spans="1:11" ht="15">
      <c r="A21" s="264"/>
      <c r="B21" s="266">
        <v>2016</v>
      </c>
      <c r="C21" s="266">
        <v>14</v>
      </c>
      <c r="D21" s="266">
        <v>237</v>
      </c>
      <c r="E21" s="267">
        <v>1399</v>
      </c>
      <c r="F21" s="266">
        <v>47</v>
      </c>
      <c r="G21" s="266">
        <v>148</v>
      </c>
      <c r="H21" s="267">
        <v>734</v>
      </c>
      <c r="I21" s="266">
        <v>61</v>
      </c>
      <c r="J21" s="266">
        <v>385</v>
      </c>
      <c r="K21" s="267">
        <v>2133</v>
      </c>
    </row>
    <row r="22" spans="1:11" ht="15.75" customHeight="1" thickBot="1">
      <c r="A22" s="268"/>
      <c r="B22" s="269" t="s">
        <v>143</v>
      </c>
      <c r="C22" s="269">
        <v>21</v>
      </c>
      <c r="D22" s="269">
        <v>259</v>
      </c>
      <c r="E22" s="270">
        <v>1502</v>
      </c>
      <c r="F22" s="269">
        <v>37</v>
      </c>
      <c r="G22" s="269">
        <v>162</v>
      </c>
      <c r="H22" s="270">
        <v>829</v>
      </c>
      <c r="I22" s="269">
        <v>59</v>
      </c>
      <c r="J22" s="269">
        <v>422</v>
      </c>
      <c r="K22" s="270">
        <v>2332</v>
      </c>
    </row>
    <row r="23" spans="1:11" ht="8.25" customHeight="1">
      <c r="A23" s="264"/>
      <c r="B23" s="263"/>
      <c r="C23" s="263"/>
      <c r="D23" s="263"/>
      <c r="E23" s="265"/>
      <c r="F23" s="263"/>
      <c r="G23" s="263"/>
      <c r="H23" s="265"/>
      <c r="I23" s="263"/>
      <c r="J23" s="263"/>
      <c r="K23" s="265"/>
    </row>
    <row r="24" spans="1:11" ht="15" customHeight="1">
      <c r="A24" s="264" t="s">
        <v>145</v>
      </c>
      <c r="B24" s="263" t="s">
        <v>61</v>
      </c>
      <c r="C24" s="263">
        <v>45</v>
      </c>
      <c r="D24" s="263">
        <v>799</v>
      </c>
      <c r="E24" s="265">
        <v>5134</v>
      </c>
      <c r="F24" s="263">
        <v>93</v>
      </c>
      <c r="G24" s="263">
        <v>515</v>
      </c>
      <c r="H24" s="265">
        <v>2250</v>
      </c>
      <c r="I24" s="263">
        <v>138</v>
      </c>
      <c r="J24" s="265">
        <v>1314</v>
      </c>
      <c r="K24" s="265">
        <v>7383</v>
      </c>
    </row>
    <row r="25" spans="1:11" ht="15">
      <c r="A25" s="264"/>
      <c r="B25" s="266">
        <v>2012</v>
      </c>
      <c r="C25" s="266">
        <v>39</v>
      </c>
      <c r="D25" s="266">
        <v>610</v>
      </c>
      <c r="E25" s="267">
        <v>3777</v>
      </c>
      <c r="F25" s="266">
        <v>56</v>
      </c>
      <c r="G25" s="266">
        <v>397</v>
      </c>
      <c r="H25" s="267">
        <v>1613</v>
      </c>
      <c r="I25" s="266">
        <v>95</v>
      </c>
      <c r="J25" s="267">
        <v>1007</v>
      </c>
      <c r="K25" s="267">
        <v>5390</v>
      </c>
    </row>
    <row r="26" spans="1:11" ht="15">
      <c r="A26" s="264"/>
      <c r="B26" s="266">
        <v>2013</v>
      </c>
      <c r="C26" s="266">
        <v>29</v>
      </c>
      <c r="D26" s="266">
        <v>527</v>
      </c>
      <c r="E26" s="267">
        <v>3782</v>
      </c>
      <c r="F26" s="266">
        <v>67</v>
      </c>
      <c r="G26" s="266">
        <v>362</v>
      </c>
      <c r="H26" s="267">
        <v>1627</v>
      </c>
      <c r="I26" s="266">
        <v>96</v>
      </c>
      <c r="J26" s="267">
        <v>889</v>
      </c>
      <c r="K26" s="267">
        <v>5409</v>
      </c>
    </row>
    <row r="27" spans="1:11" ht="15">
      <c r="A27" s="264"/>
      <c r="B27" s="266">
        <v>2014</v>
      </c>
      <c r="C27" s="266">
        <v>27</v>
      </c>
      <c r="D27" s="266">
        <v>555</v>
      </c>
      <c r="E27" s="267">
        <v>3560</v>
      </c>
      <c r="F27" s="266">
        <v>64</v>
      </c>
      <c r="G27" s="266">
        <v>348</v>
      </c>
      <c r="H27" s="267">
        <v>1536</v>
      </c>
      <c r="I27" s="266">
        <v>91</v>
      </c>
      <c r="J27" s="267">
        <v>903</v>
      </c>
      <c r="K27" s="267">
        <v>5096</v>
      </c>
    </row>
    <row r="28" spans="1:11" ht="15">
      <c r="A28" s="264"/>
      <c r="B28" s="266">
        <v>2015</v>
      </c>
      <c r="C28" s="266">
        <v>26</v>
      </c>
      <c r="D28" s="266">
        <v>522</v>
      </c>
      <c r="E28" s="267">
        <v>3375</v>
      </c>
      <c r="F28" s="266">
        <v>65</v>
      </c>
      <c r="G28" s="266">
        <v>305</v>
      </c>
      <c r="H28" s="267">
        <v>1505</v>
      </c>
      <c r="I28" s="266">
        <v>91</v>
      </c>
      <c r="J28" s="267">
        <v>827</v>
      </c>
      <c r="K28" s="267">
        <v>4880</v>
      </c>
    </row>
    <row r="29" spans="1:11" ht="15">
      <c r="A29" s="264"/>
      <c r="B29" s="266">
        <v>2016</v>
      </c>
      <c r="C29" s="266">
        <v>28</v>
      </c>
      <c r="D29" s="266">
        <v>516</v>
      </c>
      <c r="E29" s="267">
        <v>3614</v>
      </c>
      <c r="F29" s="266">
        <v>71</v>
      </c>
      <c r="G29" s="266">
        <v>360</v>
      </c>
      <c r="H29" s="267">
        <v>1544</v>
      </c>
      <c r="I29" s="266">
        <v>99</v>
      </c>
      <c r="J29" s="267">
        <v>876</v>
      </c>
      <c r="K29" s="267">
        <v>5158</v>
      </c>
    </row>
    <row r="30" spans="1:11" ht="15" customHeight="1">
      <c r="A30" s="264"/>
      <c r="B30" s="263" t="s">
        <v>143</v>
      </c>
      <c r="C30" s="263">
        <v>30</v>
      </c>
      <c r="D30" s="263">
        <v>546</v>
      </c>
      <c r="E30" s="265">
        <v>3622</v>
      </c>
      <c r="F30" s="263">
        <v>65</v>
      </c>
      <c r="G30" s="263">
        <v>354</v>
      </c>
      <c r="H30" s="265">
        <v>1565</v>
      </c>
      <c r="I30" s="263">
        <v>94</v>
      </c>
      <c r="J30" s="265">
        <v>900</v>
      </c>
      <c r="K30" s="265">
        <v>5187</v>
      </c>
    </row>
    <row r="31" spans="1:11" ht="15" customHeight="1">
      <c r="A31" s="264" t="s">
        <v>146</v>
      </c>
      <c r="B31" s="263" t="s">
        <v>61</v>
      </c>
      <c r="C31" s="263">
        <v>34</v>
      </c>
      <c r="D31" s="263">
        <v>409</v>
      </c>
      <c r="E31" s="265">
        <v>2803</v>
      </c>
      <c r="F31" s="263">
        <v>88</v>
      </c>
      <c r="G31" s="263">
        <v>431</v>
      </c>
      <c r="H31" s="265">
        <v>2321</v>
      </c>
      <c r="I31" s="263">
        <v>122</v>
      </c>
      <c r="J31" s="263">
        <v>840</v>
      </c>
      <c r="K31" s="265">
        <v>5123</v>
      </c>
    </row>
    <row r="32" spans="1:11" ht="15">
      <c r="A32" s="264"/>
      <c r="B32" s="266">
        <v>2012</v>
      </c>
      <c r="C32" s="266">
        <v>24</v>
      </c>
      <c r="D32" s="266">
        <v>353</v>
      </c>
      <c r="E32" s="267">
        <v>2199</v>
      </c>
      <c r="F32" s="266">
        <v>37</v>
      </c>
      <c r="G32" s="266">
        <v>294</v>
      </c>
      <c r="H32" s="267">
        <v>1662</v>
      </c>
      <c r="I32" s="266">
        <v>61</v>
      </c>
      <c r="J32" s="266">
        <v>647</v>
      </c>
      <c r="K32" s="267">
        <v>3861</v>
      </c>
    </row>
    <row r="33" spans="1:11" ht="15">
      <c r="A33" s="264"/>
      <c r="B33" s="266">
        <v>2013</v>
      </c>
      <c r="C33" s="266">
        <v>15</v>
      </c>
      <c r="D33" s="266">
        <v>265</v>
      </c>
      <c r="E33" s="267">
        <v>1794</v>
      </c>
      <c r="F33" s="266">
        <v>41</v>
      </c>
      <c r="G33" s="266">
        <v>211</v>
      </c>
      <c r="H33" s="267">
        <v>1266</v>
      </c>
      <c r="I33" s="266">
        <v>56</v>
      </c>
      <c r="J33" s="266">
        <v>476</v>
      </c>
      <c r="K33" s="267">
        <v>3060</v>
      </c>
    </row>
    <row r="34" spans="1:11" ht="15">
      <c r="A34" s="264"/>
      <c r="B34" s="266">
        <v>2014</v>
      </c>
      <c r="C34" s="266">
        <v>39</v>
      </c>
      <c r="D34" s="266">
        <v>295</v>
      </c>
      <c r="E34" s="267">
        <v>2073</v>
      </c>
      <c r="F34" s="266">
        <v>47</v>
      </c>
      <c r="G34" s="266">
        <v>267</v>
      </c>
      <c r="H34" s="267">
        <v>1448</v>
      </c>
      <c r="I34" s="266">
        <v>86</v>
      </c>
      <c r="J34" s="266">
        <v>562</v>
      </c>
      <c r="K34" s="267">
        <v>3521</v>
      </c>
    </row>
    <row r="35" spans="1:11" ht="15">
      <c r="A35" s="264"/>
      <c r="B35" s="266">
        <v>2015</v>
      </c>
      <c r="C35" s="266">
        <v>20</v>
      </c>
      <c r="D35" s="266">
        <v>301</v>
      </c>
      <c r="E35" s="267">
        <v>1910</v>
      </c>
      <c r="F35" s="266">
        <v>42</v>
      </c>
      <c r="G35" s="266">
        <v>247</v>
      </c>
      <c r="H35" s="267">
        <v>1340</v>
      </c>
      <c r="I35" s="266">
        <v>62</v>
      </c>
      <c r="J35" s="266">
        <v>548</v>
      </c>
      <c r="K35" s="267">
        <v>3250</v>
      </c>
    </row>
    <row r="36" spans="1:11" ht="15">
      <c r="A36" s="264"/>
      <c r="B36" s="266">
        <v>2016</v>
      </c>
      <c r="C36" s="266">
        <v>16</v>
      </c>
      <c r="D36" s="266">
        <v>285</v>
      </c>
      <c r="E36" s="267">
        <v>1735</v>
      </c>
      <c r="F36" s="266">
        <v>59</v>
      </c>
      <c r="G36" s="266">
        <v>225</v>
      </c>
      <c r="H36" s="267">
        <v>1159</v>
      </c>
      <c r="I36" s="266">
        <v>75</v>
      </c>
      <c r="J36" s="266">
        <v>510</v>
      </c>
      <c r="K36" s="267">
        <v>2894</v>
      </c>
    </row>
    <row r="37" spans="1:11" ht="14.25" customHeight="1">
      <c r="A37" s="264"/>
      <c r="B37" s="263" t="s">
        <v>143</v>
      </c>
      <c r="C37" s="263">
        <v>23</v>
      </c>
      <c r="D37" s="263">
        <v>300</v>
      </c>
      <c r="E37" s="265">
        <v>1942</v>
      </c>
      <c r="F37" s="263">
        <v>45</v>
      </c>
      <c r="G37" s="263">
        <v>249</v>
      </c>
      <c r="H37" s="265">
        <v>1375</v>
      </c>
      <c r="I37" s="263">
        <v>68</v>
      </c>
      <c r="J37" s="263">
        <v>549</v>
      </c>
      <c r="K37" s="265">
        <v>3317</v>
      </c>
    </row>
    <row r="38" spans="1:11" ht="15.75" customHeight="1">
      <c r="A38" s="264" t="s">
        <v>147</v>
      </c>
      <c r="B38" s="263" t="s">
        <v>61</v>
      </c>
      <c r="C38" s="263">
        <v>1</v>
      </c>
      <c r="D38" s="263">
        <v>18</v>
      </c>
      <c r="E38" s="263">
        <v>169</v>
      </c>
      <c r="F38" s="263">
        <v>7</v>
      </c>
      <c r="G38" s="263">
        <v>52</v>
      </c>
      <c r="H38" s="263">
        <v>340</v>
      </c>
      <c r="I38" s="263">
        <v>8</v>
      </c>
      <c r="J38" s="263">
        <v>70</v>
      </c>
      <c r="K38" s="263">
        <v>508</v>
      </c>
    </row>
    <row r="39" spans="1:11" ht="15">
      <c r="A39" s="264"/>
      <c r="B39" s="266">
        <v>2012</v>
      </c>
      <c r="C39" s="266">
        <v>1</v>
      </c>
      <c r="D39" s="266">
        <v>20</v>
      </c>
      <c r="E39" s="266">
        <v>187</v>
      </c>
      <c r="F39" s="266">
        <v>5</v>
      </c>
      <c r="G39" s="266">
        <v>60</v>
      </c>
      <c r="H39" s="266">
        <v>336</v>
      </c>
      <c r="I39" s="266">
        <v>6</v>
      </c>
      <c r="J39" s="266">
        <v>80</v>
      </c>
      <c r="K39" s="266">
        <v>523</v>
      </c>
    </row>
    <row r="40" spans="1:11" ht="15">
      <c r="A40" s="264"/>
      <c r="B40" s="266">
        <v>2013</v>
      </c>
      <c r="C40" s="266" t="s">
        <v>109</v>
      </c>
      <c r="D40" s="266">
        <v>18</v>
      </c>
      <c r="E40" s="266">
        <v>184</v>
      </c>
      <c r="F40" s="266">
        <v>7</v>
      </c>
      <c r="G40" s="266">
        <v>46</v>
      </c>
      <c r="H40" s="266">
        <v>331</v>
      </c>
      <c r="I40" s="266">
        <v>7</v>
      </c>
      <c r="J40" s="266">
        <v>64</v>
      </c>
      <c r="K40" s="266">
        <v>515</v>
      </c>
    </row>
    <row r="41" spans="1:11" ht="15">
      <c r="A41" s="264"/>
      <c r="B41" s="266">
        <v>2014</v>
      </c>
      <c r="C41" s="266">
        <v>1</v>
      </c>
      <c r="D41" s="266">
        <v>5</v>
      </c>
      <c r="E41" s="266">
        <v>74</v>
      </c>
      <c r="F41" s="266">
        <v>3</v>
      </c>
      <c r="G41" s="266">
        <v>19</v>
      </c>
      <c r="H41" s="266">
        <v>145</v>
      </c>
      <c r="I41" s="266">
        <v>4</v>
      </c>
      <c r="J41" s="266">
        <v>24</v>
      </c>
      <c r="K41" s="266">
        <v>219</v>
      </c>
    </row>
    <row r="42" spans="1:11" ht="15">
      <c r="A42" s="264"/>
      <c r="B42" s="266">
        <v>2015</v>
      </c>
      <c r="C42" s="266">
        <v>1</v>
      </c>
      <c r="D42" s="266">
        <v>10</v>
      </c>
      <c r="E42" s="266">
        <v>116</v>
      </c>
      <c r="F42" s="266">
        <v>3</v>
      </c>
      <c r="G42" s="266">
        <v>35</v>
      </c>
      <c r="H42" s="266">
        <v>230</v>
      </c>
      <c r="I42" s="266">
        <v>4</v>
      </c>
      <c r="J42" s="266">
        <v>45</v>
      </c>
      <c r="K42" s="267">
        <v>346</v>
      </c>
    </row>
    <row r="43" spans="1:11" ht="15">
      <c r="A43" s="264"/>
      <c r="B43" s="266">
        <v>2016</v>
      </c>
      <c r="C43" s="266" t="s">
        <v>109</v>
      </c>
      <c r="D43" s="266">
        <v>15</v>
      </c>
      <c r="E43" s="266">
        <v>123</v>
      </c>
      <c r="F43" s="266">
        <v>1</v>
      </c>
      <c r="G43" s="266">
        <v>31</v>
      </c>
      <c r="H43" s="266">
        <v>185</v>
      </c>
      <c r="I43" s="266">
        <v>1</v>
      </c>
      <c r="J43" s="266">
        <v>46</v>
      </c>
      <c r="K43" s="266">
        <v>308</v>
      </c>
    </row>
    <row r="44" spans="1:11" ht="15" customHeight="1">
      <c r="A44" s="264"/>
      <c r="B44" s="263" t="s">
        <v>143</v>
      </c>
      <c r="C44" s="263">
        <v>1</v>
      </c>
      <c r="D44" s="263">
        <v>14</v>
      </c>
      <c r="E44" s="263">
        <v>137</v>
      </c>
      <c r="F44" s="263">
        <v>4</v>
      </c>
      <c r="G44" s="263">
        <v>38</v>
      </c>
      <c r="H44" s="263">
        <v>245</v>
      </c>
      <c r="I44" s="263">
        <v>4</v>
      </c>
      <c r="J44" s="263">
        <v>52</v>
      </c>
      <c r="K44" s="263">
        <v>382</v>
      </c>
    </row>
    <row r="45" spans="1:11" ht="14.25" customHeight="1">
      <c r="A45" s="264" t="s">
        <v>148</v>
      </c>
      <c r="B45" s="263" t="s">
        <v>61</v>
      </c>
      <c r="C45" s="263">
        <v>80</v>
      </c>
      <c r="D45" s="265">
        <v>1227</v>
      </c>
      <c r="E45" s="265">
        <v>8107</v>
      </c>
      <c r="F45" s="263">
        <v>188</v>
      </c>
      <c r="G45" s="265">
        <v>1000</v>
      </c>
      <c r="H45" s="265">
        <v>4919</v>
      </c>
      <c r="I45" s="263">
        <v>268</v>
      </c>
      <c r="J45" s="265">
        <v>2226</v>
      </c>
      <c r="K45" s="265">
        <v>13026</v>
      </c>
    </row>
    <row r="46" spans="1:11" ht="15">
      <c r="A46" s="264"/>
      <c r="B46" s="266">
        <v>2012</v>
      </c>
      <c r="C46" s="266">
        <v>64</v>
      </c>
      <c r="D46" s="267">
        <v>985</v>
      </c>
      <c r="E46" s="267">
        <v>6165</v>
      </c>
      <c r="F46" s="266">
        <v>98</v>
      </c>
      <c r="G46" s="266">
        <v>751</v>
      </c>
      <c r="H46" s="267">
        <v>3612</v>
      </c>
      <c r="I46" s="266">
        <v>162</v>
      </c>
      <c r="J46" s="267">
        <v>1736</v>
      </c>
      <c r="K46" s="267">
        <v>9777</v>
      </c>
    </row>
    <row r="47" spans="1:11" ht="15">
      <c r="A47" s="264"/>
      <c r="B47" s="266">
        <v>2013</v>
      </c>
      <c r="C47" s="266">
        <v>44</v>
      </c>
      <c r="D47" s="267">
        <v>810</v>
      </c>
      <c r="E47" s="267">
        <v>5761</v>
      </c>
      <c r="F47" s="266">
        <v>115</v>
      </c>
      <c r="G47" s="266">
        <v>619</v>
      </c>
      <c r="H47" s="267">
        <v>3227</v>
      </c>
      <c r="I47" s="266">
        <v>159</v>
      </c>
      <c r="J47" s="267">
        <v>1429</v>
      </c>
      <c r="K47" s="267">
        <v>8988</v>
      </c>
    </row>
    <row r="48" spans="1:11" ht="15">
      <c r="A48" s="264"/>
      <c r="B48" s="266">
        <v>2014</v>
      </c>
      <c r="C48" s="266">
        <v>67</v>
      </c>
      <c r="D48" s="267">
        <v>856</v>
      </c>
      <c r="E48" s="267">
        <v>5710</v>
      </c>
      <c r="F48" s="266">
        <v>114</v>
      </c>
      <c r="G48" s="266">
        <v>634</v>
      </c>
      <c r="H48" s="267">
        <v>3131</v>
      </c>
      <c r="I48" s="266">
        <v>181</v>
      </c>
      <c r="J48" s="267">
        <v>1490</v>
      </c>
      <c r="K48" s="267">
        <v>8841</v>
      </c>
    </row>
    <row r="49" spans="1:11" ht="15">
      <c r="A49" s="264"/>
      <c r="B49" s="266">
        <v>2015</v>
      </c>
      <c r="C49" s="266">
        <v>47</v>
      </c>
      <c r="D49" s="266">
        <v>833</v>
      </c>
      <c r="E49" s="267">
        <v>5403</v>
      </c>
      <c r="F49" s="266">
        <v>110</v>
      </c>
      <c r="G49" s="266">
        <v>587</v>
      </c>
      <c r="H49" s="267">
        <v>3076</v>
      </c>
      <c r="I49" s="266">
        <v>157</v>
      </c>
      <c r="J49" s="267">
        <v>1420</v>
      </c>
      <c r="K49" s="267">
        <v>8479</v>
      </c>
    </row>
    <row r="50" spans="1:11" ht="15">
      <c r="A50" s="264"/>
      <c r="B50" s="266">
        <v>2016</v>
      </c>
      <c r="C50" s="266">
        <v>44</v>
      </c>
      <c r="D50" s="266">
        <v>816</v>
      </c>
      <c r="E50" s="267">
        <v>5472</v>
      </c>
      <c r="F50" s="266">
        <v>131</v>
      </c>
      <c r="G50" s="266">
        <v>616</v>
      </c>
      <c r="H50" s="267">
        <v>2888</v>
      </c>
      <c r="I50" s="266">
        <v>175</v>
      </c>
      <c r="J50" s="267">
        <v>1432</v>
      </c>
      <c r="K50" s="267">
        <v>8360</v>
      </c>
    </row>
    <row r="51" spans="1:11" ht="14.25" customHeight="1" thickBot="1">
      <c r="A51" s="268"/>
      <c r="B51" s="269" t="s">
        <v>143</v>
      </c>
      <c r="C51" s="269">
        <v>53</v>
      </c>
      <c r="D51" s="270">
        <v>860</v>
      </c>
      <c r="E51" s="270">
        <v>5702</v>
      </c>
      <c r="F51" s="269">
        <v>114</v>
      </c>
      <c r="G51" s="269">
        <v>641</v>
      </c>
      <c r="H51" s="270">
        <v>3187</v>
      </c>
      <c r="I51" s="269">
        <v>167</v>
      </c>
      <c r="J51" s="270">
        <v>1501</v>
      </c>
      <c r="K51" s="270">
        <v>8889</v>
      </c>
    </row>
    <row r="52" spans="1:11">
      <c r="A52" s="260"/>
      <c r="B52" s="260"/>
      <c r="C52" s="260"/>
      <c r="D52" s="260"/>
      <c r="E52" s="260"/>
      <c r="F52" s="260"/>
      <c r="G52" s="260"/>
      <c r="H52" s="260"/>
      <c r="I52" s="260"/>
      <c r="J52" s="260"/>
      <c r="K52" s="260"/>
    </row>
    <row r="53" spans="1:11">
      <c r="A53" s="2" t="s">
        <v>149</v>
      </c>
    </row>
    <row r="54" spans="1:11">
      <c r="A54" s="2" t="s">
        <v>150</v>
      </c>
    </row>
    <row r="55" spans="1:11">
      <c r="A55" s="2" t="s">
        <v>151</v>
      </c>
    </row>
    <row r="56" spans="1:11">
      <c r="A56" s="2" t="s">
        <v>152</v>
      </c>
    </row>
  </sheetData>
  <mergeCells count="4">
    <mergeCell ref="A7:B8"/>
    <mergeCell ref="C7:E7"/>
    <mergeCell ref="F7:H7"/>
    <mergeCell ref="I7:K7"/>
  </mergeCells>
  <pageMargins left="0.75" right="0.75" top="1" bottom="1" header="0.5" footer="0.5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zoomScaleNormal="100" workbookViewId="0"/>
  </sheetViews>
  <sheetFormatPr defaultRowHeight="12.75"/>
  <cols>
    <col min="1" max="1" width="15.5703125" style="241" customWidth="1"/>
    <col min="2" max="2" width="28.140625" style="241" customWidth="1"/>
    <col min="3" max="5" width="9.140625" style="2"/>
    <col min="6" max="6" width="10.28515625" style="2" customWidth="1"/>
    <col min="7" max="7" width="2.85546875" style="2" customWidth="1"/>
    <col min="8" max="8" width="7.28515625" style="2" customWidth="1"/>
    <col min="9" max="16384" width="9.140625" style="2"/>
  </cols>
  <sheetData>
    <row r="1" spans="1:11" ht="15">
      <c r="A1" s="240" t="s">
        <v>153</v>
      </c>
    </row>
    <row r="2" spans="1:11" ht="15">
      <c r="A2" s="240"/>
    </row>
    <row r="3" spans="1:11" ht="15">
      <c r="A3" s="240" t="s">
        <v>154</v>
      </c>
    </row>
    <row r="4" spans="1:11" ht="15">
      <c r="A4" s="240" t="s">
        <v>155</v>
      </c>
    </row>
    <row r="5" spans="1:11" ht="15">
      <c r="A5" s="240" t="s">
        <v>156</v>
      </c>
    </row>
    <row r="6" spans="1:11">
      <c r="A6" s="271"/>
      <c r="B6" s="271"/>
      <c r="C6" s="17"/>
      <c r="D6" s="17"/>
      <c r="E6" s="17"/>
      <c r="F6" s="17"/>
      <c r="G6" s="17"/>
      <c r="H6" s="17"/>
      <c r="I6" s="17"/>
      <c r="J6" s="17"/>
      <c r="K6" s="17"/>
    </row>
    <row r="7" spans="1:11" ht="45">
      <c r="A7" s="272"/>
      <c r="B7" s="272"/>
      <c r="C7" s="273" t="s">
        <v>3</v>
      </c>
      <c r="D7" s="273" t="s">
        <v>4</v>
      </c>
      <c r="E7" s="273" t="s">
        <v>5</v>
      </c>
      <c r="F7" s="274" t="s">
        <v>7</v>
      </c>
      <c r="G7" s="274"/>
      <c r="H7" s="273" t="s">
        <v>3</v>
      </c>
      <c r="I7" s="273" t="s">
        <v>4</v>
      </c>
      <c r="J7" s="273" t="s">
        <v>5</v>
      </c>
      <c r="K7" s="273" t="s">
        <v>7</v>
      </c>
    </row>
    <row r="8" spans="1:11" ht="15">
      <c r="A8" s="275"/>
      <c r="B8" s="275"/>
      <c r="C8" s="276"/>
      <c r="D8" s="276"/>
      <c r="E8" s="276"/>
      <c r="F8" s="276"/>
      <c r="G8" s="276"/>
      <c r="H8" s="276" t="s">
        <v>120</v>
      </c>
      <c r="I8" s="276" t="s">
        <v>120</v>
      </c>
      <c r="J8" s="276" t="s">
        <v>120</v>
      </c>
      <c r="K8" s="276" t="s">
        <v>120</v>
      </c>
    </row>
    <row r="9" spans="1:11" ht="15">
      <c r="A9" s="272" t="s">
        <v>140</v>
      </c>
      <c r="B9" s="258" t="s">
        <v>157</v>
      </c>
      <c r="C9" s="277">
        <v>27</v>
      </c>
      <c r="D9" s="277">
        <v>370</v>
      </c>
      <c r="E9" s="278">
        <v>1763</v>
      </c>
      <c r="F9" s="278">
        <v>2160</v>
      </c>
      <c r="G9" s="278"/>
      <c r="H9" s="279">
        <v>50</v>
      </c>
      <c r="I9" s="279">
        <v>43.1</v>
      </c>
      <c r="J9" s="279">
        <v>36.799999999999997</v>
      </c>
      <c r="K9" s="279">
        <v>37.9</v>
      </c>
    </row>
    <row r="10" spans="1:11" ht="15">
      <c r="A10" s="250"/>
      <c r="B10" s="258" t="s">
        <v>158</v>
      </c>
      <c r="C10" s="277">
        <v>2</v>
      </c>
      <c r="D10" s="277">
        <v>50</v>
      </c>
      <c r="E10" s="277">
        <v>435</v>
      </c>
      <c r="F10" s="277">
        <v>487</v>
      </c>
      <c r="G10" s="277"/>
      <c r="H10" s="279">
        <v>3</v>
      </c>
      <c r="I10" s="279">
        <v>5.8</v>
      </c>
      <c r="J10" s="279">
        <v>9.1</v>
      </c>
      <c r="K10" s="279">
        <v>8.5</v>
      </c>
    </row>
    <row r="11" spans="1:11" ht="15">
      <c r="A11" s="250"/>
      <c r="B11" s="258" t="s">
        <v>159</v>
      </c>
      <c r="C11" s="277">
        <v>1</v>
      </c>
      <c r="D11" s="277">
        <v>7</v>
      </c>
      <c r="E11" s="277">
        <v>57</v>
      </c>
      <c r="F11" s="277">
        <v>64</v>
      </c>
      <c r="G11" s="277"/>
      <c r="H11" s="279">
        <v>1.1000000000000001</v>
      </c>
      <c r="I11" s="279">
        <v>0.8</v>
      </c>
      <c r="J11" s="279">
        <v>1.2</v>
      </c>
      <c r="K11" s="279">
        <v>1.1000000000000001</v>
      </c>
    </row>
    <row r="12" spans="1:11" ht="15">
      <c r="A12" s="250"/>
      <c r="B12" s="258" t="s">
        <v>160</v>
      </c>
      <c r="C12" s="277">
        <v>17</v>
      </c>
      <c r="D12" s="277">
        <v>268</v>
      </c>
      <c r="E12" s="278">
        <v>1440</v>
      </c>
      <c r="F12" s="278">
        <v>1725</v>
      </c>
      <c r="G12" s="278"/>
      <c r="H12" s="279">
        <v>31.2</v>
      </c>
      <c r="I12" s="279">
        <v>31.2</v>
      </c>
      <c r="J12" s="279">
        <v>30.1</v>
      </c>
      <c r="K12" s="279">
        <v>30.3</v>
      </c>
    </row>
    <row r="13" spans="1:11" ht="15">
      <c r="A13" s="250"/>
      <c r="B13" s="258" t="s">
        <v>161</v>
      </c>
      <c r="C13" s="277">
        <v>0</v>
      </c>
      <c r="D13" s="277">
        <v>6</v>
      </c>
      <c r="E13" s="277">
        <v>46</v>
      </c>
      <c r="F13" s="277">
        <v>52</v>
      </c>
      <c r="G13" s="277"/>
      <c r="H13" s="279">
        <v>0.4</v>
      </c>
      <c r="I13" s="279">
        <v>0.7</v>
      </c>
      <c r="J13" s="279">
        <v>1</v>
      </c>
      <c r="K13" s="279">
        <v>0.9</v>
      </c>
    </row>
    <row r="14" spans="1:11" ht="15">
      <c r="A14" s="250"/>
      <c r="B14" s="258" t="s">
        <v>162</v>
      </c>
      <c r="C14" s="277">
        <v>4</v>
      </c>
      <c r="D14" s="277">
        <v>82</v>
      </c>
      <c r="E14" s="277">
        <v>561</v>
      </c>
      <c r="F14" s="277">
        <v>647</v>
      </c>
      <c r="G14" s="277"/>
      <c r="H14" s="279">
        <v>6.8</v>
      </c>
      <c r="I14" s="279">
        <v>9.6</v>
      </c>
      <c r="J14" s="279">
        <v>11.7</v>
      </c>
      <c r="K14" s="279">
        <v>11.4</v>
      </c>
    </row>
    <row r="15" spans="1:11" ht="15">
      <c r="A15" s="250"/>
      <c r="B15" s="258" t="s">
        <v>163</v>
      </c>
      <c r="C15" s="277">
        <v>0</v>
      </c>
      <c r="D15" s="277">
        <v>12</v>
      </c>
      <c r="E15" s="277">
        <v>89</v>
      </c>
      <c r="F15" s="277">
        <v>101</v>
      </c>
      <c r="G15" s="277"/>
      <c r="H15" s="279">
        <v>0.8</v>
      </c>
      <c r="I15" s="279">
        <v>1.3</v>
      </c>
      <c r="J15" s="279">
        <v>1.9</v>
      </c>
      <c r="K15" s="279">
        <v>1.8</v>
      </c>
    </row>
    <row r="16" spans="1:11" ht="15">
      <c r="A16" s="250"/>
      <c r="B16" s="258" t="s">
        <v>164</v>
      </c>
      <c r="C16" s="277">
        <v>1</v>
      </c>
      <c r="D16" s="277">
        <v>14</v>
      </c>
      <c r="E16" s="277">
        <v>64</v>
      </c>
      <c r="F16" s="277">
        <v>78</v>
      </c>
      <c r="G16" s="277"/>
      <c r="H16" s="279">
        <v>1.1000000000000001</v>
      </c>
      <c r="I16" s="279">
        <v>1.6</v>
      </c>
      <c r="J16" s="279">
        <v>1.3</v>
      </c>
      <c r="K16" s="279">
        <v>1.4</v>
      </c>
    </row>
    <row r="17" spans="1:11" ht="15">
      <c r="A17" s="250"/>
      <c r="B17" s="258" t="s">
        <v>165</v>
      </c>
      <c r="C17" s="277">
        <v>3</v>
      </c>
      <c r="D17" s="277">
        <v>51</v>
      </c>
      <c r="E17" s="277">
        <v>333</v>
      </c>
      <c r="F17" s="277">
        <v>388</v>
      </c>
      <c r="G17" s="277"/>
      <c r="H17" s="279">
        <v>5.6</v>
      </c>
      <c r="I17" s="279">
        <v>6</v>
      </c>
      <c r="J17" s="279">
        <v>7</v>
      </c>
      <c r="K17" s="279">
        <v>6.8</v>
      </c>
    </row>
    <row r="18" spans="1:11" ht="24.75" customHeight="1">
      <c r="A18" s="250"/>
      <c r="B18" s="240" t="s">
        <v>37</v>
      </c>
      <c r="C18" s="277">
        <v>53</v>
      </c>
      <c r="D18" s="278">
        <v>860</v>
      </c>
      <c r="E18" s="278">
        <v>4789</v>
      </c>
      <c r="F18" s="278">
        <v>5702</v>
      </c>
      <c r="G18" s="278"/>
      <c r="H18" s="279">
        <v>100</v>
      </c>
      <c r="I18" s="279">
        <v>100</v>
      </c>
      <c r="J18" s="279">
        <v>100</v>
      </c>
      <c r="K18" s="279">
        <v>100</v>
      </c>
    </row>
    <row r="19" spans="1:11" ht="15">
      <c r="A19" s="240" t="s">
        <v>141</v>
      </c>
      <c r="B19" s="258" t="s">
        <v>157</v>
      </c>
      <c r="C19" s="277">
        <v>89</v>
      </c>
      <c r="D19" s="277">
        <v>460</v>
      </c>
      <c r="E19" s="278">
        <v>1694</v>
      </c>
      <c r="F19" s="278">
        <v>2243</v>
      </c>
      <c r="G19" s="278"/>
      <c r="H19" s="279">
        <v>78.3</v>
      </c>
      <c r="I19" s="279">
        <v>71.7</v>
      </c>
      <c r="J19" s="279">
        <v>69.7</v>
      </c>
      <c r="K19" s="279">
        <v>70.400000000000006</v>
      </c>
    </row>
    <row r="20" spans="1:11" ht="15">
      <c r="A20" s="240"/>
      <c r="B20" s="258" t="s">
        <v>158</v>
      </c>
      <c r="C20" s="277">
        <v>1</v>
      </c>
      <c r="D20" s="277">
        <v>22</v>
      </c>
      <c r="E20" s="277">
        <v>160</v>
      </c>
      <c r="F20" s="277">
        <v>182</v>
      </c>
      <c r="G20" s="277"/>
      <c r="H20" s="279">
        <v>0.7</v>
      </c>
      <c r="I20" s="279">
        <v>3.4</v>
      </c>
      <c r="J20" s="279">
        <v>6.6</v>
      </c>
      <c r="K20" s="279">
        <v>5.7</v>
      </c>
    </row>
    <row r="21" spans="1:11" ht="15">
      <c r="A21" s="240"/>
      <c r="B21" s="258" t="s">
        <v>159</v>
      </c>
      <c r="C21" s="277">
        <v>0</v>
      </c>
      <c r="D21" s="277">
        <v>1</v>
      </c>
      <c r="E21" s="277">
        <v>1</v>
      </c>
      <c r="F21" s="277">
        <v>1</v>
      </c>
      <c r="G21" s="277"/>
      <c r="H21" s="279">
        <v>0</v>
      </c>
      <c r="I21" s="279">
        <v>0.1</v>
      </c>
      <c r="J21" s="279">
        <v>0</v>
      </c>
      <c r="K21" s="279">
        <v>0</v>
      </c>
    </row>
    <row r="22" spans="1:11" ht="15">
      <c r="A22" s="240"/>
      <c r="B22" s="258" t="s">
        <v>160</v>
      </c>
      <c r="C22" s="277">
        <v>12</v>
      </c>
      <c r="D22" s="277">
        <v>89</v>
      </c>
      <c r="E22" s="277">
        <v>280</v>
      </c>
      <c r="F22" s="277">
        <v>380</v>
      </c>
      <c r="G22" s="277"/>
      <c r="H22" s="279">
        <v>10.4</v>
      </c>
      <c r="I22" s="279">
        <v>13.8</v>
      </c>
      <c r="J22" s="279">
        <v>11.5</v>
      </c>
      <c r="K22" s="279">
        <v>11.9</v>
      </c>
    </row>
    <row r="23" spans="1:11" ht="15">
      <c r="A23" s="240"/>
      <c r="B23" s="258" t="s">
        <v>161</v>
      </c>
      <c r="C23" s="277">
        <v>2</v>
      </c>
      <c r="D23" s="277">
        <v>12</v>
      </c>
      <c r="E23" s="277">
        <v>107</v>
      </c>
      <c r="F23" s="277">
        <v>121</v>
      </c>
      <c r="G23" s="277"/>
      <c r="H23" s="279">
        <v>1.8</v>
      </c>
      <c r="I23" s="279">
        <v>1.9</v>
      </c>
      <c r="J23" s="279">
        <v>4.4000000000000004</v>
      </c>
      <c r="K23" s="279">
        <v>3.8</v>
      </c>
    </row>
    <row r="24" spans="1:11" ht="15">
      <c r="A24" s="240"/>
      <c r="B24" s="258" t="s">
        <v>162</v>
      </c>
      <c r="C24" s="277">
        <v>2</v>
      </c>
      <c r="D24" s="277">
        <v>17</v>
      </c>
      <c r="E24" s="277">
        <v>51</v>
      </c>
      <c r="F24" s="277">
        <v>70</v>
      </c>
      <c r="G24" s="277"/>
      <c r="H24" s="279">
        <v>1.6</v>
      </c>
      <c r="I24" s="279">
        <v>2.7</v>
      </c>
      <c r="J24" s="279">
        <v>2.1</v>
      </c>
      <c r="K24" s="279">
        <v>2.2000000000000002</v>
      </c>
    </row>
    <row r="25" spans="1:11" ht="15">
      <c r="A25" s="240"/>
      <c r="B25" s="258" t="s">
        <v>163</v>
      </c>
      <c r="C25" s="277">
        <v>0</v>
      </c>
      <c r="D25" s="277">
        <v>2</v>
      </c>
      <c r="E25" s="277">
        <v>8</v>
      </c>
      <c r="F25" s="277">
        <v>10</v>
      </c>
      <c r="G25" s="277"/>
      <c r="H25" s="279">
        <v>0</v>
      </c>
      <c r="I25" s="279">
        <v>0.2</v>
      </c>
      <c r="J25" s="279">
        <v>0.3</v>
      </c>
      <c r="K25" s="279">
        <v>0.3</v>
      </c>
    </row>
    <row r="26" spans="1:11" ht="15">
      <c r="A26" s="240"/>
      <c r="B26" s="258" t="s">
        <v>164</v>
      </c>
      <c r="C26" s="277">
        <v>4</v>
      </c>
      <c r="D26" s="277">
        <v>16</v>
      </c>
      <c r="E26" s="277">
        <v>58</v>
      </c>
      <c r="F26" s="277">
        <v>77</v>
      </c>
      <c r="G26" s="277"/>
      <c r="H26" s="279">
        <v>3.2</v>
      </c>
      <c r="I26" s="279">
        <v>2.5</v>
      </c>
      <c r="J26" s="279">
        <v>2.4</v>
      </c>
      <c r="K26" s="279">
        <v>2.4</v>
      </c>
    </row>
    <row r="27" spans="1:11" ht="15">
      <c r="A27" s="240"/>
      <c r="B27" s="258" t="s">
        <v>165</v>
      </c>
      <c r="C27" s="277">
        <v>5</v>
      </c>
      <c r="D27" s="277">
        <v>23</v>
      </c>
      <c r="E27" s="277">
        <v>74</v>
      </c>
      <c r="F27" s="277">
        <v>101</v>
      </c>
      <c r="G27" s="277"/>
      <c r="H27" s="279">
        <v>4</v>
      </c>
      <c r="I27" s="279">
        <v>3.6</v>
      </c>
      <c r="J27" s="279">
        <v>3</v>
      </c>
      <c r="K27" s="279">
        <v>3.2</v>
      </c>
    </row>
    <row r="28" spans="1:11" ht="15">
      <c r="A28" s="240"/>
      <c r="B28" s="240" t="s">
        <v>37</v>
      </c>
      <c r="C28" s="277">
        <v>114</v>
      </c>
      <c r="D28" s="277">
        <v>641</v>
      </c>
      <c r="E28" s="278">
        <v>2432</v>
      </c>
      <c r="F28" s="278">
        <v>3187</v>
      </c>
      <c r="G28" s="278"/>
      <c r="H28" s="279">
        <v>100</v>
      </c>
      <c r="I28" s="279">
        <v>100</v>
      </c>
      <c r="J28" s="279">
        <v>100</v>
      </c>
      <c r="K28" s="279">
        <v>100</v>
      </c>
    </row>
    <row r="29" spans="1:11" ht="30">
      <c r="A29" s="280" t="s">
        <v>166</v>
      </c>
      <c r="B29" s="281" t="s">
        <v>157</v>
      </c>
      <c r="C29" s="282">
        <v>116</v>
      </c>
      <c r="D29" s="283">
        <v>830</v>
      </c>
      <c r="E29" s="283">
        <v>3458</v>
      </c>
      <c r="F29" s="283">
        <v>4404</v>
      </c>
      <c r="G29" s="283"/>
      <c r="H29" s="284">
        <v>69.3</v>
      </c>
      <c r="I29" s="284">
        <v>55.3</v>
      </c>
      <c r="J29" s="284">
        <v>47.9</v>
      </c>
      <c r="K29" s="284">
        <v>49.5</v>
      </c>
    </row>
    <row r="30" spans="1:11" ht="15">
      <c r="A30" s="240"/>
      <c r="B30" s="258" t="s">
        <v>158</v>
      </c>
      <c r="C30" s="277">
        <v>2</v>
      </c>
      <c r="D30" s="277">
        <v>72</v>
      </c>
      <c r="E30" s="277">
        <v>595</v>
      </c>
      <c r="F30" s="277">
        <v>669</v>
      </c>
      <c r="G30" s="277"/>
      <c r="H30" s="279">
        <v>1.4</v>
      </c>
      <c r="I30" s="279">
        <v>4.8</v>
      </c>
      <c r="J30" s="279">
        <v>8.1999999999999993</v>
      </c>
      <c r="K30" s="279">
        <v>7.5</v>
      </c>
    </row>
    <row r="31" spans="1:11" ht="15">
      <c r="A31" s="240"/>
      <c r="B31" s="258" t="s">
        <v>159</v>
      </c>
      <c r="C31" s="277">
        <v>1</v>
      </c>
      <c r="D31" s="277">
        <v>7</v>
      </c>
      <c r="E31" s="277">
        <v>58</v>
      </c>
      <c r="F31" s="277">
        <v>65</v>
      </c>
      <c r="G31" s="277"/>
      <c r="H31" s="279">
        <v>0.4</v>
      </c>
      <c r="I31" s="279">
        <v>0.5</v>
      </c>
      <c r="J31" s="279">
        <v>0.8</v>
      </c>
      <c r="K31" s="279">
        <v>0.7</v>
      </c>
    </row>
    <row r="32" spans="1:11" ht="15">
      <c r="A32" s="240"/>
      <c r="B32" s="258" t="s">
        <v>160</v>
      </c>
      <c r="C32" s="277">
        <v>28</v>
      </c>
      <c r="D32" s="277">
        <v>357</v>
      </c>
      <c r="E32" s="278">
        <v>1720</v>
      </c>
      <c r="F32" s="278">
        <v>2105</v>
      </c>
      <c r="G32" s="278"/>
      <c r="H32" s="279">
        <v>17</v>
      </c>
      <c r="I32" s="279">
        <v>23.8</v>
      </c>
      <c r="J32" s="279">
        <v>23.8</v>
      </c>
      <c r="K32" s="279">
        <v>23.7</v>
      </c>
    </row>
    <row r="33" spans="1:11" ht="15">
      <c r="A33" s="240"/>
      <c r="B33" s="258" t="s">
        <v>161</v>
      </c>
      <c r="C33" s="277">
        <v>2</v>
      </c>
      <c r="D33" s="277">
        <v>18</v>
      </c>
      <c r="E33" s="277">
        <v>153</v>
      </c>
      <c r="F33" s="277">
        <v>173</v>
      </c>
      <c r="G33" s="277"/>
      <c r="H33" s="279">
        <v>1.3</v>
      </c>
      <c r="I33" s="279">
        <v>1.2</v>
      </c>
      <c r="J33" s="279">
        <v>2.1</v>
      </c>
      <c r="K33" s="279">
        <v>2</v>
      </c>
    </row>
    <row r="34" spans="1:11" ht="15">
      <c r="A34" s="240"/>
      <c r="B34" s="258" t="s">
        <v>162</v>
      </c>
      <c r="C34" s="277">
        <v>5</v>
      </c>
      <c r="D34" s="277">
        <v>100</v>
      </c>
      <c r="E34" s="277">
        <v>612</v>
      </c>
      <c r="F34" s="277">
        <v>717</v>
      </c>
      <c r="G34" s="277"/>
      <c r="H34" s="279">
        <v>3.2</v>
      </c>
      <c r="I34" s="279">
        <v>6.6</v>
      </c>
      <c r="J34" s="279">
        <v>8.5</v>
      </c>
      <c r="K34" s="279">
        <v>8.1</v>
      </c>
    </row>
    <row r="35" spans="1:11" ht="15">
      <c r="A35" s="240"/>
      <c r="B35" s="258" t="s">
        <v>163</v>
      </c>
      <c r="C35" s="277">
        <v>0</v>
      </c>
      <c r="D35" s="277">
        <v>13</v>
      </c>
      <c r="E35" s="277">
        <v>97</v>
      </c>
      <c r="F35" s="277">
        <v>110</v>
      </c>
      <c r="G35" s="277"/>
      <c r="H35" s="279">
        <v>0.2</v>
      </c>
      <c r="I35" s="279">
        <v>0.9</v>
      </c>
      <c r="J35" s="279">
        <v>1.3</v>
      </c>
      <c r="K35" s="279">
        <v>1.2</v>
      </c>
    </row>
    <row r="36" spans="1:11" ht="15">
      <c r="A36" s="240"/>
      <c r="B36" s="258" t="s">
        <v>164</v>
      </c>
      <c r="C36" s="277">
        <v>4</v>
      </c>
      <c r="D36" s="277">
        <v>30</v>
      </c>
      <c r="E36" s="277">
        <v>122</v>
      </c>
      <c r="F36" s="277">
        <v>156</v>
      </c>
      <c r="G36" s="277"/>
      <c r="H36" s="279">
        <v>2.5</v>
      </c>
      <c r="I36" s="279">
        <v>2</v>
      </c>
      <c r="J36" s="279">
        <v>1.7</v>
      </c>
      <c r="K36" s="279">
        <v>1.8</v>
      </c>
    </row>
    <row r="37" spans="1:11" ht="15">
      <c r="A37" s="240"/>
      <c r="B37" s="258" t="s">
        <v>165</v>
      </c>
      <c r="C37" s="277">
        <v>8</v>
      </c>
      <c r="D37" s="277">
        <v>74</v>
      </c>
      <c r="E37" s="277">
        <v>407</v>
      </c>
      <c r="F37" s="277">
        <v>489</v>
      </c>
      <c r="G37" s="277"/>
      <c r="H37" s="279">
        <v>4.5999999999999996</v>
      </c>
      <c r="I37" s="279">
        <v>4.9000000000000004</v>
      </c>
      <c r="J37" s="279">
        <v>5.6</v>
      </c>
      <c r="K37" s="279">
        <v>5.5</v>
      </c>
    </row>
    <row r="38" spans="1:11" ht="15">
      <c r="A38" s="275"/>
      <c r="B38" s="275" t="s">
        <v>37</v>
      </c>
      <c r="C38" s="285">
        <v>167</v>
      </c>
      <c r="D38" s="286">
        <v>1501</v>
      </c>
      <c r="E38" s="286">
        <v>7221</v>
      </c>
      <c r="F38" s="286">
        <v>8889</v>
      </c>
      <c r="G38" s="286"/>
      <c r="H38" s="287">
        <v>100</v>
      </c>
      <c r="I38" s="287">
        <v>100</v>
      </c>
      <c r="J38" s="287">
        <v>100</v>
      </c>
      <c r="K38" s="287">
        <v>100</v>
      </c>
    </row>
    <row r="40" spans="1:11" ht="15">
      <c r="A40" s="258"/>
    </row>
  </sheetData>
  <pageMargins left="0.75" right="0.75" top="1" bottom="1" header="0.5" footer="0.5"/>
  <pageSetup paperSize="9" scale="73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Table3</vt:lpstr>
      <vt:lpstr>Table4</vt:lpstr>
      <vt:lpstr>Table5a</vt:lpstr>
      <vt:lpstr>Table5b</vt:lpstr>
      <vt:lpstr>Table5c0408</vt:lpstr>
      <vt:lpstr>Table5c1216</vt:lpstr>
      <vt:lpstr>Table6</vt:lpstr>
      <vt:lpstr>Table7</vt:lpstr>
      <vt:lpstr>Table8</vt:lpstr>
      <vt:lpstr>Table9-11</vt:lpstr>
      <vt:lpstr>Table4!Print_Area</vt:lpstr>
      <vt:lpstr>Table5a!Print_Area</vt:lpstr>
      <vt:lpstr>Table5b!Print_Area</vt:lpstr>
      <vt:lpstr>Table5c0408!Print_Area</vt:lpstr>
      <vt:lpstr>Table5c1216!Print_Area</vt:lpstr>
      <vt:lpstr>Table8!Print_Area</vt:lpstr>
      <vt:lpstr>'Table9-11'!Print_Area</vt:lpstr>
      <vt:lpstr>Table3!Print_Titles</vt:lpstr>
      <vt:lpstr>Source_year_casualty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2017-10-10T13:04:58Z</dcterms:created>
  <dcterms:modified xsi:type="dcterms:W3CDTF">2017-10-10T13:21:56Z</dcterms:modified>
</cp:coreProperties>
</file>