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420" windowHeight="5595" tabRatio="811" activeTab="4"/>
  </bookViews>
  <sheets>
    <sheet name="comments" sheetId="1" r:id="rId1"/>
    <sheet name="T12.1 - T12.3a" sheetId="2" state="hidden" r:id="rId2"/>
    <sheet name="T12.4 - T12.6a" sheetId="3" state="hidden" r:id="rId3"/>
    <sheet name="T12.7-T12.9a" sheetId="4" state="hidden" r:id="rId4"/>
    <sheet name="T11.1 - T11.3" sheetId="5" r:id="rId5"/>
    <sheet name="T11.4 - T11.6" sheetId="6" r:id="rId6"/>
    <sheet name="T11.7-T11.9" sheetId="7" r:id="rId7"/>
    <sheet name="Table 11.10" sheetId="8" r:id="rId8"/>
    <sheet name="T11.11" sheetId="9" r:id="rId9"/>
    <sheet name="T11.12-T11.13" sheetId="10" r:id="rId10"/>
    <sheet name="T11.14-T11.17" sheetId="11" r:id="rId11"/>
    <sheet name="Figs11.3-11.4" sheetId="12" r:id="rId12"/>
    <sheet name="T11.18" sheetId="13" r:id="rId13"/>
    <sheet name="T11.19-T11.20" sheetId="14" r:id="rId14"/>
    <sheet name="T11.21-T11.23" sheetId="15" r:id="rId15"/>
    <sheet name="T11.24-T11.25" sheetId="16" r:id="rId16"/>
    <sheet name="T11.26" sheetId="17" r:id="rId17"/>
    <sheet name="T11.27 page 1" sheetId="18" r:id="rId18"/>
    <sheet name="T11.27 page 2" sheetId="19" r:id="rId19"/>
    <sheet name="T11.28 page 1" sheetId="20" r:id="rId20"/>
    <sheet name="T11.28 page 2" sheetId="21" r:id="rId21"/>
    <sheet name="T11.29" sheetId="22" r:id="rId22"/>
    <sheet name="T11.30" sheetId="23" r:id="rId23"/>
    <sheet name="Fig11.1-11.2" sheetId="24" r:id="rId24"/>
    <sheet name="Rest NOT printed" sheetId="25" r:id="rId25"/>
    <sheet name="Data for Traveline charts" sheetId="26" r:id="rId26"/>
    <sheet name="T12.15b" sheetId="27" state="hidden" r:id="rId27"/>
  </sheets>
  <definedNames>
    <definedName name="_xlnm.Print_Area" localSheetId="11">'Figs11.3-11.4'!$A$1:$P$86</definedName>
    <definedName name="_xlnm.Print_Area" localSheetId="4">'T11.1 - T11.3'!$A$1:$O$69</definedName>
    <definedName name="_xlnm.Print_Area" localSheetId="8">'T11.11'!$A$1:$L$51</definedName>
    <definedName name="_xlnm.Print_Area" localSheetId="9">'T11.12-T11.13'!$A$1:$O$68</definedName>
    <definedName name="_xlnm.Print_Area" localSheetId="10">'T11.14-T11.17'!$A$1:$O$75</definedName>
    <definedName name="_xlnm.Print_Area" localSheetId="12">'T11.18'!$A$1:$K$46</definedName>
    <definedName name="_xlnm.Print_Area" localSheetId="14">'T11.21-T11.23'!$A$1:$O$61</definedName>
    <definedName name="_xlnm.Print_Area" localSheetId="15">'T11.24-T11.25'!$A$1:$K$80</definedName>
    <definedName name="_xlnm.Print_Area" localSheetId="16">'T11.26'!$A$1:$U$83</definedName>
    <definedName name="_xlnm.Print_Area" localSheetId="21">'T11.29'!$A$1:$V$64</definedName>
    <definedName name="_xlnm.Print_Area" localSheetId="5">'T11.4 - T11.6'!$A$1:$S$72</definedName>
    <definedName name="_xlnm.Print_Area" localSheetId="6">'T11.7-T11.9'!$A$1:$R$68</definedName>
    <definedName name="_xlnm.Print_Area" localSheetId="1">'T12.1 - T12.3a'!$A$2:$K$82</definedName>
    <definedName name="_xlnm.Print_Area" localSheetId="2">'T12.4 - T12.6a'!$A$1:$O$73</definedName>
    <definedName name="_xlnm.Print_Area" localSheetId="3">'T12.7-T12.9a'!$A$1:$N$69</definedName>
    <definedName name="_xlnm.Print_Area" localSheetId="7">'Table 11.10'!$A$1:$K$55</definedName>
  </definedNames>
  <calcPr fullCalcOnLoad="1"/>
</workbook>
</file>

<file path=xl/sharedStrings.xml><?xml version="1.0" encoding="utf-8"?>
<sst xmlns="http://schemas.openxmlformats.org/spreadsheetml/2006/main" count="1833" uniqueCount="605">
  <si>
    <t xml:space="preserve">                      </t>
  </si>
  <si>
    <t>for example, the EU/Other Europe breakdown now reflects the position following the enlargement of the EU in 2004.</t>
  </si>
  <si>
    <r>
      <t xml:space="preserve">Weeks included in year </t>
    </r>
    <r>
      <rPr>
        <vertAlign val="superscript"/>
        <sz val="12"/>
        <rFont val="Arial"/>
        <family val="0"/>
      </rPr>
      <t>2</t>
    </r>
  </si>
  <si>
    <r>
      <t xml:space="preserve">Ring tone, no reply </t>
    </r>
    <r>
      <rPr>
        <vertAlign val="superscript"/>
        <sz val="12"/>
        <rFont val="Arial"/>
        <family val="0"/>
      </rPr>
      <t>3</t>
    </r>
  </si>
  <si>
    <r>
      <t xml:space="preserve">Engaged tone </t>
    </r>
    <r>
      <rPr>
        <vertAlign val="superscript"/>
        <sz val="12"/>
        <rFont val="Arial"/>
        <family val="0"/>
      </rPr>
      <t>4</t>
    </r>
  </si>
  <si>
    <r>
      <t xml:space="preserve">Other </t>
    </r>
    <r>
      <rPr>
        <vertAlign val="superscript"/>
        <sz val="12"/>
        <rFont val="Arial"/>
        <family val="0"/>
      </rPr>
      <t>5</t>
    </r>
  </si>
  <si>
    <r>
      <t xml:space="preserve">Daily average answered  </t>
    </r>
    <r>
      <rPr>
        <vertAlign val="superscript"/>
        <sz val="12"/>
        <rFont val="Arial"/>
        <family val="0"/>
      </rPr>
      <t xml:space="preserve">6 </t>
    </r>
  </si>
  <si>
    <r>
      <t xml:space="preserve">Daily average hits </t>
    </r>
    <r>
      <rPr>
        <vertAlign val="superscript"/>
        <sz val="12"/>
        <rFont val="Arial"/>
        <family val="0"/>
      </rPr>
      <t>6</t>
    </r>
  </si>
  <si>
    <t xml:space="preserve">Traveline Scotland went live for telephone calls on 3 January 2001.  Its internet service became operational on 27 October 2002, </t>
  </si>
  <si>
    <t>Ring Tone No Reply is when there is available line bandwidth to a call centre, but no answer</t>
  </si>
  <si>
    <t>Engaged Tone is when there is insufficient line bandwidth to route calls to the call centre: the caller does not get as far as its queuing system.</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</si>
  <si>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</si>
  <si>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</si>
  <si>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</si>
  <si>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</si>
  <si>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</si>
  <si>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</si>
  <si>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</si>
  <si>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</si>
  <si>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</si>
  <si>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</si>
  <si>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</si>
  <si>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</si>
  <si>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</si>
  <si>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</si>
  <si>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</si>
  <si>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</si>
  <si>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</si>
  <si>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</si>
  <si>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</si>
  <si>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</si>
  <si>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</si>
  <si>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</si>
  <si>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</si>
  <si>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</si>
  <si>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</si>
  <si>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</si>
  <si>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</si>
  <si>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</si>
  <si>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</si>
  <si>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</si>
  <si>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</si>
  <si>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</si>
  <si>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</si>
  <si>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</si>
  <si>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</si>
  <si>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</si>
  <si>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</si>
  <si>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</si>
  <si>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</si>
  <si>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</si>
  <si>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</si>
  <si>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</si>
  <si>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</si>
  <si>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</si>
  <si>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</si>
  <si>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</si>
  <si>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</si>
  <si>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</si>
  <si>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</si>
  <si>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</si>
  <si>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</si>
  <si>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</si>
  <si>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</si>
  <si>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</si>
  <si>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</si>
  <si>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</si>
  <si>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</si>
  <si>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</si>
  <si>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</si>
  <si>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</si>
  <si>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</si>
  <si>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</si>
  <si>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</si>
  <si>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</si>
  <si>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</si>
  <si>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</si>
  <si>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</si>
  <si>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</si>
  <si>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</si>
  <si>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</si>
  <si>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</si>
  <si>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</si>
  <si>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</si>
  <si>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</si>
  <si>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</si>
  <si>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</si>
  <si>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</si>
  <si>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</si>
  <si>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</si>
  <si>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</si>
  <si>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</si>
  <si>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</si>
  <si>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</si>
  <si>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</si>
  <si>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</si>
  <si>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</si>
  <si>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</si>
  <si>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</si>
  <si>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</si>
  <si>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</si>
  <si>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</si>
  <si>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</si>
  <si>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</si>
  <si>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</si>
  <si>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</si>
  <si>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</si>
  <si>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</si>
  <si>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</si>
  <si>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</si>
  <si>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</si>
  <si>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</si>
  <si>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</si>
  <si>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</si>
  <si>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</si>
  <si>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</si>
  <si>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</si>
  <si>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</si>
  <si>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</si>
  <si>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</si>
  <si>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</si>
  <si>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</si>
  <si>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</si>
  <si>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</si>
  <si>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</si>
  <si>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</si>
  <si>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</si>
  <si>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</si>
  <si>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</si>
  <si>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</si>
  <si>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</si>
  <si>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</si>
  <si>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</si>
  <si>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</si>
  <si>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</si>
  <si>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</si>
  <si>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</si>
  <si>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</si>
  <si>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</si>
  <si>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</si>
  <si>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</si>
  <si>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</si>
  <si>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</si>
  <si>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</si>
  <si>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</si>
  <si>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</si>
  <si>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</si>
  <si>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</si>
  <si>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</si>
  <si>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</si>
  <si>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</si>
  <si>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</si>
  <si>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</si>
  <si>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</si>
  <si>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</si>
  <si>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</si>
  <si>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</si>
  <si>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</si>
  <si>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</si>
  <si>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</si>
  <si>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</si>
  <si>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</si>
  <si>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</si>
  <si>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</si>
  <si>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</si>
  <si>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</si>
  <si>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</si>
  <si>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</si>
  <si>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</si>
  <si>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</si>
  <si>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</si>
  <si>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</si>
  <si>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</si>
  <si>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</si>
  <si>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</si>
  <si>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</si>
  <si>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</si>
  <si>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</si>
  <si>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</si>
  <si>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</si>
  <si>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</si>
  <si>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</si>
  <si>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</si>
  <si>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</si>
  <si>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</si>
  <si>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</si>
  <si>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</si>
  <si>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</si>
  <si>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</si>
  <si>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</si>
  <si>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</si>
  <si>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</si>
  <si>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</si>
  <si>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</si>
  <si>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</si>
  <si>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</si>
  <si>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</si>
  <si>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</si>
  <si>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</si>
  <si>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</si>
  <si>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</si>
  <si>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</si>
  <si>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</si>
  <si>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</si>
  <si>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</si>
  <si>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</si>
  <si>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</si>
  <si>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</si>
  <si>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</si>
  <si>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</si>
  <si>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</si>
  <si>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</si>
  <si>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</si>
  <si>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</si>
  <si>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</si>
  <si>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</si>
  <si>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7.</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</si>
  <si>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</si>
  <si>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</si>
  <si>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</si>
  <si>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All other reasons</t>
  </si>
  <si>
    <t>5.</t>
  </si>
  <si>
    <t>4.</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</si>
  <si>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</si>
  <si>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</si>
  <si>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</si>
  <si>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</si>
  <si>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</si>
  <si>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</si>
  <si>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</si>
  <si>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</si>
  <si>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</si>
  <si>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</si>
  <si>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</si>
  <si>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</si>
  <si>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</si>
  <si>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</si>
  <si>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</si>
  <si>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</si>
  <si>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</si>
  <si>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</si>
  <si>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</si>
  <si>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</si>
  <si>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</si>
  <si>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Subsequent sheets are not for printing</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</si>
  <si>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</si>
  <si>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</si>
  <si>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</si>
  <si>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</si>
  <si>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1. Source : National Travel Survey.  The figures are for pupils aged 5 to 16, as this is the normal basis for such NTS figures.</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</si>
  <si>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</si>
  <si>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</si>
  <si>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</si>
  <si>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</si>
  <si>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</si>
  <si>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</si>
  <si>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</si>
  <si>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</si>
  <si>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</si>
  <si>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</si>
  <si>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The purpose of this table is just to give a broad indication of the longer-term trends in travel to/from school.  </t>
  </si>
  <si>
    <t xml:space="preserve">  The small sample sizes mean that sampling variability could have a noticeable effect on the figures for each period.</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</si>
  <si>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</si>
  <si>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</si>
  <si>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</si>
  <si>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</si>
  <si>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</si>
  <si>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</si>
  <si>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</si>
  <si>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</si>
  <si>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</si>
  <si>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</si>
  <si>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</si>
  <si>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</si>
  <si>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</si>
  <si>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</si>
  <si>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</si>
  <si>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</si>
  <si>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</si>
  <si>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</si>
  <si>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</si>
  <si>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</si>
  <si>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</si>
  <si>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</si>
  <si>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</si>
  <si>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</si>
  <si>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</si>
  <si>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</si>
  <si>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</si>
  <si>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</si>
  <si>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</si>
  <si>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</si>
  <si>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</si>
  <si>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</si>
  <si>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</si>
  <si>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</si>
  <si>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</si>
  <si>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 Data from 1995/97 onwards are based on weighted data and are not directly comparable with earlier data which were based on unweighted data</t>
  </si>
  <si>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</si>
  <si>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</si>
  <si>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</si>
  <si>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</si>
  <si>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</si>
  <si>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</si>
  <si>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</si>
  <si>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</si>
  <si>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</si>
  <si>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</si>
  <si>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1985 / 1986</t>
  </si>
  <si>
    <t>1989 / 1991</t>
  </si>
  <si>
    <t>1992 / 1994</t>
  </si>
  <si>
    <t>1995 / 1997</t>
  </si>
  <si>
    <t>2002 / 2003</t>
  </si>
  <si>
    <t>2004 / 2005</t>
  </si>
  <si>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</si>
  <si>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</si>
  <si>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</si>
  <si>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</si>
  <si>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</si>
  <si>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</si>
  <si>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</si>
  <si>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</si>
  <si>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</si>
  <si>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</si>
  <si>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Note - this table excludes trips of 50 miles or over to correspond with NTS published results.</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</si>
  <si>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</si>
  <si>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</si>
  <si>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</si>
  <si>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</si>
  <si>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</si>
  <si>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</si>
  <si>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</si>
  <si>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</si>
  <si>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</si>
  <si>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</si>
  <si>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</si>
  <si>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</si>
  <si>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</si>
  <si>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</si>
  <si>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</si>
  <si>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</si>
  <si>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</si>
  <si>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</si>
  <si>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</si>
  <si>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</si>
  <si>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</si>
  <si>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</si>
  <si>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</si>
  <si>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</si>
  <si>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</si>
  <si>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</si>
  <si>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</si>
  <si>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</si>
  <si>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</si>
  <si>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</si>
  <si>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</si>
  <si>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</si>
  <si>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</si>
  <si>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</si>
  <si>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</si>
  <si>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</si>
  <si>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</si>
  <si>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</si>
  <si>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</si>
  <si>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</si>
  <si>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</si>
  <si>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</si>
  <si>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</si>
  <si>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</si>
  <si>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</si>
  <si>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</si>
  <si>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</si>
  <si>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</si>
  <si>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</si>
  <si>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</si>
  <si>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</si>
  <si>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</si>
  <si>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</si>
  <si>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</si>
  <si>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</si>
  <si>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</si>
  <si>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</si>
  <si>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</si>
  <si>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</si>
  <si>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</si>
  <si>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</si>
  <si>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</si>
  <si>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</si>
  <si>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</si>
  <si>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</si>
  <si>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</si>
  <si>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</si>
  <si>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</si>
  <si>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</si>
  <si>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</si>
  <si>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</si>
  <si>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</si>
  <si>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</si>
  <si>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</si>
  <si>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</si>
  <si>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</si>
  <si>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</si>
  <si>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</si>
  <si>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</si>
  <si>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</si>
  <si>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</si>
  <si>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</si>
  <si>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</si>
  <si>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</si>
  <si>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</si>
  <si>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r>
      <t xml:space="preserve">unweighted data) which can be found in the previous edition or in the </t>
    </r>
    <r>
      <rPr>
        <i/>
        <sz val="10"/>
        <rFont val="Arial"/>
        <family val="2"/>
      </rPr>
      <t>Travel by Scottish residents</t>
    </r>
    <r>
      <rPr>
        <sz val="10"/>
        <rFont val="Arial"/>
        <family val="2"/>
      </rPr>
      <t xml:space="preserve"> bulletin.</t>
    </r>
  </si>
  <si>
    <r>
      <t>Walk</t>
    </r>
    <r>
      <rPr>
        <vertAlign val="superscript"/>
        <sz val="12"/>
        <rFont val="Arial"/>
        <family val="2"/>
      </rPr>
      <t xml:space="preserve"> 1</t>
    </r>
  </si>
  <si>
    <t>Other (including just walk)</t>
  </si>
  <si>
    <t>At least</t>
  </si>
  <si>
    <t>Less</t>
  </si>
  <si>
    <t>1 (20 % most deprived)</t>
  </si>
  <si>
    <t>5 (20% least deprived)</t>
  </si>
  <si>
    <r>
      <t>or to keep fit</t>
    </r>
    <r>
      <rPr>
        <b/>
        <vertAlign val="superscript"/>
        <sz val="12"/>
        <rFont val="Arial"/>
        <family val="2"/>
      </rPr>
      <t>2</t>
    </r>
  </si>
  <si>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</si>
  <si>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</si>
  <si>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</si>
  <si>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</si>
  <si>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</si>
  <si>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</si>
  <si>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</si>
  <si>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</si>
  <si>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</si>
  <si>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</si>
  <si>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2006 / 2007</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</si>
  <si>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</si>
  <si>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</si>
  <si>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</si>
  <si>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</si>
  <si>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t xml:space="preserve">   PERSONAL AND CROSS-MODAL TRAVEL</t>
  </si>
  <si>
    <t>1. Short walks are believed to be under-recorded in 2002/03 and short trips in 2007-08 compared with earlier years.</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</si>
  <si>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</si>
  <si>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</si>
  <si>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</si>
  <si>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t>* See footnotes for table 11.1</t>
  </si>
  <si>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</si>
  <si>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</si>
  <si>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</si>
  <si>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</si>
  <si>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</si>
  <si>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</si>
  <si>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2008 / 2009</t>
  </si>
  <si>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</si>
  <si>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</si>
  <si>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</si>
  <si>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</si>
  <si>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</si>
  <si>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</si>
  <si>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t>does not provide any information about passengers using other routes (e.g.Rosyth) - see sections 3.14 and 4.4 of the text.</t>
  </si>
  <si>
    <t>/  2009</t>
  </si>
  <si>
    <t>/  1999</t>
  </si>
  <si>
    <t>/  2001</t>
  </si>
  <si>
    <t>trips</t>
  </si>
  <si>
    <t>/ 1999</t>
  </si>
  <si>
    <t>3. The number of short walks is believed to have been under-recorded in 2002/03</t>
  </si>
  <si>
    <r>
      <t>Walking</t>
    </r>
    <r>
      <rPr>
        <b/>
        <vertAlign val="superscript"/>
        <sz val="12"/>
        <rFont val="Arial"/>
        <family val="2"/>
      </rPr>
      <t>3</t>
    </r>
  </si>
  <si>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</si>
  <si>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11.13</t>
    </r>
    <r>
      <rPr>
        <sz val="13"/>
        <rFont val="Arial"/>
        <family val="2"/>
      </rPr>
      <t xml:space="preserve">   Frequency of Walking in the previous seven days</t>
    </r>
    <r>
      <rPr>
        <vertAlign val="superscript"/>
        <sz val="13"/>
        <rFont val="Arial"/>
        <family val="2"/>
      </rPr>
      <t>1</t>
    </r>
    <r>
      <rPr>
        <sz val="13"/>
        <rFont val="Arial"/>
        <family val="2"/>
      </rPr>
      <t xml:space="preserve">  (people aged 16+)</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</si>
  <si>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</si>
  <si>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</si>
  <si>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</si>
  <si>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</si>
  <si>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</si>
  <si>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</si>
  <si>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</si>
  <si>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</si>
  <si>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</si>
  <si>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</si>
  <si>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</si>
  <si>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</si>
  <si>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</si>
  <si>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t>Table 11.29   Passenger journeys made under concessionary fare schemes</t>
  </si>
  <si>
    <r>
      <t>all</t>
    </r>
    <r>
      <rPr>
        <b/>
        <sz val="12"/>
        <rFont val="Arial"/>
        <family val="0"/>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</si>
  <si>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</si>
  <si>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</si>
  <si>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</si>
  <si>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</si>
  <si>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0"/>
      </rPr>
      <t xml:space="preserve">:     journeys which were made </t>
    </r>
    <r>
      <rPr>
        <b/>
        <i/>
        <sz val="12"/>
        <rFont val="Arial"/>
        <family val="0"/>
      </rPr>
      <t>free of charge</t>
    </r>
    <r>
      <rPr>
        <b/>
        <sz val="12"/>
        <rFont val="Arial"/>
        <family val="0"/>
      </rPr>
      <t xml:space="preserve"> to the traveller</t>
    </r>
    <r>
      <rPr>
        <b/>
        <vertAlign val="superscript"/>
        <sz val="12"/>
        <rFont val="Arial"/>
        <family val="2"/>
      </rPr>
      <t>1</t>
    </r>
  </si>
  <si>
    <r>
      <t>Ferries</t>
    </r>
    <r>
      <rPr>
        <vertAlign val="superscript"/>
        <sz val="12"/>
        <rFont val="Arial"/>
        <family val="2"/>
      </rPr>
      <t>5</t>
    </r>
    <r>
      <rPr>
        <sz val="12"/>
        <rFont val="Arial"/>
        <family val="0"/>
      </rPr>
      <t xml:space="preserve"> </t>
    </r>
  </si>
  <si>
    <t xml:space="preserve">The National Concessionary Travel bus scheme was introduced on 1st April 2006, which allows elderly and disabled free travel on all scheduled bus services in Scotland. This replaced any local schemes. </t>
  </si>
  <si>
    <r>
      <t xml:space="preserve">Table 11.30   Traveline Scotland: telephone calls and web site hits </t>
    </r>
    <r>
      <rPr>
        <b/>
        <vertAlign val="superscript"/>
        <sz val="13"/>
        <rFont val="Arial"/>
        <family val="2"/>
      </rPr>
      <t>1</t>
    </r>
  </si>
  <si>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</si>
  <si>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</si>
  <si>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All people aged 16+ in 2010:</t>
  </si>
  <si>
    <t>/  2010</t>
  </si>
  <si>
    <t>Note: This table is no longer being updated. Henceforth, information about average times taken to travel to work will be given in Table 11.15 (b),</t>
  </si>
  <si>
    <t>The Reimbursement Rate for the National Concessionary Travel bus scheme changed from 73.6%  applicable in 2006/07 to 2009/10 to 67% applicable from 2010-11.</t>
  </si>
  <si>
    <r>
      <t>Buses</t>
    </r>
    <r>
      <rPr>
        <vertAlign val="superscript"/>
        <sz val="12"/>
        <rFont val="Arial"/>
        <family val="2"/>
      </rPr>
      <t>2,4,5</t>
    </r>
  </si>
  <si>
    <r>
      <t>Buses</t>
    </r>
    <r>
      <rPr>
        <vertAlign val="superscript"/>
        <sz val="12"/>
        <rFont val="Arial"/>
        <family val="2"/>
      </rPr>
      <t xml:space="preserve">2,4,5 </t>
    </r>
    <r>
      <rPr>
        <sz val="12"/>
        <rFont val="Arial"/>
        <family val="0"/>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</si>
  <si>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</si>
  <si>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</si>
  <si>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</si>
  <si>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</si>
  <si>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</si>
  <si>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</si>
  <si>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</si>
  <si>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</si>
  <si>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</si>
  <si>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</si>
  <si>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</si>
  <si>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Car/van driver</t>
  </si>
  <si>
    <t>Car/van passenger</t>
  </si>
  <si>
    <t>Other private2</t>
  </si>
  <si>
    <t>Local    bus</t>
  </si>
  <si>
    <t>Other public3</t>
  </si>
  <si>
    <t>All    Modes</t>
  </si>
  <si>
    <t>2009 / 2010</t>
  </si>
  <si>
    <t xml:space="preserve">  Results are based on combined years, e.g. 2009 / 2010 uses NTS data from 2009 and 2010.</t>
  </si>
  <si>
    <t>All people aged 17+ in 2010:</t>
  </si>
  <si>
    <t>All people in 2010:</t>
  </si>
  <si>
    <t>Rail, including underground</t>
  </si>
  <si>
    <t>1. Those in full-time employment, part-time employment and self-employed only.</t>
  </si>
  <si>
    <t>1995-96</t>
  </si>
  <si>
    <t>1996-97</t>
  </si>
  <si>
    <t>1997-98</t>
  </si>
  <si>
    <t>1998-99</t>
  </si>
  <si>
    <t>1999-00</t>
  </si>
  <si>
    <t>Note: This table uses journey distance for mode rather than stage distance which DfT use in their published tables .</t>
  </si>
  <si>
    <t>2010-11</t>
  </si>
  <si>
    <r>
      <t xml:space="preserve">2011 </t>
    </r>
    <r>
      <rPr>
        <b/>
        <vertAlign val="superscript"/>
        <sz val="12"/>
        <rFont val="Arial"/>
        <family val="2"/>
      </rPr>
      <t>1</t>
    </r>
  </si>
  <si>
    <t>Figure 11.3: Travel to work a) 2001 and b) 2011</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</si>
  <si>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2011</t>
    </r>
  </si>
  <si>
    <r>
      <t>Table 11.19</t>
    </r>
    <r>
      <rPr>
        <sz val="13"/>
        <rFont val="Arial"/>
        <family val="2"/>
      </rPr>
      <t xml:space="preserve">   Usual main method of travel to school</t>
    </r>
    <r>
      <rPr>
        <vertAlign val="superscript"/>
        <sz val="13"/>
        <rFont val="Arial"/>
        <family val="2"/>
      </rPr>
      <t>1</t>
    </r>
    <r>
      <rPr>
        <sz val="13"/>
        <rFont val="Arial"/>
        <family val="2"/>
      </rPr>
      <t>: 2011</t>
    </r>
  </si>
  <si>
    <r>
      <t xml:space="preserve">Table 11.24  </t>
    </r>
    <r>
      <rPr>
        <sz val="12"/>
        <rFont val="Arial"/>
        <family val="2"/>
      </rPr>
      <t>Scottish residents' visits abroad by means of leaving the UK and purpose of visit, 2011</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</si>
  <si>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2011</t>
    </r>
  </si>
  <si>
    <t>2011-12</t>
  </si>
  <si>
    <t>.</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</si>
  <si>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</si>
  <si>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</si>
  <si>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</si>
  <si>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</si>
  <si>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</si>
  <si>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</si>
  <si>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</si>
  <si>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</si>
  <si>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</si>
  <si>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</si>
  <si>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</si>
  <si>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</si>
  <si>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</si>
  <si>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</si>
  <si>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</si>
  <si>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</si>
  <si>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</si>
  <si>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</si>
  <si>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</si>
  <si>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</si>
  <si>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</si>
  <si>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</si>
  <si>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</si>
  <si>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</si>
  <si>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</si>
  <si>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</si>
  <si>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</si>
  <si>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</si>
  <si>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</si>
  <si>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</si>
  <si>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</si>
  <si>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</si>
  <si>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</si>
  <si>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</si>
  <si>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</si>
  <si>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</si>
  <si>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</si>
  <si>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</si>
  <si>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</si>
  <si>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</si>
  <si>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</si>
  <si>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</si>
  <si>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</si>
  <si>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</si>
  <si>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</si>
  <si>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</si>
  <si>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</si>
  <si>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</si>
  <si>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</si>
  <si>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</si>
  <si>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</si>
  <si>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</si>
  <si>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</si>
  <si>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</si>
  <si>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</si>
  <si>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</si>
  <si>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</si>
  <si>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</si>
  <si>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3</t>
  </si>
  <si>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</si>
  <si>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</si>
  <si>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</si>
  <si>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r>
      <t xml:space="preserve">Total number of hits </t>
    </r>
    <r>
      <rPr>
        <vertAlign val="superscript"/>
        <sz val="12"/>
        <rFont val="Arial"/>
        <family val="0"/>
      </rPr>
      <t>7, 8</t>
    </r>
  </si>
  <si>
    <t>8.</t>
  </si>
  <si>
    <t>Web &amp; App hits</t>
  </si>
  <si>
    <t>1993-94</t>
  </si>
  <si>
    <r>
      <t xml:space="preserve">Table 11.17   </t>
    </r>
    <r>
      <rPr>
        <sz val="12"/>
        <rFont val="Arial"/>
        <family val="2"/>
      </rPr>
      <t>Employed</t>
    </r>
    <r>
      <rPr>
        <vertAlign val="superscript"/>
        <sz val="12"/>
        <rFont val="Arial"/>
        <family val="2"/>
      </rPr>
      <t>1</t>
    </r>
    <r>
      <rPr>
        <sz val="12"/>
        <rFont val="Arial"/>
        <family val="2"/>
      </rPr>
      <t xml:space="preserve"> adults (16+) - place of work: 2011</t>
    </r>
  </si>
  <si>
    <t xml:space="preserve">      Scottish residents: 2010 (average per head of population *)</t>
  </si>
  <si>
    <r>
      <t>Table 11.10</t>
    </r>
    <r>
      <rPr>
        <sz val="13"/>
        <rFont val="Arial"/>
        <family val="2"/>
      </rPr>
      <t xml:space="preserve">  Frequency of driving*</t>
    </r>
    <r>
      <rPr>
        <vertAlign val="superscript"/>
        <sz val="13"/>
        <rFont val="Arial"/>
        <family val="2"/>
      </rPr>
      <t xml:space="preserve"> </t>
    </r>
    <r>
      <rPr>
        <sz val="13"/>
        <rFont val="Arial"/>
        <family val="2"/>
      </rPr>
      <t>for people aged 17+: 2011</t>
    </r>
  </si>
  <si>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(people aged 16+): 2011</t>
    </r>
  </si>
  <si>
    <t>Figure 11.4: Driver experience of congestion and bus passenger experience of delays 2003-2011</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</si>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</sst>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s>
  <fonts count="51">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0"/>
    </font>
    <font>
      <u val="single"/>
      <sz val="7.5"/>
      <color indexed="36"/>
      <name val="Arial"/>
      <family val="0"/>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sz val="10"/>
      <color indexed="12"/>
      <name val="Arial"/>
      <family val="2"/>
    </font>
    <font>
      <b/>
      <i/>
      <sz val="12"/>
      <name val="Arial"/>
      <family val="2"/>
    </font>
    <font>
      <b/>
      <sz val="12"/>
      <color indexed="8"/>
      <name val="Arial"/>
      <family val="2"/>
    </font>
    <font>
      <i/>
      <sz val="12"/>
      <color indexed="8"/>
      <name val="Arial"/>
      <family val="2"/>
    </font>
    <font>
      <sz val="12"/>
      <color indexed="48"/>
      <name val="Arial"/>
      <family val="2"/>
    </font>
    <font>
      <b/>
      <i/>
      <sz val="12"/>
      <color indexed="8"/>
      <name val="Arial"/>
      <family val="2"/>
    </font>
    <font>
      <b/>
      <sz val="9"/>
      <name val="Arial"/>
      <family val="2"/>
    </font>
    <font>
      <b/>
      <sz val="8"/>
      <name val="Arial"/>
      <family val="2"/>
    </font>
    <font>
      <b/>
      <sz val="13"/>
      <name val="Arial"/>
      <family val="2"/>
    </font>
    <font>
      <sz val="13"/>
      <name val="Arial"/>
      <family val="2"/>
    </font>
    <font>
      <vertAlign val="superscript"/>
      <sz val="13"/>
      <name val="Arial"/>
      <family val="2"/>
    </font>
    <font>
      <sz val="10"/>
      <name val="Geneva"/>
      <family val="0"/>
    </font>
    <font>
      <b/>
      <vertAlign val="superscript"/>
      <sz val="12"/>
      <color indexed="8"/>
      <name val="Arial"/>
      <family val="2"/>
    </font>
    <font>
      <b/>
      <sz val="12"/>
      <color indexed="56"/>
      <name val="Arial"/>
      <family val="2"/>
    </font>
    <font>
      <b/>
      <sz val="16"/>
      <name val="Arial"/>
      <family val="2"/>
    </font>
    <font>
      <sz val="14.5"/>
      <name val="Arial"/>
      <family val="0"/>
    </font>
    <font>
      <b/>
      <vertAlign val="superscript"/>
      <sz val="13"/>
      <name val="Arial"/>
      <family val="2"/>
    </font>
    <font>
      <sz val="12"/>
      <color indexed="62"/>
      <name val="Arial"/>
      <family val="0"/>
    </font>
    <font>
      <b/>
      <vertAlign val="superscript"/>
      <sz val="14"/>
      <name val="Arial"/>
      <family val="2"/>
    </font>
    <font>
      <i/>
      <sz val="14"/>
      <name val="Arial"/>
      <family val="2"/>
    </font>
    <font>
      <vertAlign val="superscript"/>
      <sz val="14"/>
      <name val="Arial"/>
      <family val="2"/>
    </font>
    <font>
      <sz val="11"/>
      <name val="Arial"/>
      <family val="2"/>
    </font>
    <font>
      <sz val="9"/>
      <name val="Arial"/>
      <family val="0"/>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xf numFmtId="171" fontId="19" fillId="0" borderId="0" applyFill="0" applyBorder="0" applyAlignment="0" applyProtection="0"/>
  </cellStyleXfs>
  <cellXfs count="610">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 xfId="0" applyBorder="1" applyAlignment="1">
      <alignment/>
    </xf>
    <xf numFmtId="0" fontId="4" fillId="0" borderId="2"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horizontal="right"/>
    </xf>
    <xf numFmtId="0" fontId="6" fillId="0" borderId="0" xfId="0" applyFont="1" applyBorder="1" applyAlignment="1">
      <alignment/>
    </xf>
    <xf numFmtId="0" fontId="7" fillId="0" borderId="1"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15" applyNumberFormat="1" applyFont="1" applyBorder="1" applyAlignment="1">
      <alignment/>
    </xf>
    <xf numFmtId="164" fontId="9" fillId="0" borderId="0" xfId="15"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15" applyNumberFormat="1" applyFont="1" applyBorder="1" applyAlignment="1">
      <alignment/>
    </xf>
    <xf numFmtId="164" fontId="6" fillId="0" borderId="0" xfId="15" applyNumberFormat="1" applyFont="1" applyAlignment="1">
      <alignment/>
    </xf>
    <xf numFmtId="164" fontId="6" fillId="0" borderId="0" xfId="0" applyNumberFormat="1" applyFont="1" applyAlignment="1">
      <alignment/>
    </xf>
    <xf numFmtId="164" fontId="9" fillId="0" borderId="0" xfId="15" applyNumberFormat="1" applyFont="1" applyAlignment="1">
      <alignment/>
    </xf>
    <xf numFmtId="0" fontId="9" fillId="0" borderId="0" xfId="0" applyFont="1" applyAlignment="1">
      <alignment/>
    </xf>
    <xf numFmtId="164" fontId="11" fillId="0" borderId="0" xfId="15" applyNumberFormat="1" applyFont="1" applyAlignment="1">
      <alignment/>
    </xf>
    <xf numFmtId="0" fontId="11" fillId="0" borderId="0" xfId="0" applyFont="1" applyAlignment="1">
      <alignment/>
    </xf>
    <xf numFmtId="165" fontId="6" fillId="0" borderId="0" xfId="15" applyNumberFormat="1" applyFont="1" applyAlignment="1">
      <alignment/>
    </xf>
    <xf numFmtId="165" fontId="9" fillId="0" borderId="0" xfId="15" applyNumberFormat="1" applyFont="1" applyAlignment="1">
      <alignment/>
    </xf>
    <xf numFmtId="0" fontId="8" fillId="0" borderId="0" xfId="0" applyFont="1" applyBorder="1" applyAlignment="1">
      <alignment/>
    </xf>
    <xf numFmtId="0" fontId="7" fillId="0" borderId="3" xfId="0" applyFont="1" applyBorder="1" applyAlignment="1">
      <alignment/>
    </xf>
    <xf numFmtId="0" fontId="8" fillId="0" borderId="0" xfId="0" applyFont="1" applyAlignment="1">
      <alignment horizontal="right"/>
    </xf>
    <xf numFmtId="181" fontId="10" fillId="0" borderId="1" xfId="0" applyNumberFormat="1" applyFont="1" applyBorder="1" applyAlignment="1">
      <alignment/>
    </xf>
    <xf numFmtId="0" fontId="8" fillId="0" borderId="0" xfId="0" applyFont="1" applyBorder="1" applyAlignment="1">
      <alignment horizontal="right"/>
    </xf>
    <xf numFmtId="164" fontId="8" fillId="0" borderId="0" xfId="15"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 xfId="0" applyFont="1" applyBorder="1" applyAlignment="1">
      <alignment/>
    </xf>
    <xf numFmtId="1" fontId="14" fillId="0" borderId="0" xfId="21" applyNumberFormat="1">
      <alignment/>
      <protection/>
    </xf>
    <xf numFmtId="1" fontId="14" fillId="0" borderId="0" xfId="2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4"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15" applyNumberFormat="1" applyFont="1" applyFill="1" applyBorder="1" applyAlignment="1">
      <alignment/>
    </xf>
    <xf numFmtId="0" fontId="18" fillId="0" borderId="0" xfId="0" applyFont="1" applyFill="1" applyBorder="1" applyAlignment="1">
      <alignment/>
    </xf>
    <xf numFmtId="164" fontId="0" fillId="0" borderId="0" xfId="15"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3"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0" fontId="8" fillId="0" borderId="0" xfId="0" applyFont="1" applyBorder="1" applyAlignment="1">
      <alignment horizontal="center"/>
    </xf>
    <xf numFmtId="165" fontId="19" fillId="0" borderId="0" xfId="15" applyNumberFormat="1" applyFont="1" applyAlignment="1">
      <alignment/>
    </xf>
    <xf numFmtId="164" fontId="9" fillId="2" borderId="0" xfId="15" applyNumberFormat="1" applyFont="1" applyFill="1" applyAlignment="1">
      <alignment/>
    </xf>
    <xf numFmtId="165" fontId="9" fillId="2" borderId="0" xfId="15" applyNumberFormat="1" applyFont="1" applyFill="1" applyAlignment="1">
      <alignment/>
    </xf>
    <xf numFmtId="164" fontId="8" fillId="0" borderId="0" xfId="15" applyNumberFormat="1" applyFont="1" applyAlignment="1">
      <alignment horizontal="right"/>
    </xf>
    <xf numFmtId="0" fontId="13" fillId="0" borderId="0" xfId="0" applyFont="1" applyAlignment="1">
      <alignment horizontal="left"/>
    </xf>
    <xf numFmtId="164" fontId="8" fillId="0" borderId="0" xfId="15" applyNumberFormat="1" applyFont="1" applyFill="1" applyAlignment="1">
      <alignment/>
    </xf>
    <xf numFmtId="164" fontId="9" fillId="3" borderId="0" xfId="15" applyNumberFormat="1" applyFont="1" applyFill="1" applyBorder="1" applyAlignment="1">
      <alignment/>
    </xf>
    <xf numFmtId="164" fontId="11" fillId="0" borderId="0" xfId="15"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 xfId="0" applyFont="1" applyFill="1" applyBorder="1" applyAlignment="1">
      <alignment/>
    </xf>
    <xf numFmtId="0" fontId="12" fillId="0" borderId="0" xfId="0" applyFont="1" applyFill="1" applyBorder="1" applyAlignment="1">
      <alignment/>
    </xf>
    <xf numFmtId="0" fontId="6" fillId="0" borderId="4" xfId="0" applyFont="1" applyBorder="1" applyAlignment="1">
      <alignment horizontal="center"/>
    </xf>
    <xf numFmtId="3" fontId="8" fillId="0" borderId="1" xfId="0" applyNumberFormat="1" applyFont="1" applyFill="1" applyBorder="1" applyAlignment="1">
      <alignment/>
    </xf>
    <xf numFmtId="0" fontId="6" fillId="0" borderId="1"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1" fontId="6" fillId="0" borderId="0" xfId="15" applyNumberFormat="1" applyFont="1" applyAlignment="1">
      <alignment horizontal="right"/>
    </xf>
    <xf numFmtId="1" fontId="20" fillId="0" borderId="0" xfId="0" applyNumberFormat="1" applyFont="1" applyAlignment="1">
      <alignment horizontal="right"/>
    </xf>
    <xf numFmtId="3" fontId="6" fillId="0" borderId="0" xfId="15" applyNumberFormat="1" applyFont="1" applyFill="1" applyBorder="1" applyAlignment="1">
      <alignment/>
    </xf>
    <xf numFmtId="3" fontId="6" fillId="0" borderId="0" xfId="15" applyNumberFormat="1" applyFont="1" applyFill="1" applyBorder="1" applyAlignment="1">
      <alignment/>
    </xf>
    <xf numFmtId="1" fontId="8" fillId="0" borderId="0" xfId="15" applyNumberFormat="1" applyFont="1" applyAlignment="1">
      <alignment horizontal="righ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 xfId="0" applyFont="1" applyBorder="1" applyAlignment="1">
      <alignment/>
    </xf>
    <xf numFmtId="164" fontId="0" fillId="0" borderId="1" xfId="0" applyNumberFormat="1" applyFont="1" applyBorder="1" applyAlignment="1">
      <alignment/>
    </xf>
    <xf numFmtId="0" fontId="0" fillId="0" borderId="1"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15" applyNumberFormat="1" applyFont="1" applyFill="1" applyBorder="1" applyAlignment="1">
      <alignment/>
    </xf>
    <xf numFmtId="164" fontId="11" fillId="0" borderId="0" xfId="15" applyNumberFormat="1" applyFont="1" applyFill="1" applyBorder="1" applyAlignment="1">
      <alignment/>
    </xf>
    <xf numFmtId="165" fontId="6" fillId="0" borderId="0" xfId="15" applyNumberFormat="1" applyFont="1" applyFill="1" applyBorder="1" applyAlignment="1">
      <alignment/>
    </xf>
    <xf numFmtId="165" fontId="9" fillId="0" borderId="0" xfId="15" applyNumberFormat="1" applyFont="1" applyFill="1" applyBorder="1" applyAlignment="1">
      <alignment/>
    </xf>
    <xf numFmtId="0" fontId="6" fillId="0" borderId="5"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5"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5" xfId="0" applyNumberFormat="1" applyFont="1" applyFill="1" applyBorder="1" applyAlignment="1">
      <alignment horizontal="right"/>
    </xf>
    <xf numFmtId="0" fontId="6" fillId="0" borderId="5" xfId="0" applyFont="1" applyFill="1" applyBorder="1" applyAlignment="1">
      <alignment horizontal="right"/>
    </xf>
    <xf numFmtId="167" fontId="24" fillId="0" borderId="0" xfId="2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15" applyNumberFormat="1" applyFont="1" applyFill="1" applyBorder="1" applyAlignment="1">
      <alignment/>
    </xf>
    <xf numFmtId="1" fontId="6" fillId="0" borderId="4" xfId="15" applyNumberFormat="1" applyFont="1" applyBorder="1" applyAlignment="1">
      <alignment horizontal="right"/>
    </xf>
    <xf numFmtId="1" fontId="20" fillId="0" borderId="4" xfId="0" applyNumberFormat="1" applyFont="1" applyBorder="1" applyAlignment="1">
      <alignment horizontal="right"/>
    </xf>
    <xf numFmtId="1" fontId="8" fillId="0" borderId="4" xfId="15" applyNumberFormat="1" applyFont="1" applyBorder="1" applyAlignment="1">
      <alignment horizontal="right"/>
    </xf>
    <xf numFmtId="167" fontId="6" fillId="0" borderId="0" xfId="15" applyNumberFormat="1" applyFont="1" applyBorder="1" applyAlignment="1">
      <alignment/>
    </xf>
    <xf numFmtId="0" fontId="6" fillId="0" borderId="6" xfId="0" applyFont="1" applyBorder="1" applyAlignment="1">
      <alignment/>
    </xf>
    <xf numFmtId="0" fontId="6" fillId="0" borderId="6" xfId="0" applyFont="1" applyBorder="1" applyAlignment="1">
      <alignment horizontal="centerContinuous"/>
    </xf>
    <xf numFmtId="0" fontId="7" fillId="0" borderId="7" xfId="0" applyFont="1" applyBorder="1" applyAlignment="1">
      <alignment horizontal="right" wrapText="1"/>
    </xf>
    <xf numFmtId="0" fontId="7" fillId="0" borderId="7" xfId="0" applyFont="1" applyBorder="1" applyAlignment="1">
      <alignment/>
    </xf>
    <xf numFmtId="0" fontId="7" fillId="0" borderId="7" xfId="0" applyFont="1" applyBorder="1" applyAlignment="1">
      <alignment horizontal="left" wrapText="1"/>
    </xf>
    <xf numFmtId="165" fontId="6" fillId="0" borderId="0" xfId="15" applyNumberFormat="1" applyFont="1" applyFill="1" applyAlignment="1">
      <alignment/>
    </xf>
    <xf numFmtId="0" fontId="8" fillId="0" borderId="0" xfId="0" applyFont="1" applyAlignment="1">
      <alignment horizontal="right"/>
    </xf>
    <xf numFmtId="167" fontId="6" fillId="0" borderId="0" xfId="25" applyNumberFormat="1" applyFont="1" applyAlignment="1">
      <alignment wrapText="1"/>
      <protection/>
    </xf>
    <xf numFmtId="1" fontId="6" fillId="0" borderId="0" xfId="25" applyNumberFormat="1" applyFont="1" applyAlignment="1">
      <alignment wrapText="1"/>
      <protection/>
    </xf>
    <xf numFmtId="164" fontId="0" fillId="0" borderId="0" xfId="15" applyNumberFormat="1" applyFill="1" applyBorder="1" applyAlignment="1" applyProtection="1">
      <alignment horizontal="left"/>
      <protection/>
    </xf>
    <xf numFmtId="3" fontId="0" fillId="0" borderId="0" xfId="0" applyNumberFormat="1" applyFill="1" applyBorder="1" applyAlignment="1">
      <alignment/>
    </xf>
    <xf numFmtId="0" fontId="26" fillId="0" borderId="0" xfId="23" applyFont="1" applyAlignment="1">
      <alignment horizontal="center" wrapText="1"/>
      <protection/>
    </xf>
    <xf numFmtId="167" fontId="24" fillId="0" borderId="5" xfId="23" applyNumberFormat="1" applyFont="1" applyBorder="1" applyAlignment="1">
      <alignment horizontal="right" wrapText="1"/>
      <protection/>
    </xf>
    <xf numFmtId="0" fontId="26" fillId="0" borderId="0" xfId="23" applyFont="1" applyAlignment="1">
      <alignment horizontal="left" wrapText="1"/>
      <protection/>
    </xf>
    <xf numFmtId="0" fontId="26" fillId="0" borderId="0" xfId="25" applyFont="1" applyAlignment="1">
      <alignment horizontal="center" wrapText="1"/>
      <protection/>
    </xf>
    <xf numFmtId="0" fontId="26" fillId="0" borderId="0" xfId="24" applyFont="1" applyAlignment="1">
      <alignment horizontal="right" wrapText="1"/>
      <protection/>
    </xf>
    <xf numFmtId="164" fontId="6" fillId="0" borderId="0" xfId="15"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15" applyNumberFormat="1" applyFont="1" applyAlignment="1">
      <alignment horizontal="right"/>
    </xf>
    <xf numFmtId="3" fontId="9" fillId="0" borderId="0" xfId="15" applyNumberFormat="1" applyFont="1" applyFill="1" applyBorder="1" applyAlignment="1">
      <alignment/>
    </xf>
    <xf numFmtId="3" fontId="6" fillId="0" borderId="0" xfId="15" applyNumberFormat="1" applyFont="1" applyFill="1" applyAlignment="1">
      <alignment/>
    </xf>
    <xf numFmtId="0" fontId="0" fillId="0" borderId="0" xfId="0" applyFont="1" applyFill="1" applyBorder="1" applyAlignment="1">
      <alignment/>
    </xf>
    <xf numFmtId="165" fontId="6" fillId="0" borderId="0" xfId="15" applyNumberFormat="1" applyFont="1" applyBorder="1" applyAlignment="1">
      <alignment/>
    </xf>
    <xf numFmtId="165" fontId="9" fillId="0" borderId="0" xfId="15" applyNumberFormat="1" applyFont="1" applyBorder="1" applyAlignment="1">
      <alignment/>
    </xf>
    <xf numFmtId="164" fontId="6" fillId="0" borderId="0" xfId="0" applyNumberFormat="1" applyFont="1" applyBorder="1" applyAlignment="1">
      <alignment/>
    </xf>
    <xf numFmtId="3" fontId="9" fillId="0" borderId="0" xfId="15" applyNumberFormat="1" applyFont="1" applyFill="1" applyAlignment="1">
      <alignment/>
    </xf>
    <xf numFmtId="0" fontId="6" fillId="4" borderId="0" xfId="0" applyFont="1" applyFill="1" applyAlignment="1">
      <alignment/>
    </xf>
    <xf numFmtId="0" fontId="9" fillId="4" borderId="0" xfId="0" applyFont="1" applyFill="1" applyAlignment="1">
      <alignment/>
    </xf>
    <xf numFmtId="1" fontId="6" fillId="4" borderId="0" xfId="0" applyNumberFormat="1" applyFont="1" applyFill="1" applyAlignment="1">
      <alignment/>
    </xf>
    <xf numFmtId="164" fontId="6" fillId="4" borderId="0" xfId="15" applyNumberFormat="1" applyFont="1" applyFill="1" applyAlignment="1">
      <alignment horizontal="right"/>
    </xf>
    <xf numFmtId="0" fontId="6" fillId="4" borderId="0" xfId="0" applyFont="1" applyFill="1" applyAlignment="1">
      <alignment horizontal="right"/>
    </xf>
    <xf numFmtId="164" fontId="8" fillId="4" borderId="0" xfId="15" applyNumberFormat="1" applyFont="1" applyFill="1" applyAlignment="1">
      <alignment horizontal="right"/>
    </xf>
    <xf numFmtId="164" fontId="8" fillId="4" borderId="0" xfId="15" applyNumberFormat="1" applyFont="1" applyFill="1" applyAlignment="1">
      <alignment/>
    </xf>
    <xf numFmtId="44" fontId="8" fillId="4" borderId="0" xfId="17" applyFont="1" applyFill="1" applyBorder="1" applyAlignment="1">
      <alignment/>
    </xf>
    <xf numFmtId="0" fontId="0" fillId="4" borderId="0" xfId="0" applyFont="1" applyFill="1" applyAlignment="1">
      <alignment/>
    </xf>
    <xf numFmtId="0" fontId="0" fillId="4"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8" xfId="0" applyFont="1" applyBorder="1" applyAlignment="1">
      <alignment vertical="top" wrapText="1"/>
    </xf>
    <xf numFmtId="0" fontId="6" fillId="0" borderId="9" xfId="0" applyFont="1" applyBorder="1" applyAlignment="1">
      <alignment/>
    </xf>
    <xf numFmtId="0" fontId="7" fillId="0" borderId="9" xfId="0" applyFont="1" applyBorder="1" applyAlignment="1">
      <alignment/>
    </xf>
    <xf numFmtId="0" fontId="6" fillId="0" borderId="4" xfId="0" applyFont="1" applyBorder="1" applyAlignment="1">
      <alignment horizontal="right"/>
    </xf>
    <xf numFmtId="0" fontId="7" fillId="0" borderId="4" xfId="0" applyFont="1" applyBorder="1" applyAlignment="1">
      <alignment horizontal="right"/>
    </xf>
    <xf numFmtId="165" fontId="23" fillId="0" borderId="0" xfId="15" applyNumberFormat="1" applyFont="1" applyAlignment="1">
      <alignment/>
    </xf>
    <xf numFmtId="0" fontId="28" fillId="0" borderId="0" xfId="0" applyFont="1" applyAlignment="1">
      <alignment/>
    </xf>
    <xf numFmtId="0" fontId="8" fillId="0" borderId="0" xfId="0" applyFont="1" applyBorder="1" applyAlignment="1">
      <alignment/>
    </xf>
    <xf numFmtId="0" fontId="6" fillId="0" borderId="0" xfId="0" applyFont="1" applyBorder="1" applyAlignment="1">
      <alignment horizontal="right"/>
    </xf>
    <xf numFmtId="0" fontId="6" fillId="0" borderId="1" xfId="0" applyFont="1" applyBorder="1" applyAlignment="1">
      <alignment/>
    </xf>
    <xf numFmtId="0" fontId="7"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 fontId="6" fillId="0" borderId="0" xfId="0" applyNumberFormat="1" applyFont="1" applyAlignment="1">
      <alignment/>
    </xf>
    <xf numFmtId="0" fontId="8" fillId="0" borderId="0" xfId="0" applyFont="1" applyAlignment="1">
      <alignment/>
    </xf>
    <xf numFmtId="164" fontId="8" fillId="0" borderId="0" xfId="15" applyNumberFormat="1" applyFont="1" applyAlignment="1">
      <alignment/>
    </xf>
    <xf numFmtId="164" fontId="8" fillId="0" borderId="0" xfId="15" applyNumberFormat="1" applyFont="1" applyBorder="1" applyAlignment="1">
      <alignment/>
    </xf>
    <xf numFmtId="0" fontId="6" fillId="0" borderId="0" xfId="0" applyFont="1" applyAlignment="1">
      <alignment horizontal="right"/>
    </xf>
    <xf numFmtId="165" fontId="6" fillId="0" borderId="0" xfId="15" applyNumberFormat="1" applyFont="1" applyAlignment="1">
      <alignment/>
    </xf>
    <xf numFmtId="167" fontId="6" fillId="0" borderId="0" xfId="15" applyNumberFormat="1" applyFont="1" applyBorder="1" applyAlignment="1">
      <alignment/>
    </xf>
    <xf numFmtId="165" fontId="6" fillId="0" borderId="0" xfId="0" applyNumberFormat="1" applyFont="1" applyAlignment="1">
      <alignment/>
    </xf>
    <xf numFmtId="164" fontId="6" fillId="0" borderId="1" xfId="0" applyNumberFormat="1" applyFont="1" applyBorder="1" applyAlignment="1">
      <alignment/>
    </xf>
    <xf numFmtId="44" fontId="8" fillId="0" borderId="0" xfId="17" applyFont="1" applyBorder="1" applyAlignment="1">
      <alignment/>
    </xf>
    <xf numFmtId="0" fontId="11" fillId="0" borderId="0" xfId="0" applyFont="1" applyAlignment="1">
      <alignment/>
    </xf>
    <xf numFmtId="164" fontId="6" fillId="0" borderId="0" xfId="15" applyNumberFormat="1" applyFont="1" applyFill="1" applyBorder="1" applyAlignment="1">
      <alignment/>
    </xf>
    <xf numFmtId="0" fontId="6" fillId="0" borderId="1" xfId="0" applyFont="1" applyFill="1" applyBorder="1" applyAlignment="1">
      <alignment/>
    </xf>
    <xf numFmtId="0" fontId="6" fillId="0" borderId="9" xfId="0" applyFont="1" applyBorder="1" applyAlignment="1">
      <alignment/>
    </xf>
    <xf numFmtId="0" fontId="7" fillId="0" borderId="9" xfId="0" applyFont="1" applyBorder="1" applyAlignment="1">
      <alignment/>
    </xf>
    <xf numFmtId="0" fontId="6" fillId="0" borderId="4" xfId="0" applyFont="1" applyBorder="1" applyAlignment="1">
      <alignment horizontal="right"/>
    </xf>
    <xf numFmtId="0" fontId="6" fillId="0" borderId="4" xfId="0" applyFont="1" applyBorder="1" applyAlignment="1">
      <alignment/>
    </xf>
    <xf numFmtId="0" fontId="7" fillId="0" borderId="4" xfId="0" applyFont="1" applyBorder="1" applyAlignment="1">
      <alignment horizontal="right"/>
    </xf>
    <xf numFmtId="0" fontId="6" fillId="0" borderId="0" xfId="0" applyFont="1" applyFill="1" applyBorder="1" applyAlignment="1">
      <alignment/>
    </xf>
    <xf numFmtId="0" fontId="6" fillId="0" borderId="9" xfId="0" applyFont="1" applyFill="1" applyBorder="1" applyAlignment="1">
      <alignment/>
    </xf>
    <xf numFmtId="0" fontId="7" fillId="0" borderId="9" xfId="0" applyFont="1" applyFill="1" applyBorder="1" applyAlignment="1">
      <alignment/>
    </xf>
    <xf numFmtId="0" fontId="6" fillId="0" borderId="4" xfId="0" applyFont="1" applyFill="1" applyBorder="1" applyAlignment="1">
      <alignment horizontal="right"/>
    </xf>
    <xf numFmtId="0" fontId="6" fillId="0" borderId="4" xfId="0" applyFont="1" applyFill="1" applyBorder="1" applyAlignment="1">
      <alignment/>
    </xf>
    <xf numFmtId="0" fontId="7" fillId="0" borderId="4" xfId="0" applyFont="1" applyFill="1" applyBorder="1" applyAlignment="1">
      <alignment horizontal="right"/>
    </xf>
    <xf numFmtId="164" fontId="0" fillId="0" borderId="0" xfId="0" applyNumberFormat="1" applyFont="1" applyBorder="1" applyAlignment="1">
      <alignment/>
    </xf>
    <xf numFmtId="0" fontId="0" fillId="0" borderId="0" xfId="0" applyFont="1" applyAlignment="1">
      <alignment/>
    </xf>
    <xf numFmtId="0" fontId="6" fillId="0" borderId="9" xfId="0" applyFont="1" applyBorder="1" applyAlignment="1">
      <alignment horizontal="centerContinuous"/>
    </xf>
    <xf numFmtId="0" fontId="7" fillId="0" borderId="4" xfId="0" applyFont="1" applyBorder="1" applyAlignment="1">
      <alignment horizontal="right" wrapText="1"/>
    </xf>
    <xf numFmtId="0" fontId="7" fillId="0" borderId="4" xfId="0" applyFont="1" applyBorder="1" applyAlignment="1">
      <alignment/>
    </xf>
    <xf numFmtId="0" fontId="6"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centerContinuous"/>
    </xf>
    <xf numFmtId="0" fontId="7" fillId="0" borderId="4" xfId="0" applyFont="1" applyBorder="1" applyAlignment="1">
      <alignment horizontal="center" wrapText="1"/>
    </xf>
    <xf numFmtId="0" fontId="30" fillId="0" borderId="0" xfId="0" applyFont="1" applyAlignment="1">
      <alignment horizontal="center" wrapText="1"/>
    </xf>
    <xf numFmtId="0" fontId="7" fillId="0" borderId="0" xfId="0" applyFont="1" applyBorder="1" applyAlignment="1" quotePrefix="1">
      <alignment horizontal="left"/>
    </xf>
    <xf numFmtId="0" fontId="7" fillId="0" borderId="9"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9" fillId="0" borderId="0" xfId="0" applyFont="1" applyBorder="1" applyAlignment="1">
      <alignment horizontal="right"/>
    </xf>
    <xf numFmtId="0" fontId="7" fillId="0" borderId="4" xfId="0" applyFont="1" applyBorder="1" applyAlignment="1">
      <alignment horizontal="center"/>
    </xf>
    <xf numFmtId="16" fontId="7" fillId="0" borderId="4" xfId="0" applyNumberFormat="1" applyFont="1" applyBorder="1" applyAlignment="1">
      <alignment horizontal="center"/>
    </xf>
    <xf numFmtId="16" fontId="7" fillId="0" borderId="4" xfId="0" applyNumberFormat="1" applyFont="1" applyBorder="1" applyAlignment="1" quotePrefix="1">
      <alignment horizontal="center"/>
    </xf>
    <xf numFmtId="0" fontId="6" fillId="0" borderId="9" xfId="0" applyFont="1" applyBorder="1" applyAlignment="1">
      <alignment horizontal="centerContinuous"/>
    </xf>
    <xf numFmtId="0" fontId="11" fillId="0" borderId="0" xfId="0" applyFont="1" applyBorder="1" applyAlignment="1">
      <alignment/>
    </xf>
    <xf numFmtId="0" fontId="7" fillId="0" borderId="4" xfId="0" applyFont="1" applyBorder="1" applyAlignment="1">
      <alignment/>
    </xf>
    <xf numFmtId="0" fontId="29" fillId="0" borderId="9" xfId="0" applyFont="1" applyBorder="1" applyAlignment="1">
      <alignment horizontal="center"/>
    </xf>
    <xf numFmtId="0" fontId="29" fillId="0" borderId="0" xfId="0" applyFont="1" applyBorder="1" applyAlignment="1">
      <alignment horizontal="center"/>
    </xf>
    <xf numFmtId="0" fontId="29" fillId="0" borderId="0" xfId="0" applyFont="1" applyBorder="1" applyAlignment="1" quotePrefix="1">
      <alignment horizontal="center"/>
    </xf>
    <xf numFmtId="0" fontId="7" fillId="0" borderId="9" xfId="0" applyFont="1" applyBorder="1" applyAlignment="1">
      <alignment horizontal="center"/>
    </xf>
    <xf numFmtId="0" fontId="7" fillId="0" borderId="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167" fontId="0" fillId="0" borderId="0" xfId="0" applyNumberFormat="1" applyFont="1" applyBorder="1" applyAlignment="1">
      <alignment/>
    </xf>
    <xf numFmtId="0" fontId="2" fillId="0" borderId="0" xfId="0" applyFont="1" applyBorder="1" applyAlignment="1">
      <alignment horizontal="right"/>
    </xf>
    <xf numFmtId="0" fontId="6" fillId="0" borderId="10" xfId="0" applyFont="1" applyBorder="1" applyAlignment="1">
      <alignment/>
    </xf>
    <xf numFmtId="3" fontId="8" fillId="0" borderId="0" xfId="0" applyNumberFormat="1" applyFont="1" applyBorder="1" applyAlignment="1">
      <alignment/>
    </xf>
    <xf numFmtId="0" fontId="6" fillId="0" borderId="4" xfId="0" applyFont="1" applyBorder="1" applyAlignment="1">
      <alignment horizontal="left" indent="1"/>
    </xf>
    <xf numFmtId="0" fontId="6" fillId="0" borderId="4" xfId="0" applyFont="1" applyFill="1" applyBorder="1" applyAlignment="1">
      <alignment/>
    </xf>
    <xf numFmtId="0" fontId="20" fillId="0" borderId="4" xfId="0" applyFont="1" applyFill="1" applyBorder="1" applyAlignment="1">
      <alignment/>
    </xf>
    <xf numFmtId="3" fontId="8" fillId="0" borderId="4" xfId="0" applyNumberFormat="1" applyFont="1" applyFill="1" applyBorder="1" applyAlignment="1">
      <alignment/>
    </xf>
    <xf numFmtId="0" fontId="7" fillId="0" borderId="10"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1" fillId="0" borderId="4" xfId="0" applyFont="1" applyBorder="1" applyAlignment="1">
      <alignment/>
    </xf>
    <xf numFmtId="164" fontId="8" fillId="0" borderId="4" xfId="15" applyNumberFormat="1" applyFont="1" applyFill="1" applyBorder="1" applyAlignment="1">
      <alignment/>
    </xf>
    <xf numFmtId="0" fontId="11" fillId="0" borderId="4" xfId="0" applyFont="1" applyFill="1" applyBorder="1" applyAlignment="1">
      <alignment/>
    </xf>
    <xf numFmtId="164" fontId="6" fillId="0" borderId="4" xfId="15" applyNumberFormat="1" applyFont="1" applyFill="1" applyBorder="1" applyAlignment="1">
      <alignment/>
    </xf>
    <xf numFmtId="0" fontId="7" fillId="0" borderId="4" xfId="0" applyFont="1" applyBorder="1" applyAlignment="1">
      <alignment vertical="top"/>
    </xf>
    <xf numFmtId="1" fontId="6" fillId="0" borderId="4" xfId="0" applyNumberFormat="1" applyFont="1" applyFill="1" applyBorder="1" applyAlignment="1">
      <alignment/>
    </xf>
    <xf numFmtId="0" fontId="6" fillId="0" borderId="0" xfId="0" applyFont="1" applyBorder="1" applyAlignment="1">
      <alignment horizontal="left"/>
    </xf>
    <xf numFmtId="0" fontId="24" fillId="0" borderId="4" xfId="24" applyFont="1" applyBorder="1" applyAlignment="1">
      <alignment horizontal="right" wrapText="1"/>
      <protection/>
    </xf>
    <xf numFmtId="167" fontId="6" fillId="0" borderId="4" xfId="0" applyNumberFormat="1" applyFont="1" applyFill="1" applyBorder="1" applyAlignment="1">
      <alignment/>
    </xf>
    <xf numFmtId="185" fontId="8" fillId="0" borderId="4" xfId="15" applyNumberFormat="1" applyFont="1" applyFill="1" applyBorder="1" applyAlignment="1">
      <alignment/>
    </xf>
    <xf numFmtId="0" fontId="6" fillId="0" borderId="0" xfId="0" applyFont="1" applyAlignment="1">
      <alignment horizontal="left"/>
    </xf>
    <xf numFmtId="0" fontId="6" fillId="0" borderId="4" xfId="0" applyFont="1" applyBorder="1" applyAlignment="1">
      <alignment horizontal="left"/>
    </xf>
    <xf numFmtId="0" fontId="7" fillId="0" borderId="4" xfId="0" applyFont="1" applyBorder="1" applyAlignment="1" quotePrefix="1">
      <alignment horizontal="center"/>
    </xf>
    <xf numFmtId="0" fontId="29" fillId="0" borderId="9" xfId="0" applyFont="1" applyBorder="1" applyAlignment="1">
      <alignment/>
    </xf>
    <xf numFmtId="0" fontId="29" fillId="0" borderId="4" xfId="0" applyFont="1" applyBorder="1" applyAlignment="1">
      <alignment horizontal="center"/>
    </xf>
    <xf numFmtId="0" fontId="6" fillId="0" borderId="0" xfId="25" applyFont="1" applyAlignment="1">
      <alignment horizontal="right" wrapText="1"/>
      <protection/>
    </xf>
    <xf numFmtId="0" fontId="24" fillId="0" borderId="0" xfId="2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0" xfId="0" applyFont="1" applyFill="1" applyBorder="1" applyAlignment="1">
      <alignment/>
    </xf>
    <xf numFmtId="0" fontId="6" fillId="0" borderId="10" xfId="25" applyFont="1" applyFill="1" applyBorder="1" applyAlignment="1">
      <alignment horizontal="right" wrapText="1"/>
      <protection/>
    </xf>
    <xf numFmtId="0" fontId="6" fillId="0" borderId="10"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15"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9" xfId="0" applyFont="1" applyFill="1" applyBorder="1" applyAlignment="1">
      <alignment/>
    </xf>
    <xf numFmtId="0" fontId="7" fillId="0" borderId="0" xfId="0" applyFont="1" applyFill="1" applyBorder="1" applyAlignment="1">
      <alignment horizontal="centerContinuous"/>
    </xf>
    <xf numFmtId="0" fontId="7" fillId="0" borderId="4" xfId="0" applyFont="1" applyFill="1" applyBorder="1" applyAlignment="1">
      <alignment horizontal="left"/>
    </xf>
    <xf numFmtId="0" fontId="7" fillId="0" borderId="4" xfId="0" applyFont="1" applyFill="1" applyBorder="1" applyAlignment="1">
      <alignment horizontal="center"/>
    </xf>
    <xf numFmtId="0" fontId="7" fillId="0" borderId="4" xfId="0" applyFont="1" applyFill="1" applyBorder="1" applyAlignment="1">
      <alignment horizontal="centerContinuous"/>
    </xf>
    <xf numFmtId="0" fontId="2" fillId="0" borderId="0" xfId="0" applyFont="1" applyFill="1" applyAlignment="1">
      <alignment horizontal="right"/>
    </xf>
    <xf numFmtId="0" fontId="7" fillId="0" borderId="4" xfId="0" applyFont="1" applyFill="1" applyBorder="1" applyAlignment="1">
      <alignment/>
    </xf>
    <xf numFmtId="41" fontId="7" fillId="0" borderId="4" xfId="0" applyNumberFormat="1" applyFont="1" applyFill="1" applyBorder="1" applyAlignment="1">
      <alignment/>
    </xf>
    <xf numFmtId="0" fontId="7" fillId="0" borderId="9" xfId="0" applyFont="1" applyFill="1" applyBorder="1" applyAlignment="1">
      <alignment/>
    </xf>
    <xf numFmtId="0" fontId="29" fillId="0" borderId="0" xfId="0" applyFont="1" applyFill="1" applyBorder="1" applyAlignment="1">
      <alignment horizontal="center"/>
    </xf>
    <xf numFmtId="0" fontId="7" fillId="0" borderId="4" xfId="0" applyFont="1" applyFill="1" applyBorder="1" applyAlignment="1">
      <alignment horizontal="right"/>
    </xf>
    <xf numFmtId="3" fontId="8" fillId="0" borderId="0" xfId="0" applyNumberFormat="1" applyFont="1" applyFill="1" applyBorder="1" applyAlignment="1">
      <alignment horizontal="right"/>
    </xf>
    <xf numFmtId="0" fontId="30" fillId="0" borderId="0" xfId="0" applyFont="1" applyAlignment="1">
      <alignment horizontal="right"/>
    </xf>
    <xf numFmtId="3" fontId="6" fillId="0" borderId="0" xfId="15" applyNumberFormat="1" applyFont="1" applyAlignment="1">
      <alignment/>
    </xf>
    <xf numFmtId="3" fontId="9" fillId="0" borderId="0" xfId="15" applyNumberFormat="1" applyFont="1" applyBorder="1" applyAlignment="1">
      <alignment/>
    </xf>
    <xf numFmtId="0" fontId="30"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15"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15" applyNumberFormat="1" applyFont="1" applyAlignment="1">
      <alignment/>
    </xf>
    <xf numFmtId="4" fontId="6" fillId="0" borderId="0" xfId="15" applyNumberFormat="1" applyFont="1" applyAlignment="1">
      <alignment horizontal="right"/>
    </xf>
    <xf numFmtId="4" fontId="10" fillId="0" borderId="0" xfId="15" applyNumberFormat="1" applyFont="1" applyAlignment="1">
      <alignment/>
    </xf>
    <xf numFmtId="164" fontId="6" fillId="0" borderId="0" xfId="15" applyNumberFormat="1" applyFont="1" applyFill="1" applyBorder="1" applyAlignment="1">
      <alignment horizontal="right"/>
    </xf>
    <xf numFmtId="4" fontId="6" fillId="0" borderId="13" xfId="15" applyNumberFormat="1" applyFont="1" applyBorder="1" applyAlignment="1">
      <alignment horizontal="right"/>
    </xf>
    <xf numFmtId="4" fontId="6" fillId="0" borderId="0" xfId="15" applyNumberFormat="1" applyFont="1" applyBorder="1" applyAlignment="1">
      <alignment horizontal="right"/>
    </xf>
    <xf numFmtId="4" fontId="10" fillId="0" borderId="13" xfId="15" applyNumberFormat="1" applyFont="1" applyBorder="1" applyAlignment="1">
      <alignment/>
    </xf>
    <xf numFmtId="4" fontId="10" fillId="0" borderId="0" xfId="15" applyNumberFormat="1" applyFont="1" applyBorder="1" applyAlignment="1">
      <alignment/>
    </xf>
    <xf numFmtId="0" fontId="11" fillId="0" borderId="0" xfId="0" applyFont="1" applyBorder="1" applyAlignment="1">
      <alignment/>
    </xf>
    <xf numFmtId="2" fontId="6" fillId="0" borderId="0" xfId="15" applyNumberFormat="1" applyFont="1" applyFill="1" applyBorder="1" applyAlignment="1">
      <alignment horizontal="right"/>
    </xf>
    <xf numFmtId="0" fontId="29" fillId="0" borderId="0" xfId="0" applyFont="1" applyBorder="1" applyAlignment="1">
      <alignment/>
    </xf>
    <xf numFmtId="0" fontId="30" fillId="0" borderId="0" xfId="0" applyFont="1" applyAlignment="1">
      <alignment/>
    </xf>
    <xf numFmtId="0" fontId="7" fillId="0" borderId="10" xfId="0" applyFont="1" applyBorder="1" applyAlignment="1">
      <alignment/>
    </xf>
    <xf numFmtId="0" fontId="6" fillId="0" borderId="10" xfId="0" applyFont="1" applyBorder="1" applyAlignment="1">
      <alignment horizontal="right"/>
    </xf>
    <xf numFmtId="0" fontId="7" fillId="0" borderId="10" xfId="0" applyFont="1" applyBorder="1" applyAlignment="1">
      <alignment horizontal="right"/>
    </xf>
    <xf numFmtId="0" fontId="7" fillId="0" borderId="10"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186" fontId="0" fillId="0" borderId="0" xfId="26" applyNumberFormat="1" applyFont="1" applyFill="1" applyBorder="1" applyAlignment="1" applyProtection="1">
      <alignment/>
      <protection/>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9" xfId="0" applyFont="1" applyBorder="1" applyAlignment="1">
      <alignment horizontal="right"/>
    </xf>
    <xf numFmtId="0" fontId="2" fillId="0" borderId="14" xfId="0" applyFont="1" applyBorder="1" applyAlignment="1">
      <alignment horizontal="right"/>
    </xf>
    <xf numFmtId="0" fontId="2" fillId="0" borderId="0" xfId="0" applyFont="1" applyAlignment="1">
      <alignment horizontal="right"/>
    </xf>
    <xf numFmtId="0" fontId="24" fillId="0" borderId="0" xfId="24" applyFont="1" applyFill="1" applyAlignment="1">
      <alignment horizontal="right" wrapText="1"/>
      <protection/>
    </xf>
    <xf numFmtId="3" fontId="8" fillId="0" borderId="0" xfId="15" applyNumberFormat="1" applyFont="1" applyFill="1" applyAlignment="1">
      <alignment horizontal="right"/>
    </xf>
    <xf numFmtId="1" fontId="6" fillId="0" borderId="0" xfId="15" applyNumberFormat="1" applyFont="1" applyBorder="1" applyAlignment="1">
      <alignment horizontal="right"/>
    </xf>
    <xf numFmtId="1" fontId="8" fillId="0" borderId="0" xfId="15" applyNumberFormat="1" applyFont="1" applyBorder="1" applyAlignment="1">
      <alignment horizontal="right"/>
    </xf>
    <xf numFmtId="4" fontId="6" fillId="0" borderId="0" xfId="15" applyNumberFormat="1" applyFont="1" applyFill="1" applyBorder="1" applyAlignment="1">
      <alignment horizontal="right"/>
    </xf>
    <xf numFmtId="4" fontId="6" fillId="0" borderId="0" xfId="15"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5"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15" applyNumberFormat="1" applyFont="1" applyFill="1" applyAlignment="1">
      <alignment/>
    </xf>
    <xf numFmtId="164" fontId="6" fillId="0" borderId="0" xfId="15" applyNumberFormat="1" applyFont="1" applyFill="1" applyAlignment="1">
      <alignment/>
    </xf>
    <xf numFmtId="167" fontId="6" fillId="0" borderId="0" xfId="0" applyNumberFormat="1" applyFont="1" applyFill="1" applyAlignment="1">
      <alignment/>
    </xf>
    <xf numFmtId="1" fontId="20" fillId="0" borderId="0" xfId="0" applyNumberFormat="1" applyFont="1" applyBorder="1" applyAlignment="1">
      <alignment horizontal="right"/>
    </xf>
    <xf numFmtId="167" fontId="24" fillId="0" borderId="0" xfId="2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25" applyNumberFormat="1" applyFont="1" applyFill="1" applyAlignment="1">
      <alignment wrapText="1"/>
      <protection/>
    </xf>
    <xf numFmtId="1" fontId="6" fillId="0" borderId="0" xfId="25" applyNumberFormat="1" applyFont="1" applyFill="1" applyAlignment="1">
      <alignment wrapText="1"/>
      <protection/>
    </xf>
    <xf numFmtId="0" fontId="2" fillId="0" borderId="9" xfId="0" applyFont="1" applyFill="1" applyBorder="1" applyAlignment="1">
      <alignment horizontal="right"/>
    </xf>
    <xf numFmtId="167" fontId="6" fillId="0" borderId="0" xfId="0" applyNumberFormat="1" applyFont="1" applyFill="1" applyAlignment="1">
      <alignment/>
    </xf>
    <xf numFmtId="164" fontId="8" fillId="0" borderId="0" xfId="15" applyNumberFormat="1" applyFont="1" applyFill="1" applyBorder="1" applyAlignment="1">
      <alignment/>
    </xf>
    <xf numFmtId="0" fontId="7" fillId="0" borderId="3" xfId="0" applyFont="1" applyFill="1" applyBorder="1" applyAlignment="1">
      <alignment/>
    </xf>
    <xf numFmtId="0" fontId="2" fillId="0" borderId="14"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6" fillId="0" borderId="0" xfId="0" applyFont="1" applyBorder="1" applyAlignment="1" quotePrefix="1">
      <alignment horizontal="left"/>
    </xf>
    <xf numFmtId="0" fontId="36" fillId="0" borderId="0" xfId="0" applyFont="1" applyBorder="1" applyAlignment="1">
      <alignment/>
    </xf>
    <xf numFmtId="0" fontId="36" fillId="0" borderId="0" xfId="0" applyFont="1" applyFill="1" applyAlignment="1">
      <alignment/>
    </xf>
    <xf numFmtId="1" fontId="6" fillId="0" borderId="0" xfId="15" applyNumberFormat="1" applyFont="1" applyFill="1" applyBorder="1" applyAlignment="1">
      <alignment horizontal="right"/>
    </xf>
    <xf numFmtId="1" fontId="8" fillId="0" borderId="0" xfId="15" applyNumberFormat="1" applyFont="1" applyFill="1" applyBorder="1" applyAlignment="1">
      <alignment horizontal="right"/>
    </xf>
    <xf numFmtId="0" fontId="7" fillId="0" borderId="0" xfId="0" applyFont="1" applyBorder="1" applyAlignment="1">
      <alignment horizontal="left"/>
    </xf>
    <xf numFmtId="181" fontId="6" fillId="0" borderId="0" xfId="0" applyNumberFormat="1" applyFont="1" applyFill="1" applyBorder="1" applyAlignment="1">
      <alignment/>
    </xf>
    <xf numFmtId="186" fontId="39" fillId="0" borderId="0" xfId="0" applyNumberFormat="1" applyFont="1" applyFill="1" applyBorder="1" applyAlignment="1">
      <alignment/>
    </xf>
    <xf numFmtId="1" fontId="0" fillId="0" borderId="0" xfId="0" applyNumberFormat="1" applyFont="1" applyBorder="1" applyAlignment="1">
      <alignment/>
    </xf>
    <xf numFmtId="0" fontId="7" fillId="0" borderId="10" xfId="0" applyFont="1" applyFill="1" applyBorder="1" applyAlignment="1">
      <alignment horizontal="center"/>
    </xf>
    <xf numFmtId="0" fontId="7" fillId="0" borderId="10"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Fill="1" applyBorder="1" applyAlignment="1">
      <alignment/>
    </xf>
    <xf numFmtId="0" fontId="9" fillId="0" borderId="0" xfId="0" applyFont="1" applyBorder="1" applyAlignment="1">
      <alignment/>
    </xf>
    <xf numFmtId="0" fontId="9" fillId="0" borderId="0" xfId="0" applyFont="1" applyAlignment="1">
      <alignment/>
    </xf>
    <xf numFmtId="164" fontId="11" fillId="0" borderId="0" xfId="15" applyNumberFormat="1" applyFont="1" applyAlignment="1">
      <alignment/>
    </xf>
    <xf numFmtId="164" fontId="11" fillId="0" borderId="0" xfId="15" applyNumberFormat="1" applyFont="1" applyFill="1" applyBorder="1" applyAlignment="1">
      <alignment/>
    </xf>
    <xf numFmtId="164" fontId="6" fillId="0" borderId="0" xfId="0" applyNumberFormat="1" applyFont="1" applyAlignment="1">
      <alignment/>
    </xf>
    <xf numFmtId="164" fontId="2" fillId="0" borderId="0" xfId="15" applyNumberFormat="1" applyFont="1" applyAlignment="1">
      <alignment horizontal="right"/>
    </xf>
    <xf numFmtId="164" fontId="6" fillId="0" borderId="0" xfId="15" applyNumberFormat="1" applyFont="1" applyFill="1" applyAlignment="1">
      <alignment horizontal="right"/>
    </xf>
    <xf numFmtId="2" fontId="6" fillId="0" borderId="5" xfId="15" applyNumberFormat="1" applyFont="1" applyFill="1" applyBorder="1" applyAlignment="1">
      <alignment horizontal="right"/>
    </xf>
    <xf numFmtId="4" fontId="6" fillId="0" borderId="5" xfId="15" applyNumberFormat="1" applyFont="1" applyBorder="1" applyAlignment="1">
      <alignment/>
    </xf>
    <xf numFmtId="167" fontId="6" fillId="0" borderId="0" xfId="0" applyNumberFormat="1" applyFont="1" applyFill="1" applyBorder="1" applyAlignment="1">
      <alignment/>
    </xf>
    <xf numFmtId="0" fontId="24" fillId="0" borderId="0" xfId="24" applyFont="1" applyFill="1" applyBorder="1" applyAlignment="1">
      <alignment horizontal="right" wrapText="1"/>
      <protection/>
    </xf>
    <xf numFmtId="167" fontId="7" fillId="0" borderId="0" xfId="0" applyNumberFormat="1" applyFont="1" applyAlignment="1">
      <alignment/>
    </xf>
    <xf numFmtId="3" fontId="8" fillId="0" borderId="0" xfId="25" applyNumberFormat="1" applyFont="1" applyFill="1" applyAlignment="1">
      <alignment wrapText="1"/>
      <protection/>
    </xf>
    <xf numFmtId="0" fontId="36"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2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15" applyNumberFormat="1" applyFont="1" applyFill="1" applyBorder="1" applyAlignment="1">
      <alignment horizontal="center"/>
    </xf>
    <xf numFmtId="164" fontId="7" fillId="0" borderId="0" xfId="15" applyNumberFormat="1" applyFont="1" applyFill="1" applyBorder="1" applyAlignment="1">
      <alignment horizontal="right"/>
    </xf>
    <xf numFmtId="4" fontId="41" fillId="0" borderId="0" xfId="15" applyNumberFormat="1" applyFont="1" applyAlignment="1">
      <alignment/>
    </xf>
    <xf numFmtId="0" fontId="7" fillId="0" borderId="4" xfId="0" applyFont="1" applyBorder="1" applyAlignment="1">
      <alignment horizontal="left"/>
    </xf>
    <xf numFmtId="0" fontId="30" fillId="0" borderId="4" xfId="0" applyFont="1" applyBorder="1" applyAlignment="1">
      <alignment/>
    </xf>
    <xf numFmtId="164" fontId="7" fillId="0" borderId="4" xfId="15" applyNumberFormat="1" applyFont="1" applyFill="1" applyBorder="1" applyAlignment="1">
      <alignment horizontal="right"/>
    </xf>
    <xf numFmtId="4" fontId="41" fillId="0" borderId="4" xfId="15" applyNumberFormat="1" applyFont="1" applyBorder="1" applyAlignment="1">
      <alignment/>
    </xf>
    <xf numFmtId="3" fontId="6" fillId="0" borderId="1" xfId="0" applyNumberFormat="1" applyFont="1" applyBorder="1" applyAlignment="1">
      <alignment horizontal="right"/>
    </xf>
    <xf numFmtId="3" fontId="9" fillId="0" borderId="1" xfId="0" applyNumberFormat="1" applyFont="1" applyBorder="1" applyAlignment="1">
      <alignment/>
    </xf>
    <xf numFmtId="3" fontId="9" fillId="0" borderId="15"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1" fontId="6" fillId="0" borderId="0" xfId="0" applyNumberFormat="1" applyFont="1" applyFill="1" applyAlignment="1">
      <alignment/>
    </xf>
    <xf numFmtId="3" fontId="9" fillId="0" borderId="0" xfId="15" applyNumberFormat="1" applyFont="1" applyFill="1" applyBorder="1" applyAlignment="1">
      <alignment/>
    </xf>
    <xf numFmtId="3" fontId="6" fillId="0" borderId="0" xfId="15" applyNumberFormat="1" applyFont="1" applyFill="1" applyAlignment="1">
      <alignment/>
    </xf>
    <xf numFmtId="3" fontId="9" fillId="0" borderId="0" xfId="15" applyNumberFormat="1" applyFont="1" applyFill="1" applyAlignment="1">
      <alignment/>
    </xf>
    <xf numFmtId="3" fontId="25" fillId="0" borderId="0" xfId="15" applyNumberFormat="1" applyFont="1" applyFill="1" applyBorder="1" applyAlignment="1">
      <alignment/>
    </xf>
    <xf numFmtId="41" fontId="6" fillId="0" borderId="0" xfId="15" applyNumberFormat="1" applyFont="1" applyFill="1" applyAlignment="1">
      <alignment horizontal="right"/>
    </xf>
    <xf numFmtId="3" fontId="6" fillId="0" borderId="0" xfId="15" applyNumberFormat="1" applyFont="1" applyFill="1" applyBorder="1" applyAlignment="1">
      <alignment horizontal="justify"/>
    </xf>
    <xf numFmtId="1" fontId="9" fillId="0" borderId="0" xfId="0" applyNumberFormat="1" applyFont="1" applyFill="1" applyBorder="1" applyAlignment="1">
      <alignment horizontal="right"/>
    </xf>
    <xf numFmtId="1" fontId="9" fillId="0" borderId="4" xfId="0" applyNumberFormat="1" applyFont="1" applyFill="1" applyBorder="1" applyAlignment="1">
      <alignment horizontal="right"/>
    </xf>
    <xf numFmtId="0" fontId="30" fillId="0" borderId="0" xfId="22" applyFont="1" applyAlignment="1">
      <alignment vertical="top" wrapText="1"/>
      <protection/>
    </xf>
    <xf numFmtId="1" fontId="30" fillId="0" borderId="0" xfId="22" applyNumberFormat="1" applyFont="1" applyFill="1" applyAlignment="1">
      <alignment vertical="top" wrapText="1"/>
      <protection/>
    </xf>
    <xf numFmtId="1" fontId="11" fillId="0" borderId="0" xfId="22" applyNumberFormat="1" applyFont="1" applyFill="1" applyAlignment="1">
      <alignment horizontal="right" wrapText="1"/>
      <protection/>
    </xf>
    <xf numFmtId="1" fontId="32" fillId="0" borderId="0" xfId="22" applyNumberFormat="1" applyFont="1" applyFill="1" applyAlignment="1">
      <alignment horizontal="right" wrapText="1"/>
      <protection/>
    </xf>
    <xf numFmtId="3" fontId="31" fillId="0" borderId="0" xfId="22" applyNumberFormat="1" applyFont="1" applyFill="1" applyAlignment="1">
      <alignment horizontal="right" wrapText="1"/>
      <protection/>
    </xf>
    <xf numFmtId="1" fontId="11" fillId="0" borderId="0" xfId="22" applyNumberFormat="1" applyFont="1" applyFill="1" applyAlignment="1">
      <alignment vertical="top" wrapText="1"/>
      <protection/>
    </xf>
    <xf numFmtId="1" fontId="6" fillId="0" borderId="0" xfId="22" applyNumberFormat="1" applyFont="1" applyFill="1">
      <alignment/>
      <protection/>
    </xf>
    <xf numFmtId="1" fontId="11" fillId="0" borderId="0" xfId="22" applyNumberFormat="1" applyFont="1" applyFill="1" applyAlignment="1">
      <alignment horizontal="left" vertical="top" wrapText="1"/>
      <protection/>
    </xf>
    <xf numFmtId="1" fontId="11" fillId="0" borderId="4" xfId="22" applyNumberFormat="1" applyFont="1" applyFill="1" applyBorder="1" applyAlignment="1">
      <alignment vertical="top" wrapText="1"/>
      <protection/>
    </xf>
    <xf numFmtId="0" fontId="11" fillId="0" borderId="0" xfId="22" applyFont="1" applyAlignment="1">
      <alignment vertical="top" wrapText="1"/>
      <protection/>
    </xf>
    <xf numFmtId="0" fontId="11" fillId="0" borderId="0" xfId="22" applyFont="1" applyAlignment="1">
      <alignment horizontal="left" vertical="top" wrapText="1"/>
      <protection/>
    </xf>
    <xf numFmtId="0" fontId="11" fillId="0" borderId="4" xfId="22" applyFont="1" applyBorder="1" applyAlignment="1">
      <alignment vertical="top" wrapText="1"/>
      <protection/>
    </xf>
    <xf numFmtId="0" fontId="6" fillId="0" borderId="0" xfId="22" applyFont="1" applyFill="1" applyAlignment="1">
      <alignment horizontal="right"/>
      <protection/>
    </xf>
    <xf numFmtId="167" fontId="20" fillId="0" borderId="0" xfId="22" applyNumberFormat="1" applyFont="1" applyFill="1" applyBorder="1" applyAlignment="1">
      <alignment horizontal="right"/>
      <protection/>
    </xf>
    <xf numFmtId="0" fontId="6" fillId="0" borderId="0" xfId="22" applyFont="1" applyFill="1">
      <alignment/>
      <protection/>
    </xf>
    <xf numFmtId="3" fontId="8" fillId="0" borderId="0" xfId="22" applyNumberFormat="1" applyFont="1" applyFill="1" applyBorder="1">
      <alignment/>
      <protection/>
    </xf>
    <xf numFmtId="0" fontId="6" fillId="0" borderId="4" xfId="22" applyFont="1" applyFill="1" applyBorder="1">
      <alignment/>
      <protection/>
    </xf>
    <xf numFmtId="0" fontId="0" fillId="0" borderId="0" xfId="22" applyFill="1">
      <alignment/>
      <protection/>
    </xf>
    <xf numFmtId="0" fontId="7" fillId="0" borderId="10" xfId="22" applyFont="1" applyFill="1" applyBorder="1">
      <alignment/>
      <protection/>
    </xf>
    <xf numFmtId="0" fontId="2" fillId="0" borderId="0" xfId="22" applyFont="1" applyFill="1" applyAlignment="1">
      <alignment horizontal="right"/>
      <protection/>
    </xf>
    <xf numFmtId="0" fontId="6" fillId="0" borderId="0" xfId="22" applyFont="1" applyFill="1">
      <alignment/>
      <protection/>
    </xf>
    <xf numFmtId="167" fontId="20" fillId="0" borderId="0" xfId="22" applyNumberFormat="1" applyFont="1" applyFill="1" applyBorder="1">
      <alignment/>
      <protection/>
    </xf>
    <xf numFmtId="3" fontId="8" fillId="0" borderId="0" xfId="22" applyNumberFormat="1" applyFont="1" applyFill="1">
      <alignment/>
      <protection/>
    </xf>
    <xf numFmtId="1" fontId="6" fillId="0" borderId="0" xfId="22" applyNumberFormat="1" applyFont="1" applyFill="1" applyAlignment="1">
      <alignment horizontal="right" vertical="top" wrapText="1"/>
      <protection/>
    </xf>
    <xf numFmtId="0" fontId="11" fillId="0" borderId="0" xfId="22" applyFont="1" applyFill="1" applyAlignment="1">
      <alignment horizontal="right" vertical="top" wrapText="1"/>
      <protection/>
    </xf>
    <xf numFmtId="0" fontId="8" fillId="0" borderId="0" xfId="22" applyFont="1" applyFill="1">
      <alignment/>
      <protection/>
    </xf>
    <xf numFmtId="0" fontId="30" fillId="0" borderId="0" xfId="22" applyFont="1" applyFill="1" applyAlignment="1">
      <alignment vertical="top" wrapText="1"/>
      <protection/>
    </xf>
    <xf numFmtId="3" fontId="31" fillId="0" borderId="0" xfId="22" applyNumberFormat="1" applyFont="1" applyFill="1" applyAlignment="1">
      <alignment vertical="top" wrapText="1"/>
      <protection/>
    </xf>
    <xf numFmtId="0" fontId="11" fillId="0" borderId="4" xfId="22" applyFont="1" applyFill="1" applyBorder="1" applyAlignment="1">
      <alignment horizontal="right" vertical="top" wrapText="1"/>
      <protection/>
    </xf>
    <xf numFmtId="1" fontId="6" fillId="0" borderId="0" xfId="22" applyNumberFormat="1" applyFont="1" applyFill="1" applyAlignment="1">
      <alignment horizontal="right" wrapText="1"/>
      <protection/>
    </xf>
    <xf numFmtId="1" fontId="11" fillId="0" borderId="0" xfId="22" applyNumberFormat="1" applyFont="1" applyFill="1" applyAlignment="1">
      <alignment horizontal="right"/>
      <protection/>
    </xf>
    <xf numFmtId="0" fontId="31" fillId="0" borderId="0" xfId="22" applyFont="1" applyFill="1" applyAlignment="1">
      <alignment horizontal="right" wrapText="1"/>
      <protection/>
    </xf>
    <xf numFmtId="1" fontId="30" fillId="0" borderId="0" xfId="22" applyNumberFormat="1" applyFont="1" applyFill="1" applyAlignment="1">
      <alignment horizontal="right" wrapText="1"/>
      <protection/>
    </xf>
    <xf numFmtId="1" fontId="30" fillId="0" borderId="0" xfId="22" applyNumberFormat="1" applyFont="1" applyFill="1" applyAlignment="1">
      <alignment horizontal="right"/>
      <protection/>
    </xf>
    <xf numFmtId="167" fontId="6" fillId="0" borderId="0" xfId="22" applyNumberFormat="1" applyFont="1" applyFill="1">
      <alignment/>
      <protection/>
    </xf>
    <xf numFmtId="167" fontId="6" fillId="0" borderId="0" xfId="22" applyNumberFormat="1" applyFont="1" applyFill="1" applyAlignment="1">
      <alignment/>
      <protection/>
    </xf>
    <xf numFmtId="167" fontId="6" fillId="0" borderId="0" xfId="22" applyNumberFormat="1" applyFont="1" applyFill="1" applyAlignment="1">
      <alignment horizontal="right"/>
      <protection/>
    </xf>
    <xf numFmtId="0" fontId="1" fillId="0" borderId="0" xfId="0" applyFont="1" applyAlignment="1">
      <alignment/>
    </xf>
    <xf numFmtId="167" fontId="45" fillId="0" borderId="0" xfId="0" applyNumberFormat="1" applyFont="1" applyAlignment="1">
      <alignment/>
    </xf>
    <xf numFmtId="167" fontId="10" fillId="0" borderId="0" xfId="0" applyNumberFormat="1" applyFont="1" applyAlignment="1">
      <alignment horizontal="right"/>
    </xf>
    <xf numFmtId="0" fontId="9" fillId="0" borderId="0" xfId="0" applyFont="1" applyAlignment="1">
      <alignment/>
    </xf>
    <xf numFmtId="164" fontId="6" fillId="0" borderId="0" xfId="15" applyNumberFormat="1" applyFont="1" applyFill="1" applyAlignment="1">
      <alignment/>
    </xf>
    <xf numFmtId="0" fontId="7" fillId="0" borderId="16" xfId="0" applyFont="1" applyBorder="1" applyAlignment="1" quotePrefix="1">
      <alignment horizontal="left"/>
    </xf>
    <xf numFmtId="0" fontId="7" fillId="0" borderId="13" xfId="0" applyFont="1" applyBorder="1" applyAlignment="1">
      <alignment horizontal="center"/>
    </xf>
    <xf numFmtId="16" fontId="7" fillId="0" borderId="17" xfId="0" applyNumberFormat="1" applyFont="1" applyBorder="1" applyAlignment="1" quotePrefix="1">
      <alignment horizontal="center"/>
    </xf>
    <xf numFmtId="1" fontId="6" fillId="0" borderId="0" xfId="0" applyNumberFormat="1" applyFont="1" applyFill="1" applyBorder="1" applyAlignment="1">
      <alignment/>
    </xf>
    <xf numFmtId="3" fontId="6" fillId="0" borderId="0" xfId="15" applyNumberFormat="1" applyFont="1" applyFill="1" applyAlignment="1">
      <alignment horizontal="right"/>
    </xf>
    <xf numFmtId="41" fontId="6" fillId="0" borderId="0" xfId="15" applyNumberFormat="1" applyFont="1" applyFill="1" applyAlignment="1">
      <alignment horizontal="right"/>
    </xf>
    <xf numFmtId="1" fontId="6" fillId="0" borderId="0" xfId="0" applyNumberFormat="1" applyFont="1" applyFill="1" applyBorder="1" applyAlignment="1">
      <alignment horizontal="right"/>
    </xf>
    <xf numFmtId="1" fontId="6" fillId="0" borderId="0" xfId="15" applyNumberFormat="1" applyFont="1" applyFill="1" applyAlignment="1">
      <alignment/>
    </xf>
    <xf numFmtId="1" fontId="6" fillId="0" borderId="0" xfId="15" applyNumberFormat="1" applyFont="1" applyFill="1" applyAlignment="1">
      <alignment horizontal="right"/>
    </xf>
    <xf numFmtId="3" fontId="6" fillId="0" borderId="0" xfId="15" applyNumberFormat="1" applyFont="1" applyFill="1" applyBorder="1" applyAlignment="1">
      <alignment horizontal="right"/>
    </xf>
    <xf numFmtId="3" fontId="6" fillId="0" borderId="0" xfId="0" applyNumberFormat="1" applyFont="1" applyFill="1" applyAlignment="1">
      <alignment/>
    </xf>
    <xf numFmtId="1" fontId="6" fillId="0" borderId="0" xfId="0" applyNumberFormat="1" applyFont="1" applyFill="1" applyAlignment="1">
      <alignment/>
    </xf>
    <xf numFmtId="0" fontId="13" fillId="0" borderId="0" xfId="21" applyFont="1" applyFill="1" applyBorder="1">
      <alignment/>
      <protection/>
    </xf>
    <xf numFmtId="1" fontId="12" fillId="0" borderId="0" xfId="21" applyNumberFormat="1" applyFont="1" applyFill="1">
      <alignment/>
      <protection/>
    </xf>
    <xf numFmtId="1" fontId="6" fillId="0" borderId="0" xfId="21" applyNumberFormat="1" applyFont="1" applyFill="1">
      <alignment/>
      <protection/>
    </xf>
    <xf numFmtId="1" fontId="13" fillId="0" borderId="0" xfId="21" applyNumberFormat="1" applyFont="1" applyFill="1" applyBorder="1">
      <alignment/>
      <protection/>
    </xf>
    <xf numFmtId="1" fontId="12" fillId="0" borderId="0" xfId="21" applyNumberFormat="1" applyFont="1" applyFill="1" applyBorder="1">
      <alignment/>
      <protection/>
    </xf>
    <xf numFmtId="1" fontId="13" fillId="0" borderId="9" xfId="21" applyNumberFormat="1" applyFont="1" applyFill="1" applyBorder="1">
      <alignment/>
      <protection/>
    </xf>
    <xf numFmtId="1" fontId="12" fillId="0" borderId="10" xfId="21" applyNumberFormat="1" applyFont="1" applyFill="1" applyBorder="1">
      <alignment/>
      <protection/>
    </xf>
    <xf numFmtId="1" fontId="12" fillId="0" borderId="10" xfId="21" applyNumberFormat="1" applyFont="1" applyFill="1" applyBorder="1" applyAlignment="1">
      <alignment horizontal="centerContinuous"/>
      <protection/>
    </xf>
    <xf numFmtId="1" fontId="13" fillId="0" borderId="10" xfId="21" applyNumberFormat="1" applyFont="1" applyFill="1" applyBorder="1" applyAlignment="1">
      <alignment horizontal="centerContinuous"/>
      <protection/>
    </xf>
    <xf numFmtId="1" fontId="12" fillId="0" borderId="9" xfId="21" applyNumberFormat="1" applyFont="1" applyFill="1" applyBorder="1">
      <alignment/>
      <protection/>
    </xf>
    <xf numFmtId="1" fontId="13" fillId="0" borderId="4" xfId="21" applyNumberFormat="1" applyFont="1" applyFill="1" applyBorder="1">
      <alignment/>
      <protection/>
    </xf>
    <xf numFmtId="1" fontId="13" fillId="0" borderId="4" xfId="21" applyNumberFormat="1" applyFont="1" applyFill="1" applyBorder="1" applyAlignment="1">
      <alignment horizontal="center" vertical="center" wrapText="1"/>
      <protection/>
    </xf>
    <xf numFmtId="1" fontId="12" fillId="0" borderId="0" xfId="21" applyNumberFormat="1" applyFont="1" applyFill="1" applyAlignment="1">
      <alignment horizontal="center" vertical="top" wrapText="1"/>
      <protection/>
    </xf>
    <xf numFmtId="1" fontId="47" fillId="0" borderId="0" xfId="21" applyNumberFormat="1" applyFont="1" applyFill="1" applyAlignment="1">
      <alignment vertical="top" wrapText="1"/>
      <protection/>
    </xf>
    <xf numFmtId="1" fontId="47" fillId="0" borderId="0" xfId="2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4" xfId="0" applyNumberFormat="1" applyFont="1" applyFill="1" applyBorder="1" applyAlignment="1">
      <alignment horizontal="right"/>
    </xf>
    <xf numFmtId="1" fontId="0" fillId="0" borderId="0" xfId="21" applyNumberFormat="1" applyFont="1" applyFill="1">
      <alignment/>
      <protection/>
    </xf>
    <xf numFmtId="3" fontId="0" fillId="0" borderId="0" xfId="0" applyNumberFormat="1" applyFont="1" applyBorder="1" applyAlignment="1">
      <alignment horizontal="right"/>
    </xf>
    <xf numFmtId="1" fontId="13" fillId="0" borderId="1" xfId="21" applyNumberFormat="1" applyFont="1" applyFill="1" applyBorder="1">
      <alignment/>
      <protection/>
    </xf>
    <xf numFmtId="1" fontId="12" fillId="0" borderId="1" xfId="21" applyNumberFormat="1" applyFont="1" applyFill="1" applyBorder="1">
      <alignment/>
      <protection/>
    </xf>
    <xf numFmtId="1" fontId="13" fillId="0" borderId="18" xfId="21" applyNumberFormat="1" applyFont="1" applyFill="1" applyBorder="1">
      <alignment/>
      <protection/>
    </xf>
    <xf numFmtId="1" fontId="13" fillId="0" borderId="18" xfId="21" applyNumberFormat="1" applyFont="1" applyFill="1" applyBorder="1" applyAlignment="1">
      <alignment horizontal="centerContinuous"/>
      <protection/>
    </xf>
    <xf numFmtId="1" fontId="13" fillId="0" borderId="1" xfId="21" applyNumberFormat="1" applyFont="1" applyFill="1" applyBorder="1" applyAlignment="1">
      <alignment horizontal="center" vertical="top" wrapText="1"/>
      <protection/>
    </xf>
    <xf numFmtId="1" fontId="47" fillId="0" borderId="0" xfId="21" applyNumberFormat="1" applyFont="1" applyFill="1" applyAlignment="1">
      <alignment horizontal="center" vertical="top" wrapText="1"/>
      <protection/>
    </xf>
    <xf numFmtId="3" fontId="13" fillId="0" borderId="1" xfId="0" applyNumberFormat="1" applyFont="1" applyFill="1" applyBorder="1" applyAlignment="1">
      <alignment horizontal="right"/>
    </xf>
    <xf numFmtId="0" fontId="49" fillId="0" borderId="0" xfId="0" applyFont="1" applyBorder="1" applyAlignment="1">
      <alignment/>
    </xf>
    <xf numFmtId="1" fontId="49" fillId="0" borderId="0" xfId="21" applyNumberFormat="1" applyFont="1" applyFill="1" applyBorder="1">
      <alignment/>
      <protection/>
    </xf>
    <xf numFmtId="1" fontId="13" fillId="0" borderId="4" xfId="21" applyNumberFormat="1" applyFont="1" applyFill="1" applyBorder="1" applyAlignment="1">
      <alignment horizontal="center" vertical="top" wrapText="1"/>
      <protection/>
    </xf>
    <xf numFmtId="0" fontId="12" fillId="0" borderId="0" xfId="21" applyFont="1" applyFill="1" applyBorder="1">
      <alignment/>
      <protection/>
    </xf>
    <xf numFmtId="1" fontId="12" fillId="0" borderId="4" xfId="21" applyNumberFormat="1" applyFont="1" applyFill="1" applyBorder="1">
      <alignment/>
      <protection/>
    </xf>
    <xf numFmtId="1" fontId="13" fillId="0" borderId="10" xfId="21" applyNumberFormat="1" applyFont="1" applyFill="1" applyBorder="1" applyAlignment="1">
      <alignment horizontal="center" vertical="top" wrapText="1"/>
      <protection/>
    </xf>
    <xf numFmtId="1" fontId="12" fillId="0" borderId="0" xfId="21" applyNumberFormat="1" applyFont="1" applyFill="1" applyBorder="1" applyAlignment="1">
      <alignment horizontal="center" vertical="top" wrapText="1"/>
      <protection/>
    </xf>
    <xf numFmtId="167" fontId="12" fillId="0" borderId="0" xfId="21" applyNumberFormat="1" applyFont="1" applyFill="1" applyAlignment="1">
      <alignment horizontal="center" vertical="top" wrapText="1"/>
      <protection/>
    </xf>
    <xf numFmtId="167" fontId="12" fillId="0" borderId="0" xfId="21" applyNumberFormat="1" applyFont="1" applyFill="1" applyAlignment="1">
      <alignment horizontal="right" vertical="top" wrapText="1"/>
      <protection/>
    </xf>
    <xf numFmtId="167" fontId="13" fillId="0" borderId="0" xfId="2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4" xfId="0" applyNumberFormat="1" applyFont="1" applyFill="1" applyBorder="1" applyAlignment="1">
      <alignment horizontal="right"/>
    </xf>
    <xf numFmtId="181" fontId="13" fillId="0" borderId="4"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0" xfId="21" applyNumberFormat="1" applyFont="1" applyFill="1" applyBorder="1">
      <alignment/>
      <protection/>
    </xf>
    <xf numFmtId="181" fontId="12" fillId="0" borderId="0" xfId="0" applyNumberFormat="1" applyFont="1" applyFill="1" applyBorder="1" applyAlignment="1">
      <alignment horizontal="right"/>
    </xf>
    <xf numFmtId="167" fontId="13" fillId="0" borderId="4" xfId="21" applyNumberFormat="1" applyFont="1" applyFill="1" applyBorder="1">
      <alignment/>
      <protection/>
    </xf>
    <xf numFmtId="2" fontId="6" fillId="0" borderId="0" xfId="21" applyNumberFormat="1" applyFont="1" applyFill="1">
      <alignment/>
      <protection/>
    </xf>
    <xf numFmtId="167" fontId="13" fillId="0" borderId="0" xfId="21" applyNumberFormat="1" applyFont="1" applyFill="1">
      <alignment/>
      <protection/>
    </xf>
    <xf numFmtId="1" fontId="13" fillId="0" borderId="0" xfId="21" applyNumberFormat="1" applyFont="1" applyFill="1">
      <alignment/>
      <protection/>
    </xf>
    <xf numFmtId="1" fontId="7" fillId="0" borderId="0" xfId="21" applyNumberFormat="1" applyFont="1" applyFill="1">
      <alignment/>
      <protection/>
    </xf>
    <xf numFmtId="3" fontId="0" fillId="0" borderId="0" xfId="0" applyNumberFormat="1" applyFill="1" applyAlignment="1">
      <alignment/>
    </xf>
    <xf numFmtId="164" fontId="15" fillId="0" borderId="0" xfId="15" applyNumberFormat="1" applyFont="1" applyFill="1" applyBorder="1" applyAlignment="1" quotePrefix="1">
      <alignment/>
    </xf>
    <xf numFmtId="195" fontId="0" fillId="0" borderId="0" xfId="0" applyNumberFormat="1" applyFont="1" applyFill="1" applyBorder="1" applyAlignment="1" applyProtection="1">
      <alignment horizontal="center"/>
      <protection/>
    </xf>
    <xf numFmtId="190" fontId="0" fillId="0" borderId="0" xfId="0" applyNumberFormat="1" applyFont="1" applyFill="1" applyBorder="1" applyAlignment="1" applyProtection="1">
      <alignment/>
      <protection/>
    </xf>
    <xf numFmtId="164" fontId="0" fillId="0" borderId="0" xfId="15" applyNumberFormat="1" applyFill="1" applyBorder="1" applyAlignment="1" applyProtection="1">
      <alignment horizontal="left"/>
      <protection/>
    </xf>
    <xf numFmtId="198" fontId="0" fillId="0" borderId="0" xfId="0" applyNumberFormat="1" applyFill="1" applyAlignment="1">
      <alignment horizontal="center"/>
    </xf>
    <xf numFmtId="2" fontId="6" fillId="0" borderId="0" xfId="0" applyNumberFormat="1" applyFont="1" applyFill="1" applyAlignment="1">
      <alignment/>
    </xf>
    <xf numFmtId="1" fontId="11" fillId="0" borderId="5" xfId="22" applyNumberFormat="1" applyFont="1" applyFill="1" applyBorder="1" applyAlignment="1">
      <alignment horizontal="right" wrapText="1"/>
      <protection/>
    </xf>
    <xf numFmtId="3" fontId="31" fillId="0" borderId="0" xfId="22" applyNumberFormat="1" applyFont="1" applyFill="1" applyBorder="1" applyAlignment="1">
      <alignment horizontal="right" wrapText="1"/>
      <protection/>
    </xf>
    <xf numFmtId="1" fontId="11" fillId="0" borderId="0" xfId="22" applyNumberFormat="1" applyFont="1" applyFill="1" applyBorder="1">
      <alignment/>
      <protection/>
    </xf>
    <xf numFmtId="0" fontId="7" fillId="0" borderId="10" xfId="0" applyFont="1" applyBorder="1" applyAlignment="1">
      <alignment horizontal="right"/>
    </xf>
    <xf numFmtId="2" fontId="11" fillId="0" borderId="0" xfId="0" applyNumberFormat="1" applyFont="1" applyAlignment="1">
      <alignment/>
    </xf>
    <xf numFmtId="1" fontId="6" fillId="0" borderId="4" xfId="22" applyNumberFormat="1" applyFont="1" applyFill="1" applyBorder="1" applyAlignment="1">
      <alignment horizontal="right" wrapText="1"/>
      <protection/>
    </xf>
    <xf numFmtId="1" fontId="11" fillId="0" borderId="4" xfId="22" applyNumberFormat="1" applyFont="1" applyFill="1" applyBorder="1" applyAlignment="1">
      <alignment horizontal="right" wrapText="1"/>
      <protection/>
    </xf>
    <xf numFmtId="3" fontId="31" fillId="0" borderId="4" xfId="22" applyNumberFormat="1" applyFont="1" applyFill="1" applyBorder="1" applyAlignment="1">
      <alignment horizontal="right" wrapText="1"/>
      <protection/>
    </xf>
    <xf numFmtId="1" fontId="11" fillId="0" borderId="0" xfId="22" applyNumberFormat="1" applyFont="1" applyFill="1" applyBorder="1" applyAlignment="1">
      <alignment horizontal="right" wrapText="1"/>
      <protection/>
    </xf>
    <xf numFmtId="1" fontId="11" fillId="0" borderId="0" xfId="22" applyNumberFormat="1" applyFont="1" applyFill="1">
      <alignment/>
      <protection/>
    </xf>
    <xf numFmtId="0" fontId="31" fillId="0" borderId="0" xfId="22" applyFont="1" applyFill="1" applyBorder="1">
      <alignment/>
      <protection/>
    </xf>
    <xf numFmtId="0" fontId="31" fillId="0" borderId="0" xfId="22" applyFont="1" applyFill="1" applyBorder="1" applyAlignment="1">
      <alignment horizontal="right" wrapText="1"/>
      <protection/>
    </xf>
    <xf numFmtId="1" fontId="30" fillId="0" borderId="0" xfId="22" applyNumberFormat="1" applyFont="1" applyFill="1" applyBorder="1" applyAlignment="1">
      <alignment vertical="top" wrapText="1"/>
      <protection/>
    </xf>
    <xf numFmtId="1" fontId="11" fillId="0" borderId="12" xfId="22" applyNumberFormat="1" applyFont="1" applyFill="1" applyBorder="1" applyAlignment="1">
      <alignment horizontal="right" wrapText="1"/>
      <protection/>
    </xf>
    <xf numFmtId="1" fontId="11" fillId="0" borderId="0" xfId="22" applyNumberFormat="1" applyFont="1" applyFill="1" applyAlignment="1">
      <alignment horizontal="right" vertical="top" wrapText="1"/>
      <protection/>
    </xf>
    <xf numFmtId="3" fontId="31" fillId="0" borderId="0" xfId="22" applyNumberFormat="1" applyFont="1" applyFill="1" applyAlignment="1">
      <alignment horizontal="right" vertical="top" wrapText="1"/>
      <protection/>
    </xf>
    <xf numFmtId="1" fontId="11" fillId="0" borderId="4" xfId="22" applyNumberFormat="1" applyFont="1" applyFill="1" applyBorder="1" applyAlignment="1">
      <alignment horizontal="right" vertical="top" wrapText="1"/>
      <protection/>
    </xf>
    <xf numFmtId="1" fontId="6" fillId="0" borderId="4" xfId="22" applyNumberFormat="1" applyFont="1" applyFill="1" applyBorder="1" applyAlignment="1">
      <alignment horizontal="right" vertical="top" wrapText="1"/>
      <protection/>
    </xf>
    <xf numFmtId="3" fontId="31" fillId="0" borderId="4" xfId="22" applyNumberFormat="1" applyFont="1" applyFill="1" applyBorder="1" applyAlignment="1">
      <alignment horizontal="right" vertical="top" wrapText="1"/>
      <protection/>
    </xf>
    <xf numFmtId="1" fontId="7" fillId="0" borderId="0" xfId="22" applyNumberFormat="1" applyFont="1" applyFill="1" applyAlignment="1">
      <alignment horizontal="right" wrapText="1"/>
      <protection/>
    </xf>
    <xf numFmtId="3" fontId="33" fillId="0" borderId="0" xfId="22" applyNumberFormat="1" applyFont="1" applyFill="1" applyAlignment="1">
      <alignment horizontal="right" wrapText="1"/>
      <protection/>
    </xf>
    <xf numFmtId="1" fontId="31" fillId="0" borderId="0" xfId="22" applyNumberFormat="1" applyFont="1" applyFill="1" applyAlignment="1">
      <alignment horizontal="right" wrapText="1"/>
      <protection/>
    </xf>
    <xf numFmtId="0" fontId="31" fillId="0" borderId="4" xfId="22" applyFont="1" applyFill="1" applyBorder="1" applyAlignment="1">
      <alignment horizontal="right" wrapText="1"/>
      <protection/>
    </xf>
    <xf numFmtId="1" fontId="6" fillId="0" borderId="4" xfId="15" applyNumberFormat="1" applyFont="1" applyFill="1" applyBorder="1" applyAlignment="1">
      <alignment horizontal="right"/>
    </xf>
    <xf numFmtId="1" fontId="8" fillId="0" borderId="4" xfId="15" applyNumberFormat="1" applyFont="1" applyFill="1" applyBorder="1" applyAlignment="1">
      <alignment horizontal="right"/>
    </xf>
    <xf numFmtId="0" fontId="42" fillId="0" borderId="0" xfId="0" applyFont="1" applyFill="1" applyAlignment="1">
      <alignment horizontal="left"/>
    </xf>
    <xf numFmtId="0" fontId="13" fillId="0" borderId="0" xfId="0" applyFont="1" applyFill="1" applyAlignment="1">
      <alignment horizontal="left"/>
    </xf>
    <xf numFmtId="0" fontId="18" fillId="0" borderId="0" xfId="0" applyFont="1" applyBorder="1" applyAlignment="1">
      <alignment vertical="top" wrapText="1"/>
    </xf>
    <xf numFmtId="0" fontId="27" fillId="0" borderId="0" xfId="0" applyFont="1" applyBorder="1" applyAlignment="1">
      <alignment horizontal="right" wrapText="1"/>
    </xf>
    <xf numFmtId="1" fontId="30" fillId="0" borderId="0" xfId="22" applyNumberFormat="1" applyFont="1" applyFill="1" applyAlignment="1">
      <alignment vertical="top" wrapText="1"/>
      <protection/>
    </xf>
    <xf numFmtId="0" fontId="7" fillId="0" borderId="10" xfId="0" applyFont="1" applyBorder="1" applyAlignment="1">
      <alignment horizontal="center"/>
    </xf>
    <xf numFmtId="0" fontId="6" fillId="0" borderId="10"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xf>
    <xf numFmtId="0" fontId="7" fillId="0" borderId="9" xfId="0" applyFont="1" applyBorder="1" applyAlignment="1">
      <alignment horizontal="center"/>
    </xf>
    <xf numFmtId="0" fontId="7" fillId="0" borderId="11" xfId="0" applyFont="1" applyBorder="1" applyAlignment="1">
      <alignment/>
    </xf>
    <xf numFmtId="0" fontId="7" fillId="0" borderId="9" xfId="0" applyFont="1" applyBorder="1" applyAlignment="1">
      <alignment horizontal="center" wrapText="1"/>
    </xf>
    <xf numFmtId="0" fontId="7" fillId="0" borderId="4" xfId="0" applyFont="1" applyBorder="1" applyAlignment="1">
      <alignment horizontal="center" wrapText="1"/>
    </xf>
    <xf numFmtId="16" fontId="7" fillId="0" borderId="9" xfId="0" applyNumberFormat="1" applyFont="1" applyBorder="1" applyAlignment="1" quotePrefix="1">
      <alignment horizontal="center" wrapText="1"/>
    </xf>
    <xf numFmtId="16" fontId="7" fillId="0" borderId="4" xfId="0" applyNumberFormat="1" applyFont="1" applyBorder="1" applyAlignment="1" quotePrefix="1">
      <alignment horizontal="center" wrapText="1"/>
    </xf>
    <xf numFmtId="0" fontId="7" fillId="0" borderId="9" xfId="0" applyFont="1" applyBorder="1" applyAlignment="1" quotePrefix="1">
      <alignment horizontal="center" wrapText="1"/>
    </xf>
    <xf numFmtId="0" fontId="7" fillId="0" borderId="4" xfId="0" applyFont="1" applyBorder="1" applyAlignment="1" quotePrefix="1">
      <alignment horizontal="center" wrapText="1"/>
    </xf>
    <xf numFmtId="0" fontId="2" fillId="0" borderId="0" xfId="0" applyFont="1" applyBorder="1" applyAlignment="1">
      <alignment horizontal="right"/>
    </xf>
    <xf numFmtId="0" fontId="29" fillId="0" borderId="9" xfId="0" applyFont="1" applyBorder="1" applyAlignment="1">
      <alignment horizontal="right"/>
    </xf>
    <xf numFmtId="0" fontId="29" fillId="0" borderId="4" xfId="0" applyFont="1" applyBorder="1" applyAlignment="1">
      <alignment horizontal="right"/>
    </xf>
    <xf numFmtId="1" fontId="30" fillId="0" borderId="0" xfId="22"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xf numFmtId="0" fontId="50" fillId="0" borderId="0" xfId="0" applyFont="1" applyAlignment="1">
      <alignment/>
    </xf>
    <xf numFmtId="181" fontId="6" fillId="0" borderId="5" xfId="0" applyNumberFormat="1" applyFont="1" applyFill="1" applyBorder="1" applyAlignment="1">
      <alignment/>
    </xf>
  </cellXfs>
  <cellStyles count="14">
    <cellStyle name="Normal" xfId="0"/>
    <cellStyle name="Comma" xfId="15"/>
    <cellStyle name="Comma [0]" xfId="16"/>
    <cellStyle name="Currency" xfId="17"/>
    <cellStyle name="Currency [0]" xfId="18"/>
    <cellStyle name="Followed Hyperlink" xfId="19"/>
    <cellStyle name="Hyperlink" xfId="20"/>
    <cellStyle name="Normal_250599" xfId="21"/>
    <cellStyle name="Normal_chapter11 - personal" xfId="22"/>
    <cellStyle name="Normal_T12.13-T12.15" xfId="23"/>
    <cellStyle name="Normal_T12.16-T12.19" xfId="24"/>
    <cellStyle name="Normal_T12.23-T12.25" xfId="25"/>
    <cellStyle name="Percent" xfId="26"/>
    <cellStyle name="Publication_style"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9"/>
              <c:pt idx="0">
                <c:v>2003</c:v>
              </c:pt>
              <c:pt idx="1">
                <c:v>2004</c:v>
              </c:pt>
              <c:pt idx="2">
                <c:v>2005</c:v>
              </c:pt>
              <c:pt idx="3">
                <c:v>2006</c:v>
              </c:pt>
              <c:pt idx="4">
                <c:v>2007</c:v>
              </c:pt>
              <c:pt idx="5">
                <c:v>2008</c:v>
              </c:pt>
              <c:pt idx="6">
                <c:v>2009</c:v>
              </c:pt>
              <c:pt idx="7">
                <c:v>2010</c:v>
              </c:pt>
              <c:pt idx="8">
                <c:v>2011</c:v>
              </c:pt>
            </c:numLit>
          </c:cat>
          <c:val>
            <c:numLit>
              <c:ptCount val="9"/>
              <c:pt idx="0">
                <c:v>10.8</c:v>
              </c:pt>
              <c:pt idx="1">
                <c:v>11.9</c:v>
              </c:pt>
              <c:pt idx="2">
                <c:v>11.6</c:v>
              </c:pt>
              <c:pt idx="3">
                <c:v>12.7</c:v>
              </c:pt>
              <c:pt idx="4">
                <c:v>14.3</c:v>
              </c:pt>
              <c:pt idx="5">
                <c:v>13.1</c:v>
              </c:pt>
              <c:pt idx="6">
                <c:v>11</c:v>
              </c:pt>
              <c:pt idx="7">
                <c:v>10.5</c:v>
              </c:pt>
              <c:pt idx="8">
                <c:v>11.2</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9"/>
              <c:pt idx="0">
                <c:v>2003</c:v>
              </c:pt>
              <c:pt idx="1">
                <c:v>2004</c:v>
              </c:pt>
              <c:pt idx="2">
                <c:v>2005</c:v>
              </c:pt>
              <c:pt idx="3">
                <c:v>2006</c:v>
              </c:pt>
              <c:pt idx="4">
                <c:v>2007</c:v>
              </c:pt>
              <c:pt idx="5">
                <c:v>2008</c:v>
              </c:pt>
              <c:pt idx="6">
                <c:v>2009</c:v>
              </c:pt>
              <c:pt idx="7">
                <c:v>2010</c:v>
              </c:pt>
              <c:pt idx="8">
                <c:v>2011</c:v>
              </c:pt>
            </c:numLit>
          </c:cat>
          <c:val>
            <c:numLit>
              <c:ptCount val="9"/>
              <c:pt idx="0">
                <c:v>7.6</c:v>
              </c:pt>
              <c:pt idx="1">
                <c:v>8.9</c:v>
              </c:pt>
              <c:pt idx="2">
                <c:v>9.5</c:v>
              </c:pt>
              <c:pt idx="3">
                <c:v>8.9</c:v>
              </c:pt>
              <c:pt idx="4">
                <c:v>12.5</c:v>
              </c:pt>
              <c:pt idx="5">
                <c:v>14.4</c:v>
              </c:pt>
              <c:pt idx="6">
                <c:v>9.9</c:v>
              </c:pt>
              <c:pt idx="7">
                <c:v>12.3</c:v>
              </c:pt>
              <c:pt idx="8">
                <c:v>10.5</c:v>
              </c:pt>
            </c:numLit>
          </c:val>
          <c:smooth val="0"/>
        </c:ser>
        <c:axId val="44629727"/>
        <c:axId val="66123224"/>
      </c:lineChart>
      <c:catAx>
        <c:axId val="44629727"/>
        <c:scaling>
          <c:orientation val="minMax"/>
        </c:scaling>
        <c:axPos val="b"/>
        <c:delete val="0"/>
        <c:numFmt formatCode="General" sourceLinked="1"/>
        <c:majorTickMark val="out"/>
        <c:minorTickMark val="none"/>
        <c:tickLblPos val="nextTo"/>
        <c:crossAx val="66123224"/>
        <c:crosses val="autoZero"/>
        <c:auto val="1"/>
        <c:lblOffset val="100"/>
        <c:noMultiLvlLbl val="0"/>
      </c:catAx>
      <c:valAx>
        <c:axId val="66123224"/>
        <c:scaling>
          <c:orientation val="minMax"/>
        </c:scaling>
        <c:axPos val="l"/>
        <c:title>
          <c:tx>
            <c:rich>
              <a:bodyPr vert="horz" rot="-5400000" anchor="ctr"/>
              <a:lstStyle/>
              <a:p>
                <a:pPr algn="ctr">
                  <a:defRPr/>
                </a:pPr>
                <a:r>
                  <a:rPr lang="en-US" cap="none" sz="1200" b="1" i="0" u="none" baseline="0">
                    <a:latin typeface="Arial"/>
                    <a:ea typeface="Arial"/>
                    <a:cs typeface="Arial"/>
                  </a:rPr>
                  <a:t>% experiencing congestion / delays</a:t>
                </a:r>
              </a:p>
            </c:rich>
          </c:tx>
          <c:layout/>
          <c:overlay val="0"/>
          <c:spPr>
            <a:noFill/>
            <a:ln>
              <a:noFill/>
            </a:ln>
          </c:spPr>
        </c:title>
        <c:majorGridlines/>
        <c:delete val="0"/>
        <c:numFmt formatCode="General" sourceLinked="1"/>
        <c:majorTickMark val="out"/>
        <c:minorTickMark val="none"/>
        <c:tickLblPos val="nextTo"/>
        <c:crossAx val="44629727"/>
        <c:crossesAt val="1"/>
        <c:crossBetween val="midCat"/>
        <c:dispUnits/>
      </c:valAx>
      <c:spPr>
        <a:solidFill>
          <a:srgbClr val="FFFFFF"/>
        </a:solidFill>
        <a:ln w="12700">
          <a:solidFill>
            <a:srgbClr val="FFFFFF"/>
          </a:solidFill>
        </a:ln>
      </c:spPr>
    </c:plotArea>
    <c:legend>
      <c:legendPos val="b"/>
      <c:layout/>
      <c:overlay val="0"/>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Arial"/>
                        <a:ea typeface="Arial"/>
                        <a:cs typeface="Arial"/>
                      </a:rPr>
                      <a:t>Driver
57%</a:t>
                    </a:r>
                  </a:p>
                </c:rich>
              </c:tx>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'Figs11.3-11.4'!$S$5:$S$11</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'Figs11.3-11.4'!$T$5:$T$11</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11.1          Calls to Traveline Scotland in 2011
</a:t>
            </a:r>
          </a:p>
        </c:rich>
      </c:tx>
      <c:layout>
        <c:manualLayout>
          <c:xMode val="factor"/>
          <c:yMode val="factor"/>
          <c:x val="-0.01425"/>
          <c:y val="-0.020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40552</c:v>
                </c:pt>
                <c:pt idx="1">
                  <c:v>40559</c:v>
                </c:pt>
                <c:pt idx="2">
                  <c:v>40566</c:v>
                </c:pt>
                <c:pt idx="3">
                  <c:v>40573</c:v>
                </c:pt>
                <c:pt idx="4">
                  <c:v>40580</c:v>
                </c:pt>
                <c:pt idx="5">
                  <c:v>40587</c:v>
                </c:pt>
                <c:pt idx="6">
                  <c:v>40594</c:v>
                </c:pt>
                <c:pt idx="7">
                  <c:v>40601</c:v>
                </c:pt>
                <c:pt idx="8">
                  <c:v>40608</c:v>
                </c:pt>
                <c:pt idx="9">
                  <c:v>40615</c:v>
                </c:pt>
                <c:pt idx="10">
                  <c:v>40622</c:v>
                </c:pt>
                <c:pt idx="11">
                  <c:v>40629</c:v>
                </c:pt>
                <c:pt idx="12">
                  <c:v>40636</c:v>
                </c:pt>
                <c:pt idx="13">
                  <c:v>40643</c:v>
                </c:pt>
                <c:pt idx="14">
                  <c:v>40650</c:v>
                </c:pt>
                <c:pt idx="15">
                  <c:v>40657</c:v>
                </c:pt>
                <c:pt idx="16">
                  <c:v>40664</c:v>
                </c:pt>
                <c:pt idx="17">
                  <c:v>40671</c:v>
                </c:pt>
                <c:pt idx="18">
                  <c:v>40678</c:v>
                </c:pt>
                <c:pt idx="19">
                  <c:v>40685</c:v>
                </c:pt>
                <c:pt idx="20">
                  <c:v>40692</c:v>
                </c:pt>
                <c:pt idx="21">
                  <c:v>40699</c:v>
                </c:pt>
                <c:pt idx="22">
                  <c:v>40706</c:v>
                </c:pt>
                <c:pt idx="23">
                  <c:v>40713</c:v>
                </c:pt>
                <c:pt idx="24">
                  <c:v>40720</c:v>
                </c:pt>
                <c:pt idx="25">
                  <c:v>40728</c:v>
                </c:pt>
                <c:pt idx="26">
                  <c:v>40734</c:v>
                </c:pt>
                <c:pt idx="27">
                  <c:v>40741</c:v>
                </c:pt>
                <c:pt idx="28">
                  <c:v>40748</c:v>
                </c:pt>
                <c:pt idx="29">
                  <c:v>40755</c:v>
                </c:pt>
                <c:pt idx="30">
                  <c:v>40762</c:v>
                </c:pt>
                <c:pt idx="31">
                  <c:v>40769</c:v>
                </c:pt>
                <c:pt idx="32">
                  <c:v>40776</c:v>
                </c:pt>
                <c:pt idx="33">
                  <c:v>40783</c:v>
                </c:pt>
                <c:pt idx="34">
                  <c:v>40790</c:v>
                </c:pt>
                <c:pt idx="35">
                  <c:v>40797</c:v>
                </c:pt>
                <c:pt idx="36">
                  <c:v>40804</c:v>
                </c:pt>
                <c:pt idx="37">
                  <c:v>40811</c:v>
                </c:pt>
                <c:pt idx="38">
                  <c:v>40818</c:v>
                </c:pt>
                <c:pt idx="39">
                  <c:v>40825</c:v>
                </c:pt>
                <c:pt idx="40">
                  <c:v>40832</c:v>
                </c:pt>
                <c:pt idx="41">
                  <c:v>40839</c:v>
                </c:pt>
                <c:pt idx="42">
                  <c:v>40846</c:v>
                </c:pt>
                <c:pt idx="43">
                  <c:v>40853</c:v>
                </c:pt>
                <c:pt idx="44">
                  <c:v>40860</c:v>
                </c:pt>
                <c:pt idx="45">
                  <c:v>40867</c:v>
                </c:pt>
                <c:pt idx="46">
                  <c:v>40874</c:v>
                </c:pt>
                <c:pt idx="47">
                  <c:v>40881</c:v>
                </c:pt>
                <c:pt idx="48">
                  <c:v>40888</c:v>
                </c:pt>
                <c:pt idx="49">
                  <c:v>40895</c:v>
                </c:pt>
                <c:pt idx="50">
                  <c:v>40902</c:v>
                </c:pt>
                <c:pt idx="51">
                  <c:v>40909</c:v>
                </c:pt>
              </c:strCache>
            </c:strRef>
          </c:cat>
          <c:val>
            <c:numRef>
              <c:f>'Data for Traveline charts'!$C$5:$C$56</c:f>
              <c:numCache>
                <c:ptCount val="52"/>
                <c:pt idx="0">
                  <c:v>12989</c:v>
                </c:pt>
                <c:pt idx="1">
                  <c:v>10297</c:v>
                </c:pt>
                <c:pt idx="2">
                  <c:v>9668</c:v>
                </c:pt>
                <c:pt idx="3">
                  <c:v>8006</c:v>
                </c:pt>
                <c:pt idx="4">
                  <c:v>8941</c:v>
                </c:pt>
                <c:pt idx="5">
                  <c:v>8689</c:v>
                </c:pt>
                <c:pt idx="6">
                  <c:v>8649</c:v>
                </c:pt>
                <c:pt idx="7">
                  <c:v>8689</c:v>
                </c:pt>
                <c:pt idx="8">
                  <c:v>8182</c:v>
                </c:pt>
                <c:pt idx="9">
                  <c:v>9297</c:v>
                </c:pt>
                <c:pt idx="10">
                  <c:v>8377</c:v>
                </c:pt>
                <c:pt idx="11">
                  <c:v>8280</c:v>
                </c:pt>
                <c:pt idx="12">
                  <c:v>8606</c:v>
                </c:pt>
                <c:pt idx="13">
                  <c:v>9231</c:v>
                </c:pt>
                <c:pt idx="14">
                  <c:v>8936</c:v>
                </c:pt>
                <c:pt idx="15">
                  <c:v>12604</c:v>
                </c:pt>
                <c:pt idx="16">
                  <c:v>12947</c:v>
                </c:pt>
                <c:pt idx="17">
                  <c:v>9588</c:v>
                </c:pt>
                <c:pt idx="18">
                  <c:v>8416</c:v>
                </c:pt>
                <c:pt idx="19">
                  <c:v>8477</c:v>
                </c:pt>
                <c:pt idx="20">
                  <c:v>11816</c:v>
                </c:pt>
                <c:pt idx="21">
                  <c:v>9025</c:v>
                </c:pt>
                <c:pt idx="22">
                  <c:v>8668</c:v>
                </c:pt>
                <c:pt idx="23">
                  <c:v>8723</c:v>
                </c:pt>
                <c:pt idx="24">
                  <c:v>9833</c:v>
                </c:pt>
                <c:pt idx="25">
                  <c:v>9105</c:v>
                </c:pt>
                <c:pt idx="26">
                  <c:v>9940</c:v>
                </c:pt>
                <c:pt idx="27">
                  <c:v>9547</c:v>
                </c:pt>
                <c:pt idx="28">
                  <c:v>10071</c:v>
                </c:pt>
                <c:pt idx="29">
                  <c:v>9650</c:v>
                </c:pt>
                <c:pt idx="30">
                  <c:v>11009</c:v>
                </c:pt>
                <c:pt idx="31">
                  <c:v>9493</c:v>
                </c:pt>
                <c:pt idx="32">
                  <c:v>10004</c:v>
                </c:pt>
                <c:pt idx="33">
                  <c:v>9721</c:v>
                </c:pt>
                <c:pt idx="34">
                  <c:v>9403</c:v>
                </c:pt>
                <c:pt idx="35">
                  <c:v>8526</c:v>
                </c:pt>
                <c:pt idx="36">
                  <c:v>8985</c:v>
                </c:pt>
                <c:pt idx="37">
                  <c:v>8678</c:v>
                </c:pt>
                <c:pt idx="38">
                  <c:v>9795</c:v>
                </c:pt>
                <c:pt idx="39">
                  <c:v>8786</c:v>
                </c:pt>
                <c:pt idx="40">
                  <c:v>8420</c:v>
                </c:pt>
                <c:pt idx="41">
                  <c:v>8428</c:v>
                </c:pt>
                <c:pt idx="42">
                  <c:v>8170</c:v>
                </c:pt>
                <c:pt idx="43">
                  <c:v>7983</c:v>
                </c:pt>
                <c:pt idx="44">
                  <c:v>7548</c:v>
                </c:pt>
                <c:pt idx="45">
                  <c:v>7382</c:v>
                </c:pt>
                <c:pt idx="46">
                  <c:v>7669</c:v>
                </c:pt>
                <c:pt idx="47">
                  <c:v>11692</c:v>
                </c:pt>
                <c:pt idx="48">
                  <c:v>21577</c:v>
                </c:pt>
                <c:pt idx="49">
                  <c:v>10840</c:v>
                </c:pt>
                <c:pt idx="50">
                  <c:v>9246</c:v>
                </c:pt>
                <c:pt idx="51">
                  <c:v>19109</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40552</c:v>
                </c:pt>
                <c:pt idx="1">
                  <c:v>40559</c:v>
                </c:pt>
                <c:pt idx="2">
                  <c:v>40566</c:v>
                </c:pt>
                <c:pt idx="3">
                  <c:v>40573</c:v>
                </c:pt>
                <c:pt idx="4">
                  <c:v>40580</c:v>
                </c:pt>
                <c:pt idx="5">
                  <c:v>40587</c:v>
                </c:pt>
                <c:pt idx="6">
                  <c:v>40594</c:v>
                </c:pt>
                <c:pt idx="7">
                  <c:v>40601</c:v>
                </c:pt>
                <c:pt idx="8">
                  <c:v>40608</c:v>
                </c:pt>
                <c:pt idx="9">
                  <c:v>40615</c:v>
                </c:pt>
                <c:pt idx="10">
                  <c:v>40622</c:v>
                </c:pt>
                <c:pt idx="11">
                  <c:v>40629</c:v>
                </c:pt>
                <c:pt idx="12">
                  <c:v>40636</c:v>
                </c:pt>
                <c:pt idx="13">
                  <c:v>40643</c:v>
                </c:pt>
                <c:pt idx="14">
                  <c:v>40650</c:v>
                </c:pt>
                <c:pt idx="15">
                  <c:v>40657</c:v>
                </c:pt>
                <c:pt idx="16">
                  <c:v>40664</c:v>
                </c:pt>
                <c:pt idx="17">
                  <c:v>40671</c:v>
                </c:pt>
                <c:pt idx="18">
                  <c:v>40678</c:v>
                </c:pt>
                <c:pt idx="19">
                  <c:v>40685</c:v>
                </c:pt>
                <c:pt idx="20">
                  <c:v>40692</c:v>
                </c:pt>
                <c:pt idx="21">
                  <c:v>40699</c:v>
                </c:pt>
                <c:pt idx="22">
                  <c:v>40706</c:v>
                </c:pt>
                <c:pt idx="23">
                  <c:v>40713</c:v>
                </c:pt>
                <c:pt idx="24">
                  <c:v>40720</c:v>
                </c:pt>
                <c:pt idx="25">
                  <c:v>40728</c:v>
                </c:pt>
                <c:pt idx="26">
                  <c:v>40734</c:v>
                </c:pt>
                <c:pt idx="27">
                  <c:v>40741</c:v>
                </c:pt>
                <c:pt idx="28">
                  <c:v>40748</c:v>
                </c:pt>
                <c:pt idx="29">
                  <c:v>40755</c:v>
                </c:pt>
                <c:pt idx="30">
                  <c:v>40762</c:v>
                </c:pt>
                <c:pt idx="31">
                  <c:v>40769</c:v>
                </c:pt>
                <c:pt idx="32">
                  <c:v>40776</c:v>
                </c:pt>
                <c:pt idx="33">
                  <c:v>40783</c:v>
                </c:pt>
                <c:pt idx="34">
                  <c:v>40790</c:v>
                </c:pt>
                <c:pt idx="35">
                  <c:v>40797</c:v>
                </c:pt>
                <c:pt idx="36">
                  <c:v>40804</c:v>
                </c:pt>
                <c:pt idx="37">
                  <c:v>40811</c:v>
                </c:pt>
                <c:pt idx="38">
                  <c:v>40818</c:v>
                </c:pt>
                <c:pt idx="39">
                  <c:v>40825</c:v>
                </c:pt>
                <c:pt idx="40">
                  <c:v>40832</c:v>
                </c:pt>
                <c:pt idx="41">
                  <c:v>40839</c:v>
                </c:pt>
                <c:pt idx="42">
                  <c:v>40846</c:v>
                </c:pt>
                <c:pt idx="43">
                  <c:v>40853</c:v>
                </c:pt>
                <c:pt idx="44">
                  <c:v>40860</c:v>
                </c:pt>
                <c:pt idx="45">
                  <c:v>40867</c:v>
                </c:pt>
                <c:pt idx="46">
                  <c:v>40874</c:v>
                </c:pt>
                <c:pt idx="47">
                  <c:v>40881</c:v>
                </c:pt>
                <c:pt idx="48">
                  <c:v>40888</c:v>
                </c:pt>
                <c:pt idx="49">
                  <c:v>40895</c:v>
                </c:pt>
                <c:pt idx="50">
                  <c:v>40902</c:v>
                </c:pt>
                <c:pt idx="51">
                  <c:v>40909</c:v>
                </c:pt>
              </c:strCache>
            </c:strRef>
          </c:cat>
          <c:val>
            <c:numRef>
              <c:f>'Data for Traveline charts'!$D$5:$D$56</c:f>
              <c:numCache>
                <c:ptCount val="52"/>
                <c:pt idx="0">
                  <c:v>12898</c:v>
                </c:pt>
                <c:pt idx="1">
                  <c:v>10225</c:v>
                </c:pt>
                <c:pt idx="2">
                  <c:v>9591</c:v>
                </c:pt>
                <c:pt idx="3">
                  <c:v>7942</c:v>
                </c:pt>
                <c:pt idx="4">
                  <c:v>8883</c:v>
                </c:pt>
                <c:pt idx="5">
                  <c:v>8628</c:v>
                </c:pt>
                <c:pt idx="6">
                  <c:v>8571</c:v>
                </c:pt>
                <c:pt idx="7">
                  <c:v>8628</c:v>
                </c:pt>
                <c:pt idx="8">
                  <c:v>8125</c:v>
                </c:pt>
                <c:pt idx="9">
                  <c:v>9241</c:v>
                </c:pt>
                <c:pt idx="10">
                  <c:v>8318</c:v>
                </c:pt>
                <c:pt idx="11">
                  <c:v>8230</c:v>
                </c:pt>
                <c:pt idx="12">
                  <c:v>8554</c:v>
                </c:pt>
                <c:pt idx="13">
                  <c:v>9176</c:v>
                </c:pt>
                <c:pt idx="14">
                  <c:v>8882</c:v>
                </c:pt>
                <c:pt idx="15">
                  <c:v>12528</c:v>
                </c:pt>
                <c:pt idx="16">
                  <c:v>12882</c:v>
                </c:pt>
                <c:pt idx="17">
                  <c:v>9521</c:v>
                </c:pt>
                <c:pt idx="18">
                  <c:v>8340</c:v>
                </c:pt>
                <c:pt idx="19">
                  <c:v>8443</c:v>
                </c:pt>
                <c:pt idx="20">
                  <c:v>11733</c:v>
                </c:pt>
                <c:pt idx="21">
                  <c:v>8971</c:v>
                </c:pt>
                <c:pt idx="22">
                  <c:v>8616</c:v>
                </c:pt>
                <c:pt idx="23">
                  <c:v>8671</c:v>
                </c:pt>
                <c:pt idx="24">
                  <c:v>9764</c:v>
                </c:pt>
                <c:pt idx="25">
                  <c:v>9041</c:v>
                </c:pt>
                <c:pt idx="26">
                  <c:v>9871</c:v>
                </c:pt>
                <c:pt idx="27">
                  <c:v>9442</c:v>
                </c:pt>
                <c:pt idx="28">
                  <c:v>9930</c:v>
                </c:pt>
                <c:pt idx="29">
                  <c:v>9592</c:v>
                </c:pt>
                <c:pt idx="30">
                  <c:v>10932</c:v>
                </c:pt>
                <c:pt idx="31">
                  <c:v>9417</c:v>
                </c:pt>
                <c:pt idx="32">
                  <c:v>9944</c:v>
                </c:pt>
                <c:pt idx="33">
                  <c:v>9682</c:v>
                </c:pt>
                <c:pt idx="34">
                  <c:v>9281</c:v>
                </c:pt>
                <c:pt idx="35">
                  <c:v>8441</c:v>
                </c:pt>
                <c:pt idx="36">
                  <c:v>8886</c:v>
                </c:pt>
                <c:pt idx="37">
                  <c:v>8609</c:v>
                </c:pt>
                <c:pt idx="38">
                  <c:v>9717</c:v>
                </c:pt>
                <c:pt idx="39">
                  <c:v>8707</c:v>
                </c:pt>
                <c:pt idx="40">
                  <c:v>8361</c:v>
                </c:pt>
                <c:pt idx="41">
                  <c:v>8361</c:v>
                </c:pt>
                <c:pt idx="42">
                  <c:v>8088</c:v>
                </c:pt>
                <c:pt idx="43">
                  <c:v>7911</c:v>
                </c:pt>
                <c:pt idx="44">
                  <c:v>7465</c:v>
                </c:pt>
                <c:pt idx="45">
                  <c:v>7316</c:v>
                </c:pt>
                <c:pt idx="46">
                  <c:v>7600</c:v>
                </c:pt>
                <c:pt idx="47">
                  <c:v>11587</c:v>
                </c:pt>
                <c:pt idx="48">
                  <c:v>21253</c:v>
                </c:pt>
                <c:pt idx="49">
                  <c:v>10753</c:v>
                </c:pt>
                <c:pt idx="50">
                  <c:v>9163</c:v>
                </c:pt>
                <c:pt idx="51">
                  <c:v>19168</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40552</c:v>
                </c:pt>
                <c:pt idx="1">
                  <c:v>40559</c:v>
                </c:pt>
                <c:pt idx="2">
                  <c:v>40566</c:v>
                </c:pt>
                <c:pt idx="3">
                  <c:v>40573</c:v>
                </c:pt>
                <c:pt idx="4">
                  <c:v>40580</c:v>
                </c:pt>
                <c:pt idx="5">
                  <c:v>40587</c:v>
                </c:pt>
                <c:pt idx="6">
                  <c:v>40594</c:v>
                </c:pt>
                <c:pt idx="7">
                  <c:v>40601</c:v>
                </c:pt>
                <c:pt idx="8">
                  <c:v>40608</c:v>
                </c:pt>
                <c:pt idx="9">
                  <c:v>40615</c:v>
                </c:pt>
                <c:pt idx="10">
                  <c:v>40622</c:v>
                </c:pt>
                <c:pt idx="11">
                  <c:v>40629</c:v>
                </c:pt>
                <c:pt idx="12">
                  <c:v>40636</c:v>
                </c:pt>
                <c:pt idx="13">
                  <c:v>40643</c:v>
                </c:pt>
                <c:pt idx="14">
                  <c:v>40650</c:v>
                </c:pt>
                <c:pt idx="15">
                  <c:v>40657</c:v>
                </c:pt>
                <c:pt idx="16">
                  <c:v>40664</c:v>
                </c:pt>
                <c:pt idx="17">
                  <c:v>40671</c:v>
                </c:pt>
                <c:pt idx="18">
                  <c:v>40678</c:v>
                </c:pt>
                <c:pt idx="19">
                  <c:v>40685</c:v>
                </c:pt>
                <c:pt idx="20">
                  <c:v>40692</c:v>
                </c:pt>
                <c:pt idx="21">
                  <c:v>40699</c:v>
                </c:pt>
                <c:pt idx="22">
                  <c:v>40706</c:v>
                </c:pt>
                <c:pt idx="23">
                  <c:v>40713</c:v>
                </c:pt>
                <c:pt idx="24">
                  <c:v>40720</c:v>
                </c:pt>
                <c:pt idx="25">
                  <c:v>40728</c:v>
                </c:pt>
                <c:pt idx="26">
                  <c:v>40734</c:v>
                </c:pt>
                <c:pt idx="27">
                  <c:v>40741</c:v>
                </c:pt>
                <c:pt idx="28">
                  <c:v>40748</c:v>
                </c:pt>
                <c:pt idx="29">
                  <c:v>40755</c:v>
                </c:pt>
                <c:pt idx="30">
                  <c:v>40762</c:v>
                </c:pt>
                <c:pt idx="31">
                  <c:v>40769</c:v>
                </c:pt>
                <c:pt idx="32">
                  <c:v>40776</c:v>
                </c:pt>
                <c:pt idx="33">
                  <c:v>40783</c:v>
                </c:pt>
                <c:pt idx="34">
                  <c:v>40790</c:v>
                </c:pt>
                <c:pt idx="35">
                  <c:v>40797</c:v>
                </c:pt>
                <c:pt idx="36">
                  <c:v>40804</c:v>
                </c:pt>
                <c:pt idx="37">
                  <c:v>40811</c:v>
                </c:pt>
                <c:pt idx="38">
                  <c:v>40818</c:v>
                </c:pt>
                <c:pt idx="39">
                  <c:v>40825</c:v>
                </c:pt>
                <c:pt idx="40">
                  <c:v>40832</c:v>
                </c:pt>
                <c:pt idx="41">
                  <c:v>40839</c:v>
                </c:pt>
                <c:pt idx="42">
                  <c:v>40846</c:v>
                </c:pt>
                <c:pt idx="43">
                  <c:v>40853</c:v>
                </c:pt>
                <c:pt idx="44">
                  <c:v>40860</c:v>
                </c:pt>
                <c:pt idx="45">
                  <c:v>40867</c:v>
                </c:pt>
                <c:pt idx="46">
                  <c:v>40874</c:v>
                </c:pt>
                <c:pt idx="47">
                  <c:v>40881</c:v>
                </c:pt>
                <c:pt idx="48">
                  <c:v>40888</c:v>
                </c:pt>
                <c:pt idx="49">
                  <c:v>40895</c:v>
                </c:pt>
                <c:pt idx="50">
                  <c:v>40902</c:v>
                </c:pt>
                <c:pt idx="51">
                  <c:v>40909</c:v>
                </c:pt>
              </c:strCache>
            </c:strRef>
          </c:cat>
          <c:val>
            <c:numRef>
              <c:f>'Data for Traveline charts'!$E$5:$E$56</c:f>
              <c:numCache>
                <c:ptCount val="52"/>
                <c:pt idx="0">
                  <c:v>91</c:v>
                </c:pt>
                <c:pt idx="1">
                  <c:v>72</c:v>
                </c:pt>
                <c:pt idx="2">
                  <c:v>77</c:v>
                </c:pt>
                <c:pt idx="3">
                  <c:v>64</c:v>
                </c:pt>
                <c:pt idx="4">
                  <c:v>58</c:v>
                </c:pt>
                <c:pt idx="5">
                  <c:v>61</c:v>
                </c:pt>
                <c:pt idx="6">
                  <c:v>78</c:v>
                </c:pt>
                <c:pt idx="7">
                  <c:v>61</c:v>
                </c:pt>
                <c:pt idx="8">
                  <c:v>57</c:v>
                </c:pt>
                <c:pt idx="9">
                  <c:v>56</c:v>
                </c:pt>
                <c:pt idx="10">
                  <c:v>59</c:v>
                </c:pt>
                <c:pt idx="11">
                  <c:v>50</c:v>
                </c:pt>
                <c:pt idx="12">
                  <c:v>52</c:v>
                </c:pt>
                <c:pt idx="13">
                  <c:v>55</c:v>
                </c:pt>
                <c:pt idx="14">
                  <c:v>54</c:v>
                </c:pt>
                <c:pt idx="15">
                  <c:v>76</c:v>
                </c:pt>
                <c:pt idx="16">
                  <c:v>65</c:v>
                </c:pt>
                <c:pt idx="17">
                  <c:v>67</c:v>
                </c:pt>
                <c:pt idx="18">
                  <c:v>76</c:v>
                </c:pt>
                <c:pt idx="19">
                  <c:v>34</c:v>
                </c:pt>
                <c:pt idx="20">
                  <c:v>83</c:v>
                </c:pt>
                <c:pt idx="21">
                  <c:v>54</c:v>
                </c:pt>
                <c:pt idx="22">
                  <c:v>52</c:v>
                </c:pt>
                <c:pt idx="23">
                  <c:v>52</c:v>
                </c:pt>
                <c:pt idx="24">
                  <c:v>69</c:v>
                </c:pt>
                <c:pt idx="25">
                  <c:v>64</c:v>
                </c:pt>
                <c:pt idx="26">
                  <c:v>69</c:v>
                </c:pt>
                <c:pt idx="27">
                  <c:v>105</c:v>
                </c:pt>
                <c:pt idx="28">
                  <c:v>141</c:v>
                </c:pt>
                <c:pt idx="29">
                  <c:v>58</c:v>
                </c:pt>
                <c:pt idx="30">
                  <c:v>77</c:v>
                </c:pt>
                <c:pt idx="31">
                  <c:v>76</c:v>
                </c:pt>
                <c:pt idx="32">
                  <c:v>60</c:v>
                </c:pt>
                <c:pt idx="33">
                  <c:v>39</c:v>
                </c:pt>
                <c:pt idx="34">
                  <c:v>122</c:v>
                </c:pt>
                <c:pt idx="35">
                  <c:v>85</c:v>
                </c:pt>
                <c:pt idx="36">
                  <c:v>99</c:v>
                </c:pt>
                <c:pt idx="37">
                  <c:v>69</c:v>
                </c:pt>
                <c:pt idx="38">
                  <c:v>78</c:v>
                </c:pt>
                <c:pt idx="39">
                  <c:v>79</c:v>
                </c:pt>
                <c:pt idx="40">
                  <c:v>59</c:v>
                </c:pt>
                <c:pt idx="41">
                  <c:v>67</c:v>
                </c:pt>
                <c:pt idx="42">
                  <c:v>82</c:v>
                </c:pt>
                <c:pt idx="43">
                  <c:v>72</c:v>
                </c:pt>
                <c:pt idx="44">
                  <c:v>83</c:v>
                </c:pt>
                <c:pt idx="45">
                  <c:v>66</c:v>
                </c:pt>
                <c:pt idx="46">
                  <c:v>69</c:v>
                </c:pt>
                <c:pt idx="47">
                  <c:v>105</c:v>
                </c:pt>
                <c:pt idx="48">
                  <c:v>324</c:v>
                </c:pt>
                <c:pt idx="49">
                  <c:v>87</c:v>
                </c:pt>
                <c:pt idx="50">
                  <c:v>83</c:v>
                </c:pt>
                <c:pt idx="51">
                  <c:v>134</c:v>
                </c:pt>
              </c:numCache>
            </c:numRef>
          </c:val>
          <c:smooth val="0"/>
        </c:ser>
        <c:axId val="58238105"/>
        <c:axId val="54380898"/>
      </c:lineChart>
      <c:dateAx>
        <c:axId val="58238105"/>
        <c:scaling>
          <c:orientation val="minMax"/>
        </c:scaling>
        <c:axPos val="b"/>
        <c:title>
          <c:tx>
            <c:rich>
              <a:bodyPr vert="horz" rot="0" anchor="ctr"/>
              <a:lstStyle/>
              <a:p>
                <a:pPr algn="ctr">
                  <a:defRPr/>
                </a:pPr>
                <a:r>
                  <a:rPr lang="en-US"/>
                  <a:t>Week ending</a:t>
                </a:r>
              </a:p>
            </c:rich>
          </c:tx>
          <c:layout>
            <c:manualLayout>
              <c:xMode val="factor"/>
              <c:yMode val="factor"/>
              <c:x val="0.00525"/>
              <c:y val="0"/>
            </c:manualLayout>
          </c:layout>
          <c:overlay val="0"/>
          <c:spPr>
            <a:noFill/>
            <a:ln>
              <a:noFill/>
            </a:ln>
          </c:spPr>
        </c:title>
        <c:delete val="0"/>
        <c:numFmt formatCode="[$-809]dd\ mmmm\ yyyy;@" sourceLinked="0"/>
        <c:majorTickMark val="out"/>
        <c:minorTickMark val="none"/>
        <c:tickLblPos val="nextTo"/>
        <c:txPr>
          <a:bodyPr vert="horz" rot="-5400000"/>
          <a:lstStyle/>
          <a:p>
            <a:pPr>
              <a:defRPr lang="en-US" cap="none" sz="900" b="1" i="0" u="none" baseline="0">
                <a:latin typeface="Arial"/>
                <a:ea typeface="Arial"/>
                <a:cs typeface="Arial"/>
              </a:defRPr>
            </a:pPr>
          </a:p>
        </c:txPr>
        <c:crossAx val="54380898"/>
        <c:crosses val="autoZero"/>
        <c:auto val="0"/>
        <c:noMultiLvlLbl val="0"/>
      </c:dateAx>
      <c:valAx>
        <c:axId val="54380898"/>
        <c:scaling>
          <c:orientation val="minMax"/>
        </c:scaling>
        <c:axPos val="l"/>
        <c:majorGridlines>
          <c:spPr>
            <a:ln w="3175">
              <a:solidFill/>
              <a:prstDash val="sysDot"/>
            </a:ln>
          </c:spPr>
        </c:majorGridlines>
        <c:delete val="0"/>
        <c:numFmt formatCode="#,##0" sourceLinked="0"/>
        <c:majorTickMark val="out"/>
        <c:minorTickMark val="none"/>
        <c:tickLblPos val="nextTo"/>
        <c:crossAx val="58238105"/>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11.2          Traveline Scotland - Web &amp; App hits in 2011
</a:t>
            </a:r>
          </a:p>
        </c:rich>
      </c:tx>
      <c:layout>
        <c:manualLayout>
          <c:xMode val="factor"/>
          <c:yMode val="factor"/>
          <c:x val="-0.00425"/>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strCache>
            </c:strRef>
          </c:cat>
          <c:val>
            <c:numRef>
              <c:f>'Data for Traveline charts'!$H$5:$H$16</c:f>
              <c:numCache>
                <c:ptCount val="12"/>
                <c:pt idx="0">
                  <c:v>444181</c:v>
                </c:pt>
                <c:pt idx="1">
                  <c:v>425905</c:v>
                </c:pt>
                <c:pt idx="2">
                  <c:v>479425</c:v>
                </c:pt>
                <c:pt idx="3">
                  <c:v>479944</c:v>
                </c:pt>
                <c:pt idx="4">
                  <c:v>521778</c:v>
                </c:pt>
                <c:pt idx="5">
                  <c:v>631823</c:v>
                </c:pt>
                <c:pt idx="6">
                  <c:v>784224</c:v>
                </c:pt>
                <c:pt idx="7">
                  <c:v>839986</c:v>
                </c:pt>
                <c:pt idx="8">
                  <c:v>693391</c:v>
                </c:pt>
                <c:pt idx="9">
                  <c:v>697487</c:v>
                </c:pt>
                <c:pt idx="10">
                  <c:v>709675</c:v>
                </c:pt>
                <c:pt idx="11">
                  <c:v>773155</c:v>
                </c:pt>
              </c:numCache>
            </c:numRef>
          </c:val>
          <c:smooth val="0"/>
        </c:ser>
        <c:axId val="19666035"/>
        <c:axId val="42776588"/>
      </c:lineChart>
      <c:dateAx>
        <c:axId val="19666035"/>
        <c:scaling>
          <c:orientation val="minMax"/>
        </c:scaling>
        <c:axPos val="b"/>
        <c:title>
          <c:tx>
            <c:rich>
              <a:bodyPr vert="horz" rot="0" anchor="ctr"/>
              <a:lstStyle/>
              <a:p>
                <a:pPr algn="ctr">
                  <a:defRPr/>
                </a:pPr>
                <a:r>
                  <a:rPr lang="en-US"/>
                  <a:t>Month ending</a:t>
                </a:r>
              </a:p>
            </c:rich>
          </c:tx>
          <c:layout>
            <c:manualLayout>
              <c:xMode val="factor"/>
              <c:yMode val="factor"/>
              <c:x val="-0.0085"/>
              <c:y val="0.002"/>
            </c:manualLayout>
          </c:layout>
          <c:overlay val="0"/>
          <c:spPr>
            <a:noFill/>
            <a:ln>
              <a:noFill/>
            </a:ln>
          </c:spPr>
        </c:title>
        <c:delete val="0"/>
        <c:numFmt formatCode="mmmm\ yyyy" sourceLinked="0"/>
        <c:majorTickMark val="out"/>
        <c:minorTickMark val="none"/>
        <c:tickLblPos val="nextTo"/>
        <c:txPr>
          <a:bodyPr vert="horz" rot="-5400000"/>
          <a:lstStyle/>
          <a:p>
            <a:pPr>
              <a:defRPr lang="en-US" cap="none" sz="800" b="1" i="0" u="none" baseline="0">
                <a:latin typeface="Arial"/>
                <a:ea typeface="Arial"/>
                <a:cs typeface="Arial"/>
              </a:defRPr>
            </a:pPr>
          </a:p>
        </c:txPr>
        <c:crossAx val="42776588"/>
        <c:crosses val="autoZero"/>
        <c:auto val="0"/>
        <c:noMultiLvlLbl val="0"/>
      </c:dateAx>
      <c:valAx>
        <c:axId val="42776588"/>
        <c:scaling>
          <c:orientation val="minMax"/>
        </c:scaling>
        <c:axPos val="l"/>
        <c:majorGridlines>
          <c:spPr>
            <a:ln w="3175">
              <a:solidFill/>
              <a:prstDash val="sysDot"/>
            </a:ln>
          </c:spPr>
        </c:majorGridlines>
        <c:delete val="0"/>
        <c:numFmt formatCode="#,##0" sourceLinked="0"/>
        <c:majorTickMark val="out"/>
        <c:minorTickMark val="none"/>
        <c:tickLblPos val="nextTo"/>
        <c:crossAx val="19666035"/>
        <c:crossesAt val="1"/>
        <c:crossBetween val="midCat"/>
        <c:dispUnits/>
      </c:valAx>
      <c:spPr>
        <a:solidFill>
          <a:srgbClr val="FFFFFF"/>
        </a:solidFill>
        <a:ln w="12700">
          <a:solidFill>
            <a:srgbClr val="C0C0C0"/>
          </a:solidFill>
        </a:ln>
      </c:spPr>
    </c:plotArea>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0.03225</cdr:y>
    </cdr:from>
    <cdr:to>
      <cdr:x>0.0655</cdr:x>
      <cdr:y>0.08025</cdr:y>
    </cdr:to>
    <cdr:sp>
      <cdr:nvSpPr>
        <cdr:cNvPr id="1" name="TextBox 1"/>
        <cdr:cNvSpPr txBox="1">
          <a:spLocks noChangeArrowheads="1"/>
        </cdr:cNvSpPr>
      </cdr:nvSpPr>
      <cdr:spPr>
        <a:xfrm>
          <a:off x="104775" y="133350"/>
          <a:ext cx="190500" cy="200025"/>
        </a:xfrm>
        <a:prstGeom prst="rect">
          <a:avLst/>
        </a:prstGeom>
        <a:noFill/>
        <a:ln w="9525" cmpd="sng">
          <a:noFill/>
        </a:ln>
      </cdr:spPr>
      <cdr:txBody>
        <a:bodyPr vertOverflow="clip" wrap="square">
          <a:spAutoFit/>
        </a:bodyPr>
        <a:p>
          <a:pPr algn="l">
            <a:defRPr/>
          </a:pPr>
          <a:r>
            <a:rPr lang="en-US" cap="none" sz="1000" b="1" i="0" u="none" baseline="0">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7</xdr:col>
      <xdr:colOff>304800</xdr:colOff>
      <xdr:row>27</xdr:row>
      <xdr:rowOff>142875</xdr:rowOff>
    </xdr:to>
    <xdr:graphicFrame>
      <xdr:nvGraphicFramePr>
        <xdr:cNvPr id="2" name="Chart 14"/>
        <xdr:cNvGraphicFramePr/>
      </xdr:nvGraphicFramePr>
      <xdr:xfrm>
        <a:off x="28575" y="647700"/>
        <a:ext cx="4543425" cy="4067175"/>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15</xdr:col>
      <xdr:colOff>504825</xdr:colOff>
      <xdr:row>27</xdr:row>
      <xdr:rowOff>76200</xdr:rowOff>
    </xdr:to>
    <xdr:graphicFrame>
      <xdr:nvGraphicFramePr>
        <xdr:cNvPr id="3" name="Chart 15"/>
        <xdr:cNvGraphicFramePr/>
      </xdr:nvGraphicFramePr>
      <xdr:xfrm>
        <a:off x="4581525" y="485775"/>
        <a:ext cx="4610100" cy="41624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90500" cy="200025"/>
    <xdr:sp>
      <xdr:nvSpPr>
        <xdr:cNvPr id="4" name="TextBox 16"/>
        <xdr:cNvSpPr txBox="1">
          <a:spLocks noChangeArrowheads="1"/>
        </xdr:cNvSpPr>
      </xdr:nvSpPr>
      <xdr:spPr>
        <a:xfrm>
          <a:off x="171450" y="809625"/>
          <a:ext cx="1905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140625" defaultRowHeight="12.75"/>
  <sheetData>
    <row r="1" spans="1:2" ht="13.5" thickBot="1">
      <c r="A1" s="4">
        <v>999</v>
      </c>
      <c r="B1" s="5" t="s">
        <v>11</v>
      </c>
    </row>
    <row r="2" ht="12.75">
      <c r="B2" s="6" t="s">
        <v>12</v>
      </c>
    </row>
    <row r="3" ht="12.75">
      <c r="B3" t="s">
        <v>13</v>
      </c>
    </row>
    <row r="4" ht="12.75">
      <c r="B4" t="s">
        <v>14</v>
      </c>
    </row>
    <row r="6" ht="12.75">
      <c r="B6" t="s">
        <v>15</v>
      </c>
    </row>
    <row r="7" ht="12.75">
      <c r="B7" t="s">
        <v>16</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68"/>
  <sheetViews>
    <sheetView zoomScale="75" zoomScaleNormal="75" workbookViewId="0" topLeftCell="A1">
      <selection activeCell="O29" sqref="O29"/>
    </sheetView>
  </sheetViews>
  <sheetFormatPr defaultColWidth="9.140625" defaultRowHeight="12.75"/>
  <cols>
    <col min="2" max="2" width="32.421875" style="0" customWidth="1"/>
    <col min="3" max="4" width="8.57421875" style="0" hidden="1" customWidth="1"/>
    <col min="5" max="5" width="8.57421875" style="0" customWidth="1"/>
    <col min="6" max="6" width="10.140625" style="0" customWidth="1"/>
    <col min="7" max="13" width="8.57421875" style="0" customWidth="1"/>
    <col min="14" max="14" width="9.421875" style="0" bestFit="1" customWidth="1"/>
    <col min="15" max="15" width="9.28125" style="0" bestFit="1" customWidth="1"/>
  </cols>
  <sheetData>
    <row r="1" spans="1:14" s="7" customFormat="1" ht="21" customHeight="1">
      <c r="A1" s="390" t="s">
        <v>460</v>
      </c>
      <c r="B1" s="12"/>
      <c r="C1" s="12"/>
      <c r="D1" s="12"/>
      <c r="E1" s="12"/>
      <c r="F1" s="12"/>
      <c r="G1" s="12"/>
      <c r="H1" s="389"/>
      <c r="K1" s="12"/>
      <c r="L1" s="12"/>
      <c r="M1" s="9"/>
      <c r="N1" s="9"/>
    </row>
    <row r="2" spans="1:15" ht="21.75" customHeight="1">
      <c r="A2" s="246"/>
      <c r="B2" s="246"/>
      <c r="C2" s="220">
        <v>1999</v>
      </c>
      <c r="D2" s="220">
        <v>2000</v>
      </c>
      <c r="E2" s="220">
        <v>2001</v>
      </c>
      <c r="F2" s="220">
        <v>2002</v>
      </c>
      <c r="G2" s="220">
        <v>2003</v>
      </c>
      <c r="H2" s="220">
        <v>2004</v>
      </c>
      <c r="I2" s="220">
        <v>2005</v>
      </c>
      <c r="J2" s="220">
        <v>2006</v>
      </c>
      <c r="K2" s="220">
        <v>2007</v>
      </c>
      <c r="L2" s="220">
        <v>2008</v>
      </c>
      <c r="M2" s="220">
        <v>2009</v>
      </c>
      <c r="N2" s="220">
        <v>2010</v>
      </c>
      <c r="O2" s="220">
        <v>2011</v>
      </c>
    </row>
    <row r="3" spans="1:15" ht="15">
      <c r="A3" s="89"/>
      <c r="B3" s="89"/>
      <c r="C3" s="89"/>
      <c r="D3" s="89"/>
      <c r="E3" s="89"/>
      <c r="F3" s="89"/>
      <c r="G3" s="89"/>
      <c r="H3" s="89"/>
      <c r="I3" s="89"/>
      <c r="J3" s="245"/>
      <c r="K3" s="245"/>
      <c r="L3" s="245"/>
      <c r="M3" s="245"/>
      <c r="N3" s="245"/>
      <c r="O3" s="245" t="s">
        <v>319</v>
      </c>
    </row>
    <row r="4" spans="1:15" ht="15.75">
      <c r="A4" s="110" t="s">
        <v>269</v>
      </c>
      <c r="B4" s="9"/>
      <c r="C4" s="123">
        <v>44.2</v>
      </c>
      <c r="D4" s="123">
        <v>44.7</v>
      </c>
      <c r="E4" s="123">
        <v>45.8</v>
      </c>
      <c r="F4" s="148">
        <v>45.5</v>
      </c>
      <c r="G4" s="123">
        <v>43.3</v>
      </c>
      <c r="H4" s="123">
        <v>41.4</v>
      </c>
      <c r="I4" s="123">
        <v>41.8</v>
      </c>
      <c r="J4" s="123">
        <v>40.9</v>
      </c>
      <c r="K4" s="123">
        <v>45.2</v>
      </c>
      <c r="L4" s="375">
        <v>44.9</v>
      </c>
      <c r="M4" s="375">
        <v>43.4</v>
      </c>
      <c r="N4" s="375">
        <v>41.4</v>
      </c>
      <c r="O4" s="375">
        <v>40.7</v>
      </c>
    </row>
    <row r="5" spans="1:15" ht="3.75" customHeight="1">
      <c r="A5" s="9"/>
      <c r="B5" s="9"/>
      <c r="C5" s="123"/>
      <c r="D5" s="123"/>
      <c r="E5" s="123"/>
      <c r="F5" s="148"/>
      <c r="G5" s="123"/>
      <c r="H5" s="123"/>
      <c r="I5" s="123"/>
      <c r="J5" s="123"/>
      <c r="K5" s="123"/>
      <c r="L5" s="375"/>
      <c r="M5" s="375"/>
      <c r="N5" s="375"/>
      <c r="O5" s="375"/>
    </row>
    <row r="6" spans="1:15" ht="15.75">
      <c r="A6" s="110" t="s">
        <v>275</v>
      </c>
      <c r="B6" s="9"/>
      <c r="C6" s="123"/>
      <c r="D6" s="123"/>
      <c r="E6" s="123"/>
      <c r="F6" s="148"/>
      <c r="G6" s="123"/>
      <c r="H6" s="123"/>
      <c r="I6" s="123"/>
      <c r="J6" s="123"/>
      <c r="K6" s="123"/>
      <c r="L6" s="375"/>
      <c r="M6" s="375"/>
      <c r="N6" s="375"/>
      <c r="O6" s="375"/>
    </row>
    <row r="7" spans="1:16" ht="15">
      <c r="A7" s="116" t="s">
        <v>270</v>
      </c>
      <c r="B7" s="9"/>
      <c r="C7" s="123">
        <v>7.6</v>
      </c>
      <c r="D7" s="123">
        <v>7.9</v>
      </c>
      <c r="E7" s="123">
        <v>8</v>
      </c>
      <c r="F7" s="148">
        <v>8</v>
      </c>
      <c r="G7" s="123">
        <v>10.2</v>
      </c>
      <c r="H7" s="123">
        <v>11.2</v>
      </c>
      <c r="I7" s="123">
        <v>11.2</v>
      </c>
      <c r="J7" s="123">
        <v>11.6</v>
      </c>
      <c r="K7" s="123">
        <v>10</v>
      </c>
      <c r="L7" s="375">
        <v>10.4</v>
      </c>
      <c r="M7" s="375">
        <v>11.9</v>
      </c>
      <c r="N7" s="375">
        <v>12.8</v>
      </c>
      <c r="O7" s="375">
        <v>13.3</v>
      </c>
      <c r="P7" s="147"/>
    </row>
    <row r="8" spans="1:16" ht="15">
      <c r="A8" s="116" t="s">
        <v>271</v>
      </c>
      <c r="B8" s="9"/>
      <c r="C8" s="123">
        <v>4.5</v>
      </c>
      <c r="D8" s="123">
        <v>4.2</v>
      </c>
      <c r="E8" s="123">
        <v>3.9</v>
      </c>
      <c r="F8" s="148">
        <v>4.2</v>
      </c>
      <c r="G8" s="123">
        <v>5.5</v>
      </c>
      <c r="H8" s="123">
        <v>5.7</v>
      </c>
      <c r="I8" s="123">
        <v>5.8</v>
      </c>
      <c r="J8" s="123">
        <v>6.7</v>
      </c>
      <c r="K8" s="123">
        <v>5.1</v>
      </c>
      <c r="L8" s="375">
        <v>5.6</v>
      </c>
      <c r="M8" s="375">
        <v>5.6</v>
      </c>
      <c r="N8" s="375">
        <v>6</v>
      </c>
      <c r="O8" s="375">
        <v>6.2</v>
      </c>
      <c r="P8" s="147"/>
    </row>
    <row r="9" spans="1:16" ht="15.75">
      <c r="A9" s="110" t="s">
        <v>276</v>
      </c>
      <c r="B9" s="9"/>
      <c r="C9" s="123"/>
      <c r="D9" s="123"/>
      <c r="E9" s="123"/>
      <c r="F9" s="148"/>
      <c r="G9" s="123"/>
      <c r="H9" s="123"/>
      <c r="I9" s="123"/>
      <c r="J9" s="123"/>
      <c r="K9" s="123"/>
      <c r="L9" s="375"/>
      <c r="M9" s="375" t="s">
        <v>129</v>
      </c>
      <c r="N9" s="375"/>
      <c r="O9" s="375"/>
      <c r="P9" s="147"/>
    </row>
    <row r="10" spans="1:16" ht="15">
      <c r="A10" s="116" t="s">
        <v>272</v>
      </c>
      <c r="B10" s="9"/>
      <c r="C10" s="123">
        <v>1</v>
      </c>
      <c r="D10" s="123">
        <v>0.9</v>
      </c>
      <c r="E10" s="123">
        <v>1</v>
      </c>
      <c r="F10" s="148">
        <v>0.9</v>
      </c>
      <c r="G10" s="123">
        <v>0.7</v>
      </c>
      <c r="H10" s="123">
        <v>0.8</v>
      </c>
      <c r="I10" s="123">
        <v>0.8</v>
      </c>
      <c r="J10" s="123">
        <v>1</v>
      </c>
      <c r="K10" s="123">
        <v>0.9</v>
      </c>
      <c r="L10" s="375">
        <v>1</v>
      </c>
      <c r="M10" s="375">
        <v>0.9</v>
      </c>
      <c r="N10" s="375">
        <v>0.9</v>
      </c>
      <c r="O10" s="375">
        <v>0.9</v>
      </c>
      <c r="P10" s="147"/>
    </row>
    <row r="11" spans="1:16" ht="15">
      <c r="A11" s="116" t="s">
        <v>273</v>
      </c>
      <c r="B11" s="9"/>
      <c r="C11" s="123">
        <v>0.5</v>
      </c>
      <c r="D11" s="123">
        <v>0.5</v>
      </c>
      <c r="E11" s="123">
        <v>0.6</v>
      </c>
      <c r="F11" s="148">
        <v>0.4</v>
      </c>
      <c r="G11" s="123">
        <v>0.4</v>
      </c>
      <c r="H11" s="123">
        <v>0.6</v>
      </c>
      <c r="I11" s="123">
        <v>0.5</v>
      </c>
      <c r="J11" s="123">
        <v>0.5</v>
      </c>
      <c r="K11" s="123">
        <v>0.6</v>
      </c>
      <c r="L11" s="375">
        <v>0.4</v>
      </c>
      <c r="M11" s="375">
        <v>0.4</v>
      </c>
      <c r="N11" s="375">
        <v>0.4</v>
      </c>
      <c r="O11" s="375">
        <v>0.4</v>
      </c>
      <c r="P11" s="147"/>
    </row>
    <row r="12" spans="1:16" ht="15">
      <c r="A12" s="116" t="s">
        <v>274</v>
      </c>
      <c r="B12" s="9"/>
      <c r="C12" s="123">
        <v>1.7</v>
      </c>
      <c r="D12" s="123">
        <v>1.8</v>
      </c>
      <c r="E12" s="123">
        <v>1.9</v>
      </c>
      <c r="F12" s="148">
        <v>2.1</v>
      </c>
      <c r="G12" s="123">
        <v>1.7</v>
      </c>
      <c r="H12" s="123">
        <v>1.6</v>
      </c>
      <c r="I12" s="123">
        <v>1.4</v>
      </c>
      <c r="J12" s="123">
        <v>1.4</v>
      </c>
      <c r="K12" s="123">
        <v>1.7</v>
      </c>
      <c r="L12" s="375">
        <v>1.3</v>
      </c>
      <c r="M12" s="375">
        <v>1.6</v>
      </c>
      <c r="N12" s="375">
        <v>1.8</v>
      </c>
      <c r="O12" s="375">
        <v>1.7</v>
      </c>
      <c r="P12" s="147"/>
    </row>
    <row r="13" spans="1:16" ht="3.75" customHeight="1">
      <c r="A13" s="9"/>
      <c r="B13" s="9"/>
      <c r="C13" s="123"/>
      <c r="D13" s="123"/>
      <c r="E13" s="123"/>
      <c r="F13" s="148"/>
      <c r="G13" s="123"/>
      <c r="H13" s="123"/>
      <c r="I13" s="123"/>
      <c r="J13" s="123"/>
      <c r="K13" s="123"/>
      <c r="L13" s="375"/>
      <c r="M13" s="375"/>
      <c r="N13" s="375"/>
      <c r="O13" s="375"/>
      <c r="P13" s="147"/>
    </row>
    <row r="14" spans="1:16" ht="15.75">
      <c r="A14" s="110" t="s">
        <v>277</v>
      </c>
      <c r="B14" s="117"/>
      <c r="C14" s="123">
        <v>4</v>
      </c>
      <c r="D14" s="123">
        <v>4</v>
      </c>
      <c r="E14" s="123">
        <v>3.5</v>
      </c>
      <c r="F14" s="148">
        <v>3.5</v>
      </c>
      <c r="G14" s="123">
        <v>4.1</v>
      </c>
      <c r="H14" s="123">
        <v>4.5</v>
      </c>
      <c r="I14" s="123">
        <v>4.1</v>
      </c>
      <c r="J14" s="123">
        <v>4.4</v>
      </c>
      <c r="K14" s="123">
        <v>3.5</v>
      </c>
      <c r="L14" s="375">
        <v>4</v>
      </c>
      <c r="M14" s="375">
        <v>4.2</v>
      </c>
      <c r="N14" s="375">
        <v>4.3</v>
      </c>
      <c r="O14" s="375">
        <v>4.1</v>
      </c>
      <c r="P14" s="147"/>
    </row>
    <row r="15" spans="1:15" ht="8.25" customHeight="1">
      <c r="A15" s="9"/>
      <c r="B15" s="9"/>
      <c r="C15" s="35"/>
      <c r="D15" s="35"/>
      <c r="E15" s="35"/>
      <c r="F15" s="122"/>
      <c r="G15" s="35"/>
      <c r="H15" s="35"/>
      <c r="I15" s="35"/>
      <c r="J15" s="35"/>
      <c r="K15" s="35"/>
      <c r="L15" s="376"/>
      <c r="M15" s="376"/>
      <c r="N15" s="460"/>
      <c r="O15" s="460"/>
    </row>
    <row r="16" spans="1:15" ht="15.75">
      <c r="A16" s="37" t="s">
        <v>278</v>
      </c>
      <c r="B16" s="9"/>
      <c r="C16" s="120">
        <f>100-C18</f>
        <v>63.5</v>
      </c>
      <c r="D16" s="120">
        <f aca="true" t="shared" si="0" ref="D16:I16">100-D18</f>
        <v>64</v>
      </c>
      <c r="E16" s="120">
        <f t="shared" si="0"/>
        <v>64.7</v>
      </c>
      <c r="F16" s="121">
        <f t="shared" si="0"/>
        <v>64.6</v>
      </c>
      <c r="G16" s="120">
        <f t="shared" si="0"/>
        <v>65.8</v>
      </c>
      <c r="H16" s="120">
        <f t="shared" si="0"/>
        <v>65.8</v>
      </c>
      <c r="I16" s="120">
        <f t="shared" si="0"/>
        <v>65.6</v>
      </c>
      <c r="J16" s="120">
        <f aca="true" t="shared" si="1" ref="J16:O16">100-J18</f>
        <v>66.4</v>
      </c>
      <c r="K16" s="120">
        <f t="shared" si="1"/>
        <v>67</v>
      </c>
      <c r="L16" s="120">
        <f t="shared" si="1"/>
        <v>67.6</v>
      </c>
      <c r="M16" s="120">
        <f t="shared" si="1"/>
        <v>68</v>
      </c>
      <c r="N16" s="461">
        <f t="shared" si="1"/>
        <v>67.6</v>
      </c>
      <c r="O16" s="461">
        <f t="shared" si="1"/>
        <v>67.3</v>
      </c>
    </row>
    <row r="17" spans="1:15" ht="3.75" customHeight="1">
      <c r="A17" s="9"/>
      <c r="B17" s="9"/>
      <c r="C17" s="35"/>
      <c r="D17" s="35"/>
      <c r="E17" s="35"/>
      <c r="F17" s="122"/>
      <c r="G17" s="35"/>
      <c r="H17" s="35"/>
      <c r="I17" s="35"/>
      <c r="J17" s="35"/>
      <c r="K17" s="35"/>
      <c r="L17" s="376"/>
      <c r="M17" s="376"/>
      <c r="N17" s="460"/>
      <c r="O17" s="460"/>
    </row>
    <row r="18" spans="1:15" ht="15.75">
      <c r="A18" s="37" t="s">
        <v>279</v>
      </c>
      <c r="B18" s="9"/>
      <c r="C18" s="123">
        <v>36.5</v>
      </c>
      <c r="D18" s="123">
        <v>36</v>
      </c>
      <c r="E18" s="123">
        <v>35.3</v>
      </c>
      <c r="F18" s="148">
        <v>35.4</v>
      </c>
      <c r="G18" s="123">
        <v>34.2</v>
      </c>
      <c r="H18" s="123">
        <v>34.2</v>
      </c>
      <c r="I18" s="123">
        <v>34.4</v>
      </c>
      <c r="J18" s="123">
        <v>33.6</v>
      </c>
      <c r="K18" s="123">
        <v>33</v>
      </c>
      <c r="L18" s="375">
        <v>32.4</v>
      </c>
      <c r="M18" s="375">
        <v>32</v>
      </c>
      <c r="N18" s="375">
        <v>32.4</v>
      </c>
      <c r="O18" s="375">
        <v>32.7</v>
      </c>
    </row>
    <row r="19" spans="1:15" ht="3.75" customHeight="1">
      <c r="A19" s="9"/>
      <c r="B19" s="9"/>
      <c r="C19" s="9"/>
      <c r="D19" s="9"/>
      <c r="E19" s="9"/>
      <c r="F19" s="115"/>
      <c r="G19" s="9"/>
      <c r="H19" s="9"/>
      <c r="I19" s="9"/>
      <c r="J19" s="9"/>
      <c r="K19" s="9"/>
      <c r="L19" s="60"/>
      <c r="M19" s="60"/>
      <c r="N19" s="462"/>
      <c r="O19" s="462"/>
    </row>
    <row r="20" spans="1:15" ht="15.75">
      <c r="A20" s="58" t="s">
        <v>418</v>
      </c>
      <c r="B20" s="12"/>
      <c r="C20" s="247">
        <v>13660</v>
      </c>
      <c r="D20" s="247">
        <v>14440</v>
      </c>
      <c r="E20" s="247">
        <v>14527</v>
      </c>
      <c r="F20" s="118">
        <v>13936</v>
      </c>
      <c r="G20" s="247">
        <v>13850</v>
      </c>
      <c r="H20" s="247">
        <v>14660</v>
      </c>
      <c r="I20" s="247">
        <v>13968</v>
      </c>
      <c r="J20" s="247">
        <v>14075</v>
      </c>
      <c r="K20" s="247">
        <v>12152</v>
      </c>
      <c r="L20" s="377">
        <v>12263</v>
      </c>
      <c r="M20" s="377">
        <v>12447</v>
      </c>
      <c r="N20" s="463">
        <v>12361</v>
      </c>
      <c r="O20" s="463">
        <v>12801</v>
      </c>
    </row>
    <row r="21" spans="1:15" ht="3.75" customHeight="1">
      <c r="A21" s="206"/>
      <c r="B21" s="206"/>
      <c r="C21" s="206"/>
      <c r="D21" s="206"/>
      <c r="E21" s="206"/>
      <c r="F21" s="206"/>
      <c r="G21" s="206"/>
      <c r="H21" s="206"/>
      <c r="I21" s="206"/>
      <c r="J21" s="206"/>
      <c r="K21" s="206"/>
      <c r="L21" s="206"/>
      <c r="M21" s="206"/>
      <c r="N21" s="464"/>
      <c r="O21" s="464"/>
    </row>
    <row r="22" spans="1:15" ht="12.75">
      <c r="A22" s="1" t="s">
        <v>127</v>
      </c>
      <c r="N22" s="465"/>
      <c r="O22" s="465"/>
    </row>
    <row r="23" spans="1:15" ht="12.75">
      <c r="A23" s="7" t="s">
        <v>409</v>
      </c>
      <c r="N23" s="465"/>
      <c r="O23" s="465"/>
    </row>
    <row r="24" spans="1:15" ht="12.75">
      <c r="A24" s="48" t="s">
        <v>263</v>
      </c>
      <c r="N24" s="465"/>
      <c r="O24" s="465"/>
    </row>
    <row r="25" spans="1:15" ht="12.75">
      <c r="A25" t="s">
        <v>262</v>
      </c>
      <c r="N25" s="465"/>
      <c r="O25" s="465"/>
    </row>
    <row r="26" spans="14:15" ht="21" customHeight="1">
      <c r="N26" s="465"/>
      <c r="O26" s="465"/>
    </row>
    <row r="27" spans="1:15" s="7" customFormat="1" ht="19.5">
      <c r="A27" s="390" t="s">
        <v>461</v>
      </c>
      <c r="B27" s="12"/>
      <c r="C27" s="12"/>
      <c r="D27" s="12"/>
      <c r="E27" s="12"/>
      <c r="F27" s="12"/>
      <c r="G27" s="12"/>
      <c r="H27" s="12"/>
      <c r="I27" s="12"/>
      <c r="J27" s="12"/>
      <c r="K27" s="12"/>
      <c r="L27" s="12"/>
      <c r="M27" s="9"/>
      <c r="N27" s="462"/>
      <c r="O27" s="462"/>
    </row>
    <row r="28" spans="1:15" ht="21.75" customHeight="1">
      <c r="A28" s="246"/>
      <c r="B28" s="246"/>
      <c r="C28" s="220">
        <v>1999</v>
      </c>
      <c r="D28" s="220">
        <v>2000</v>
      </c>
      <c r="E28" s="220">
        <v>2001</v>
      </c>
      <c r="F28" s="220">
        <v>2002</v>
      </c>
      <c r="G28" s="220">
        <v>2003</v>
      </c>
      <c r="H28" s="220">
        <v>2004</v>
      </c>
      <c r="I28" s="220">
        <v>2005</v>
      </c>
      <c r="J28" s="220">
        <v>2006</v>
      </c>
      <c r="K28" s="220">
        <v>2007</v>
      </c>
      <c r="L28" s="252">
        <v>2008</v>
      </c>
      <c r="M28" s="252">
        <v>2009</v>
      </c>
      <c r="N28" s="466">
        <v>2010</v>
      </c>
      <c r="O28" s="466">
        <v>2011</v>
      </c>
    </row>
    <row r="29" spans="1:15" ht="15">
      <c r="A29" s="89"/>
      <c r="B29" s="89"/>
      <c r="C29" s="89"/>
      <c r="D29" s="89"/>
      <c r="E29" s="89"/>
      <c r="F29" s="89"/>
      <c r="G29" s="89"/>
      <c r="H29" s="89"/>
      <c r="I29" s="89"/>
      <c r="J29" s="355"/>
      <c r="K29" s="355"/>
      <c r="L29" s="355"/>
      <c r="M29" s="379"/>
      <c r="N29" s="467"/>
      <c r="O29" s="467" t="s">
        <v>319</v>
      </c>
    </row>
    <row r="30" spans="1:15" ht="15.75">
      <c r="A30" s="37" t="s">
        <v>407</v>
      </c>
      <c r="B30" s="9"/>
      <c r="C30" s="9"/>
      <c r="D30" s="9"/>
      <c r="E30" s="9"/>
      <c r="F30" s="9"/>
      <c r="G30" s="9"/>
      <c r="H30" s="9"/>
      <c r="I30" s="9"/>
      <c r="J30" s="9"/>
      <c r="K30" s="9"/>
      <c r="L30" s="89"/>
      <c r="M30" s="82"/>
      <c r="N30" s="468"/>
      <c r="O30" s="468"/>
    </row>
    <row r="31" spans="1:15" ht="15">
      <c r="A31" s="116" t="s">
        <v>280</v>
      </c>
      <c r="B31" s="9"/>
      <c r="C31" s="123">
        <v>47.6</v>
      </c>
      <c r="D31" s="123">
        <v>46.4</v>
      </c>
      <c r="E31" s="123">
        <v>44.9</v>
      </c>
      <c r="F31" s="123">
        <v>45.1</v>
      </c>
      <c r="G31" s="123">
        <v>45.6</v>
      </c>
      <c r="H31" s="123">
        <v>45.8</v>
      </c>
      <c r="I31" s="123">
        <v>46</v>
      </c>
      <c r="J31" s="123">
        <v>46</v>
      </c>
      <c r="K31" s="123">
        <v>48</v>
      </c>
      <c r="L31" s="375">
        <v>47.5</v>
      </c>
      <c r="M31" s="375">
        <v>41</v>
      </c>
      <c r="N31" s="375">
        <v>38</v>
      </c>
      <c r="O31" s="375">
        <v>36.9</v>
      </c>
    </row>
    <row r="32" spans="1:15" ht="15">
      <c r="A32" s="116" t="s">
        <v>84</v>
      </c>
      <c r="B32" s="9"/>
      <c r="C32" s="123">
        <v>18.7</v>
      </c>
      <c r="D32" s="123">
        <v>18.3</v>
      </c>
      <c r="E32" s="123">
        <v>19.1</v>
      </c>
      <c r="F32" s="123">
        <v>18.3</v>
      </c>
      <c r="G32" s="123">
        <v>17.5</v>
      </c>
      <c r="H32" s="123">
        <v>16.8</v>
      </c>
      <c r="I32" s="123">
        <v>15.3</v>
      </c>
      <c r="J32" s="123">
        <v>15.8</v>
      </c>
      <c r="K32" s="123">
        <v>17.9</v>
      </c>
      <c r="L32" s="375">
        <v>17.2</v>
      </c>
      <c r="M32" s="375">
        <v>17.5</v>
      </c>
      <c r="N32" s="375">
        <v>18.9</v>
      </c>
      <c r="O32" s="375">
        <v>19.1</v>
      </c>
    </row>
    <row r="33" spans="1:15" ht="15">
      <c r="A33" s="116" t="s">
        <v>85</v>
      </c>
      <c r="B33" s="9"/>
      <c r="C33" s="123">
        <v>18.2</v>
      </c>
      <c r="D33" s="123">
        <v>20.5</v>
      </c>
      <c r="E33" s="123">
        <v>21.6</v>
      </c>
      <c r="F33" s="123">
        <v>22.1</v>
      </c>
      <c r="G33" s="123">
        <v>21.9</v>
      </c>
      <c r="H33" s="123">
        <v>21.3</v>
      </c>
      <c r="I33" s="123">
        <v>22</v>
      </c>
      <c r="J33" s="123">
        <v>21.3</v>
      </c>
      <c r="K33" s="123">
        <v>19.8</v>
      </c>
      <c r="L33" s="375">
        <v>21.7</v>
      </c>
      <c r="M33" s="375">
        <v>22.4</v>
      </c>
      <c r="N33" s="375">
        <v>24.3</v>
      </c>
      <c r="O33" s="375">
        <v>24.4</v>
      </c>
    </row>
    <row r="34" spans="1:15" ht="15">
      <c r="A34" s="116" t="s">
        <v>86</v>
      </c>
      <c r="B34" s="9"/>
      <c r="C34" s="123">
        <v>15.4</v>
      </c>
      <c r="D34" s="123">
        <v>14.7</v>
      </c>
      <c r="E34" s="123">
        <v>14.5</v>
      </c>
      <c r="F34" s="123">
        <v>14.6</v>
      </c>
      <c r="G34" s="123">
        <v>15</v>
      </c>
      <c r="H34" s="123">
        <v>16</v>
      </c>
      <c r="I34" s="123">
        <v>16.7</v>
      </c>
      <c r="J34" s="123">
        <v>17</v>
      </c>
      <c r="K34" s="123">
        <v>14.3</v>
      </c>
      <c r="L34" s="375">
        <v>13.6</v>
      </c>
      <c r="M34" s="375">
        <v>19.1</v>
      </c>
      <c r="N34" s="375">
        <v>18.8</v>
      </c>
      <c r="O34" s="375">
        <v>19.6</v>
      </c>
    </row>
    <row r="35" spans="1:15" ht="15">
      <c r="A35" s="116" t="s">
        <v>281</v>
      </c>
      <c r="B35" s="9"/>
      <c r="C35" s="120">
        <f>100-C31</f>
        <v>52.4</v>
      </c>
      <c r="D35" s="120">
        <f aca="true" t="shared" si="2" ref="D35:I35">100-D31</f>
        <v>53.6</v>
      </c>
      <c r="E35" s="120">
        <f t="shared" si="2"/>
        <v>55.1</v>
      </c>
      <c r="F35" s="120">
        <f t="shared" si="2"/>
        <v>54.9</v>
      </c>
      <c r="G35" s="120">
        <f t="shared" si="2"/>
        <v>54.4</v>
      </c>
      <c r="H35" s="120">
        <f t="shared" si="2"/>
        <v>54.2</v>
      </c>
      <c r="I35" s="120">
        <f t="shared" si="2"/>
        <v>54</v>
      </c>
      <c r="J35" s="120">
        <f aca="true" t="shared" si="3" ref="J35:O35">100-J31</f>
        <v>54</v>
      </c>
      <c r="K35" s="120">
        <f t="shared" si="3"/>
        <v>52</v>
      </c>
      <c r="L35" s="120">
        <f t="shared" si="3"/>
        <v>52.5</v>
      </c>
      <c r="M35" s="120">
        <f t="shared" si="3"/>
        <v>59</v>
      </c>
      <c r="N35" s="461">
        <f t="shared" si="3"/>
        <v>62</v>
      </c>
      <c r="O35" s="461">
        <f t="shared" si="3"/>
        <v>63.1</v>
      </c>
    </row>
    <row r="36" spans="1:15" ht="4.5" customHeight="1">
      <c r="A36" s="119"/>
      <c r="B36" s="9"/>
      <c r="C36" s="124"/>
      <c r="D36" s="124"/>
      <c r="E36" s="124"/>
      <c r="F36" s="124"/>
      <c r="G36" s="124"/>
      <c r="H36" s="124"/>
      <c r="I36" s="124"/>
      <c r="J36" s="124"/>
      <c r="K36" s="89"/>
      <c r="L36" s="82"/>
      <c r="M36" s="82"/>
      <c r="N36" s="468"/>
      <c r="O36" s="468"/>
    </row>
    <row r="37" spans="1:15" ht="18.75">
      <c r="A37" s="110" t="s">
        <v>408</v>
      </c>
      <c r="B37" s="9"/>
      <c r="C37" s="124"/>
      <c r="D37" s="124"/>
      <c r="E37" s="124"/>
      <c r="F37" s="124"/>
      <c r="G37" s="124"/>
      <c r="H37" s="124"/>
      <c r="I37" s="124"/>
      <c r="J37" s="124"/>
      <c r="K37" s="89"/>
      <c r="L37" s="82"/>
      <c r="M37" s="82"/>
      <c r="N37" s="468"/>
      <c r="O37" s="468"/>
    </row>
    <row r="38" spans="1:15" ht="15">
      <c r="A38" s="116" t="s">
        <v>280</v>
      </c>
      <c r="B38" s="9"/>
      <c r="C38" s="123">
        <v>60.3</v>
      </c>
      <c r="D38" s="123">
        <v>58.6</v>
      </c>
      <c r="E38" s="123">
        <v>57.1</v>
      </c>
      <c r="F38" s="123">
        <v>59.3</v>
      </c>
      <c r="G38" s="123">
        <v>56.1</v>
      </c>
      <c r="H38" s="123">
        <v>56.1</v>
      </c>
      <c r="I38" s="123">
        <v>53.9</v>
      </c>
      <c r="J38" s="123">
        <v>53.3</v>
      </c>
      <c r="K38" s="123">
        <v>53.1</v>
      </c>
      <c r="L38" s="375">
        <v>54.9</v>
      </c>
      <c r="M38" s="375">
        <v>51.6</v>
      </c>
      <c r="N38" s="375">
        <v>48.7</v>
      </c>
      <c r="O38" s="375">
        <v>46</v>
      </c>
    </row>
    <row r="39" spans="1:15" ht="15">
      <c r="A39" s="116" t="s">
        <v>84</v>
      </c>
      <c r="B39" s="9"/>
      <c r="C39" s="123">
        <v>15.9</v>
      </c>
      <c r="D39" s="123">
        <v>16.9</v>
      </c>
      <c r="E39" s="123">
        <v>18.2</v>
      </c>
      <c r="F39" s="123">
        <v>18</v>
      </c>
      <c r="G39" s="123">
        <v>17.8</v>
      </c>
      <c r="H39" s="123">
        <v>16.4</v>
      </c>
      <c r="I39" s="123">
        <v>16.9</v>
      </c>
      <c r="J39" s="123">
        <v>16.5</v>
      </c>
      <c r="K39" s="123">
        <v>17.6</v>
      </c>
      <c r="L39" s="375">
        <v>18.4</v>
      </c>
      <c r="M39" s="375">
        <v>19.1</v>
      </c>
      <c r="N39" s="375">
        <v>17.7</v>
      </c>
      <c r="O39" s="375">
        <v>18.9</v>
      </c>
    </row>
    <row r="40" spans="1:15" ht="15">
      <c r="A40" s="116" t="s">
        <v>85</v>
      </c>
      <c r="B40" s="9"/>
      <c r="C40" s="123">
        <v>10.5</v>
      </c>
      <c r="D40" s="123">
        <v>11.7</v>
      </c>
      <c r="E40" s="123">
        <v>12.1</v>
      </c>
      <c r="F40" s="123">
        <v>10.7</v>
      </c>
      <c r="G40" s="123">
        <v>12.4</v>
      </c>
      <c r="H40" s="123">
        <v>13.3</v>
      </c>
      <c r="I40" s="123">
        <v>14.2</v>
      </c>
      <c r="J40" s="123">
        <v>13.7</v>
      </c>
      <c r="K40" s="123">
        <v>13.7</v>
      </c>
      <c r="L40" s="375">
        <v>13</v>
      </c>
      <c r="M40" s="375">
        <v>13.1</v>
      </c>
      <c r="N40" s="375">
        <v>16.5</v>
      </c>
      <c r="O40" s="375">
        <v>16.7</v>
      </c>
    </row>
    <row r="41" spans="1:15" ht="15">
      <c r="A41" s="116" t="s">
        <v>86</v>
      </c>
      <c r="B41" s="9"/>
      <c r="C41" s="123">
        <v>13.2</v>
      </c>
      <c r="D41" s="123">
        <v>12.8</v>
      </c>
      <c r="E41" s="123">
        <v>12.6</v>
      </c>
      <c r="F41" s="123">
        <v>12.1</v>
      </c>
      <c r="G41" s="123">
        <v>13.7</v>
      </c>
      <c r="H41" s="123">
        <v>14.2</v>
      </c>
      <c r="I41" s="123">
        <v>15.1</v>
      </c>
      <c r="J41" s="123">
        <v>16.4</v>
      </c>
      <c r="K41" s="123">
        <v>15.5</v>
      </c>
      <c r="L41" s="375">
        <v>13.7</v>
      </c>
      <c r="M41" s="375">
        <v>16.1</v>
      </c>
      <c r="N41" s="375">
        <v>17.2</v>
      </c>
      <c r="O41" s="375">
        <v>18.5</v>
      </c>
    </row>
    <row r="42" spans="1:15" ht="15">
      <c r="A42" s="116" t="s">
        <v>281</v>
      </c>
      <c r="B42" s="9"/>
      <c r="C42" s="127">
        <f>100-C38</f>
        <v>39.7</v>
      </c>
      <c r="D42" s="127">
        <f aca="true" t="shared" si="4" ref="D42:I42">100-D38</f>
        <v>41.4</v>
      </c>
      <c r="E42" s="127">
        <f t="shared" si="4"/>
        <v>42.9</v>
      </c>
      <c r="F42" s="127">
        <f t="shared" si="4"/>
        <v>40.7</v>
      </c>
      <c r="G42" s="127">
        <f t="shared" si="4"/>
        <v>43.9</v>
      </c>
      <c r="H42" s="127">
        <f t="shared" si="4"/>
        <v>43.9</v>
      </c>
      <c r="I42" s="127">
        <f t="shared" si="4"/>
        <v>46.1</v>
      </c>
      <c r="J42" s="127">
        <f aca="true" t="shared" si="5" ref="J42:O42">100-J38</f>
        <v>46.7</v>
      </c>
      <c r="K42" s="127">
        <f t="shared" si="5"/>
        <v>46.9</v>
      </c>
      <c r="L42" s="127">
        <f t="shared" si="5"/>
        <v>45.1</v>
      </c>
      <c r="M42" s="127">
        <f t="shared" si="5"/>
        <v>48.4</v>
      </c>
      <c r="N42" s="469">
        <f t="shared" si="5"/>
        <v>51.3</v>
      </c>
      <c r="O42" s="469">
        <f t="shared" si="5"/>
        <v>54</v>
      </c>
    </row>
    <row r="43" spans="1:15" ht="4.5" customHeight="1">
      <c r="A43" s="9"/>
      <c r="B43" s="9"/>
      <c r="C43" s="9"/>
      <c r="D43" s="9"/>
      <c r="E43" s="9"/>
      <c r="F43" s="9"/>
      <c r="G43" s="9"/>
      <c r="H43" s="9"/>
      <c r="I43" s="9"/>
      <c r="J43" s="9"/>
      <c r="K43" s="89"/>
      <c r="L43" s="378"/>
      <c r="M43" s="378"/>
      <c r="N43" s="465"/>
      <c r="O43" s="465"/>
    </row>
    <row r="44" spans="1:15" ht="15.75">
      <c r="A44" s="58" t="s">
        <v>418</v>
      </c>
      <c r="B44" s="12"/>
      <c r="C44" s="247">
        <v>13757</v>
      </c>
      <c r="D44" s="247">
        <v>14516</v>
      </c>
      <c r="E44" s="247">
        <v>14643</v>
      </c>
      <c r="F44" s="247">
        <v>14041</v>
      </c>
      <c r="G44" s="247">
        <v>13925</v>
      </c>
      <c r="H44" s="247">
        <v>14713</v>
      </c>
      <c r="I44" s="247">
        <v>6993</v>
      </c>
      <c r="J44" s="247">
        <v>7111</v>
      </c>
      <c r="K44" s="247">
        <v>6121</v>
      </c>
      <c r="L44" s="380">
        <v>6209</v>
      </c>
      <c r="M44" s="380">
        <v>6119</v>
      </c>
      <c r="N44" s="470">
        <v>6136</v>
      </c>
      <c r="O44" s="470">
        <v>6372</v>
      </c>
    </row>
    <row r="45" spans="1:15" ht="4.5" customHeight="1">
      <c r="A45" s="248"/>
      <c r="B45" s="249"/>
      <c r="C45" s="249"/>
      <c r="D45" s="249"/>
      <c r="E45" s="249"/>
      <c r="F45" s="250"/>
      <c r="G45" s="249"/>
      <c r="H45" s="249"/>
      <c r="I45" s="249"/>
      <c r="J45" s="249"/>
      <c r="K45" s="250"/>
      <c r="L45" s="251"/>
      <c r="M45" s="251"/>
      <c r="N45" s="251"/>
      <c r="O45" s="251"/>
    </row>
    <row r="46" spans="1:14" ht="15">
      <c r="A46" s="1" t="s">
        <v>133</v>
      </c>
      <c r="B46" s="12"/>
      <c r="C46" s="45"/>
      <c r="D46" s="45"/>
      <c r="E46" s="45"/>
      <c r="F46" s="45"/>
      <c r="G46" s="12"/>
      <c r="H46" s="45"/>
      <c r="I46" s="45"/>
      <c r="J46" s="45"/>
      <c r="K46" s="9"/>
      <c r="L46" s="9"/>
      <c r="N46" s="378"/>
    </row>
    <row r="47" spans="1:14" ht="15">
      <c r="A47" s="1" t="s">
        <v>288</v>
      </c>
      <c r="B47" s="12"/>
      <c r="C47" s="45"/>
      <c r="D47" s="45"/>
      <c r="E47" s="45"/>
      <c r="F47" s="45"/>
      <c r="G47" s="12"/>
      <c r="H47" s="45"/>
      <c r="I47" s="45"/>
      <c r="J47" s="45"/>
      <c r="K47" s="9"/>
      <c r="L47" s="9"/>
      <c r="N47" s="378"/>
    </row>
    <row r="48" ht="21" customHeight="1">
      <c r="N48" s="378"/>
    </row>
    <row r="49" spans="1:14" s="7" customFormat="1" ht="16.5">
      <c r="A49" s="418"/>
      <c r="B49" s="61"/>
      <c r="C49" s="61"/>
      <c r="D49" s="61"/>
      <c r="E49" s="61"/>
      <c r="F49" s="61"/>
      <c r="G49" s="61"/>
      <c r="H49" s="61"/>
      <c r="I49" s="61"/>
      <c r="J49" s="61"/>
      <c r="K49" s="61"/>
      <c r="L49" s="61"/>
      <c r="M49" s="61"/>
      <c r="N49" s="61"/>
    </row>
    <row r="50" spans="1:16" ht="24.75" customHeight="1">
      <c r="A50" s="61"/>
      <c r="B50" s="61"/>
      <c r="C50" s="80"/>
      <c r="D50" s="80"/>
      <c r="E50" s="80"/>
      <c r="F50" s="80"/>
      <c r="G50" s="80"/>
      <c r="H50" s="80"/>
      <c r="I50" s="80"/>
      <c r="J50" s="80"/>
      <c r="K50" s="80"/>
      <c r="L50" s="80"/>
      <c r="M50" s="80"/>
      <c r="N50" s="80"/>
      <c r="P50" s="149"/>
    </row>
    <row r="51" spans="1:16" ht="15">
      <c r="A51" s="208"/>
      <c r="B51" s="208"/>
      <c r="C51" s="208"/>
      <c r="D51" s="208"/>
      <c r="E51" s="208"/>
      <c r="F51" s="208"/>
      <c r="G51" s="208"/>
      <c r="H51" s="208"/>
      <c r="I51" s="208"/>
      <c r="J51" s="208"/>
      <c r="K51" s="327"/>
      <c r="L51" s="327"/>
      <c r="M51" s="327"/>
      <c r="N51" s="327"/>
      <c r="O51" s="355"/>
      <c r="P51" s="149"/>
    </row>
    <row r="52" spans="1:16" ht="15.75">
      <c r="A52" s="80"/>
      <c r="B52" s="208"/>
      <c r="C52" s="208"/>
      <c r="D52" s="208"/>
      <c r="E52" s="208"/>
      <c r="F52" s="208"/>
      <c r="G52" s="208"/>
      <c r="H52" s="208"/>
      <c r="I52" s="208"/>
      <c r="J52" s="208"/>
      <c r="K52" s="208"/>
      <c r="L52" s="208"/>
      <c r="M52" s="208"/>
      <c r="N52" s="208"/>
      <c r="P52" s="149"/>
    </row>
    <row r="53" spans="1:16" ht="15">
      <c r="A53" s="421"/>
      <c r="B53" s="208"/>
      <c r="C53" s="422"/>
      <c r="D53" s="422"/>
      <c r="E53" s="422"/>
      <c r="F53" s="422"/>
      <c r="G53" s="422"/>
      <c r="H53" s="422"/>
      <c r="I53" s="422"/>
      <c r="J53" s="422"/>
      <c r="K53" s="422"/>
      <c r="L53" s="422"/>
      <c r="M53" s="422"/>
      <c r="N53" s="422"/>
      <c r="P53" s="149"/>
    </row>
    <row r="54" spans="1:16" ht="15">
      <c r="A54" s="421"/>
      <c r="B54" s="208"/>
      <c r="C54" s="422"/>
      <c r="D54" s="422"/>
      <c r="E54" s="422"/>
      <c r="F54" s="422"/>
      <c r="G54" s="422"/>
      <c r="H54" s="422"/>
      <c r="I54" s="422"/>
      <c r="J54" s="422"/>
      <c r="K54" s="422"/>
      <c r="L54" s="422"/>
      <c r="M54" s="422"/>
      <c r="N54" s="422"/>
      <c r="P54" s="149"/>
    </row>
    <row r="55" spans="1:16" ht="15">
      <c r="A55" s="421"/>
      <c r="B55" s="208"/>
      <c r="C55" s="422"/>
      <c r="D55" s="422"/>
      <c r="E55" s="422"/>
      <c r="F55" s="422"/>
      <c r="G55" s="422"/>
      <c r="H55" s="422"/>
      <c r="I55" s="422"/>
      <c r="J55" s="422"/>
      <c r="K55" s="422"/>
      <c r="L55" s="422"/>
      <c r="M55" s="422"/>
      <c r="N55" s="422"/>
      <c r="P55" s="149"/>
    </row>
    <row r="56" spans="1:16" ht="15">
      <c r="A56" s="421"/>
      <c r="B56" s="208"/>
      <c r="C56" s="422"/>
      <c r="D56" s="422"/>
      <c r="E56" s="422"/>
      <c r="F56" s="422"/>
      <c r="G56" s="422"/>
      <c r="H56" s="422"/>
      <c r="I56" s="422"/>
      <c r="J56" s="422"/>
      <c r="K56" s="422"/>
      <c r="L56" s="422"/>
      <c r="M56" s="422"/>
      <c r="N56" s="422"/>
      <c r="P56" s="149"/>
    </row>
    <row r="57" spans="1:14" ht="15">
      <c r="A57" s="421"/>
      <c r="B57" s="208"/>
      <c r="C57" s="419"/>
      <c r="D57" s="419"/>
      <c r="E57" s="419"/>
      <c r="F57" s="419"/>
      <c r="G57" s="419"/>
      <c r="H57" s="419"/>
      <c r="I57" s="419"/>
      <c r="J57" s="419"/>
      <c r="K57" s="419"/>
      <c r="L57" s="422"/>
      <c r="M57" s="422"/>
      <c r="N57" s="422"/>
    </row>
    <row r="58" spans="1:14" ht="6" customHeight="1">
      <c r="A58" s="423"/>
      <c r="B58" s="208"/>
      <c r="C58" s="364"/>
      <c r="D58" s="364"/>
      <c r="E58" s="364"/>
      <c r="F58" s="364"/>
      <c r="G58" s="364"/>
      <c r="H58" s="364"/>
      <c r="I58" s="364"/>
      <c r="J58" s="364"/>
      <c r="K58" s="364"/>
      <c r="L58" s="208"/>
      <c r="M58" s="208"/>
      <c r="N58" s="208"/>
    </row>
    <row r="59" spans="1:14" ht="15.75">
      <c r="A59" s="280"/>
      <c r="B59" s="208"/>
      <c r="C59" s="364"/>
      <c r="D59" s="364"/>
      <c r="E59" s="364"/>
      <c r="F59" s="364"/>
      <c r="G59" s="364"/>
      <c r="H59" s="364"/>
      <c r="I59" s="364"/>
      <c r="J59" s="364"/>
      <c r="K59" s="364"/>
      <c r="L59" s="208"/>
      <c r="M59" s="208"/>
      <c r="N59" s="208"/>
    </row>
    <row r="60" spans="1:14" ht="15">
      <c r="A60" s="421"/>
      <c r="B60" s="208"/>
      <c r="C60" s="422"/>
      <c r="D60" s="422"/>
      <c r="E60" s="422"/>
      <c r="F60" s="422"/>
      <c r="G60" s="422"/>
      <c r="H60" s="422"/>
      <c r="I60" s="422"/>
      <c r="J60" s="422"/>
      <c r="K60" s="422"/>
      <c r="L60" s="422"/>
      <c r="M60" s="422"/>
      <c r="N60" s="422"/>
    </row>
    <row r="61" spans="1:14" ht="15">
      <c r="A61" s="421"/>
      <c r="B61" s="61"/>
      <c r="C61" s="422"/>
      <c r="D61" s="422"/>
      <c r="E61" s="422"/>
      <c r="F61" s="422"/>
      <c r="G61" s="422"/>
      <c r="H61" s="422"/>
      <c r="I61" s="422"/>
      <c r="J61" s="422"/>
      <c r="K61" s="422"/>
      <c r="L61" s="422"/>
      <c r="M61" s="422"/>
      <c r="N61" s="422"/>
    </row>
    <row r="62" spans="1:14" ht="15">
      <c r="A62" s="421"/>
      <c r="B62" s="61"/>
      <c r="C62" s="422"/>
      <c r="D62" s="422"/>
      <c r="E62" s="422"/>
      <c r="F62" s="422"/>
      <c r="G62" s="422"/>
      <c r="H62" s="422"/>
      <c r="I62" s="422"/>
      <c r="J62" s="422"/>
      <c r="K62" s="422"/>
      <c r="L62" s="422"/>
      <c r="M62" s="422"/>
      <c r="N62" s="422"/>
    </row>
    <row r="63" spans="1:14" ht="15">
      <c r="A63" s="421"/>
      <c r="B63" s="61"/>
      <c r="C63" s="422"/>
      <c r="D63" s="422"/>
      <c r="E63" s="422"/>
      <c r="F63" s="422"/>
      <c r="G63" s="422"/>
      <c r="H63" s="422"/>
      <c r="I63" s="422"/>
      <c r="J63" s="422"/>
      <c r="K63" s="422"/>
      <c r="L63" s="422"/>
      <c r="M63" s="422"/>
      <c r="N63" s="422"/>
    </row>
    <row r="64" spans="1:14" ht="15">
      <c r="A64" s="421"/>
      <c r="B64" s="208"/>
      <c r="C64" s="127"/>
      <c r="D64" s="127"/>
      <c r="E64" s="127"/>
      <c r="F64" s="127"/>
      <c r="G64" s="127"/>
      <c r="H64" s="127"/>
      <c r="I64" s="127"/>
      <c r="J64" s="127"/>
      <c r="K64" s="127"/>
      <c r="L64" s="422"/>
      <c r="M64" s="422"/>
      <c r="N64" s="422"/>
    </row>
    <row r="65" spans="1:14" ht="6" customHeight="1">
      <c r="A65" s="61"/>
      <c r="B65" s="208"/>
      <c r="C65" s="208"/>
      <c r="D65" s="208"/>
      <c r="E65" s="208"/>
      <c r="F65" s="208"/>
      <c r="G65" s="208"/>
      <c r="H65" s="208"/>
      <c r="I65" s="208"/>
      <c r="J65" s="208"/>
      <c r="K65" s="208"/>
      <c r="L65" s="208"/>
      <c r="M65" s="208"/>
      <c r="N65" s="208"/>
    </row>
    <row r="66" spans="1:14" ht="15.75">
      <c r="A66" s="80"/>
      <c r="B66" s="208"/>
      <c r="C66" s="377"/>
      <c r="D66" s="377"/>
      <c r="E66" s="377"/>
      <c r="F66" s="377"/>
      <c r="G66" s="377"/>
      <c r="H66" s="377"/>
      <c r="I66" s="377"/>
      <c r="J66" s="377"/>
      <c r="K66" s="377"/>
      <c r="L66" s="377"/>
      <c r="M66" s="377"/>
      <c r="N66" s="377"/>
    </row>
    <row r="67" spans="1:14" ht="6" customHeight="1">
      <c r="A67" s="424"/>
      <c r="B67" s="61"/>
      <c r="C67" s="61"/>
      <c r="D67" s="61"/>
      <c r="E67" s="61"/>
      <c r="F67" s="425"/>
      <c r="G67" s="61"/>
      <c r="H67" s="61"/>
      <c r="I67" s="61"/>
      <c r="J67" s="61"/>
      <c r="K67" s="425"/>
      <c r="L67" s="377"/>
      <c r="M67" s="208"/>
      <c r="N67" s="208"/>
    </row>
    <row r="68" spans="1:14" ht="12.75">
      <c r="A68" s="420"/>
      <c r="B68" s="420"/>
      <c r="C68" s="420"/>
      <c r="D68" s="420"/>
      <c r="E68" s="420"/>
      <c r="F68" s="420"/>
      <c r="G68" s="420"/>
      <c r="H68" s="420"/>
      <c r="I68" s="420"/>
      <c r="J68" s="420"/>
      <c r="K68" s="420"/>
      <c r="L68" s="420"/>
      <c r="M68" s="420"/>
      <c r="N68" s="420"/>
    </row>
  </sheetData>
  <printOptions/>
  <pageMargins left="0.75" right="0.75" top="1" bottom="1" header="0.5" footer="0.5"/>
  <pageSetup fitToHeight="1" fitToWidth="1" horizontalDpi="1200" verticalDpi="1200" orientation="portrait" paperSize="9" scale="63" r:id="rId1"/>
  <headerFooter alignWithMargins="0">
    <oddHeader>&amp;R&amp;"Arial,Bold"&amp;14PERSONAL AND CROSS-MODAL TRAVEL</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75"/>
  <sheetViews>
    <sheetView zoomScale="85" zoomScaleNormal="85" workbookViewId="0" topLeftCell="A1">
      <selection activeCell="N16" sqref="N16"/>
    </sheetView>
  </sheetViews>
  <sheetFormatPr defaultColWidth="9.140625" defaultRowHeight="12.75"/>
  <cols>
    <col min="1" max="1" width="29.7109375" style="7" customWidth="1"/>
    <col min="2" max="3" width="9.7109375" style="7" hidden="1" customWidth="1"/>
    <col min="4" max="9" width="8.57421875" style="7" customWidth="1"/>
    <col min="10" max="14" width="9.140625" style="7" customWidth="1"/>
    <col min="15" max="15" width="1.8515625" style="7" customWidth="1"/>
    <col min="16" max="16384" width="9.140625" style="7" customWidth="1"/>
  </cols>
  <sheetData>
    <row r="1" spans="1:14" s="39" customFormat="1" ht="18">
      <c r="A1" s="58" t="s">
        <v>462</v>
      </c>
      <c r="B1" s="58"/>
      <c r="C1" s="58"/>
      <c r="D1" s="12"/>
      <c r="E1" s="12"/>
      <c r="F1" s="12"/>
      <c r="G1" s="12"/>
      <c r="H1" s="12"/>
      <c r="I1" s="12"/>
      <c r="J1" s="12"/>
      <c r="K1" s="12"/>
      <c r="L1" s="12"/>
      <c r="M1" s="12"/>
      <c r="N1" s="12"/>
    </row>
    <row r="2" spans="1:14" s="9" customFormat="1" ht="21" customHeight="1">
      <c r="A2" s="246"/>
      <c r="B2" s="246"/>
      <c r="C2" s="220">
        <v>2000</v>
      </c>
      <c r="D2" s="220">
        <v>2001</v>
      </c>
      <c r="E2" s="220">
        <v>2002</v>
      </c>
      <c r="F2" s="220">
        <v>2003</v>
      </c>
      <c r="G2" s="220">
        <v>2004</v>
      </c>
      <c r="H2" s="220">
        <v>2005</v>
      </c>
      <c r="I2" s="220">
        <v>2006</v>
      </c>
      <c r="J2" s="220">
        <v>2007</v>
      </c>
      <c r="K2" s="220">
        <v>2008</v>
      </c>
      <c r="L2" s="220">
        <v>2009</v>
      </c>
      <c r="M2" s="220">
        <v>2010</v>
      </c>
      <c r="N2" s="220">
        <v>2011</v>
      </c>
    </row>
    <row r="3" spans="1:16" ht="15">
      <c r="A3" s="12"/>
      <c r="B3" s="12"/>
      <c r="C3" s="33"/>
      <c r="D3" s="9"/>
      <c r="E3" s="33"/>
      <c r="F3" s="33"/>
      <c r="G3" s="33"/>
      <c r="H3" s="33"/>
      <c r="I3" s="9"/>
      <c r="J3" s="49"/>
      <c r="K3" s="33"/>
      <c r="L3" s="33"/>
      <c r="M3" s="33"/>
      <c r="N3" s="33" t="s">
        <v>134</v>
      </c>
      <c r="P3" s="397"/>
    </row>
    <row r="4" spans="1:16" ht="15" customHeight="1">
      <c r="A4" s="26" t="s">
        <v>135</v>
      </c>
      <c r="B4" s="26"/>
      <c r="C4" s="50">
        <v>67.2</v>
      </c>
      <c r="D4" s="50">
        <v>69</v>
      </c>
      <c r="E4" s="50">
        <v>69.6</v>
      </c>
      <c r="F4" s="50">
        <v>70.01399700369385</v>
      </c>
      <c r="G4" s="50">
        <v>69</v>
      </c>
      <c r="H4" s="50">
        <v>67.80276064187832</v>
      </c>
      <c r="I4" s="50">
        <v>69</v>
      </c>
      <c r="J4" s="50">
        <v>69</v>
      </c>
      <c r="K4" s="50">
        <v>68.8</v>
      </c>
      <c r="L4" s="50">
        <v>69.5</v>
      </c>
      <c r="M4" s="50">
        <v>71.2</v>
      </c>
      <c r="N4" s="50">
        <v>68</v>
      </c>
      <c r="P4" s="397"/>
    </row>
    <row r="5" spans="1:16" ht="15" customHeight="1">
      <c r="A5" s="26" t="s">
        <v>18</v>
      </c>
      <c r="B5" s="26"/>
      <c r="C5" s="50">
        <v>1.8</v>
      </c>
      <c r="D5" s="50">
        <v>2</v>
      </c>
      <c r="E5" s="50">
        <v>1.71</v>
      </c>
      <c r="F5" s="50">
        <v>1.3911089769369875</v>
      </c>
      <c r="G5" s="50">
        <v>1</v>
      </c>
      <c r="H5" s="50">
        <v>1.8727914541799746</v>
      </c>
      <c r="I5" s="50">
        <v>1</v>
      </c>
      <c r="J5" s="50">
        <v>1.8163700923612307</v>
      </c>
      <c r="K5" s="50">
        <v>1.9</v>
      </c>
      <c r="L5" s="50">
        <v>1.5</v>
      </c>
      <c r="M5" s="50">
        <v>1.6</v>
      </c>
      <c r="N5" s="50">
        <v>2</v>
      </c>
      <c r="P5" s="397"/>
    </row>
    <row r="6" spans="1:16" ht="15" customHeight="1">
      <c r="A6" s="26" t="s">
        <v>137</v>
      </c>
      <c r="B6" s="26"/>
      <c r="C6" s="50">
        <v>12.6</v>
      </c>
      <c r="D6" s="50">
        <v>12</v>
      </c>
      <c r="E6" s="50">
        <v>11.35</v>
      </c>
      <c r="F6" s="50">
        <v>11.477821668699189</v>
      </c>
      <c r="G6" s="50">
        <v>12</v>
      </c>
      <c r="H6" s="50">
        <v>11.986742492444662</v>
      </c>
      <c r="I6" s="50">
        <v>12</v>
      </c>
      <c r="J6" s="50">
        <v>11.519449382495786</v>
      </c>
      <c r="K6" s="50">
        <v>12.6</v>
      </c>
      <c r="L6" s="50">
        <v>10.7</v>
      </c>
      <c r="M6" s="50">
        <v>10.2</v>
      </c>
      <c r="N6" s="50">
        <v>12</v>
      </c>
      <c r="P6" s="397"/>
    </row>
    <row r="7" spans="1:16" ht="15" customHeight="1">
      <c r="A7" s="26" t="s">
        <v>138</v>
      </c>
      <c r="B7" s="26"/>
      <c r="C7" s="50">
        <v>3.6</v>
      </c>
      <c r="D7" s="50">
        <v>4</v>
      </c>
      <c r="E7" s="50">
        <v>3.34</v>
      </c>
      <c r="F7" s="50">
        <v>3.542207885690827</v>
      </c>
      <c r="G7" s="50">
        <v>3</v>
      </c>
      <c r="H7" s="50">
        <v>3.7772539286377125</v>
      </c>
      <c r="I7" s="50">
        <v>5</v>
      </c>
      <c r="J7" s="50">
        <v>4.1090769302927</v>
      </c>
      <c r="K7" s="50">
        <v>3.5</v>
      </c>
      <c r="L7" s="50">
        <v>3.6</v>
      </c>
      <c r="M7" s="50">
        <v>3.8</v>
      </c>
      <c r="N7" s="50">
        <v>4</v>
      </c>
      <c r="P7" s="397"/>
    </row>
    <row r="8" spans="1:16" ht="15" customHeight="1">
      <c r="A8" s="26" t="s">
        <v>17</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P8" s="397"/>
    </row>
    <row r="9" spans="1:16" ht="15" customHeight="1">
      <c r="A9" s="26" t="s">
        <v>139</v>
      </c>
      <c r="B9" s="26"/>
      <c r="C9" s="50">
        <v>1.4</v>
      </c>
      <c r="D9" s="50">
        <v>2</v>
      </c>
      <c r="E9" s="50">
        <v>1.49</v>
      </c>
      <c r="F9" s="50">
        <v>1.516032467104255</v>
      </c>
      <c r="G9" s="50">
        <v>3</v>
      </c>
      <c r="H9" s="50">
        <v>1.9063553488475165</v>
      </c>
      <c r="I9" s="50">
        <v>1</v>
      </c>
      <c r="J9" s="50">
        <v>1.6183217900954696</v>
      </c>
      <c r="K9" s="50">
        <v>2.1</v>
      </c>
      <c r="L9" s="50">
        <v>2.6</v>
      </c>
      <c r="M9" s="50">
        <v>1.7</v>
      </c>
      <c r="N9" s="50">
        <v>2</v>
      </c>
      <c r="P9" s="398"/>
    </row>
    <row r="10" spans="1:14" s="175" customFormat="1" ht="15" customHeight="1">
      <c r="A10" s="255" t="s">
        <v>140</v>
      </c>
      <c r="B10" s="255"/>
      <c r="C10" s="256">
        <v>100</v>
      </c>
      <c r="D10" s="256">
        <v>100</v>
      </c>
      <c r="E10" s="256">
        <v>100</v>
      </c>
      <c r="F10" s="256">
        <v>100</v>
      </c>
      <c r="G10" s="256">
        <v>100</v>
      </c>
      <c r="H10" s="256">
        <v>100</v>
      </c>
      <c r="I10" s="256">
        <v>100</v>
      </c>
      <c r="J10" s="256">
        <v>100</v>
      </c>
      <c r="K10" s="256">
        <v>100</v>
      </c>
      <c r="L10" s="256">
        <v>100</v>
      </c>
      <c r="M10" s="256">
        <v>100</v>
      </c>
      <c r="N10" s="256">
        <v>100</v>
      </c>
    </row>
    <row r="11" spans="12:13" ht="13.5" customHeight="1">
      <c r="L11" s="71"/>
      <c r="M11" s="71"/>
    </row>
    <row r="12" spans="12:13" ht="12.75">
      <c r="L12" s="71"/>
      <c r="M12" s="71"/>
    </row>
    <row r="13" spans="1:13" s="39" customFormat="1" ht="18">
      <c r="A13" s="80" t="s">
        <v>463</v>
      </c>
      <c r="B13" s="80"/>
      <c r="C13" s="61"/>
      <c r="D13" s="61"/>
      <c r="E13" s="61"/>
      <c r="F13" s="61"/>
      <c r="G13" s="61"/>
      <c r="H13" s="61"/>
      <c r="I13" s="61"/>
      <c r="J13" s="61"/>
      <c r="K13" s="61"/>
      <c r="L13" s="61"/>
      <c r="M13" s="74"/>
    </row>
    <row r="14" spans="1:13" s="9" customFormat="1" ht="21" customHeight="1">
      <c r="A14" s="274"/>
      <c r="B14" s="274"/>
      <c r="C14" s="252">
        <v>1996</v>
      </c>
      <c r="D14" s="252">
        <v>1997</v>
      </c>
      <c r="E14" s="252">
        <v>1998</v>
      </c>
      <c r="F14" s="399">
        <v>1999</v>
      </c>
      <c r="G14" s="252">
        <v>2000</v>
      </c>
      <c r="H14" s="252">
        <v>2001</v>
      </c>
      <c r="I14" s="252">
        <v>2002</v>
      </c>
      <c r="J14" s="252">
        <v>2003</v>
      </c>
      <c r="K14" s="252">
        <v>2004</v>
      </c>
      <c r="L14" s="252">
        <v>2005</v>
      </c>
      <c r="M14" s="80"/>
    </row>
    <row r="15" spans="1:13" ht="15">
      <c r="A15" s="61"/>
      <c r="B15" s="61"/>
      <c r="C15" s="61"/>
      <c r="D15" s="61"/>
      <c r="E15" s="60"/>
      <c r="F15" s="253"/>
      <c r="G15" s="60"/>
      <c r="H15" s="253"/>
      <c r="I15" s="253"/>
      <c r="J15" s="253"/>
      <c r="K15" s="253"/>
      <c r="L15" s="72" t="s">
        <v>141</v>
      </c>
      <c r="M15" s="48"/>
    </row>
    <row r="16" spans="1:13" ht="15">
      <c r="A16" s="254" t="s">
        <v>135</v>
      </c>
      <c r="B16" s="254"/>
      <c r="C16" s="50">
        <v>21.885617793993696</v>
      </c>
      <c r="D16" s="50">
        <v>22.023187407238726</v>
      </c>
      <c r="E16" s="50">
        <v>21.811140595916477</v>
      </c>
      <c r="F16" s="50">
        <v>22.22</v>
      </c>
      <c r="G16" s="50">
        <v>22.78</v>
      </c>
      <c r="H16" s="50">
        <v>20</v>
      </c>
      <c r="I16" s="50">
        <v>23</v>
      </c>
      <c r="J16" s="50">
        <v>20.009706664261117</v>
      </c>
      <c r="K16" s="50">
        <v>22</v>
      </c>
      <c r="L16" s="50">
        <v>21</v>
      </c>
      <c r="M16" s="50" t="s">
        <v>129</v>
      </c>
    </row>
    <row r="17" spans="1:13" ht="15">
      <c r="A17" s="254" t="s">
        <v>18</v>
      </c>
      <c r="B17" s="254"/>
      <c r="C17" s="50">
        <v>14.220463069179445</v>
      </c>
      <c r="D17" s="50">
        <v>14.227600877296418</v>
      </c>
      <c r="E17" s="50">
        <v>14.947838380207864</v>
      </c>
      <c r="F17" s="50">
        <v>15.33</v>
      </c>
      <c r="G17" s="50">
        <v>17.82</v>
      </c>
      <c r="H17" s="50">
        <v>15</v>
      </c>
      <c r="I17" s="50">
        <v>14</v>
      </c>
      <c r="J17" s="50">
        <v>16.135703555333</v>
      </c>
      <c r="K17" s="50">
        <v>15</v>
      </c>
      <c r="L17" s="50">
        <v>16</v>
      </c>
      <c r="M17" s="50" t="s">
        <v>129</v>
      </c>
    </row>
    <row r="18" spans="1:13" ht="15">
      <c r="A18" s="254" t="s">
        <v>137</v>
      </c>
      <c r="B18" s="254"/>
      <c r="C18" s="50">
        <v>30.90902267162883</v>
      </c>
      <c r="D18" s="50">
        <v>33.003612144365135</v>
      </c>
      <c r="E18" s="50">
        <v>31.823399379931185</v>
      </c>
      <c r="F18" s="50">
        <v>31.53</v>
      </c>
      <c r="G18" s="50">
        <v>32.09</v>
      </c>
      <c r="H18" s="50">
        <v>33</v>
      </c>
      <c r="I18" s="50">
        <v>34</v>
      </c>
      <c r="J18" s="50">
        <v>32.73849502739183</v>
      </c>
      <c r="K18" s="50">
        <v>32</v>
      </c>
      <c r="L18" s="50">
        <v>32</v>
      </c>
      <c r="M18" s="50" t="s">
        <v>129</v>
      </c>
    </row>
    <row r="19" spans="1:13" ht="15">
      <c r="A19" s="254" t="s">
        <v>138</v>
      </c>
      <c r="B19" s="254"/>
      <c r="C19" s="50">
        <v>57.64135958765825</v>
      </c>
      <c r="D19" s="50">
        <v>41.77198821657257</v>
      </c>
      <c r="E19" s="50">
        <v>55.077974538465604</v>
      </c>
      <c r="F19" s="50">
        <v>53.2925767870178</v>
      </c>
      <c r="G19" s="50">
        <v>51.98</v>
      </c>
      <c r="H19" s="50">
        <v>47</v>
      </c>
      <c r="I19" s="50">
        <v>46</v>
      </c>
      <c r="J19" s="50">
        <v>47.90616846935431</v>
      </c>
      <c r="K19" s="50">
        <v>46</v>
      </c>
      <c r="L19" s="50">
        <v>49</v>
      </c>
      <c r="M19" s="50" t="s">
        <v>129</v>
      </c>
    </row>
    <row r="20" spans="1:13" ht="15">
      <c r="A20" s="254" t="s">
        <v>17</v>
      </c>
      <c r="B20" s="254"/>
      <c r="C20" s="50">
        <v>10.599926857616653</v>
      </c>
      <c r="D20" s="50">
        <v>12.047323728295218</v>
      </c>
      <c r="E20" s="50">
        <v>12.375156551580165</v>
      </c>
      <c r="F20" s="50">
        <v>11.69</v>
      </c>
      <c r="G20" s="50">
        <v>11.98</v>
      </c>
      <c r="H20" s="50">
        <v>11</v>
      </c>
      <c r="I20" s="50">
        <v>12</v>
      </c>
      <c r="J20" s="50">
        <v>11.702520555330906</v>
      </c>
      <c r="K20" s="50">
        <v>12</v>
      </c>
      <c r="L20" s="50">
        <v>13</v>
      </c>
      <c r="M20" s="50" t="s">
        <v>129</v>
      </c>
    </row>
    <row r="21" spans="1:13" ht="15">
      <c r="A21" s="254" t="s">
        <v>139</v>
      </c>
      <c r="B21" s="254"/>
      <c r="C21" s="50">
        <v>33.96158170294847</v>
      </c>
      <c r="D21" s="50">
        <v>32.987735740664746</v>
      </c>
      <c r="E21" s="50">
        <v>44.92024771932354</v>
      </c>
      <c r="F21" s="50">
        <v>33.267132223160154</v>
      </c>
      <c r="G21" s="50">
        <v>46.6</v>
      </c>
      <c r="H21" s="50">
        <v>42</v>
      </c>
      <c r="I21" s="50">
        <v>46</v>
      </c>
      <c r="J21" s="50">
        <v>24.55</v>
      </c>
      <c r="K21" s="50">
        <v>36</v>
      </c>
      <c r="L21" s="50">
        <v>40</v>
      </c>
      <c r="M21" s="50" t="s">
        <v>129</v>
      </c>
    </row>
    <row r="22" spans="1:13" ht="15">
      <c r="A22" s="257" t="s">
        <v>140</v>
      </c>
      <c r="B22" s="257"/>
      <c r="C22" s="258">
        <v>22.240522923370154</v>
      </c>
      <c r="D22" s="258">
        <v>22.65984142474016</v>
      </c>
      <c r="E22" s="258">
        <v>22.862528216670942</v>
      </c>
      <c r="F22" s="258">
        <v>23.07</v>
      </c>
      <c r="G22" s="258">
        <v>23.83</v>
      </c>
      <c r="H22" s="258">
        <v>22</v>
      </c>
      <c r="I22" s="258">
        <v>24</v>
      </c>
      <c r="J22" s="258">
        <v>21.473590988418803</v>
      </c>
      <c r="K22" s="258">
        <v>23</v>
      </c>
      <c r="L22" s="258">
        <v>22</v>
      </c>
      <c r="M22" s="50" t="s">
        <v>129</v>
      </c>
    </row>
    <row r="23" spans="1:13" ht="6.75" customHeight="1">
      <c r="A23" s="51"/>
      <c r="B23" s="51"/>
      <c r="C23" s="50"/>
      <c r="D23" s="50"/>
      <c r="E23" s="50"/>
      <c r="F23" s="50"/>
      <c r="G23" s="50"/>
      <c r="H23" s="50"/>
      <c r="I23" s="50"/>
      <c r="J23" s="50"/>
      <c r="K23" s="50"/>
      <c r="L23" s="50"/>
      <c r="M23" s="50"/>
    </row>
    <row r="24" spans="1:12" ht="12.75">
      <c r="A24" s="51" t="s">
        <v>489</v>
      </c>
      <c r="B24" s="51"/>
      <c r="C24" s="52"/>
      <c r="D24" s="52"/>
      <c r="E24" s="52"/>
      <c r="F24" s="52"/>
      <c r="G24" s="52"/>
      <c r="H24" s="52"/>
      <c r="I24" s="71"/>
      <c r="J24" s="71"/>
      <c r="K24" s="71"/>
      <c r="L24" s="71"/>
    </row>
    <row r="25" spans="1:12" ht="12.75">
      <c r="A25" s="51" t="s">
        <v>331</v>
      </c>
      <c r="B25" s="51"/>
      <c r="C25" s="52"/>
      <c r="D25" s="52"/>
      <c r="E25" s="52"/>
      <c r="F25" s="52"/>
      <c r="G25" s="52"/>
      <c r="H25" s="52"/>
      <c r="I25" s="71"/>
      <c r="J25" s="71"/>
      <c r="K25" s="71"/>
      <c r="L25" s="71"/>
    </row>
    <row r="26" spans="1:8" ht="7.5" customHeight="1">
      <c r="A26" s="51"/>
      <c r="B26" s="51"/>
      <c r="C26" s="52"/>
      <c r="D26" s="52"/>
      <c r="E26" s="52"/>
      <c r="F26" s="52"/>
      <c r="G26" s="52"/>
      <c r="H26" s="52"/>
    </row>
    <row r="27" spans="1:13" ht="18.75">
      <c r="A27" s="58" t="s">
        <v>502</v>
      </c>
      <c r="B27" s="58"/>
      <c r="C27" s="12"/>
      <c r="D27" s="12"/>
      <c r="E27" s="12"/>
      <c r="F27" s="12"/>
      <c r="G27" s="12"/>
      <c r="H27" s="12"/>
      <c r="I27" s="12"/>
      <c r="J27" s="12"/>
      <c r="K27" s="12"/>
      <c r="L27" s="61"/>
      <c r="M27" s="61"/>
    </row>
    <row r="28" spans="1:14" ht="18.75">
      <c r="A28" s="246"/>
      <c r="B28" s="220">
        <v>2000</v>
      </c>
      <c r="D28" s="220">
        <v>2001</v>
      </c>
      <c r="E28" s="252">
        <v>2002</v>
      </c>
      <c r="F28" s="252">
        <v>2003</v>
      </c>
      <c r="G28" s="252">
        <v>2004</v>
      </c>
      <c r="H28" s="252">
        <v>2005</v>
      </c>
      <c r="I28" s="252">
        <v>2006</v>
      </c>
      <c r="J28" s="252">
        <v>2007</v>
      </c>
      <c r="K28" s="252">
        <v>2008</v>
      </c>
      <c r="L28" s="400" t="s">
        <v>448</v>
      </c>
      <c r="M28" s="400" t="s">
        <v>486</v>
      </c>
      <c r="N28" s="400" t="s">
        <v>523</v>
      </c>
    </row>
    <row r="29" spans="1:14" ht="15">
      <c r="A29" s="12"/>
      <c r="B29" s="9"/>
      <c r="D29" s="33"/>
      <c r="E29" s="33"/>
      <c r="F29" s="253"/>
      <c r="G29" s="253"/>
      <c r="H29" s="9"/>
      <c r="I29" s="253"/>
      <c r="J29" s="72"/>
      <c r="K29" s="72"/>
      <c r="L29" s="72"/>
      <c r="M29" s="72"/>
      <c r="N29" s="72" t="s">
        <v>141</v>
      </c>
    </row>
    <row r="30" spans="1:14" ht="15">
      <c r="A30" s="254" t="s">
        <v>153</v>
      </c>
      <c r="B30" s="35" t="s">
        <v>136</v>
      </c>
      <c r="D30" s="35" t="s">
        <v>136</v>
      </c>
      <c r="E30" s="50">
        <v>23</v>
      </c>
      <c r="F30" s="50">
        <v>23</v>
      </c>
      <c r="G30" s="50">
        <v>24</v>
      </c>
      <c r="H30" s="50">
        <v>23</v>
      </c>
      <c r="I30" s="50">
        <v>23</v>
      </c>
      <c r="J30" s="50">
        <v>23.97732175845186</v>
      </c>
      <c r="K30" s="50">
        <v>24.34114277514372</v>
      </c>
      <c r="L30" s="50">
        <v>24.10478238356008</v>
      </c>
      <c r="M30" s="50">
        <v>24.688765643646168</v>
      </c>
      <c r="N30" s="50">
        <v>23</v>
      </c>
    </row>
    <row r="31" spans="1:14" ht="15">
      <c r="A31" s="254" t="s">
        <v>328</v>
      </c>
      <c r="B31" s="35" t="s">
        <v>136</v>
      </c>
      <c r="D31" s="35" t="s">
        <v>136</v>
      </c>
      <c r="E31" s="152" t="s">
        <v>330</v>
      </c>
      <c r="F31" s="50">
        <v>17</v>
      </c>
      <c r="G31" s="50">
        <v>16</v>
      </c>
      <c r="H31" s="50">
        <v>19</v>
      </c>
      <c r="I31" s="152" t="s">
        <v>330</v>
      </c>
      <c r="J31" s="152">
        <v>23.626276378488768</v>
      </c>
      <c r="K31" s="152" t="s">
        <v>330</v>
      </c>
      <c r="L31" s="152">
        <v>18.98668998348392</v>
      </c>
      <c r="M31" s="152" t="s">
        <v>330</v>
      </c>
      <c r="N31" s="152" t="s">
        <v>330</v>
      </c>
    </row>
    <row r="32" spans="1:14" ht="15">
      <c r="A32" s="254" t="s">
        <v>18</v>
      </c>
      <c r="B32" s="35" t="s">
        <v>136</v>
      </c>
      <c r="D32" s="35" t="s">
        <v>136</v>
      </c>
      <c r="E32" s="50">
        <v>14</v>
      </c>
      <c r="F32" s="50">
        <v>16</v>
      </c>
      <c r="G32" s="50">
        <v>15</v>
      </c>
      <c r="H32" s="50">
        <v>17</v>
      </c>
      <c r="I32" s="50">
        <v>21</v>
      </c>
      <c r="J32" s="50">
        <v>18.63417408506429</v>
      </c>
      <c r="K32" s="50">
        <v>17.8284012062667</v>
      </c>
      <c r="L32" s="50">
        <v>15.363224333579534</v>
      </c>
      <c r="M32" s="50">
        <v>19.706469711858496</v>
      </c>
      <c r="N32" s="50">
        <v>20</v>
      </c>
    </row>
    <row r="33" spans="1:14" ht="15">
      <c r="A33" s="254" t="s">
        <v>329</v>
      </c>
      <c r="B33" s="35" t="s">
        <v>136</v>
      </c>
      <c r="D33" s="35" t="s">
        <v>136</v>
      </c>
      <c r="E33" s="50">
        <v>34</v>
      </c>
      <c r="F33" s="50">
        <v>33</v>
      </c>
      <c r="G33" s="50">
        <v>33</v>
      </c>
      <c r="H33" s="50">
        <v>33</v>
      </c>
      <c r="I33" s="50">
        <v>35</v>
      </c>
      <c r="J33" s="50">
        <v>32.746594948511955</v>
      </c>
      <c r="K33" s="50">
        <v>36.13830759737638</v>
      </c>
      <c r="L33" s="50">
        <v>34.79888860589502</v>
      </c>
      <c r="M33" s="50">
        <v>36.37153360622753</v>
      </c>
      <c r="N33" s="50">
        <v>35</v>
      </c>
    </row>
    <row r="34" spans="1:14" ht="15">
      <c r="A34" s="254" t="s">
        <v>210</v>
      </c>
      <c r="B34" s="35" t="s">
        <v>136</v>
      </c>
      <c r="D34" s="35" t="s">
        <v>136</v>
      </c>
      <c r="E34" s="50">
        <v>46</v>
      </c>
      <c r="F34" s="50">
        <v>50</v>
      </c>
      <c r="G34" s="50">
        <v>52</v>
      </c>
      <c r="H34" s="50">
        <v>49</v>
      </c>
      <c r="I34" s="50">
        <v>50</v>
      </c>
      <c r="J34" s="50">
        <v>48.855581311273205</v>
      </c>
      <c r="K34" s="50">
        <v>56.91891087443221</v>
      </c>
      <c r="L34" s="50">
        <v>52.66480602493513</v>
      </c>
      <c r="M34" s="50">
        <v>52.80746234479949</v>
      </c>
      <c r="N34" s="50">
        <v>50</v>
      </c>
    </row>
    <row r="35" spans="1:14" ht="15">
      <c r="A35" s="254" t="s">
        <v>17</v>
      </c>
      <c r="B35" s="35" t="s">
        <v>136</v>
      </c>
      <c r="D35" s="35" t="s">
        <v>136</v>
      </c>
      <c r="E35" s="50">
        <v>12</v>
      </c>
      <c r="F35" s="50">
        <v>12</v>
      </c>
      <c r="G35" s="50">
        <v>13</v>
      </c>
      <c r="H35" s="50">
        <v>13</v>
      </c>
      <c r="I35" s="50">
        <v>13</v>
      </c>
      <c r="J35" s="50">
        <v>12.393947477621673</v>
      </c>
      <c r="K35" s="50">
        <v>12.329583953289637</v>
      </c>
      <c r="L35" s="50">
        <v>13.665874839522123</v>
      </c>
      <c r="M35" s="50">
        <v>13.507867055599759</v>
      </c>
      <c r="N35" s="50">
        <v>13</v>
      </c>
    </row>
    <row r="36" spans="1:15" ht="18">
      <c r="A36" s="254" t="s">
        <v>114</v>
      </c>
      <c r="B36" s="35" t="s">
        <v>136</v>
      </c>
      <c r="D36" s="35" t="s">
        <v>136</v>
      </c>
      <c r="E36" s="50">
        <v>53</v>
      </c>
      <c r="F36" s="50">
        <v>39</v>
      </c>
      <c r="G36" s="50">
        <v>62</v>
      </c>
      <c r="H36" s="50">
        <v>61</v>
      </c>
      <c r="I36" s="50">
        <v>70.12560676575089</v>
      </c>
      <c r="J36" s="50">
        <v>64.29786639336625</v>
      </c>
      <c r="K36" s="50">
        <v>75.27883828742841</v>
      </c>
      <c r="L36" s="50">
        <v>94.35944405675738</v>
      </c>
      <c r="M36" s="50">
        <v>74.19956115674582</v>
      </c>
      <c r="N36" s="50">
        <v>47</v>
      </c>
      <c r="O36" s="552" t="s">
        <v>589</v>
      </c>
    </row>
    <row r="37" spans="1:14" ht="15">
      <c r="A37" s="257" t="s">
        <v>140</v>
      </c>
      <c r="B37" s="180" t="s">
        <v>136</v>
      </c>
      <c r="D37" s="180" t="s">
        <v>136</v>
      </c>
      <c r="E37" s="258">
        <v>24</v>
      </c>
      <c r="F37" s="258">
        <v>24</v>
      </c>
      <c r="G37" s="258">
        <v>25</v>
      </c>
      <c r="H37" s="258">
        <v>24</v>
      </c>
      <c r="I37" s="258">
        <v>24.836265027942176</v>
      </c>
      <c r="J37" s="258">
        <v>25.154770804083956</v>
      </c>
      <c r="K37" s="258">
        <v>26.18752077851585</v>
      </c>
      <c r="L37" s="258">
        <v>25.61484984224672</v>
      </c>
      <c r="M37" s="258">
        <v>26.17168415601755</v>
      </c>
      <c r="N37" s="258">
        <v>25</v>
      </c>
    </row>
    <row r="38" spans="1:9" ht="6.75" customHeight="1">
      <c r="A38" s="51"/>
      <c r="B38" s="51"/>
      <c r="C38" s="51"/>
      <c r="D38" s="52"/>
      <c r="E38" s="52"/>
      <c r="F38" s="52"/>
      <c r="G38" s="52"/>
      <c r="H38" s="52"/>
      <c r="I38" s="52"/>
    </row>
    <row r="39" spans="1:9" ht="13.5" customHeight="1">
      <c r="A39" s="51" t="s">
        <v>496</v>
      </c>
      <c r="B39" s="51"/>
      <c r="C39" s="51"/>
      <c r="D39" s="52"/>
      <c r="E39" s="52"/>
      <c r="F39" s="52"/>
      <c r="G39" s="52"/>
      <c r="H39" s="52"/>
      <c r="I39" s="52"/>
    </row>
    <row r="40" spans="1:9" ht="12.75">
      <c r="A40" s="51" t="s">
        <v>497</v>
      </c>
      <c r="B40" s="51"/>
      <c r="C40" s="51"/>
      <c r="D40" s="52"/>
      <c r="E40" s="52"/>
      <c r="F40" s="52"/>
      <c r="G40" s="52"/>
      <c r="H40" s="52"/>
      <c r="I40" s="52"/>
    </row>
    <row r="41" spans="1:9" ht="12.75">
      <c r="A41" s="51" t="s">
        <v>498</v>
      </c>
      <c r="B41" s="51"/>
      <c r="C41" s="51"/>
      <c r="D41" s="52"/>
      <c r="E41" s="52"/>
      <c r="F41" s="52"/>
      <c r="G41" s="52"/>
      <c r="H41" s="52"/>
      <c r="I41" s="52"/>
    </row>
    <row r="42" spans="1:9" ht="12.75">
      <c r="A42" s="51" t="s">
        <v>499</v>
      </c>
      <c r="B42" s="51"/>
      <c r="C42" s="51"/>
      <c r="D42" s="52"/>
      <c r="E42" s="52"/>
      <c r="F42" s="52"/>
      <c r="G42" s="52"/>
      <c r="H42" s="52"/>
      <c r="I42" s="52"/>
    </row>
    <row r="43" spans="1:9" ht="12.75">
      <c r="A43" s="51" t="s">
        <v>500</v>
      </c>
      <c r="B43" s="51"/>
      <c r="C43" s="51"/>
      <c r="D43" s="52"/>
      <c r="E43" s="52"/>
      <c r="F43" s="52"/>
      <c r="G43" s="52"/>
      <c r="H43" s="52"/>
      <c r="I43" s="52"/>
    </row>
    <row r="44" spans="1:9" ht="12.75">
      <c r="A44" s="51" t="s">
        <v>501</v>
      </c>
      <c r="B44" s="51"/>
      <c r="C44" s="51"/>
      <c r="D44" s="52"/>
      <c r="E44" s="52"/>
      <c r="F44" s="52"/>
      <c r="G44" s="52"/>
      <c r="H44" s="52"/>
      <c r="I44" s="52"/>
    </row>
    <row r="45" spans="1:9" ht="12.75">
      <c r="A45" s="7" t="s">
        <v>590</v>
      </c>
      <c r="D45" s="52"/>
      <c r="E45" s="52"/>
      <c r="F45" s="52"/>
      <c r="G45" s="52"/>
      <c r="H45" s="52"/>
      <c r="I45" s="52"/>
    </row>
    <row r="46" spans="4:9" ht="12.75">
      <c r="D46" s="52"/>
      <c r="E46" s="52"/>
      <c r="F46" s="52"/>
      <c r="G46" s="52"/>
      <c r="H46" s="52"/>
      <c r="I46" s="52"/>
    </row>
    <row r="47" spans="1:11" s="39" customFormat="1" ht="18.75">
      <c r="A47" s="58" t="s">
        <v>464</v>
      </c>
      <c r="B47" s="58"/>
      <c r="C47" s="58"/>
      <c r="D47" s="258"/>
      <c r="E47" s="50"/>
      <c r="F47" s="50"/>
      <c r="G47" s="50"/>
      <c r="H47" s="50"/>
      <c r="I47" s="50"/>
      <c r="J47" s="12"/>
      <c r="K47" s="12"/>
    </row>
    <row r="48" spans="1:11" s="9" customFormat="1" ht="18.75">
      <c r="A48" s="178"/>
      <c r="B48" s="12"/>
      <c r="C48" s="12"/>
      <c r="D48" s="240" t="s">
        <v>189</v>
      </c>
      <c r="E48" s="240" t="s">
        <v>154</v>
      </c>
      <c r="F48" s="240" t="s">
        <v>153</v>
      </c>
      <c r="G48" s="240" t="s">
        <v>152</v>
      </c>
      <c r="H48" s="240" t="s">
        <v>151</v>
      </c>
      <c r="I48" s="240" t="s">
        <v>150</v>
      </c>
      <c r="J48" s="240" t="s">
        <v>149</v>
      </c>
      <c r="K48" s="240" t="s">
        <v>45</v>
      </c>
    </row>
    <row r="49" spans="1:11" s="9" customFormat="1" ht="15.75">
      <c r="A49" s="58" t="s">
        <v>148</v>
      </c>
      <c r="B49" s="58"/>
      <c r="C49" s="58"/>
      <c r="D49" s="94" t="s">
        <v>197</v>
      </c>
      <c r="E49" s="94"/>
      <c r="F49" s="228"/>
      <c r="G49" s="94" t="s">
        <v>147</v>
      </c>
      <c r="H49" s="94" t="s">
        <v>147</v>
      </c>
      <c r="I49" s="228"/>
      <c r="J49" s="94" t="s">
        <v>199</v>
      </c>
      <c r="K49" s="94" t="s">
        <v>146</v>
      </c>
    </row>
    <row r="50" spans="1:11" s="9" customFormat="1" ht="15.75">
      <c r="A50" s="259" t="s">
        <v>145</v>
      </c>
      <c r="B50" s="259"/>
      <c r="C50" s="259"/>
      <c r="D50" s="231" t="s">
        <v>198</v>
      </c>
      <c r="E50" s="231"/>
      <c r="F50" s="231"/>
      <c r="G50" s="231"/>
      <c r="H50" s="231"/>
      <c r="I50" s="231"/>
      <c r="J50" s="231" t="s">
        <v>200</v>
      </c>
      <c r="K50" s="231" t="s">
        <v>144</v>
      </c>
    </row>
    <row r="51" spans="1:11" ht="15.75">
      <c r="A51" s="9"/>
      <c r="B51" s="9"/>
      <c r="C51" s="9"/>
      <c r="D51" s="9"/>
      <c r="E51" s="37"/>
      <c r="F51" s="37"/>
      <c r="G51" s="37"/>
      <c r="H51" s="37"/>
      <c r="I51" s="37"/>
      <c r="J51" s="54"/>
      <c r="K51" s="31" t="s">
        <v>134</v>
      </c>
    </row>
    <row r="52" spans="1:11" ht="15">
      <c r="A52" s="265">
        <v>1966</v>
      </c>
      <c r="B52" s="265"/>
      <c r="C52" s="265"/>
      <c r="D52" s="36">
        <v>3.55003786401083</v>
      </c>
      <c r="E52" s="36">
        <v>43.39399224361475</v>
      </c>
      <c r="F52" s="36">
        <v>20.774720609495834</v>
      </c>
      <c r="G52" s="36">
        <v>0.8472359272093076</v>
      </c>
      <c r="H52" s="36">
        <v>2.4035615118066866</v>
      </c>
      <c r="I52" s="36">
        <v>24.041122610551437</v>
      </c>
      <c r="J52" s="36">
        <v>4.9893292333111505</v>
      </c>
      <c r="K52" s="9">
        <v>100</v>
      </c>
    </row>
    <row r="53" spans="1:11" ht="15">
      <c r="A53" s="265">
        <v>1971</v>
      </c>
      <c r="B53" s="265"/>
      <c r="C53" s="265"/>
      <c r="D53" s="36">
        <v>3.42102153206174</v>
      </c>
      <c r="E53" s="36">
        <v>35.11782363090595</v>
      </c>
      <c r="F53" s="36">
        <v>29.34222033137158</v>
      </c>
      <c r="G53" s="36">
        <v>0.4580585690987733</v>
      </c>
      <c r="H53" s="36">
        <v>1.5613699212933418</v>
      </c>
      <c r="I53" s="36">
        <v>23.804864213287953</v>
      </c>
      <c r="J53" s="36">
        <v>6.294641801980666</v>
      </c>
      <c r="K53" s="9">
        <v>100</v>
      </c>
    </row>
    <row r="54" spans="1:11" ht="15">
      <c r="A54" s="265">
        <v>1981</v>
      </c>
      <c r="B54" s="265"/>
      <c r="C54" s="265"/>
      <c r="D54" s="36">
        <v>3.19527438054548</v>
      </c>
      <c r="E54" s="36">
        <v>25.1246739391092</v>
      </c>
      <c r="F54" s="36">
        <v>46.01850900246166</v>
      </c>
      <c r="G54" s="36">
        <v>1.1887458217713243</v>
      </c>
      <c r="H54" s="36">
        <v>1.4398065902228225</v>
      </c>
      <c r="I54" s="36">
        <v>20.044241507734924</v>
      </c>
      <c r="J54" s="36">
        <v>2.988748758154581</v>
      </c>
      <c r="K54" s="9">
        <v>100</v>
      </c>
    </row>
    <row r="55" spans="1:11" ht="15">
      <c r="A55" s="261">
        <v>1991</v>
      </c>
      <c r="B55" s="261"/>
      <c r="C55" s="261"/>
      <c r="D55" s="36">
        <v>2.97973717763114</v>
      </c>
      <c r="E55" s="59">
        <v>17.59954892488685</v>
      </c>
      <c r="F55" s="59">
        <v>59.20716437319354</v>
      </c>
      <c r="G55" s="59">
        <v>0.6217521829902013</v>
      </c>
      <c r="H55" s="59">
        <v>1.4329762322020898</v>
      </c>
      <c r="I55" s="59">
        <v>14.737152232771015</v>
      </c>
      <c r="J55" s="59">
        <v>3.4216688763251604</v>
      </c>
      <c r="K55" s="12">
        <v>100</v>
      </c>
    </row>
    <row r="56" spans="1:11" ht="15">
      <c r="A56" s="266">
        <v>2001</v>
      </c>
      <c r="B56" s="266"/>
      <c r="C56" s="266"/>
      <c r="D56" s="249">
        <v>4</v>
      </c>
      <c r="E56" s="260">
        <v>12</v>
      </c>
      <c r="F56" s="260">
        <v>68</v>
      </c>
      <c r="G56" s="260">
        <v>0</v>
      </c>
      <c r="H56" s="260">
        <v>2</v>
      </c>
      <c r="I56" s="260">
        <v>12</v>
      </c>
      <c r="J56" s="260">
        <v>2</v>
      </c>
      <c r="K56" s="249">
        <v>100</v>
      </c>
    </row>
    <row r="57" spans="1:9" ht="12.75">
      <c r="A57" s="53"/>
      <c r="B57" s="53"/>
      <c r="C57" s="53"/>
      <c r="D57" s="53"/>
      <c r="E57" s="53"/>
      <c r="F57" s="53"/>
      <c r="G57" s="53"/>
      <c r="H57" s="53"/>
      <c r="I57" s="53"/>
    </row>
    <row r="58" spans="1:9" ht="12.75">
      <c r="A58" s="7" t="s">
        <v>201</v>
      </c>
      <c r="D58" s="53"/>
      <c r="E58" s="53"/>
      <c r="F58" s="53"/>
      <c r="G58" s="53"/>
      <c r="H58" s="53"/>
      <c r="I58" s="53"/>
    </row>
    <row r="59" spans="1:9" ht="12.75">
      <c r="A59" s="7" t="s">
        <v>405</v>
      </c>
      <c r="D59" s="53"/>
      <c r="E59" s="53"/>
      <c r="F59" s="53"/>
      <c r="G59" s="53"/>
      <c r="H59" s="53"/>
      <c r="I59" s="53"/>
    </row>
    <row r="60" spans="1:9" ht="12.75">
      <c r="A60" s="7" t="s">
        <v>143</v>
      </c>
      <c r="D60" s="53"/>
      <c r="E60" s="53"/>
      <c r="F60" s="53"/>
      <c r="G60" s="53"/>
      <c r="H60" s="53"/>
      <c r="I60"/>
    </row>
    <row r="61" ht="12.75">
      <c r="A61" s="7" t="s">
        <v>202</v>
      </c>
    </row>
    <row r="62" ht="13.5" customHeight="1">
      <c r="A62" s="7" t="s">
        <v>205</v>
      </c>
    </row>
    <row r="63" ht="13.5" customHeight="1"/>
    <row r="64" spans="1:11" s="9" customFormat="1" ht="18.75">
      <c r="A64" s="395" t="s">
        <v>597</v>
      </c>
      <c r="B64" s="395"/>
      <c r="C64" s="395"/>
      <c r="D64" s="12"/>
      <c r="E64" s="12"/>
      <c r="F64" s="12"/>
      <c r="G64" s="12"/>
      <c r="H64" s="12"/>
      <c r="I64" s="12"/>
      <c r="J64" s="12"/>
      <c r="K64" s="12"/>
    </row>
    <row r="65" spans="1:11" s="9" customFormat="1" ht="15.75">
      <c r="A65" s="178"/>
      <c r="B65" s="178"/>
      <c r="C65" s="178"/>
      <c r="D65" s="179" t="s">
        <v>194</v>
      </c>
      <c r="E65" s="179"/>
      <c r="F65" s="179" t="s">
        <v>164</v>
      </c>
      <c r="G65" s="179"/>
      <c r="H65" s="179" t="s">
        <v>165</v>
      </c>
      <c r="I65" s="179"/>
      <c r="J65" s="602" t="s">
        <v>44</v>
      </c>
      <c r="K65" s="602"/>
    </row>
    <row r="66" spans="1:11" s="9" customFormat="1" ht="15.75">
      <c r="A66" s="46"/>
      <c r="B66" s="46"/>
      <c r="C66" s="46"/>
      <c r="D66" s="236" t="s">
        <v>166</v>
      </c>
      <c r="E66" s="236"/>
      <c r="F66" s="236" t="s">
        <v>166</v>
      </c>
      <c r="G66" s="236"/>
      <c r="H66" s="236" t="s">
        <v>167</v>
      </c>
      <c r="I66" s="236"/>
      <c r="J66" s="603" t="s">
        <v>419</v>
      </c>
      <c r="K66" s="603"/>
    </row>
    <row r="67" spans="1:11" s="9" customFormat="1" ht="17.25" customHeight="1">
      <c r="A67" s="12"/>
      <c r="B67" s="12"/>
      <c r="C67" s="12"/>
      <c r="F67" s="12"/>
      <c r="H67" s="49" t="s">
        <v>95</v>
      </c>
      <c r="I67" s="12"/>
      <c r="K67" s="62"/>
    </row>
    <row r="68" spans="1:11" s="9" customFormat="1" ht="5.25" customHeight="1">
      <c r="A68" s="12"/>
      <c r="B68" s="12"/>
      <c r="C68" s="12"/>
      <c r="F68" s="12"/>
      <c r="H68" s="33"/>
      <c r="I68" s="12"/>
      <c r="K68" s="62"/>
    </row>
    <row r="69" spans="1:11" s="9" customFormat="1" ht="15.75" customHeight="1">
      <c r="A69" s="37" t="s">
        <v>168</v>
      </c>
      <c r="B69" s="37"/>
      <c r="C69" s="37"/>
      <c r="D69" s="81">
        <v>10.1</v>
      </c>
      <c r="E69" s="356"/>
      <c r="F69" s="81">
        <v>89.4</v>
      </c>
      <c r="G69" s="60"/>
      <c r="H69" s="60">
        <v>100</v>
      </c>
      <c r="I69" s="60"/>
      <c r="J69" s="60"/>
      <c r="K69" s="357">
        <v>6189</v>
      </c>
    </row>
    <row r="70" spans="4:11" s="9" customFormat="1" ht="6" customHeight="1">
      <c r="D70" s="81"/>
      <c r="E70" s="356"/>
      <c r="F70" s="81"/>
      <c r="G70" s="60"/>
      <c r="H70" s="60"/>
      <c r="I70" s="60"/>
      <c r="J70" s="60"/>
      <c r="K70" s="357"/>
    </row>
    <row r="71" spans="1:11" s="9" customFormat="1" ht="15" customHeight="1">
      <c r="A71" s="9" t="s">
        <v>159</v>
      </c>
      <c r="D71" s="81">
        <v>49.6</v>
      </c>
      <c r="E71" s="356"/>
      <c r="F71" s="81">
        <v>46.2</v>
      </c>
      <c r="G71" s="60"/>
      <c r="H71" s="60">
        <v>100</v>
      </c>
      <c r="I71" s="60"/>
      <c r="J71" s="60"/>
      <c r="K71" s="380">
        <v>711</v>
      </c>
    </row>
    <row r="72" spans="1:11" s="9" customFormat="1" ht="15" customHeight="1">
      <c r="A72" s="9" t="s">
        <v>162</v>
      </c>
      <c r="D72" s="81">
        <v>4.9</v>
      </c>
      <c r="E72" s="356"/>
      <c r="F72" s="81">
        <v>95.1</v>
      </c>
      <c r="G72" s="60"/>
      <c r="H72" s="60">
        <v>100</v>
      </c>
      <c r="I72" s="60"/>
      <c r="J72" s="60"/>
      <c r="K72" s="380">
        <v>4141</v>
      </c>
    </row>
    <row r="73" spans="1:11" s="9" customFormat="1" ht="15">
      <c r="A73" s="12" t="s">
        <v>163</v>
      </c>
      <c r="B73" s="12"/>
      <c r="C73" s="12"/>
      <c r="D73" s="414">
        <v>7.5</v>
      </c>
      <c r="E73" s="415"/>
      <c r="F73" s="414">
        <v>94.1</v>
      </c>
      <c r="G73" s="61"/>
      <c r="H73" s="61">
        <v>100</v>
      </c>
      <c r="I73" s="61"/>
      <c r="J73" s="60"/>
      <c r="K73" s="380">
        <v>1337</v>
      </c>
    </row>
    <row r="74" spans="1:11" s="9" customFormat="1" ht="6" customHeight="1">
      <c r="A74" s="46"/>
      <c r="B74" s="46"/>
      <c r="C74" s="46"/>
      <c r="D74" s="262"/>
      <c r="E74" s="262"/>
      <c r="F74" s="263"/>
      <c r="G74" s="249"/>
      <c r="H74" s="249"/>
      <c r="I74" s="249"/>
      <c r="J74" s="264"/>
      <c r="K74" s="46"/>
    </row>
    <row r="75" spans="1:5" ht="12.75">
      <c r="A75" s="7" t="s">
        <v>406</v>
      </c>
      <c r="E75" s="151"/>
    </row>
  </sheetData>
  <mergeCells count="2">
    <mergeCell ref="J65:K65"/>
    <mergeCell ref="J66:K66"/>
  </mergeCells>
  <printOptions/>
  <pageMargins left="0.75" right="0.75" top="1" bottom="1" header="0.5" footer="0.5"/>
  <pageSetup fitToHeight="1" fitToWidth="1" horizontalDpi="96" verticalDpi="96" orientation="portrait" paperSize="9" scale="66"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2:T86"/>
  <sheetViews>
    <sheetView workbookViewId="0" topLeftCell="A26">
      <selection activeCell="R67" sqref="R67"/>
    </sheetView>
  </sheetViews>
  <sheetFormatPr defaultColWidth="9.140625" defaultRowHeight="12.75"/>
  <cols>
    <col min="15" max="15" width="2.28125" style="0" customWidth="1"/>
  </cols>
  <sheetData>
    <row r="2" spans="1:8" ht="20.25">
      <c r="A2" s="583" t="s">
        <v>524</v>
      </c>
      <c r="B2" s="378"/>
      <c r="C2" s="378"/>
      <c r="D2" s="378"/>
      <c r="E2" s="378"/>
      <c r="F2" s="378"/>
      <c r="G2" s="378"/>
      <c r="H2" s="378"/>
    </row>
    <row r="3" spans="1:8" ht="18">
      <c r="A3" s="584"/>
      <c r="B3" s="378"/>
      <c r="C3" s="378"/>
      <c r="D3" s="378"/>
      <c r="E3" s="378"/>
      <c r="F3" s="378"/>
      <c r="G3" s="378"/>
      <c r="H3" s="378"/>
    </row>
    <row r="4" spans="1:20" ht="15.75">
      <c r="A4" s="426" t="s">
        <v>129</v>
      </c>
      <c r="S4" s="485">
        <v>2001</v>
      </c>
      <c r="T4" s="485">
        <v>2011</v>
      </c>
    </row>
    <row r="5" spans="18:20" ht="12.75">
      <c r="R5" t="s">
        <v>191</v>
      </c>
      <c r="S5" s="378">
        <v>58</v>
      </c>
      <c r="T5" s="378">
        <v>59</v>
      </c>
    </row>
    <row r="6" spans="18:20" ht="12.75">
      <c r="R6" t="s">
        <v>285</v>
      </c>
      <c r="S6" s="378">
        <v>10</v>
      </c>
      <c r="T6" s="378">
        <v>8</v>
      </c>
    </row>
    <row r="7" spans="18:20" ht="12.75">
      <c r="R7" t="s">
        <v>154</v>
      </c>
      <c r="S7" s="378">
        <v>12</v>
      </c>
      <c r="T7" s="378">
        <v>12</v>
      </c>
    </row>
    <row r="8" spans="18:20" ht="12.75">
      <c r="R8" t="s">
        <v>96</v>
      </c>
      <c r="S8" s="378">
        <v>13</v>
      </c>
      <c r="T8" s="378">
        <v>13</v>
      </c>
    </row>
    <row r="9" spans="18:20" ht="12.75">
      <c r="R9" t="s">
        <v>514</v>
      </c>
      <c r="S9" s="378">
        <v>2</v>
      </c>
      <c r="T9" s="378">
        <v>4</v>
      </c>
    </row>
    <row r="10" spans="18:20" ht="12.75">
      <c r="R10" t="s">
        <v>114</v>
      </c>
      <c r="S10" s="378">
        <v>2</v>
      </c>
      <c r="T10" s="378">
        <v>3</v>
      </c>
    </row>
    <row r="11" spans="18:20" ht="12.75">
      <c r="R11" t="s">
        <v>18</v>
      </c>
      <c r="S11" s="378">
        <v>2</v>
      </c>
      <c r="T11" s="378">
        <v>2</v>
      </c>
    </row>
    <row r="14" ht="12.75">
      <c r="S14" s="378"/>
    </row>
    <row r="15" ht="12.75">
      <c r="S15" s="378"/>
    </row>
    <row r="38" spans="1:8" ht="18">
      <c r="A38" s="584" t="s">
        <v>601</v>
      </c>
      <c r="B38" s="378"/>
      <c r="C38" s="378"/>
      <c r="D38" s="378"/>
      <c r="E38" s="378"/>
      <c r="F38" s="378"/>
      <c r="G38" s="378"/>
      <c r="H38" s="378"/>
    </row>
    <row r="39" ht="18">
      <c r="A39" s="67"/>
    </row>
    <row r="84" ht="12.75">
      <c r="A84" s="608" t="s">
        <v>602</v>
      </c>
    </row>
    <row r="85" ht="12.75">
      <c r="A85" s="608" t="s">
        <v>603</v>
      </c>
    </row>
    <row r="86" ht="12.75">
      <c r="A86" s="608" t="s">
        <v>604</v>
      </c>
    </row>
  </sheetData>
  <printOptions/>
  <pageMargins left="0.91" right="0.46" top="0.75" bottom="0.5905511811023623" header="0.66" footer="0.5118110236220472"/>
  <pageSetup horizontalDpi="600" verticalDpi="600" orientation="portrait" paperSize="9" scale="6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6"/>
  <sheetViews>
    <sheetView workbookViewId="0" topLeftCell="A1">
      <selection activeCell="C8" sqref="C8"/>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90" t="s">
        <v>525</v>
      </c>
      <c r="B1" s="12"/>
      <c r="C1" s="12"/>
      <c r="D1" s="12"/>
      <c r="E1" s="12"/>
      <c r="F1" s="12"/>
      <c r="G1" s="12"/>
      <c r="H1" s="12"/>
      <c r="I1" s="12"/>
      <c r="J1" s="12"/>
      <c r="K1" s="12"/>
    </row>
    <row r="2" spans="1:11" ht="5.25" customHeight="1">
      <c r="A2" s="261" t="s">
        <v>420</v>
      </c>
      <c r="B2" s="12"/>
      <c r="C2" s="12"/>
      <c r="D2" s="12"/>
      <c r="E2" s="12"/>
      <c r="F2" s="12"/>
      <c r="G2" s="12"/>
      <c r="H2" s="12"/>
      <c r="I2" s="12"/>
      <c r="J2" s="12"/>
      <c r="K2" s="12"/>
    </row>
    <row r="3" spans="1:11" ht="16.5" customHeight="1">
      <c r="A3" s="179"/>
      <c r="B3" s="179"/>
      <c r="C3" s="179"/>
      <c r="D3" s="179"/>
      <c r="E3" s="179"/>
      <c r="F3" s="179"/>
      <c r="G3" s="179"/>
      <c r="H3" s="179"/>
      <c r="I3" s="179"/>
      <c r="J3" s="179"/>
      <c r="K3" s="268" t="s">
        <v>89</v>
      </c>
    </row>
    <row r="4" spans="1:11" ht="18.75" customHeight="1">
      <c r="A4" s="58"/>
      <c r="B4" s="94" t="s">
        <v>96</v>
      </c>
      <c r="C4" s="236"/>
      <c r="D4" s="231" t="s">
        <v>190</v>
      </c>
      <c r="E4" s="231"/>
      <c r="F4" s="94" t="s">
        <v>18</v>
      </c>
      <c r="G4" s="94" t="s">
        <v>154</v>
      </c>
      <c r="H4" s="94" t="s">
        <v>315</v>
      </c>
      <c r="I4" s="94" t="s">
        <v>314</v>
      </c>
      <c r="J4" s="94"/>
      <c r="K4" s="238" t="s">
        <v>160</v>
      </c>
    </row>
    <row r="5" spans="1:11" ht="18.75" customHeight="1">
      <c r="A5" s="236"/>
      <c r="B5" s="236"/>
      <c r="C5" s="231" t="s">
        <v>191</v>
      </c>
      <c r="D5" s="231" t="s">
        <v>192</v>
      </c>
      <c r="E5" s="231" t="s">
        <v>140</v>
      </c>
      <c r="F5" s="233"/>
      <c r="G5" s="231"/>
      <c r="H5" s="267"/>
      <c r="I5" s="231"/>
      <c r="J5" s="231"/>
      <c r="K5" s="269" t="s">
        <v>88</v>
      </c>
    </row>
    <row r="6" spans="6:11" ht="15" customHeight="1">
      <c r="F6" s="38"/>
      <c r="G6" s="14"/>
      <c r="I6" s="31" t="s">
        <v>95</v>
      </c>
      <c r="J6" s="31"/>
      <c r="K6" s="47"/>
    </row>
    <row r="7" spans="2:7" ht="5.25" customHeight="1">
      <c r="B7" s="37"/>
      <c r="F7" s="38"/>
      <c r="G7" s="14"/>
    </row>
    <row r="8" spans="1:11" ht="15" customHeight="1">
      <c r="A8" s="448" t="s">
        <v>487</v>
      </c>
      <c r="B8" s="572">
        <v>12.9</v>
      </c>
      <c r="C8" s="572">
        <v>59.1</v>
      </c>
      <c r="D8" s="572">
        <v>7.5</v>
      </c>
      <c r="E8" s="471">
        <v>66.6</v>
      </c>
      <c r="F8" s="572">
        <v>2</v>
      </c>
      <c r="G8" s="572">
        <v>12</v>
      </c>
      <c r="H8" s="572">
        <v>3.9</v>
      </c>
      <c r="I8" s="572">
        <v>2.6</v>
      </c>
      <c r="J8" s="472"/>
      <c r="K8" s="573">
        <v>5508</v>
      </c>
    </row>
    <row r="9" spans="1:11" ht="15" customHeight="1">
      <c r="A9" s="448" t="s">
        <v>387</v>
      </c>
      <c r="B9" s="454"/>
      <c r="C9" s="454"/>
      <c r="D9" s="454"/>
      <c r="E9" s="471"/>
      <c r="F9" s="454"/>
      <c r="G9" s="454"/>
      <c r="H9" s="454"/>
      <c r="I9" s="454"/>
      <c r="J9" s="462"/>
      <c r="K9" s="473"/>
    </row>
    <row r="10" spans="1:11" ht="15" customHeight="1">
      <c r="A10" s="457" t="s">
        <v>347</v>
      </c>
      <c r="B10" s="572">
        <v>9.6</v>
      </c>
      <c r="C10" s="572">
        <v>62.1</v>
      </c>
      <c r="D10" s="572">
        <v>6.8</v>
      </c>
      <c r="E10" s="471">
        <v>68.9</v>
      </c>
      <c r="F10" s="572">
        <v>2.9</v>
      </c>
      <c r="G10" s="572">
        <v>10.3</v>
      </c>
      <c r="H10" s="572">
        <v>4.7</v>
      </c>
      <c r="I10" s="572">
        <v>3.5</v>
      </c>
      <c r="J10" s="472"/>
      <c r="K10" s="573">
        <v>2518</v>
      </c>
    </row>
    <row r="11" spans="1:11" ht="15" customHeight="1">
      <c r="A11" s="457" t="s">
        <v>348</v>
      </c>
      <c r="B11" s="572">
        <v>16.3</v>
      </c>
      <c r="C11" s="572">
        <v>55.9</v>
      </c>
      <c r="D11" s="572">
        <v>8.3</v>
      </c>
      <c r="E11" s="471">
        <v>64.2</v>
      </c>
      <c r="F11" s="572">
        <v>1</v>
      </c>
      <c r="G11" s="572">
        <v>13.7</v>
      </c>
      <c r="H11" s="572">
        <v>3.1</v>
      </c>
      <c r="I11" s="572">
        <v>1.7</v>
      </c>
      <c r="J11" s="472"/>
      <c r="K11" s="573">
        <v>2990</v>
      </c>
    </row>
    <row r="12" spans="1:11" ht="15" customHeight="1">
      <c r="A12" s="448" t="s">
        <v>81</v>
      </c>
      <c r="B12" s="454"/>
      <c r="C12" s="454"/>
      <c r="D12" s="454"/>
      <c r="E12" s="471"/>
      <c r="F12" s="454"/>
      <c r="G12" s="454"/>
      <c r="H12" s="454"/>
      <c r="I12" s="454"/>
      <c r="J12" s="462"/>
      <c r="K12" s="473"/>
    </row>
    <row r="13" spans="1:11" ht="15" customHeight="1">
      <c r="A13" s="457" t="s">
        <v>388</v>
      </c>
      <c r="B13" s="572">
        <v>18.5</v>
      </c>
      <c r="C13" s="572">
        <v>30.9</v>
      </c>
      <c r="D13" s="572">
        <v>16.8</v>
      </c>
      <c r="E13" s="471">
        <v>47.7</v>
      </c>
      <c r="F13" s="572">
        <v>0.8</v>
      </c>
      <c r="G13" s="572">
        <v>31.2</v>
      </c>
      <c r="H13" s="572">
        <v>1.1</v>
      </c>
      <c r="I13" s="572">
        <v>0.8</v>
      </c>
      <c r="J13" s="472"/>
      <c r="K13" s="573">
        <v>118</v>
      </c>
    </row>
    <row r="14" spans="1:11" ht="15" customHeight="1">
      <c r="A14" s="457" t="s">
        <v>389</v>
      </c>
      <c r="B14" s="572">
        <v>18.7</v>
      </c>
      <c r="C14" s="572">
        <v>44.5</v>
      </c>
      <c r="D14" s="572">
        <v>11.8</v>
      </c>
      <c r="E14" s="471">
        <v>56.3</v>
      </c>
      <c r="F14" s="572">
        <v>1.6</v>
      </c>
      <c r="G14" s="572">
        <v>15.9</v>
      </c>
      <c r="H14" s="572">
        <v>4.9</v>
      </c>
      <c r="I14" s="572">
        <v>2.6</v>
      </c>
      <c r="J14" s="472"/>
      <c r="K14" s="573">
        <v>800</v>
      </c>
    </row>
    <row r="15" spans="1:11" ht="15" customHeight="1">
      <c r="A15" s="457" t="s">
        <v>390</v>
      </c>
      <c r="B15" s="572">
        <v>10.5</v>
      </c>
      <c r="C15" s="572">
        <v>60</v>
      </c>
      <c r="D15" s="572">
        <v>7.2</v>
      </c>
      <c r="E15" s="471">
        <v>67.2</v>
      </c>
      <c r="F15" s="572">
        <v>2.4</v>
      </c>
      <c r="G15" s="572">
        <v>12</v>
      </c>
      <c r="H15" s="572">
        <v>5.5</v>
      </c>
      <c r="I15" s="572">
        <v>2.3</v>
      </c>
      <c r="J15" s="472"/>
      <c r="K15" s="573">
        <v>1292</v>
      </c>
    </row>
    <row r="16" spans="1:11" ht="15" customHeight="1">
      <c r="A16" s="457" t="s">
        <v>391</v>
      </c>
      <c r="B16" s="572">
        <v>11</v>
      </c>
      <c r="C16" s="572">
        <v>65.8</v>
      </c>
      <c r="D16" s="572">
        <v>5</v>
      </c>
      <c r="E16" s="471">
        <v>70.8</v>
      </c>
      <c r="F16" s="572">
        <v>2.6</v>
      </c>
      <c r="G16" s="572">
        <v>8.8</v>
      </c>
      <c r="H16" s="572">
        <v>4</v>
      </c>
      <c r="I16" s="572">
        <v>2.8</v>
      </c>
      <c r="J16" s="472"/>
      <c r="K16" s="573">
        <v>1513</v>
      </c>
    </row>
    <row r="17" spans="1:11" ht="15" customHeight="1">
      <c r="A17" s="457" t="s">
        <v>392</v>
      </c>
      <c r="B17" s="572">
        <v>12.7</v>
      </c>
      <c r="C17" s="572">
        <v>65</v>
      </c>
      <c r="D17" s="572">
        <v>5.9</v>
      </c>
      <c r="E17" s="471">
        <v>70.9</v>
      </c>
      <c r="F17" s="572">
        <v>1.4</v>
      </c>
      <c r="G17" s="572">
        <v>9.3</v>
      </c>
      <c r="H17" s="572">
        <v>3.1</v>
      </c>
      <c r="I17" s="572">
        <v>2.8</v>
      </c>
      <c r="J17" s="472"/>
      <c r="K17" s="573">
        <v>1266</v>
      </c>
    </row>
    <row r="18" spans="1:11" ht="15" customHeight="1">
      <c r="A18" s="457" t="s">
        <v>393</v>
      </c>
      <c r="B18" s="572">
        <v>11.9</v>
      </c>
      <c r="C18" s="572">
        <v>64.2</v>
      </c>
      <c r="D18" s="572">
        <v>7.1</v>
      </c>
      <c r="E18" s="471">
        <v>71.3</v>
      </c>
      <c r="F18" s="572">
        <v>0.9</v>
      </c>
      <c r="G18" s="572">
        <v>11.7</v>
      </c>
      <c r="H18" s="572">
        <v>0.9</v>
      </c>
      <c r="I18" s="572">
        <v>3.4</v>
      </c>
      <c r="J18" s="472"/>
      <c r="K18" s="573">
        <v>519</v>
      </c>
    </row>
    <row r="19" spans="1:11" ht="15" customHeight="1">
      <c r="A19" s="448" t="s">
        <v>161</v>
      </c>
      <c r="B19" s="454"/>
      <c r="C19" s="454"/>
      <c r="D19" s="454"/>
      <c r="E19" s="471"/>
      <c r="F19" s="454"/>
      <c r="G19" s="454"/>
      <c r="H19" s="454"/>
      <c r="I19" s="454"/>
      <c r="J19" s="462"/>
      <c r="K19" s="470"/>
    </row>
    <row r="20" spans="1:11" ht="15" customHeight="1">
      <c r="A20" s="457" t="s">
        <v>357</v>
      </c>
      <c r="B20" s="572">
        <v>12.7</v>
      </c>
      <c r="C20" s="572">
        <v>65.9</v>
      </c>
      <c r="D20" s="572">
        <v>5.5</v>
      </c>
      <c r="E20" s="471">
        <v>71.4</v>
      </c>
      <c r="F20" s="572">
        <v>1.4</v>
      </c>
      <c r="G20" s="572">
        <v>4.8</v>
      </c>
      <c r="H20" s="572">
        <v>1.9</v>
      </c>
      <c r="I20" s="572">
        <v>7.8</v>
      </c>
      <c r="J20" s="472"/>
      <c r="K20" s="573">
        <v>325</v>
      </c>
    </row>
    <row r="21" spans="1:11" ht="15" customHeight="1">
      <c r="A21" s="457" t="s">
        <v>358</v>
      </c>
      <c r="B21" s="572">
        <v>10.4</v>
      </c>
      <c r="C21" s="572">
        <v>60.3</v>
      </c>
      <c r="D21" s="572">
        <v>7.7</v>
      </c>
      <c r="E21" s="471">
        <v>68</v>
      </c>
      <c r="F21" s="572">
        <v>2.3</v>
      </c>
      <c r="G21" s="572">
        <v>12.4</v>
      </c>
      <c r="H21" s="572">
        <v>4.6</v>
      </c>
      <c r="I21" s="572">
        <v>2.4</v>
      </c>
      <c r="J21" s="472"/>
      <c r="K21" s="573">
        <v>3934</v>
      </c>
    </row>
    <row r="22" spans="1:11" ht="15" customHeight="1">
      <c r="A22" s="457" t="s">
        <v>359</v>
      </c>
      <c r="B22" s="572">
        <v>21.7</v>
      </c>
      <c r="C22" s="572">
        <v>52.9</v>
      </c>
      <c r="D22" s="572">
        <v>7.5</v>
      </c>
      <c r="E22" s="471">
        <v>60.4</v>
      </c>
      <c r="F22" s="572">
        <v>1</v>
      </c>
      <c r="G22" s="572">
        <v>12.6</v>
      </c>
      <c r="H22" s="572">
        <v>2.4</v>
      </c>
      <c r="I22" s="572">
        <v>1.9</v>
      </c>
      <c r="J22" s="472"/>
      <c r="K22" s="573">
        <v>1249</v>
      </c>
    </row>
    <row r="23" spans="1:11" ht="15" customHeight="1">
      <c r="A23" s="448" t="s">
        <v>158</v>
      </c>
      <c r="B23" s="449"/>
      <c r="C23" s="449"/>
      <c r="D23" s="449"/>
      <c r="E23" s="471"/>
      <c r="F23" s="453"/>
      <c r="G23" s="453"/>
      <c r="H23" s="453"/>
      <c r="I23" s="449"/>
      <c r="J23" s="474"/>
      <c r="K23" s="475"/>
    </row>
    <row r="24" spans="1:11" ht="15" customHeight="1">
      <c r="A24" s="457" t="s">
        <v>365</v>
      </c>
      <c r="B24" s="572">
        <v>18.4</v>
      </c>
      <c r="C24" s="572">
        <v>41.6</v>
      </c>
      <c r="D24" s="572">
        <v>7.5</v>
      </c>
      <c r="E24" s="471">
        <v>49.1</v>
      </c>
      <c r="F24" s="572">
        <v>2.1</v>
      </c>
      <c r="G24" s="572">
        <v>25.4</v>
      </c>
      <c r="H24" s="572">
        <v>2</v>
      </c>
      <c r="I24" s="572">
        <v>3.1</v>
      </c>
      <c r="J24" s="472"/>
      <c r="K24" s="573">
        <v>291</v>
      </c>
    </row>
    <row r="25" spans="1:11" ht="15" customHeight="1">
      <c r="A25" s="457" t="s">
        <v>366</v>
      </c>
      <c r="B25" s="572">
        <v>22.7</v>
      </c>
      <c r="C25" s="572">
        <v>40.7</v>
      </c>
      <c r="D25" s="572">
        <v>10.3</v>
      </c>
      <c r="E25" s="471">
        <v>51</v>
      </c>
      <c r="F25" s="572">
        <v>1</v>
      </c>
      <c r="G25" s="572">
        <v>20.9</v>
      </c>
      <c r="H25" s="572">
        <v>2.4</v>
      </c>
      <c r="I25" s="572">
        <v>2</v>
      </c>
      <c r="J25" s="472"/>
      <c r="K25" s="573">
        <v>670</v>
      </c>
    </row>
    <row r="26" spans="1:11" ht="15" customHeight="1">
      <c r="A26" s="457" t="s">
        <v>367</v>
      </c>
      <c r="B26" s="572">
        <v>15.9</v>
      </c>
      <c r="C26" s="572">
        <v>50.8</v>
      </c>
      <c r="D26" s="572">
        <v>8</v>
      </c>
      <c r="E26" s="471">
        <v>58.8</v>
      </c>
      <c r="F26" s="572">
        <v>2.2</v>
      </c>
      <c r="G26" s="572">
        <v>17.2</v>
      </c>
      <c r="H26" s="572">
        <v>4.1</v>
      </c>
      <c r="I26" s="572">
        <v>1.8</v>
      </c>
      <c r="J26" s="472"/>
      <c r="K26" s="573">
        <v>836</v>
      </c>
    </row>
    <row r="27" spans="1:11" ht="15" customHeight="1">
      <c r="A27" s="457" t="s">
        <v>368</v>
      </c>
      <c r="B27" s="572">
        <v>13.5</v>
      </c>
      <c r="C27" s="572">
        <v>57.9</v>
      </c>
      <c r="D27" s="572">
        <v>7.7</v>
      </c>
      <c r="E27" s="471">
        <v>65.6</v>
      </c>
      <c r="F27" s="572">
        <v>2</v>
      </c>
      <c r="G27" s="572">
        <v>13.1</v>
      </c>
      <c r="H27" s="572">
        <v>3.9</v>
      </c>
      <c r="I27" s="572">
        <v>2</v>
      </c>
      <c r="J27" s="472"/>
      <c r="K27" s="573">
        <v>863</v>
      </c>
    </row>
    <row r="28" spans="1:11" ht="15" customHeight="1">
      <c r="A28" s="457" t="s">
        <v>369</v>
      </c>
      <c r="B28" s="572">
        <v>14</v>
      </c>
      <c r="C28" s="572">
        <v>58.1</v>
      </c>
      <c r="D28" s="572">
        <v>8</v>
      </c>
      <c r="E28" s="471">
        <v>66.1</v>
      </c>
      <c r="F28" s="572">
        <v>2.6</v>
      </c>
      <c r="G28" s="572">
        <v>10.5</v>
      </c>
      <c r="H28" s="572">
        <v>3.7</v>
      </c>
      <c r="I28" s="572">
        <v>3</v>
      </c>
      <c r="J28" s="472"/>
      <c r="K28" s="573">
        <v>656</v>
      </c>
    </row>
    <row r="29" spans="1:11" ht="15" customHeight="1">
      <c r="A29" s="457" t="s">
        <v>370</v>
      </c>
      <c r="B29" s="572">
        <v>10.7</v>
      </c>
      <c r="C29" s="572">
        <v>65.5</v>
      </c>
      <c r="D29" s="572">
        <v>7.3</v>
      </c>
      <c r="E29" s="471">
        <v>72.8</v>
      </c>
      <c r="F29" s="572">
        <v>2</v>
      </c>
      <c r="G29" s="572">
        <v>8.6</v>
      </c>
      <c r="H29" s="572">
        <v>3.5</v>
      </c>
      <c r="I29" s="572">
        <v>2.4</v>
      </c>
      <c r="J29" s="472"/>
      <c r="K29" s="573">
        <v>1042</v>
      </c>
    </row>
    <row r="30" spans="1:11" ht="15" customHeight="1">
      <c r="A30" s="457" t="s">
        <v>371</v>
      </c>
      <c r="B30" s="572">
        <v>6.9</v>
      </c>
      <c r="C30" s="572">
        <v>72</v>
      </c>
      <c r="D30" s="572">
        <v>5.2</v>
      </c>
      <c r="E30" s="471">
        <v>77.2</v>
      </c>
      <c r="F30" s="572">
        <v>1.9</v>
      </c>
      <c r="G30" s="572">
        <v>5.3</v>
      </c>
      <c r="H30" s="572">
        <v>5.4</v>
      </c>
      <c r="I30" s="572">
        <v>3.4</v>
      </c>
      <c r="J30" s="472"/>
      <c r="K30" s="573">
        <v>1099</v>
      </c>
    </row>
    <row r="31" spans="1:11" ht="33" customHeight="1">
      <c r="A31" s="448" t="s">
        <v>372</v>
      </c>
      <c r="B31" s="449"/>
      <c r="C31" s="449"/>
      <c r="D31" s="449"/>
      <c r="E31" s="471"/>
      <c r="F31" s="449"/>
      <c r="G31" s="454"/>
      <c r="H31" s="454"/>
      <c r="I31" s="449"/>
      <c r="J31" s="474"/>
      <c r="K31" s="470"/>
    </row>
    <row r="32" spans="1:11" ht="15" customHeight="1">
      <c r="A32" s="457" t="s">
        <v>373</v>
      </c>
      <c r="B32" s="572">
        <v>15.9</v>
      </c>
      <c r="C32" s="572">
        <v>43.6</v>
      </c>
      <c r="D32" s="572">
        <v>12</v>
      </c>
      <c r="E32" s="471">
        <v>55.6</v>
      </c>
      <c r="F32" s="572">
        <v>1.2</v>
      </c>
      <c r="G32" s="572">
        <v>20.3</v>
      </c>
      <c r="H32" s="572">
        <v>4.1</v>
      </c>
      <c r="I32" s="572">
        <v>2.8</v>
      </c>
      <c r="J32" s="472"/>
      <c r="K32" s="573">
        <v>851</v>
      </c>
    </row>
    <row r="33" spans="1:11" ht="15" customHeight="1">
      <c r="A33" s="458">
        <v>2</v>
      </c>
      <c r="B33" s="572">
        <v>14.6</v>
      </c>
      <c r="C33" s="572">
        <v>55.3</v>
      </c>
      <c r="D33" s="572">
        <v>7.4</v>
      </c>
      <c r="E33" s="471">
        <v>62.7</v>
      </c>
      <c r="F33" s="572">
        <v>1.6</v>
      </c>
      <c r="G33" s="572">
        <v>15.8</v>
      </c>
      <c r="H33" s="572">
        <v>3.1</v>
      </c>
      <c r="I33" s="572">
        <v>2.2</v>
      </c>
      <c r="J33" s="472"/>
      <c r="K33" s="573">
        <v>1154</v>
      </c>
    </row>
    <row r="34" spans="1:11" ht="15" customHeight="1">
      <c r="A34" s="458">
        <v>3</v>
      </c>
      <c r="B34" s="572">
        <v>12.9</v>
      </c>
      <c r="C34" s="572">
        <v>62.1</v>
      </c>
      <c r="D34" s="572">
        <v>7.9</v>
      </c>
      <c r="E34" s="471">
        <v>70</v>
      </c>
      <c r="F34" s="572">
        <v>2.1</v>
      </c>
      <c r="G34" s="572">
        <v>9.3</v>
      </c>
      <c r="H34" s="572">
        <v>2.7</v>
      </c>
      <c r="I34" s="572">
        <v>2.9</v>
      </c>
      <c r="J34" s="472"/>
      <c r="K34" s="573">
        <v>1208</v>
      </c>
    </row>
    <row r="35" spans="1:11" ht="15" customHeight="1">
      <c r="A35" s="458">
        <v>4</v>
      </c>
      <c r="B35" s="572">
        <v>9.8</v>
      </c>
      <c r="C35" s="572">
        <v>64.3</v>
      </c>
      <c r="D35" s="572">
        <v>5.8</v>
      </c>
      <c r="E35" s="471">
        <v>70.1</v>
      </c>
      <c r="F35" s="572">
        <v>1.6</v>
      </c>
      <c r="G35" s="572">
        <v>9.7</v>
      </c>
      <c r="H35" s="572">
        <v>5.2</v>
      </c>
      <c r="I35" s="572">
        <v>3.6</v>
      </c>
      <c r="J35" s="472"/>
      <c r="K35" s="573">
        <v>1243</v>
      </c>
    </row>
    <row r="36" spans="1:11" ht="15" customHeight="1">
      <c r="A36" s="457" t="s">
        <v>374</v>
      </c>
      <c r="B36" s="572">
        <v>12.3</v>
      </c>
      <c r="C36" s="572">
        <v>66.4</v>
      </c>
      <c r="D36" s="572">
        <v>5.5</v>
      </c>
      <c r="E36" s="471">
        <v>71.9</v>
      </c>
      <c r="F36" s="572">
        <v>3.1</v>
      </c>
      <c r="G36" s="572">
        <v>6.7</v>
      </c>
      <c r="H36" s="572">
        <v>4.6</v>
      </c>
      <c r="I36" s="572">
        <v>1.5</v>
      </c>
      <c r="J36" s="472"/>
      <c r="K36" s="573">
        <v>1047</v>
      </c>
    </row>
    <row r="37" spans="1:11" ht="15" customHeight="1">
      <c r="A37" s="448" t="s">
        <v>386</v>
      </c>
      <c r="B37" s="449"/>
      <c r="C37" s="449"/>
      <c r="D37" s="449"/>
      <c r="E37" s="471"/>
      <c r="F37" s="449"/>
      <c r="G37" s="454"/>
      <c r="H37" s="454"/>
      <c r="I37" s="454"/>
      <c r="J37" s="462"/>
      <c r="K37" s="470"/>
    </row>
    <row r="38" spans="1:11" ht="15" customHeight="1">
      <c r="A38" s="457" t="s">
        <v>376</v>
      </c>
      <c r="B38" s="572">
        <v>15.4</v>
      </c>
      <c r="C38" s="572">
        <v>47.9</v>
      </c>
      <c r="D38" s="572">
        <v>7</v>
      </c>
      <c r="E38" s="471">
        <v>54.9</v>
      </c>
      <c r="F38" s="572">
        <v>2.6</v>
      </c>
      <c r="G38" s="572">
        <v>18.8</v>
      </c>
      <c r="H38" s="572">
        <v>6.1</v>
      </c>
      <c r="I38" s="572">
        <v>2.3</v>
      </c>
      <c r="J38" s="472"/>
      <c r="K38" s="573">
        <v>1929</v>
      </c>
    </row>
    <row r="39" spans="1:11" ht="15" customHeight="1">
      <c r="A39" s="457" t="s">
        <v>377</v>
      </c>
      <c r="B39" s="572">
        <v>11.3</v>
      </c>
      <c r="C39" s="572">
        <v>65.1</v>
      </c>
      <c r="D39" s="572">
        <v>8.8</v>
      </c>
      <c r="E39" s="471">
        <v>73.9</v>
      </c>
      <c r="F39" s="572">
        <v>1.1</v>
      </c>
      <c r="G39" s="572">
        <v>8.7</v>
      </c>
      <c r="H39" s="572">
        <v>2.6</v>
      </c>
      <c r="I39" s="572">
        <v>2.5</v>
      </c>
      <c r="J39" s="472"/>
      <c r="K39" s="573">
        <v>1712</v>
      </c>
    </row>
    <row r="40" spans="1:11" ht="15" customHeight="1">
      <c r="A40" s="457" t="s">
        <v>378</v>
      </c>
      <c r="B40" s="572">
        <v>10.7</v>
      </c>
      <c r="C40" s="572">
        <v>68.5</v>
      </c>
      <c r="D40" s="572">
        <v>6.7</v>
      </c>
      <c r="E40" s="471">
        <v>75.2</v>
      </c>
      <c r="F40" s="572">
        <v>2.7</v>
      </c>
      <c r="G40" s="572">
        <v>6.2</v>
      </c>
      <c r="H40" s="572">
        <v>3</v>
      </c>
      <c r="I40" s="572">
        <v>2.1</v>
      </c>
      <c r="J40" s="472"/>
      <c r="K40" s="573">
        <v>454</v>
      </c>
    </row>
    <row r="41" spans="1:11" ht="15" customHeight="1">
      <c r="A41" s="457" t="s">
        <v>379</v>
      </c>
      <c r="B41" s="572">
        <v>20.5</v>
      </c>
      <c r="C41" s="572">
        <v>53.6</v>
      </c>
      <c r="D41" s="572">
        <v>9.5</v>
      </c>
      <c r="E41" s="471">
        <v>63.1</v>
      </c>
      <c r="F41" s="572">
        <v>3.2</v>
      </c>
      <c r="G41" s="572">
        <v>7.9</v>
      </c>
      <c r="H41" s="572">
        <v>1.1</v>
      </c>
      <c r="I41" s="572">
        <v>4.2</v>
      </c>
      <c r="J41" s="472"/>
      <c r="K41" s="573">
        <v>321</v>
      </c>
    </row>
    <row r="42" spans="1:11" ht="15" customHeight="1">
      <c r="A42" s="457" t="s">
        <v>380</v>
      </c>
      <c r="B42" s="572">
        <v>7</v>
      </c>
      <c r="C42" s="572">
        <v>74.3</v>
      </c>
      <c r="D42" s="572">
        <v>5.4</v>
      </c>
      <c r="E42" s="471">
        <v>79.7</v>
      </c>
      <c r="F42" s="572">
        <v>1.1</v>
      </c>
      <c r="G42" s="572">
        <v>6</v>
      </c>
      <c r="H42" s="572">
        <v>3.2</v>
      </c>
      <c r="I42" s="572">
        <v>3</v>
      </c>
      <c r="J42" s="472"/>
      <c r="K42" s="573">
        <v>618</v>
      </c>
    </row>
    <row r="43" spans="1:11" ht="15" customHeight="1">
      <c r="A43" s="459" t="s">
        <v>381</v>
      </c>
      <c r="B43" s="574">
        <v>13.6</v>
      </c>
      <c r="C43" s="574">
        <v>67.4</v>
      </c>
      <c r="D43" s="574">
        <v>8.3</v>
      </c>
      <c r="E43" s="575">
        <v>75.7</v>
      </c>
      <c r="F43" s="574">
        <v>2.2</v>
      </c>
      <c r="G43" s="574">
        <v>3.7</v>
      </c>
      <c r="H43" s="574">
        <v>0.6</v>
      </c>
      <c r="I43" s="574">
        <v>4.2</v>
      </c>
      <c r="J43" s="476"/>
      <c r="K43" s="576">
        <v>473</v>
      </c>
    </row>
    <row r="44" spans="1:9" s="7" customFormat="1" ht="15" customHeight="1">
      <c r="A44" s="48" t="s">
        <v>515</v>
      </c>
      <c r="B44" s="48"/>
      <c r="C44" s="48"/>
      <c r="D44" s="48"/>
      <c r="E44" s="48"/>
      <c r="F44" s="48"/>
      <c r="I44" s="175"/>
    </row>
    <row r="45" ht="15" customHeight="1">
      <c r="A45" s="7" t="s">
        <v>132</v>
      </c>
    </row>
    <row r="46" ht="15" customHeight="1">
      <c r="A46" s="7" t="s">
        <v>93</v>
      </c>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dimension ref="A1:K67"/>
  <sheetViews>
    <sheetView zoomScale="70" zoomScaleNormal="70" workbookViewId="0" topLeftCell="A10">
      <selection activeCell="N38" sqref="N38"/>
    </sheetView>
  </sheetViews>
  <sheetFormatPr defaultColWidth="9.140625" defaultRowHeight="12.75"/>
  <cols>
    <col min="1" max="1" width="36.28125" style="9" customWidth="1"/>
    <col min="2" max="2" width="9.7109375" style="9" customWidth="1"/>
    <col min="3" max="3" width="7.7109375" style="9" customWidth="1"/>
    <col min="4" max="7" width="9.7109375" style="9" customWidth="1"/>
    <col min="8" max="8" width="7.57421875" style="9" customWidth="1"/>
    <col min="9" max="9" width="8.421875" style="9" customWidth="1"/>
    <col min="10" max="10" width="11.140625" style="9" customWidth="1"/>
    <col min="11" max="11" width="17.140625" style="9" customWidth="1"/>
    <col min="12" max="25" width="9.7109375" style="9" customWidth="1"/>
    <col min="26" max="16384" width="9.140625" style="9" customWidth="1"/>
  </cols>
  <sheetData>
    <row r="1" spans="1:10" ht="19.5">
      <c r="A1" s="390" t="s">
        <v>526</v>
      </c>
      <c r="B1" s="12"/>
      <c r="C1" s="12"/>
      <c r="D1" s="12"/>
      <c r="E1" s="12"/>
      <c r="F1" s="12"/>
      <c r="G1" s="12"/>
      <c r="H1" s="12"/>
      <c r="I1" s="12"/>
      <c r="J1" s="12"/>
    </row>
    <row r="2" spans="1:10" ht="16.5" customHeight="1">
      <c r="A2" s="179" t="s">
        <v>129</v>
      </c>
      <c r="B2" s="179"/>
      <c r="C2" s="179"/>
      <c r="D2" s="179"/>
      <c r="E2" s="179"/>
      <c r="F2" s="179"/>
      <c r="G2" s="179"/>
      <c r="H2" s="179"/>
      <c r="I2" s="179"/>
      <c r="J2" s="237" t="s">
        <v>89</v>
      </c>
    </row>
    <row r="3" spans="1:10" ht="18.75" customHeight="1">
      <c r="A3" s="58"/>
      <c r="B3" s="94" t="s">
        <v>96</v>
      </c>
      <c r="C3" s="94" t="s">
        <v>90</v>
      </c>
      <c r="D3" s="94" t="s">
        <v>18</v>
      </c>
      <c r="E3" s="231"/>
      <c r="F3" s="231" t="s">
        <v>154</v>
      </c>
      <c r="G3" s="231"/>
      <c r="H3" s="94" t="s">
        <v>421</v>
      </c>
      <c r="I3" s="94" t="s">
        <v>422</v>
      </c>
      <c r="J3" s="238" t="s">
        <v>160</v>
      </c>
    </row>
    <row r="4" spans="1:10" ht="24" customHeight="1">
      <c r="A4" s="236"/>
      <c r="B4" s="236"/>
      <c r="C4" s="231" t="s">
        <v>91</v>
      </c>
      <c r="D4" s="233"/>
      <c r="E4" s="232" t="s">
        <v>423</v>
      </c>
      <c r="F4" s="231" t="s">
        <v>92</v>
      </c>
      <c r="G4" s="231" t="s">
        <v>140</v>
      </c>
      <c r="H4" s="267"/>
      <c r="I4" s="231"/>
      <c r="J4" s="269" t="s">
        <v>88</v>
      </c>
    </row>
    <row r="5" spans="4:10" ht="15" customHeight="1">
      <c r="D5" s="38"/>
      <c r="E5" s="38"/>
      <c r="F5" s="14"/>
      <c r="G5" s="14"/>
      <c r="H5" s="601" t="s">
        <v>95</v>
      </c>
      <c r="I5" s="601"/>
      <c r="J5" s="601"/>
    </row>
    <row r="6" spans="4:10" ht="5.25" customHeight="1">
      <c r="D6" s="38"/>
      <c r="E6" s="38"/>
      <c r="F6" s="14"/>
      <c r="G6" s="14"/>
      <c r="I6" s="31"/>
      <c r="J6" s="47"/>
    </row>
    <row r="7" spans="1:11" ht="15" customHeight="1">
      <c r="A7" s="449" t="s">
        <v>394</v>
      </c>
      <c r="B7" s="450">
        <v>50.6</v>
      </c>
      <c r="C7" s="450">
        <v>23.4</v>
      </c>
      <c r="D7" s="450">
        <v>1.4</v>
      </c>
      <c r="E7" s="450">
        <v>15.1</v>
      </c>
      <c r="F7" s="450">
        <v>6.6</v>
      </c>
      <c r="G7" s="477">
        <v>21.7</v>
      </c>
      <c r="H7" s="450">
        <v>0.7</v>
      </c>
      <c r="I7" s="450">
        <v>2.2</v>
      </c>
      <c r="J7" s="452">
        <v>2715</v>
      </c>
      <c r="K7" s="56"/>
    </row>
    <row r="8" spans="1:11" ht="15" customHeight="1">
      <c r="A8" s="449" t="s">
        <v>387</v>
      </c>
      <c r="B8" s="478"/>
      <c r="C8" s="478"/>
      <c r="D8" s="478"/>
      <c r="E8" s="478"/>
      <c r="F8" s="478"/>
      <c r="G8" s="477"/>
      <c r="H8" s="478"/>
      <c r="I8" s="478"/>
      <c r="J8" s="479"/>
      <c r="K8" s="56"/>
    </row>
    <row r="9" spans="1:11" ht="15" customHeight="1">
      <c r="A9" s="453" t="s">
        <v>347</v>
      </c>
      <c r="B9" s="450">
        <v>51.3</v>
      </c>
      <c r="C9" s="450">
        <v>22.1</v>
      </c>
      <c r="D9" s="450">
        <v>1.9</v>
      </c>
      <c r="E9" s="450">
        <v>14.9</v>
      </c>
      <c r="F9" s="450">
        <v>6.3</v>
      </c>
      <c r="G9" s="477">
        <v>21.2</v>
      </c>
      <c r="H9" s="450">
        <v>0.7</v>
      </c>
      <c r="I9" s="450">
        <v>2.7</v>
      </c>
      <c r="J9" s="452">
        <v>1397</v>
      </c>
      <c r="K9" s="56"/>
    </row>
    <row r="10" spans="1:11" ht="15" customHeight="1">
      <c r="A10" s="453" t="s">
        <v>348</v>
      </c>
      <c r="B10" s="450">
        <v>49.8</v>
      </c>
      <c r="C10" s="450">
        <v>24.7</v>
      </c>
      <c r="D10" s="450">
        <v>0.9</v>
      </c>
      <c r="E10" s="450">
        <v>15.3</v>
      </c>
      <c r="F10" s="450">
        <v>6.9</v>
      </c>
      <c r="G10" s="477">
        <v>22.2</v>
      </c>
      <c r="H10" s="450">
        <v>0.6</v>
      </c>
      <c r="I10" s="450">
        <v>1.7</v>
      </c>
      <c r="J10" s="452">
        <v>1318</v>
      </c>
      <c r="K10" s="56"/>
    </row>
    <row r="11" spans="1:11" ht="15" customHeight="1">
      <c r="A11" s="449" t="s">
        <v>81</v>
      </c>
      <c r="B11" s="478"/>
      <c r="C11" s="478"/>
      <c r="D11" s="478"/>
      <c r="E11" s="478"/>
      <c r="F11" s="478"/>
      <c r="G11" s="477"/>
      <c r="H11" s="478"/>
      <c r="I11" s="478"/>
      <c r="J11" s="479"/>
      <c r="K11" s="56"/>
    </row>
    <row r="12" spans="1:11" ht="15" customHeight="1">
      <c r="A12" s="453" t="s">
        <v>395</v>
      </c>
      <c r="B12" s="450">
        <v>60.3</v>
      </c>
      <c r="C12" s="450">
        <v>24.8</v>
      </c>
      <c r="D12" s="450">
        <v>3</v>
      </c>
      <c r="E12" s="450">
        <v>5.2</v>
      </c>
      <c r="F12" s="450">
        <v>3.2</v>
      </c>
      <c r="G12" s="477">
        <v>8.4</v>
      </c>
      <c r="H12" s="450">
        <v>0</v>
      </c>
      <c r="I12" s="450">
        <v>3.5</v>
      </c>
      <c r="J12" s="452">
        <v>214</v>
      </c>
      <c r="K12" s="56"/>
    </row>
    <row r="13" spans="1:11" ht="15" customHeight="1">
      <c r="A13" s="453" t="s">
        <v>396</v>
      </c>
      <c r="B13" s="450">
        <v>53.3</v>
      </c>
      <c r="C13" s="450">
        <v>33.7</v>
      </c>
      <c r="D13" s="450">
        <v>1.6</v>
      </c>
      <c r="E13" s="450">
        <v>8.8</v>
      </c>
      <c r="F13" s="450">
        <v>1.4</v>
      </c>
      <c r="G13" s="477">
        <v>10.2</v>
      </c>
      <c r="H13" s="450">
        <v>0</v>
      </c>
      <c r="I13" s="450">
        <v>1.2</v>
      </c>
      <c r="J13" s="452">
        <v>457</v>
      </c>
      <c r="K13" s="56"/>
    </row>
    <row r="14" spans="1:11" ht="15" customHeight="1">
      <c r="A14" s="453" t="s">
        <v>397</v>
      </c>
      <c r="B14" s="450">
        <v>54.2</v>
      </c>
      <c r="C14" s="450">
        <v>29.4</v>
      </c>
      <c r="D14" s="450">
        <v>2.3</v>
      </c>
      <c r="E14" s="450">
        <v>9.4</v>
      </c>
      <c r="F14" s="450">
        <v>1.8</v>
      </c>
      <c r="G14" s="477">
        <v>11.2</v>
      </c>
      <c r="H14" s="450">
        <v>0</v>
      </c>
      <c r="I14" s="450">
        <v>2.9</v>
      </c>
      <c r="J14" s="452">
        <v>418</v>
      </c>
      <c r="K14" s="56"/>
    </row>
    <row r="15" spans="1:11" ht="15" customHeight="1">
      <c r="A15" s="453" t="s">
        <v>398</v>
      </c>
      <c r="B15" s="450">
        <v>56.6</v>
      </c>
      <c r="C15" s="450">
        <v>27.4</v>
      </c>
      <c r="D15" s="450">
        <v>1.5</v>
      </c>
      <c r="E15" s="450">
        <v>8.2</v>
      </c>
      <c r="F15" s="450">
        <v>3.6</v>
      </c>
      <c r="G15" s="477">
        <v>11.8</v>
      </c>
      <c r="H15" s="450">
        <v>0.2</v>
      </c>
      <c r="I15" s="450">
        <v>2.6</v>
      </c>
      <c r="J15" s="452">
        <v>388</v>
      </c>
      <c r="K15" s="56"/>
    </row>
    <row r="16" spans="1:11" s="37" customFormat="1" ht="15" customHeight="1">
      <c r="A16" s="449" t="s">
        <v>399</v>
      </c>
      <c r="B16" s="480">
        <v>55.5</v>
      </c>
      <c r="C16" s="480">
        <v>29.5</v>
      </c>
      <c r="D16" s="480">
        <v>2</v>
      </c>
      <c r="E16" s="480">
        <v>8.3</v>
      </c>
      <c r="F16" s="480">
        <v>2.4</v>
      </c>
      <c r="G16" s="577">
        <v>10.7</v>
      </c>
      <c r="H16" s="480">
        <v>0</v>
      </c>
      <c r="I16" s="480">
        <v>2.4</v>
      </c>
      <c r="J16" s="578">
        <v>1477</v>
      </c>
      <c r="K16" s="416"/>
    </row>
    <row r="17" spans="1:11" ht="15" customHeight="1">
      <c r="A17" s="453" t="s">
        <v>400</v>
      </c>
      <c r="B17" s="450">
        <v>45.1</v>
      </c>
      <c r="C17" s="450">
        <v>16.8</v>
      </c>
      <c r="D17" s="450">
        <v>1.5</v>
      </c>
      <c r="E17" s="450">
        <v>22.8</v>
      </c>
      <c r="F17" s="450">
        <v>10.4</v>
      </c>
      <c r="G17" s="477">
        <v>33.2</v>
      </c>
      <c r="H17" s="450">
        <v>1.4</v>
      </c>
      <c r="I17" s="450">
        <v>2.1</v>
      </c>
      <c r="J17" s="452">
        <v>454</v>
      </c>
      <c r="K17" s="56"/>
    </row>
    <row r="18" spans="1:11" ht="15" customHeight="1">
      <c r="A18" s="453" t="s">
        <v>401</v>
      </c>
      <c r="B18" s="450">
        <v>45.5</v>
      </c>
      <c r="C18" s="450">
        <v>17.6</v>
      </c>
      <c r="D18" s="450">
        <v>0.5</v>
      </c>
      <c r="E18" s="450">
        <v>20.9</v>
      </c>
      <c r="F18" s="450">
        <v>12.8</v>
      </c>
      <c r="G18" s="477">
        <v>33.7</v>
      </c>
      <c r="H18" s="450">
        <v>1.3</v>
      </c>
      <c r="I18" s="450">
        <v>1.4</v>
      </c>
      <c r="J18" s="452">
        <v>483</v>
      </c>
      <c r="K18" s="56"/>
    </row>
    <row r="19" spans="1:11" ht="15" customHeight="1">
      <c r="A19" s="453" t="s">
        <v>402</v>
      </c>
      <c r="B19" s="450">
        <v>46.3</v>
      </c>
      <c r="C19" s="450">
        <v>16.3</v>
      </c>
      <c r="D19" s="450">
        <v>0.2</v>
      </c>
      <c r="E19" s="450">
        <v>23.8</v>
      </c>
      <c r="F19" s="450">
        <v>9.1</v>
      </c>
      <c r="G19" s="477">
        <v>32.9</v>
      </c>
      <c r="H19" s="450">
        <v>1.1</v>
      </c>
      <c r="I19" s="450">
        <v>3.2</v>
      </c>
      <c r="J19" s="452">
        <v>301</v>
      </c>
      <c r="K19" s="56"/>
    </row>
    <row r="20" spans="1:11" s="37" customFormat="1" ht="15" customHeight="1">
      <c r="A20" s="449" t="s">
        <v>403</v>
      </c>
      <c r="B20" s="480">
        <v>45.5</v>
      </c>
      <c r="C20" s="480">
        <v>17</v>
      </c>
      <c r="D20" s="480">
        <v>0.8</v>
      </c>
      <c r="E20" s="480">
        <v>22.3</v>
      </c>
      <c r="F20" s="480">
        <v>11</v>
      </c>
      <c r="G20" s="577">
        <v>33.3</v>
      </c>
      <c r="H20" s="480">
        <v>1.3</v>
      </c>
      <c r="I20" s="480">
        <v>2.1</v>
      </c>
      <c r="J20" s="578">
        <v>1238</v>
      </c>
      <c r="K20" s="416"/>
    </row>
    <row r="21" spans="1:11" ht="15" customHeight="1">
      <c r="A21" s="604" t="s">
        <v>158</v>
      </c>
      <c r="B21" s="604"/>
      <c r="C21" s="604"/>
      <c r="D21" s="604"/>
      <c r="E21" s="480"/>
      <c r="F21" s="480"/>
      <c r="G21" s="477"/>
      <c r="H21" s="480"/>
      <c r="I21" s="480"/>
      <c r="J21" s="479"/>
      <c r="K21" s="56"/>
    </row>
    <row r="22" spans="1:11" ht="15" customHeight="1">
      <c r="A22" s="453" t="s">
        <v>365</v>
      </c>
      <c r="B22" s="450">
        <v>58.1</v>
      </c>
      <c r="C22" s="450">
        <v>13.6</v>
      </c>
      <c r="D22" s="450">
        <v>2.1</v>
      </c>
      <c r="E22" s="450">
        <v>18.3</v>
      </c>
      <c r="F22" s="450">
        <v>5.9</v>
      </c>
      <c r="G22" s="477">
        <v>24.2</v>
      </c>
      <c r="H22" s="450">
        <v>0.5</v>
      </c>
      <c r="I22" s="450">
        <v>1.5</v>
      </c>
      <c r="J22" s="452">
        <v>139</v>
      </c>
      <c r="K22" s="56"/>
    </row>
    <row r="23" spans="1:11" ht="15" customHeight="1">
      <c r="A23" s="453" t="s">
        <v>366</v>
      </c>
      <c r="B23" s="450">
        <v>57.8</v>
      </c>
      <c r="C23" s="450">
        <v>16.6</v>
      </c>
      <c r="D23" s="450">
        <v>1.9</v>
      </c>
      <c r="E23" s="450">
        <v>10.1</v>
      </c>
      <c r="F23" s="450">
        <v>10.3</v>
      </c>
      <c r="G23" s="477">
        <v>20.4</v>
      </c>
      <c r="H23" s="450">
        <v>1.1</v>
      </c>
      <c r="I23" s="450">
        <v>2.2</v>
      </c>
      <c r="J23" s="452">
        <v>288</v>
      </c>
      <c r="K23" s="56"/>
    </row>
    <row r="24" spans="1:11" ht="15" customHeight="1">
      <c r="A24" s="453" t="s">
        <v>367</v>
      </c>
      <c r="B24" s="450">
        <v>52.4</v>
      </c>
      <c r="C24" s="450">
        <v>19.2</v>
      </c>
      <c r="D24" s="450">
        <v>1.8</v>
      </c>
      <c r="E24" s="450">
        <v>13.8</v>
      </c>
      <c r="F24" s="450">
        <v>9.9</v>
      </c>
      <c r="G24" s="477">
        <v>23.7</v>
      </c>
      <c r="H24" s="450">
        <v>0.2</v>
      </c>
      <c r="I24" s="450">
        <v>2.7</v>
      </c>
      <c r="J24" s="452">
        <v>384</v>
      </c>
      <c r="K24" s="56"/>
    </row>
    <row r="25" spans="1:11" ht="15" customHeight="1">
      <c r="A25" s="453" t="s">
        <v>368</v>
      </c>
      <c r="B25" s="450">
        <v>53.3</v>
      </c>
      <c r="C25" s="450">
        <v>17.6</v>
      </c>
      <c r="D25" s="450">
        <v>1.1</v>
      </c>
      <c r="E25" s="450">
        <v>14.1</v>
      </c>
      <c r="F25" s="450">
        <v>9.5</v>
      </c>
      <c r="G25" s="477">
        <v>23.6</v>
      </c>
      <c r="H25" s="450">
        <v>0.2</v>
      </c>
      <c r="I25" s="450">
        <v>4.2</v>
      </c>
      <c r="J25" s="452">
        <v>352</v>
      </c>
      <c r="K25" s="56"/>
    </row>
    <row r="26" spans="1:11" ht="15" customHeight="1">
      <c r="A26" s="453" t="s">
        <v>369</v>
      </c>
      <c r="B26" s="450">
        <v>50.3</v>
      </c>
      <c r="C26" s="450">
        <v>27.2</v>
      </c>
      <c r="D26" s="450">
        <v>0.2</v>
      </c>
      <c r="E26" s="450">
        <v>15.5</v>
      </c>
      <c r="F26" s="450">
        <v>4.1</v>
      </c>
      <c r="G26" s="477">
        <v>19.6</v>
      </c>
      <c r="H26" s="450">
        <v>0.2</v>
      </c>
      <c r="I26" s="450">
        <v>2.4</v>
      </c>
      <c r="J26" s="452">
        <v>300</v>
      </c>
      <c r="K26" s="56"/>
    </row>
    <row r="27" spans="1:11" ht="15" customHeight="1">
      <c r="A27" s="453" t="s">
        <v>370</v>
      </c>
      <c r="B27" s="450">
        <v>49.7</v>
      </c>
      <c r="C27" s="450">
        <v>25.5</v>
      </c>
      <c r="D27" s="450">
        <v>1.3</v>
      </c>
      <c r="E27" s="450">
        <v>16.5</v>
      </c>
      <c r="F27" s="450">
        <v>5.1</v>
      </c>
      <c r="G27" s="477">
        <v>21.6</v>
      </c>
      <c r="H27" s="450">
        <v>0.4</v>
      </c>
      <c r="I27" s="450">
        <v>1.5</v>
      </c>
      <c r="J27" s="452">
        <v>592</v>
      </c>
      <c r="K27" s="56"/>
    </row>
    <row r="28" spans="1:11" ht="15" customHeight="1">
      <c r="A28" s="453" t="s">
        <v>371</v>
      </c>
      <c r="B28" s="450">
        <v>43.7</v>
      </c>
      <c r="C28" s="450">
        <v>30.5</v>
      </c>
      <c r="D28" s="450">
        <v>1.7</v>
      </c>
      <c r="E28" s="450">
        <v>16.9</v>
      </c>
      <c r="F28" s="450">
        <v>4.2</v>
      </c>
      <c r="G28" s="477">
        <v>21.1</v>
      </c>
      <c r="H28" s="450">
        <v>1.5</v>
      </c>
      <c r="I28" s="450">
        <v>1.6</v>
      </c>
      <c r="J28" s="452">
        <v>628</v>
      </c>
      <c r="K28" s="56"/>
    </row>
    <row r="29" spans="1:11" ht="15" customHeight="1">
      <c r="A29" s="604" t="s">
        <v>372</v>
      </c>
      <c r="B29" s="604"/>
      <c r="C29" s="604"/>
      <c r="D29" s="478"/>
      <c r="E29" s="478"/>
      <c r="F29" s="478"/>
      <c r="G29" s="477"/>
      <c r="H29" s="478"/>
      <c r="I29" s="478"/>
      <c r="J29" s="479"/>
      <c r="K29" s="56"/>
    </row>
    <row r="30" spans="1:11" ht="15" customHeight="1">
      <c r="A30" s="453" t="s">
        <v>373</v>
      </c>
      <c r="B30" s="450">
        <v>55.9</v>
      </c>
      <c r="C30" s="450">
        <v>16.8</v>
      </c>
      <c r="D30" s="450">
        <v>1</v>
      </c>
      <c r="E30" s="450">
        <v>8.4</v>
      </c>
      <c r="F30" s="450">
        <v>13.4</v>
      </c>
      <c r="G30" s="477">
        <v>21.8</v>
      </c>
      <c r="H30" s="450">
        <v>0.7</v>
      </c>
      <c r="I30" s="450">
        <v>3.8</v>
      </c>
      <c r="J30" s="579">
        <v>509</v>
      </c>
      <c r="K30" s="56"/>
    </row>
    <row r="31" spans="1:11" ht="15" customHeight="1">
      <c r="A31" s="455">
        <v>2</v>
      </c>
      <c r="B31" s="450">
        <v>61.5</v>
      </c>
      <c r="C31" s="450">
        <v>18.5</v>
      </c>
      <c r="D31" s="450">
        <v>1.2</v>
      </c>
      <c r="E31" s="450">
        <v>9</v>
      </c>
      <c r="F31" s="450">
        <v>7.5</v>
      </c>
      <c r="G31" s="477">
        <v>16.5</v>
      </c>
      <c r="H31" s="450">
        <v>0</v>
      </c>
      <c r="I31" s="450">
        <v>2.2</v>
      </c>
      <c r="J31" s="579">
        <v>511</v>
      </c>
      <c r="K31" s="56"/>
    </row>
    <row r="32" spans="1:11" ht="15" customHeight="1">
      <c r="A32" s="455">
        <v>3</v>
      </c>
      <c r="B32" s="450">
        <v>44.8</v>
      </c>
      <c r="C32" s="450">
        <v>21.9</v>
      </c>
      <c r="D32" s="450">
        <v>0.9</v>
      </c>
      <c r="E32" s="450">
        <v>22.2</v>
      </c>
      <c r="F32" s="450">
        <v>6.9</v>
      </c>
      <c r="G32" s="477">
        <v>29.1</v>
      </c>
      <c r="H32" s="450">
        <v>0.1</v>
      </c>
      <c r="I32" s="450">
        <v>3.2</v>
      </c>
      <c r="J32" s="579">
        <v>550</v>
      </c>
      <c r="K32" s="56"/>
    </row>
    <row r="33" spans="1:11" ht="15" customHeight="1">
      <c r="A33" s="455">
        <v>4</v>
      </c>
      <c r="B33" s="450">
        <v>39.4</v>
      </c>
      <c r="C33" s="450">
        <v>29.6</v>
      </c>
      <c r="D33" s="450">
        <v>2.1</v>
      </c>
      <c r="E33" s="450">
        <v>22.7</v>
      </c>
      <c r="F33" s="450">
        <v>3.1</v>
      </c>
      <c r="G33" s="477">
        <v>25.8</v>
      </c>
      <c r="H33" s="450">
        <v>1.2</v>
      </c>
      <c r="I33" s="450">
        <v>2</v>
      </c>
      <c r="J33" s="579">
        <v>595</v>
      </c>
      <c r="K33" s="56"/>
    </row>
    <row r="34" spans="1:11" ht="15" customHeight="1">
      <c r="A34" s="453" t="s">
        <v>374</v>
      </c>
      <c r="B34" s="450">
        <v>52.2</v>
      </c>
      <c r="C34" s="450">
        <v>28.2</v>
      </c>
      <c r="D34" s="450">
        <v>1.7</v>
      </c>
      <c r="E34" s="450">
        <v>13.4</v>
      </c>
      <c r="F34" s="450">
        <v>3.1</v>
      </c>
      <c r="G34" s="477">
        <v>16.5</v>
      </c>
      <c r="H34" s="450">
        <v>1.1</v>
      </c>
      <c r="I34" s="450">
        <v>0.4</v>
      </c>
      <c r="J34" s="579">
        <v>547</v>
      </c>
      <c r="K34" s="56"/>
    </row>
    <row r="35" spans="1:11" ht="15" customHeight="1">
      <c r="A35" s="449" t="s">
        <v>386</v>
      </c>
      <c r="B35" s="481"/>
      <c r="C35" s="478"/>
      <c r="D35" s="478"/>
      <c r="E35" s="478"/>
      <c r="F35" s="478"/>
      <c r="G35" s="477"/>
      <c r="H35" s="478"/>
      <c r="I35" s="478"/>
      <c r="J35" s="479"/>
      <c r="K35" s="56"/>
    </row>
    <row r="36" spans="1:11" ht="15" customHeight="1">
      <c r="A36" s="453" t="s">
        <v>376</v>
      </c>
      <c r="B36" s="450">
        <v>56.4</v>
      </c>
      <c r="C36" s="450">
        <v>25</v>
      </c>
      <c r="D36" s="450">
        <v>0.7</v>
      </c>
      <c r="E36" s="450">
        <v>4.5</v>
      </c>
      <c r="F36" s="450">
        <v>11</v>
      </c>
      <c r="G36" s="477">
        <v>15.5</v>
      </c>
      <c r="H36" s="450">
        <v>1</v>
      </c>
      <c r="I36" s="450">
        <v>1.4</v>
      </c>
      <c r="J36" s="579">
        <v>861</v>
      </c>
      <c r="K36" s="56"/>
    </row>
    <row r="37" spans="1:11" ht="15" customHeight="1">
      <c r="A37" s="453" t="s">
        <v>377</v>
      </c>
      <c r="B37" s="450">
        <v>56.7</v>
      </c>
      <c r="C37" s="450">
        <v>23.9</v>
      </c>
      <c r="D37" s="450">
        <v>2.1</v>
      </c>
      <c r="E37" s="450">
        <v>9.9</v>
      </c>
      <c r="F37" s="450">
        <v>5.1</v>
      </c>
      <c r="G37" s="477">
        <v>15</v>
      </c>
      <c r="H37" s="450">
        <v>0.8</v>
      </c>
      <c r="I37" s="450">
        <v>1.5</v>
      </c>
      <c r="J37" s="579">
        <v>862</v>
      </c>
      <c r="K37" s="56"/>
    </row>
    <row r="38" spans="1:11" ht="15" customHeight="1">
      <c r="A38" s="453" t="s">
        <v>378</v>
      </c>
      <c r="B38" s="450">
        <v>54.5</v>
      </c>
      <c r="C38" s="450">
        <v>17.6</v>
      </c>
      <c r="D38" s="450">
        <v>1.6</v>
      </c>
      <c r="E38" s="450">
        <v>20.5</v>
      </c>
      <c r="F38" s="450">
        <v>3.9</v>
      </c>
      <c r="G38" s="477">
        <v>24.4</v>
      </c>
      <c r="H38" s="450">
        <v>0</v>
      </c>
      <c r="I38" s="450">
        <v>1.9</v>
      </c>
      <c r="J38" s="579">
        <v>267</v>
      </c>
      <c r="K38" s="56"/>
    </row>
    <row r="39" spans="1:11" ht="15" customHeight="1">
      <c r="A39" s="453" t="s">
        <v>379</v>
      </c>
      <c r="B39" s="450">
        <v>67.5</v>
      </c>
      <c r="C39" s="450">
        <v>16.9</v>
      </c>
      <c r="D39" s="450">
        <v>3.4</v>
      </c>
      <c r="E39" s="450">
        <v>7.5</v>
      </c>
      <c r="F39" s="450">
        <v>1.9</v>
      </c>
      <c r="G39" s="477">
        <v>9.4</v>
      </c>
      <c r="H39" s="450">
        <v>0</v>
      </c>
      <c r="I39" s="450">
        <v>2.8</v>
      </c>
      <c r="J39" s="579">
        <v>143</v>
      </c>
      <c r="K39" s="56"/>
    </row>
    <row r="40" spans="1:11" ht="15" customHeight="1">
      <c r="A40" s="453" t="s">
        <v>380</v>
      </c>
      <c r="B40" s="450">
        <v>26.3</v>
      </c>
      <c r="C40" s="450">
        <v>26.7</v>
      </c>
      <c r="D40" s="450">
        <v>0.3</v>
      </c>
      <c r="E40" s="450">
        <v>39.8</v>
      </c>
      <c r="F40" s="450">
        <v>2.6</v>
      </c>
      <c r="G40" s="477">
        <v>42.4</v>
      </c>
      <c r="H40" s="450">
        <v>0.3</v>
      </c>
      <c r="I40" s="450">
        <v>4</v>
      </c>
      <c r="J40" s="579">
        <v>335</v>
      </c>
      <c r="K40" s="56"/>
    </row>
    <row r="41" spans="1:10" ht="17.25" customHeight="1">
      <c r="A41" s="456" t="s">
        <v>381</v>
      </c>
      <c r="B41" s="564">
        <v>16.4</v>
      </c>
      <c r="C41" s="564">
        <v>17.3</v>
      </c>
      <c r="D41" s="564">
        <v>2.9</v>
      </c>
      <c r="E41" s="564">
        <v>51.7</v>
      </c>
      <c r="F41" s="564">
        <v>3.9</v>
      </c>
      <c r="G41" s="563">
        <v>55.6</v>
      </c>
      <c r="H41" s="564">
        <v>0.3</v>
      </c>
      <c r="I41" s="564">
        <v>7.4</v>
      </c>
      <c r="J41" s="580">
        <v>246</v>
      </c>
    </row>
    <row r="42" spans="1:10" s="7" customFormat="1" ht="15" customHeight="1">
      <c r="A42" s="605" t="s">
        <v>404</v>
      </c>
      <c r="B42" s="605"/>
      <c r="C42" s="605"/>
      <c r="D42" s="605"/>
      <c r="E42" s="605"/>
      <c r="F42" s="605"/>
      <c r="G42" s="605"/>
      <c r="H42" s="605"/>
      <c r="I42" s="605"/>
      <c r="J42" s="605"/>
    </row>
    <row r="43" s="7" customFormat="1" ht="15" customHeight="1">
      <c r="A43" s="7" t="s">
        <v>424</v>
      </c>
    </row>
    <row r="44" spans="1:9" s="7" customFormat="1" ht="12.75">
      <c r="A44" s="7" t="s">
        <v>187</v>
      </c>
      <c r="I44" s="8"/>
    </row>
    <row r="45" s="7" customFormat="1" ht="12.75">
      <c r="A45" s="7" t="s">
        <v>188</v>
      </c>
    </row>
    <row r="46" ht="5.25" customHeight="1"/>
    <row r="47" spans="1:10" ht="19.5">
      <c r="A47" s="391" t="s">
        <v>465</v>
      </c>
      <c r="B47" s="12"/>
      <c r="C47" s="12"/>
      <c r="D47" s="12"/>
      <c r="E47" s="12"/>
      <c r="F47" s="12"/>
      <c r="G47" s="12"/>
      <c r="H47" s="12"/>
      <c r="I47" s="12"/>
      <c r="J47" s="12"/>
    </row>
    <row r="48" spans="1:10" s="37" customFormat="1" ht="15.75">
      <c r="A48" s="179"/>
      <c r="B48" s="179"/>
      <c r="C48" s="179"/>
      <c r="D48" s="179"/>
      <c r="E48" s="179"/>
      <c r="F48" s="179"/>
      <c r="G48" s="179"/>
      <c r="H48" s="179"/>
      <c r="I48" s="179"/>
      <c r="J48" s="237" t="s">
        <v>44</v>
      </c>
    </row>
    <row r="49" spans="1:10" s="37" customFormat="1" ht="18.75">
      <c r="A49" s="58"/>
      <c r="B49" s="58"/>
      <c r="C49" s="58"/>
      <c r="D49" s="94" t="s">
        <v>459</v>
      </c>
      <c r="E49" s="94" t="s">
        <v>154</v>
      </c>
      <c r="F49" s="94" t="s">
        <v>153</v>
      </c>
      <c r="G49" s="94" t="s">
        <v>18</v>
      </c>
      <c r="H49" s="94" t="s">
        <v>114</v>
      </c>
      <c r="I49" s="94" t="s">
        <v>140</v>
      </c>
      <c r="J49" s="238" t="s">
        <v>193</v>
      </c>
    </row>
    <row r="50" spans="1:10" s="37" customFormat="1" ht="15.75">
      <c r="A50" s="236"/>
      <c r="B50" s="236"/>
      <c r="C50" s="236"/>
      <c r="D50" s="181"/>
      <c r="E50" s="231"/>
      <c r="F50" s="231"/>
      <c r="G50" s="231"/>
      <c r="H50" s="236"/>
      <c r="I50" s="231"/>
      <c r="J50" s="269" t="s">
        <v>88</v>
      </c>
    </row>
    <row r="51" spans="9:10" ht="15">
      <c r="I51" s="8" t="s">
        <v>95</v>
      </c>
      <c r="J51" s="47"/>
    </row>
    <row r="52" spans="1:10" ht="15">
      <c r="A52" s="57" t="s">
        <v>308</v>
      </c>
      <c r="D52" s="95">
        <v>69.1527023837621</v>
      </c>
      <c r="E52" s="95">
        <v>22.893556761859806</v>
      </c>
      <c r="F52" s="95">
        <v>5.711588388010385</v>
      </c>
      <c r="G52" s="95">
        <v>1.2744866650932263</v>
      </c>
      <c r="H52" s="95">
        <v>0.9676658012744868</v>
      </c>
      <c r="I52" s="96">
        <f>SUM(D52:H52)</f>
        <v>100.00000000000001</v>
      </c>
      <c r="J52" s="99">
        <v>310</v>
      </c>
    </row>
    <row r="53" spans="1:10" ht="15">
      <c r="A53" s="57" t="s">
        <v>309</v>
      </c>
      <c r="D53" s="95">
        <v>63.88415672913118</v>
      </c>
      <c r="E53" s="95">
        <v>21.29471890971039</v>
      </c>
      <c r="F53" s="95">
        <v>12.913117546848381</v>
      </c>
      <c r="G53" s="95">
        <v>0</v>
      </c>
      <c r="H53" s="95">
        <v>1.9080068143100513</v>
      </c>
      <c r="I53" s="96">
        <f>SUM(D53:H53)</f>
        <v>100</v>
      </c>
      <c r="J53" s="99">
        <v>254</v>
      </c>
    </row>
    <row r="54" spans="1:11" ht="15">
      <c r="A54" s="57" t="s">
        <v>310</v>
      </c>
      <c r="D54" s="132">
        <v>63.651804670912945</v>
      </c>
      <c r="E54" s="132">
        <v>22.1656050955414</v>
      </c>
      <c r="F54" s="132">
        <v>12.016985138004246</v>
      </c>
      <c r="G54" s="132">
        <v>1.5286624203821657</v>
      </c>
      <c r="H54" s="132">
        <v>0.6369426751592357</v>
      </c>
      <c r="I54" s="133">
        <f>SUM(D54:H54)</f>
        <v>99.99999999999999</v>
      </c>
      <c r="J54" s="134">
        <v>218</v>
      </c>
      <c r="K54" s="12"/>
    </row>
    <row r="55" spans="1:10" ht="15">
      <c r="A55" s="57" t="s">
        <v>311</v>
      </c>
      <c r="D55" s="95">
        <v>53.198152628106435</v>
      </c>
      <c r="E55" s="95">
        <v>20.268748625467335</v>
      </c>
      <c r="F55" s="95">
        <v>24.591598856388824</v>
      </c>
      <c r="G55" s="95">
        <v>0.04882340004398504</v>
      </c>
      <c r="H55" s="95">
        <v>1.8926764899934019</v>
      </c>
      <c r="I55" s="374">
        <v>100</v>
      </c>
      <c r="J55" s="99">
        <v>331</v>
      </c>
    </row>
    <row r="56" spans="1:10" ht="15">
      <c r="A56" s="57" t="s">
        <v>312</v>
      </c>
      <c r="B56" s="60"/>
      <c r="C56" s="60"/>
      <c r="D56" s="95">
        <v>52.15192362890279</v>
      </c>
      <c r="E56" s="95">
        <v>26.440728416979386</v>
      </c>
      <c r="F56" s="95">
        <v>19.070449785790977</v>
      </c>
      <c r="G56" s="95">
        <v>0.3595841262079156</v>
      </c>
      <c r="H56" s="95">
        <v>1.9773140421189148</v>
      </c>
      <c r="I56" s="374">
        <v>100</v>
      </c>
      <c r="J56" s="99">
        <v>559</v>
      </c>
    </row>
    <row r="57" spans="1:10" ht="15">
      <c r="A57" s="305" t="s">
        <v>313</v>
      </c>
      <c r="B57" s="61"/>
      <c r="C57" s="61"/>
      <c r="D57" s="358">
        <v>54.450576793852775</v>
      </c>
      <c r="E57" s="358">
        <v>20.418474272716793</v>
      </c>
      <c r="F57" s="358">
        <v>22.504941336564766</v>
      </c>
      <c r="G57" s="358">
        <v>0.7509706949923103</v>
      </c>
      <c r="H57" s="358">
        <v>1.8750369018733497</v>
      </c>
      <c r="I57" s="374">
        <v>100</v>
      </c>
      <c r="J57" s="359">
        <v>625</v>
      </c>
    </row>
    <row r="58" spans="1:10" ht="15">
      <c r="A58" s="305" t="s">
        <v>428</v>
      </c>
      <c r="B58" s="61"/>
      <c r="C58" s="61"/>
      <c r="D58" s="393">
        <v>47.35418879382806</v>
      </c>
      <c r="E58" s="393">
        <v>23.41674910694121</v>
      </c>
      <c r="F58" s="393">
        <v>26.78476567346017</v>
      </c>
      <c r="G58" s="393">
        <v>1.4858335268426597</v>
      </c>
      <c r="H58" s="393">
        <v>1.9712503459310562</v>
      </c>
      <c r="I58" s="374">
        <v>100</v>
      </c>
      <c r="J58" s="394">
        <v>532</v>
      </c>
    </row>
    <row r="59" spans="1:10" ht="15">
      <c r="A59" s="305" t="s">
        <v>445</v>
      </c>
      <c r="B59" s="61"/>
      <c r="C59" s="61"/>
      <c r="D59" s="393">
        <v>45.07532122286221</v>
      </c>
      <c r="E59" s="393">
        <v>26.27418402008566</v>
      </c>
      <c r="F59" s="393">
        <v>24.78068232166593</v>
      </c>
      <c r="G59" s="393">
        <v>1.4617486338797816</v>
      </c>
      <c r="H59" s="393">
        <v>2.4080638015064224</v>
      </c>
      <c r="I59" s="446">
        <v>100</v>
      </c>
      <c r="J59" s="394">
        <v>445</v>
      </c>
    </row>
    <row r="60" spans="1:10" ht="15">
      <c r="A60" s="248" t="s">
        <v>510</v>
      </c>
      <c r="B60" s="249"/>
      <c r="C60" s="249"/>
      <c r="D60" s="581">
        <v>42.290898622118085</v>
      </c>
      <c r="E60" s="581">
        <v>27.540044943101393</v>
      </c>
      <c r="F60" s="581">
        <v>25.345270178412918</v>
      </c>
      <c r="G60" s="581">
        <v>0.8756707477988276</v>
      </c>
      <c r="H60" s="581">
        <v>3.948115508568783</v>
      </c>
      <c r="I60" s="447">
        <v>100</v>
      </c>
      <c r="J60" s="582">
        <v>413</v>
      </c>
    </row>
    <row r="61" spans="1:10" s="7" customFormat="1" ht="12.75">
      <c r="A61" s="48" t="s">
        <v>249</v>
      </c>
      <c r="B61" s="48"/>
      <c r="C61" s="48"/>
      <c r="D61" s="48"/>
      <c r="E61" s="48"/>
      <c r="F61" s="48"/>
      <c r="G61" s="48"/>
      <c r="H61" s="48"/>
      <c r="I61" s="48"/>
      <c r="J61" s="48"/>
    </row>
    <row r="62" s="7" customFormat="1" ht="12.75">
      <c r="A62" s="7" t="s">
        <v>260</v>
      </c>
    </row>
    <row r="63" s="7" customFormat="1" ht="12.75">
      <c r="A63" s="7" t="s">
        <v>261</v>
      </c>
    </row>
    <row r="64" s="7" customFormat="1" ht="12.75">
      <c r="A64" s="7" t="s">
        <v>511</v>
      </c>
    </row>
    <row r="65" s="7" customFormat="1" ht="12.75">
      <c r="A65" s="48" t="s">
        <v>297</v>
      </c>
    </row>
    <row r="66" s="7" customFormat="1" ht="12.75">
      <c r="A66" s="7" t="s">
        <v>458</v>
      </c>
    </row>
    <row r="67" s="7" customFormat="1" ht="12.75">
      <c r="A67" s="71" t="s">
        <v>324</v>
      </c>
    </row>
  </sheetData>
  <mergeCells count="4">
    <mergeCell ref="A21:D21"/>
    <mergeCell ref="A29:C29"/>
    <mergeCell ref="A42:J42"/>
    <mergeCell ref="H5:J5"/>
  </mergeCells>
  <printOptions/>
  <pageMargins left="0.75" right="0.75" top="1" bottom="1" header="0.5" footer="0.5"/>
  <pageSetup horizontalDpi="300" verticalDpi="300" orientation="portrait" paperSize="9" scale="70" r:id="rId1"/>
  <headerFooter alignWithMargins="0">
    <oddHeader>&amp;R&amp;"Arial,Bold"&amp;16PERSONAL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66"/>
  <sheetViews>
    <sheetView workbookViewId="0" topLeftCell="A1">
      <selection activeCell="Q24" sqref="Q24"/>
    </sheetView>
  </sheetViews>
  <sheetFormatPr defaultColWidth="9.140625" defaultRowHeight="12.75"/>
  <cols>
    <col min="1" max="1" width="9.140625" style="89" customWidth="1"/>
    <col min="2" max="2" width="17.7109375" style="89" customWidth="1"/>
    <col min="3" max="4" width="9.00390625" style="89" hidden="1" customWidth="1"/>
    <col min="5" max="6" width="9.00390625" style="89" customWidth="1"/>
    <col min="7" max="12" width="8.8515625" style="89" customWidth="1"/>
    <col min="13" max="14" width="10.57421875" style="89" bestFit="1" customWidth="1"/>
    <col min="15" max="16384" width="9.140625" style="89" customWidth="1"/>
  </cols>
  <sheetData>
    <row r="1" spans="1:12" s="9" customFormat="1" ht="19.5">
      <c r="A1" s="390" t="s">
        <v>466</v>
      </c>
      <c r="B1" s="12"/>
      <c r="C1" s="12"/>
      <c r="D1" s="12"/>
      <c r="E1" s="12"/>
      <c r="F1" s="12"/>
      <c r="G1" s="12"/>
      <c r="H1" s="12"/>
      <c r="I1" s="389" t="s">
        <v>433</v>
      </c>
      <c r="L1" s="12"/>
    </row>
    <row r="2" spans="1:15" ht="15.75">
      <c r="A2" s="246" t="s">
        <v>325</v>
      </c>
      <c r="B2" s="246"/>
      <c r="C2" s="220">
        <v>1999</v>
      </c>
      <c r="D2" s="220">
        <v>2000</v>
      </c>
      <c r="E2" s="220">
        <v>2001</v>
      </c>
      <c r="F2" s="220">
        <v>2002</v>
      </c>
      <c r="G2" s="220">
        <v>2003</v>
      </c>
      <c r="H2" s="220">
        <v>2004</v>
      </c>
      <c r="I2" s="220">
        <v>2005</v>
      </c>
      <c r="J2" s="220">
        <v>2006</v>
      </c>
      <c r="K2" s="220">
        <v>2007</v>
      </c>
      <c r="L2" s="220">
        <v>2008</v>
      </c>
      <c r="M2" s="220">
        <v>2009</v>
      </c>
      <c r="N2" s="220">
        <v>2010</v>
      </c>
      <c r="O2" s="220">
        <v>2011</v>
      </c>
    </row>
    <row r="3" spans="3:17" ht="18" customHeight="1">
      <c r="C3" s="35"/>
      <c r="D3" s="35"/>
      <c r="K3" s="245"/>
      <c r="L3" s="245"/>
      <c r="M3" s="245"/>
      <c r="N3" s="245"/>
      <c r="O3" s="245" t="s">
        <v>319</v>
      </c>
      <c r="P3" s="9"/>
      <c r="Q3" s="9"/>
    </row>
    <row r="4" spans="1:17" ht="15">
      <c r="A4" s="9" t="s">
        <v>282</v>
      </c>
      <c r="C4" s="143">
        <v>7.3</v>
      </c>
      <c r="D4" s="143">
        <v>7.9</v>
      </c>
      <c r="E4" s="143">
        <v>8.7</v>
      </c>
      <c r="F4" s="143">
        <v>9.3</v>
      </c>
      <c r="G4" s="143">
        <v>9.1</v>
      </c>
      <c r="H4" s="143">
        <v>9</v>
      </c>
      <c r="I4" s="143">
        <v>11.1</v>
      </c>
      <c r="J4" s="143">
        <v>10.7</v>
      </c>
      <c r="K4" s="143">
        <v>11.2</v>
      </c>
      <c r="L4" s="381">
        <v>10</v>
      </c>
      <c r="M4" s="381">
        <v>11.4</v>
      </c>
      <c r="N4" s="381">
        <v>10.1</v>
      </c>
      <c r="O4" s="82">
        <v>10.6</v>
      </c>
      <c r="P4" s="270"/>
      <c r="Q4" s="9"/>
    </row>
    <row r="5" spans="1:17" ht="6" customHeight="1">
      <c r="A5" s="9"/>
      <c r="C5" s="9"/>
      <c r="D5" s="9"/>
      <c r="E5" s="9"/>
      <c r="F5" s="9"/>
      <c r="G5" s="9"/>
      <c r="H5" s="9"/>
      <c r="I5" s="9"/>
      <c r="J5" s="9"/>
      <c r="K5" s="9"/>
      <c r="L5" s="82"/>
      <c r="M5" s="82"/>
      <c r="N5" s="468"/>
      <c r="O5" s="82"/>
      <c r="P5" s="270"/>
      <c r="Q5" s="9"/>
    </row>
    <row r="6" spans="1:17" ht="15">
      <c r="A6" s="9" t="s">
        <v>283</v>
      </c>
      <c r="C6" s="81">
        <v>92.7</v>
      </c>
      <c r="D6" s="81">
        <v>92.1</v>
      </c>
      <c r="E6" s="81">
        <v>91.3</v>
      </c>
      <c r="F6" s="81">
        <v>90.7</v>
      </c>
      <c r="G6" s="81">
        <v>90.9</v>
      </c>
      <c r="H6" s="81">
        <v>91</v>
      </c>
      <c r="I6" s="81">
        <v>88.9</v>
      </c>
      <c r="J6" s="81">
        <v>89.3</v>
      </c>
      <c r="K6" s="81">
        <v>88.8</v>
      </c>
      <c r="L6" s="81">
        <v>90</v>
      </c>
      <c r="M6" s="81">
        <v>88.6</v>
      </c>
      <c r="N6" s="482">
        <v>89.9</v>
      </c>
      <c r="O6" s="82">
        <v>89.4</v>
      </c>
      <c r="P6" s="270"/>
      <c r="Q6" s="9"/>
    </row>
    <row r="7" spans="1:17" ht="6" customHeight="1">
      <c r="A7" s="9"/>
      <c r="C7" s="60"/>
      <c r="D7" s="60"/>
      <c r="E7" s="60"/>
      <c r="F7" s="60"/>
      <c r="G7" s="60"/>
      <c r="H7" s="60"/>
      <c r="I7" s="9"/>
      <c r="J7" s="9"/>
      <c r="K7" s="9"/>
      <c r="L7" s="60"/>
      <c r="M7" s="60"/>
      <c r="N7" s="462"/>
      <c r="O7" s="82"/>
      <c r="P7" s="270"/>
      <c r="Q7" s="9"/>
    </row>
    <row r="8" spans="1:17" ht="15">
      <c r="A8" s="9" t="s">
        <v>168</v>
      </c>
      <c r="C8" s="144">
        <v>100</v>
      </c>
      <c r="D8" s="144">
        <v>100</v>
      </c>
      <c r="E8" s="144">
        <v>100</v>
      </c>
      <c r="F8" s="144">
        <v>100</v>
      </c>
      <c r="G8" s="144">
        <v>100</v>
      </c>
      <c r="H8" s="144">
        <v>100</v>
      </c>
      <c r="I8" s="144">
        <v>100</v>
      </c>
      <c r="J8" s="144">
        <v>100</v>
      </c>
      <c r="K8" s="144">
        <v>100</v>
      </c>
      <c r="L8" s="382">
        <v>100</v>
      </c>
      <c r="M8" s="382">
        <v>100</v>
      </c>
      <c r="N8" s="382">
        <v>100</v>
      </c>
      <c r="O8" s="382">
        <v>100</v>
      </c>
      <c r="P8" s="270"/>
      <c r="Q8" s="9"/>
    </row>
    <row r="9" spans="1:17" ht="6" customHeight="1">
      <c r="A9" s="9"/>
      <c r="C9" s="60"/>
      <c r="D9" s="60"/>
      <c r="E9" s="60"/>
      <c r="F9" s="60"/>
      <c r="G9" s="60"/>
      <c r="H9" s="60"/>
      <c r="I9" s="9"/>
      <c r="J9" s="9" t="s">
        <v>129</v>
      </c>
      <c r="K9" s="9"/>
      <c r="L9" s="60"/>
      <c r="M9" s="60"/>
      <c r="N9" s="462"/>
      <c r="O9" s="82"/>
      <c r="P9" s="270"/>
      <c r="Q9" s="9"/>
    </row>
    <row r="10" spans="1:17" ht="15">
      <c r="A10" s="15" t="s">
        <v>284</v>
      </c>
      <c r="C10" s="34">
        <v>6534</v>
      </c>
      <c r="D10" s="34">
        <v>6818</v>
      </c>
      <c r="E10" s="34">
        <v>6922</v>
      </c>
      <c r="F10" s="34">
        <v>6597</v>
      </c>
      <c r="G10" s="34">
        <v>6681</v>
      </c>
      <c r="H10" s="34">
        <v>7058</v>
      </c>
      <c r="I10" s="34">
        <v>6841</v>
      </c>
      <c r="J10" s="34">
        <v>6845</v>
      </c>
      <c r="K10" s="34">
        <v>5888</v>
      </c>
      <c r="L10" s="68">
        <v>6092</v>
      </c>
      <c r="M10" s="68">
        <v>6103</v>
      </c>
      <c r="N10" s="68">
        <v>5862</v>
      </c>
      <c r="O10" s="68">
        <v>6189</v>
      </c>
      <c r="P10" s="270"/>
      <c r="Q10" s="9"/>
    </row>
    <row r="11" spans="1:16" s="9" customFormat="1" ht="6.75" customHeight="1">
      <c r="A11" s="46"/>
      <c r="B11" s="46"/>
      <c r="C11" s="263"/>
      <c r="D11" s="263"/>
      <c r="E11" s="249"/>
      <c r="F11" s="249"/>
      <c r="G11" s="249"/>
      <c r="H11" s="264"/>
      <c r="I11" s="46"/>
      <c r="J11" s="46"/>
      <c r="K11" s="46"/>
      <c r="L11" s="46"/>
      <c r="M11" s="46"/>
      <c r="N11" s="249"/>
      <c r="O11" s="249"/>
      <c r="P11" s="270"/>
    </row>
    <row r="12" spans="1:15" s="7" customFormat="1" ht="12.75">
      <c r="A12" s="7" t="s">
        <v>406</v>
      </c>
      <c r="N12" s="71"/>
      <c r="O12" s="71"/>
    </row>
    <row r="13" spans="14:17" ht="38.25" customHeight="1">
      <c r="N13" s="82"/>
      <c r="O13" s="60"/>
      <c r="P13" s="9"/>
      <c r="Q13" s="9"/>
    </row>
    <row r="14" spans="1:16" s="9" customFormat="1" ht="19.5">
      <c r="A14" s="390" t="s">
        <v>467</v>
      </c>
      <c r="B14" s="12"/>
      <c r="C14" s="12"/>
      <c r="D14" s="12"/>
      <c r="E14" s="12"/>
      <c r="F14" s="12"/>
      <c r="G14" s="12"/>
      <c r="H14" s="12"/>
      <c r="I14" s="12"/>
      <c r="J14" s="12"/>
      <c r="K14" s="12"/>
      <c r="L14" s="12"/>
      <c r="N14" s="60"/>
      <c r="O14" s="60"/>
      <c r="P14" s="270"/>
    </row>
    <row r="15" spans="1:17" s="276" customFormat="1" ht="15.75">
      <c r="A15" s="274"/>
      <c r="B15" s="274"/>
      <c r="C15" s="252">
        <v>1999</v>
      </c>
      <c r="D15" s="252">
        <v>2000</v>
      </c>
      <c r="E15" s="252">
        <v>2001</v>
      </c>
      <c r="F15" s="252">
        <v>2002</v>
      </c>
      <c r="G15" s="252">
        <v>2003</v>
      </c>
      <c r="H15" s="252">
        <v>2004</v>
      </c>
      <c r="I15" s="252">
        <v>2005</v>
      </c>
      <c r="J15" s="252">
        <v>2006</v>
      </c>
      <c r="K15" s="252">
        <v>2007</v>
      </c>
      <c r="L15" s="252">
        <v>2008</v>
      </c>
      <c r="M15" s="252">
        <v>2009</v>
      </c>
      <c r="N15" s="252">
        <v>2010</v>
      </c>
      <c r="O15" s="252">
        <v>2011</v>
      </c>
      <c r="P15" s="275"/>
      <c r="Q15" s="274"/>
    </row>
    <row r="16" spans="3:17" ht="18" customHeight="1">
      <c r="C16" s="35"/>
      <c r="D16" s="35"/>
      <c r="I16" s="215"/>
      <c r="J16" s="215"/>
      <c r="K16" s="353"/>
      <c r="L16" s="353"/>
      <c r="M16" s="383"/>
      <c r="O16" s="383" t="s">
        <v>319</v>
      </c>
      <c r="P16" s="270"/>
      <c r="Q16" s="9"/>
    </row>
    <row r="17" spans="1:17" ht="15.75">
      <c r="A17" s="37" t="s">
        <v>96</v>
      </c>
      <c r="C17" s="381">
        <v>13.674</v>
      </c>
      <c r="D17" s="381">
        <v>13.658</v>
      </c>
      <c r="E17" s="381">
        <v>13.103</v>
      </c>
      <c r="F17" s="381">
        <v>13.15</v>
      </c>
      <c r="G17" s="381">
        <v>12.646</v>
      </c>
      <c r="H17" s="381">
        <v>12.651</v>
      </c>
      <c r="I17" s="381">
        <v>12.735</v>
      </c>
      <c r="J17" s="381">
        <v>13.83</v>
      </c>
      <c r="K17" s="381">
        <v>11.857</v>
      </c>
      <c r="L17" s="381">
        <v>12.504</v>
      </c>
      <c r="M17" s="381">
        <v>12.322</v>
      </c>
      <c r="N17" s="381">
        <v>13.4</v>
      </c>
      <c r="O17" s="381">
        <v>12.907</v>
      </c>
      <c r="P17" s="270"/>
      <c r="Q17" s="9"/>
    </row>
    <row r="18" spans="1:17" ht="6" customHeight="1">
      <c r="A18" s="37"/>
      <c r="C18" s="381"/>
      <c r="D18" s="381"/>
      <c r="E18" s="381"/>
      <c r="F18" s="381"/>
      <c r="G18" s="381"/>
      <c r="H18" s="381"/>
      <c r="I18" s="381"/>
      <c r="J18" s="381"/>
      <c r="K18" s="381"/>
      <c r="L18" s="381"/>
      <c r="M18" s="381"/>
      <c r="N18" s="381"/>
      <c r="O18" s="381"/>
      <c r="P18" s="270"/>
      <c r="Q18" s="9"/>
    </row>
    <row r="19" spans="1:17" ht="15.75">
      <c r="A19" s="37" t="s">
        <v>190</v>
      </c>
      <c r="C19" s="381"/>
      <c r="D19" s="381"/>
      <c r="E19" s="381"/>
      <c r="F19" s="381"/>
      <c r="G19" s="381"/>
      <c r="H19" s="381"/>
      <c r="I19" s="381"/>
      <c r="J19" s="381"/>
      <c r="K19" s="381"/>
      <c r="L19" s="381"/>
      <c r="M19" s="381"/>
      <c r="N19" s="381"/>
      <c r="O19" s="381"/>
      <c r="P19" s="270"/>
      <c r="Q19" s="9"/>
    </row>
    <row r="20" spans="1:17" ht="15">
      <c r="A20" s="116" t="s">
        <v>191</v>
      </c>
      <c r="C20" s="381">
        <v>54.598</v>
      </c>
      <c r="D20" s="381">
        <v>56.519</v>
      </c>
      <c r="E20" s="381">
        <v>57.93</v>
      </c>
      <c r="F20" s="381">
        <v>56.622</v>
      </c>
      <c r="G20" s="381">
        <v>59.819</v>
      </c>
      <c r="H20" s="381">
        <v>58.894</v>
      </c>
      <c r="I20" s="381">
        <v>59.844</v>
      </c>
      <c r="J20" s="381">
        <v>59.783</v>
      </c>
      <c r="K20" s="381">
        <v>61.324</v>
      </c>
      <c r="L20" s="381">
        <v>59.891</v>
      </c>
      <c r="M20" s="381">
        <v>60.655</v>
      </c>
      <c r="N20" s="381">
        <v>61</v>
      </c>
      <c r="O20" s="381">
        <v>59.096</v>
      </c>
      <c r="P20" s="270"/>
      <c r="Q20" s="9"/>
    </row>
    <row r="21" spans="1:17" ht="15">
      <c r="A21" s="116" t="s">
        <v>285</v>
      </c>
      <c r="C21" s="381">
        <v>11.819</v>
      </c>
      <c r="D21" s="381">
        <v>10.498</v>
      </c>
      <c r="E21" s="381">
        <v>10.445</v>
      </c>
      <c r="F21" s="381">
        <v>11.029</v>
      </c>
      <c r="G21" s="381">
        <v>8.686</v>
      </c>
      <c r="H21" s="381">
        <v>8.076</v>
      </c>
      <c r="I21" s="381">
        <v>7.538</v>
      </c>
      <c r="J21" s="381">
        <v>7.011</v>
      </c>
      <c r="K21" s="381">
        <v>6.651</v>
      </c>
      <c r="L21" s="381">
        <v>6.142</v>
      </c>
      <c r="M21" s="381">
        <v>6.385</v>
      </c>
      <c r="N21" s="381">
        <v>6.3</v>
      </c>
      <c r="O21" s="381">
        <v>7.505</v>
      </c>
      <c r="P21" s="270"/>
      <c r="Q21" s="9"/>
    </row>
    <row r="22" spans="1:17" ht="15">
      <c r="A22" s="116" t="s">
        <v>140</v>
      </c>
      <c r="C22" s="486">
        <v>66.4</v>
      </c>
      <c r="D22" s="126">
        <v>67</v>
      </c>
      <c r="E22" s="126">
        <v>68.4</v>
      </c>
      <c r="F22" s="126">
        <v>67.7</v>
      </c>
      <c r="G22" s="126">
        <v>68.5</v>
      </c>
      <c r="H22" s="126">
        <v>67</v>
      </c>
      <c r="I22" s="126">
        <v>67.4</v>
      </c>
      <c r="J22" s="126">
        <v>66.8</v>
      </c>
      <c r="K22" s="126">
        <v>68</v>
      </c>
      <c r="L22" s="384">
        <v>66</v>
      </c>
      <c r="M22" s="384">
        <v>67</v>
      </c>
      <c r="N22" s="483">
        <v>67.3</v>
      </c>
      <c r="O22" s="483">
        <v>66.601</v>
      </c>
      <c r="P22" s="9"/>
      <c r="Q22" s="9"/>
    </row>
    <row r="23" spans="1:15" ht="6" customHeight="1">
      <c r="A23" s="116"/>
      <c r="C23" s="126"/>
      <c r="D23" s="126"/>
      <c r="E23" s="126"/>
      <c r="F23" s="126"/>
      <c r="G23" s="126"/>
      <c r="H23" s="126"/>
      <c r="I23" s="126"/>
      <c r="J23" s="126"/>
      <c r="K23" s="126"/>
      <c r="L23" s="384"/>
      <c r="M23" s="384"/>
      <c r="N23" s="483"/>
      <c r="O23" s="483"/>
    </row>
    <row r="24" spans="1:15" ht="15.75">
      <c r="A24" s="37" t="s">
        <v>18</v>
      </c>
      <c r="C24" s="381">
        <v>1.737</v>
      </c>
      <c r="D24" s="381">
        <v>1.718</v>
      </c>
      <c r="E24" s="381">
        <v>1.716</v>
      </c>
      <c r="F24" s="381">
        <v>1.567</v>
      </c>
      <c r="G24" s="381">
        <v>1.775</v>
      </c>
      <c r="H24" s="381">
        <v>1.866</v>
      </c>
      <c r="I24" s="381">
        <v>1.648</v>
      </c>
      <c r="J24" s="381">
        <v>2.031</v>
      </c>
      <c r="K24" s="381">
        <v>1.658</v>
      </c>
      <c r="L24" s="381">
        <v>2.332</v>
      </c>
      <c r="M24" s="381">
        <v>2.383</v>
      </c>
      <c r="N24" s="381">
        <v>2.3</v>
      </c>
      <c r="O24" s="381">
        <v>1.953</v>
      </c>
    </row>
    <row r="25" spans="1:15" ht="6" customHeight="1">
      <c r="A25" s="37"/>
      <c r="C25" s="381"/>
      <c r="D25" s="381"/>
      <c r="E25" s="381"/>
      <c r="F25" s="381"/>
      <c r="G25" s="381"/>
      <c r="H25" s="381"/>
      <c r="I25" s="381"/>
      <c r="J25" s="381"/>
      <c r="K25" s="381"/>
      <c r="L25" s="381"/>
      <c r="M25" s="381"/>
      <c r="N25" s="381"/>
      <c r="O25" s="381"/>
    </row>
    <row r="26" spans="1:15" ht="15.75">
      <c r="A26" s="37" t="s">
        <v>154</v>
      </c>
      <c r="C26" s="381">
        <v>12.1</v>
      </c>
      <c r="D26" s="381">
        <v>12.486</v>
      </c>
      <c r="E26" s="381">
        <v>12.153</v>
      </c>
      <c r="F26" s="381">
        <v>12.233</v>
      </c>
      <c r="G26" s="381">
        <v>11.597</v>
      </c>
      <c r="H26" s="381">
        <v>12.675</v>
      </c>
      <c r="I26" s="381">
        <v>12.101</v>
      </c>
      <c r="J26" s="381">
        <v>11.762</v>
      </c>
      <c r="K26" s="381">
        <v>12.666</v>
      </c>
      <c r="L26" s="381">
        <v>12.138</v>
      </c>
      <c r="M26" s="381">
        <v>12.129</v>
      </c>
      <c r="N26" s="381">
        <v>10.8</v>
      </c>
      <c r="O26" s="381">
        <v>11.979</v>
      </c>
    </row>
    <row r="27" spans="1:15" ht="6" customHeight="1">
      <c r="A27" s="37"/>
      <c r="C27" s="381"/>
      <c r="D27" s="381"/>
      <c r="E27" s="381"/>
      <c r="F27" s="381"/>
      <c r="G27" s="381"/>
      <c r="H27" s="381"/>
      <c r="I27" s="381"/>
      <c r="J27" s="381"/>
      <c r="K27" s="381"/>
      <c r="L27" s="381"/>
      <c r="M27" s="381"/>
      <c r="N27" s="381"/>
      <c r="O27" s="381"/>
    </row>
    <row r="28" spans="1:15" ht="18.75">
      <c r="A28" s="37" t="s">
        <v>315</v>
      </c>
      <c r="C28" s="381">
        <v>3.041</v>
      </c>
      <c r="D28" s="381">
        <v>2.293</v>
      </c>
      <c r="E28" s="381">
        <v>2.265</v>
      </c>
      <c r="F28" s="381">
        <v>3.064</v>
      </c>
      <c r="G28" s="381">
        <v>2.881</v>
      </c>
      <c r="H28" s="381">
        <v>3.521</v>
      </c>
      <c r="I28" s="381">
        <v>3.869</v>
      </c>
      <c r="J28" s="381">
        <v>3.576</v>
      </c>
      <c r="K28" s="381">
        <v>3.52</v>
      </c>
      <c r="L28" s="381">
        <v>4.265</v>
      </c>
      <c r="M28" s="381">
        <v>3.875</v>
      </c>
      <c r="N28" s="381">
        <v>3.6</v>
      </c>
      <c r="O28" s="381">
        <v>3.949</v>
      </c>
    </row>
    <row r="29" spans="1:15" ht="6" customHeight="1">
      <c r="A29" s="37"/>
      <c r="C29" s="381"/>
      <c r="D29" s="381"/>
      <c r="E29" s="381"/>
      <c r="F29" s="381"/>
      <c r="G29" s="381"/>
      <c r="H29" s="381"/>
      <c r="I29" s="381"/>
      <c r="J29" s="381"/>
      <c r="K29" s="381"/>
      <c r="L29" s="381"/>
      <c r="M29" s="381"/>
      <c r="N29" s="381"/>
      <c r="O29" s="381"/>
    </row>
    <row r="30" spans="1:15" ht="18.75">
      <c r="A30" s="37" t="s">
        <v>314</v>
      </c>
      <c r="C30" s="381">
        <v>3.03</v>
      </c>
      <c r="D30" s="381">
        <v>2.828</v>
      </c>
      <c r="E30" s="381">
        <v>2.389</v>
      </c>
      <c r="F30" s="381">
        <v>2.336</v>
      </c>
      <c r="G30" s="381">
        <v>2.596</v>
      </c>
      <c r="H30" s="381">
        <v>2.317</v>
      </c>
      <c r="I30" s="381">
        <v>2.267</v>
      </c>
      <c r="J30" s="381">
        <v>2.005</v>
      </c>
      <c r="K30" s="381">
        <v>2.324</v>
      </c>
      <c r="L30" s="381">
        <v>2.729</v>
      </c>
      <c r="M30" s="381">
        <v>2.252</v>
      </c>
      <c r="N30" s="381">
        <v>2.7</v>
      </c>
      <c r="O30" s="381">
        <v>2.61</v>
      </c>
    </row>
    <row r="31" spans="1:15" ht="6" customHeight="1">
      <c r="A31" s="37"/>
      <c r="C31" s="61"/>
      <c r="D31" s="61"/>
      <c r="E31" s="61"/>
      <c r="F31" s="61"/>
      <c r="G31" s="61"/>
      <c r="H31" s="61"/>
      <c r="I31" s="82"/>
      <c r="J31" s="82"/>
      <c r="K31" s="82"/>
      <c r="L31" s="82"/>
      <c r="M31" s="82"/>
      <c r="N31" s="468"/>
      <c r="O31" s="82"/>
    </row>
    <row r="32" spans="1:15" ht="15">
      <c r="A32" s="277" t="s">
        <v>284</v>
      </c>
      <c r="B32" s="86"/>
      <c r="C32" s="385">
        <v>6020</v>
      </c>
      <c r="D32" s="385">
        <v>6253</v>
      </c>
      <c r="E32" s="385">
        <v>6276</v>
      </c>
      <c r="F32" s="385">
        <v>5973</v>
      </c>
      <c r="G32" s="385">
        <v>6033</v>
      </c>
      <c r="H32" s="385">
        <v>6359</v>
      </c>
      <c r="I32" s="385">
        <v>6044</v>
      </c>
      <c r="J32" s="385">
        <v>6068</v>
      </c>
      <c r="K32" s="385">
        <v>5176</v>
      </c>
      <c r="L32" s="385">
        <v>5437</v>
      </c>
      <c r="M32" s="385">
        <v>5371</v>
      </c>
      <c r="N32" s="385">
        <v>5221</v>
      </c>
      <c r="O32" s="68">
        <v>5508</v>
      </c>
    </row>
    <row r="33" spans="1:15" s="9" customFormat="1" ht="5.25" customHeight="1">
      <c r="A33" s="248"/>
      <c r="B33" s="46"/>
      <c r="C33" s="46"/>
      <c r="D33" s="46"/>
      <c r="E33" s="248"/>
      <c r="F33" s="249"/>
      <c r="G33" s="249"/>
      <c r="H33" s="249"/>
      <c r="I33" s="249"/>
      <c r="J33" s="249"/>
      <c r="K33" s="251"/>
      <c r="L33" s="251"/>
      <c r="M33" s="251"/>
      <c r="N33" s="251"/>
      <c r="O33" s="251"/>
    </row>
    <row r="34" spans="1:15" s="7" customFormat="1" ht="13.5" customHeight="1">
      <c r="A34" s="7" t="s">
        <v>169</v>
      </c>
      <c r="B34" s="272"/>
      <c r="C34" s="272"/>
      <c r="D34" s="272"/>
      <c r="E34" s="272"/>
      <c r="F34" s="129"/>
      <c r="G34" s="129"/>
      <c r="H34" s="129"/>
      <c r="I34" s="129"/>
      <c r="J34" s="129"/>
      <c r="K34" s="273"/>
      <c r="N34" s="71"/>
      <c r="O34" s="71"/>
    </row>
    <row r="35" spans="1:15" s="7" customFormat="1" ht="12.75">
      <c r="A35" s="7" t="s">
        <v>132</v>
      </c>
      <c r="I35" s="8"/>
      <c r="J35" s="8"/>
      <c r="N35" s="71"/>
      <c r="O35" s="71"/>
    </row>
    <row r="36" spans="1:15" s="7" customFormat="1" ht="12.75">
      <c r="A36" s="7" t="s">
        <v>93</v>
      </c>
      <c r="N36" s="71"/>
      <c r="O36" s="71"/>
    </row>
    <row r="37" spans="14:15" ht="38.25" customHeight="1">
      <c r="N37" s="82"/>
      <c r="O37" s="82"/>
    </row>
    <row r="38" spans="1:15" s="9" customFormat="1" ht="20.25" thickBot="1">
      <c r="A38" s="390" t="s">
        <v>468</v>
      </c>
      <c r="B38" s="12"/>
      <c r="C38" s="12"/>
      <c r="D38" s="12"/>
      <c r="E38" s="12"/>
      <c r="F38" s="12"/>
      <c r="G38" s="12"/>
      <c r="H38" s="12"/>
      <c r="I38" s="12"/>
      <c r="J38" s="12"/>
      <c r="K38" s="12"/>
      <c r="L38" s="12"/>
      <c r="N38" s="60"/>
      <c r="O38" s="60"/>
    </row>
    <row r="39" spans="1:15" ht="16.5" thickBot="1">
      <c r="A39" s="55"/>
      <c r="B39" s="55"/>
      <c r="C39" s="30">
        <v>1999</v>
      </c>
      <c r="D39" s="30">
        <v>2000</v>
      </c>
      <c r="E39" s="30">
        <v>2001</v>
      </c>
      <c r="F39" s="30">
        <v>2002</v>
      </c>
      <c r="G39" s="30">
        <v>2003</v>
      </c>
      <c r="H39" s="30">
        <v>2004</v>
      </c>
      <c r="I39" s="30">
        <v>2005</v>
      </c>
      <c r="J39" s="30">
        <v>2006</v>
      </c>
      <c r="K39" s="30">
        <v>2007</v>
      </c>
      <c r="L39" s="386">
        <v>2008</v>
      </c>
      <c r="M39" s="386">
        <v>2009</v>
      </c>
      <c r="N39" s="386">
        <v>2010</v>
      </c>
      <c r="O39" s="386">
        <v>2011</v>
      </c>
    </row>
    <row r="40" spans="3:15" ht="18" customHeight="1">
      <c r="C40" s="35"/>
      <c r="D40" s="35"/>
      <c r="I40" s="215"/>
      <c r="J40" s="215"/>
      <c r="K40" s="354"/>
      <c r="L40" s="354"/>
      <c r="M40" s="387"/>
      <c r="N40" s="387"/>
      <c r="O40" s="387" t="s">
        <v>319</v>
      </c>
    </row>
    <row r="41" spans="1:15" ht="15.75">
      <c r="A41" s="37" t="s">
        <v>96</v>
      </c>
      <c r="C41" s="381">
        <v>53.89</v>
      </c>
      <c r="D41" s="381">
        <v>53.82</v>
      </c>
      <c r="E41" s="381">
        <v>51.86</v>
      </c>
      <c r="F41" s="381">
        <v>55.54</v>
      </c>
      <c r="G41" s="381">
        <v>52.4</v>
      </c>
      <c r="H41" s="381">
        <v>51.15</v>
      </c>
      <c r="I41" s="381">
        <v>52.52</v>
      </c>
      <c r="J41" s="381">
        <v>51.13</v>
      </c>
      <c r="K41" s="381">
        <v>52.81</v>
      </c>
      <c r="L41" s="381">
        <v>48.82</v>
      </c>
      <c r="M41" s="381">
        <v>49.97</v>
      </c>
      <c r="N41" s="381">
        <v>49.7</v>
      </c>
      <c r="O41" s="82">
        <v>50.6</v>
      </c>
    </row>
    <row r="42" spans="1:15" ht="6.75" customHeight="1">
      <c r="A42" s="37"/>
      <c r="C42" s="381"/>
      <c r="D42" s="381"/>
      <c r="E42" s="381"/>
      <c r="F42" s="381"/>
      <c r="G42" s="381"/>
      <c r="H42" s="381"/>
      <c r="I42" s="381"/>
      <c r="J42" s="381"/>
      <c r="K42" s="381"/>
      <c r="L42" s="381"/>
      <c r="M42" s="381"/>
      <c r="N42" s="381"/>
      <c r="O42" s="82"/>
    </row>
    <row r="43" spans="1:15" ht="15.75">
      <c r="A43" s="37" t="s">
        <v>190</v>
      </c>
      <c r="C43" s="381">
        <v>18.28</v>
      </c>
      <c r="D43" s="381">
        <v>19.72</v>
      </c>
      <c r="E43" s="381">
        <v>20.83</v>
      </c>
      <c r="F43" s="381">
        <v>18.95</v>
      </c>
      <c r="G43" s="381">
        <v>21.7</v>
      </c>
      <c r="H43" s="381">
        <v>21.62</v>
      </c>
      <c r="I43" s="381">
        <v>20.96</v>
      </c>
      <c r="J43" s="381">
        <v>21.72</v>
      </c>
      <c r="K43" s="381">
        <v>21.89</v>
      </c>
      <c r="L43" s="381">
        <v>23.61</v>
      </c>
      <c r="M43" s="381">
        <v>24.44</v>
      </c>
      <c r="N43" s="381">
        <v>23</v>
      </c>
      <c r="O43" s="82">
        <v>23.4</v>
      </c>
    </row>
    <row r="44" spans="1:15" ht="6.75" customHeight="1">
      <c r="A44" s="37"/>
      <c r="C44" s="381"/>
      <c r="D44" s="381"/>
      <c r="E44" s="381"/>
      <c r="F44" s="381"/>
      <c r="G44" s="381"/>
      <c r="H44" s="381"/>
      <c r="I44" s="381"/>
      <c r="J44" s="381"/>
      <c r="K44" s="381"/>
      <c r="L44" s="381"/>
      <c r="M44" s="381"/>
      <c r="N44" s="381"/>
      <c r="O44" s="82"/>
    </row>
    <row r="45" spans="1:15" ht="15.75">
      <c r="A45" s="37" t="s">
        <v>18</v>
      </c>
      <c r="C45" s="381">
        <v>0.73</v>
      </c>
      <c r="D45" s="381">
        <v>0.64</v>
      </c>
      <c r="E45" s="381">
        <v>0.58</v>
      </c>
      <c r="F45" s="381">
        <v>0.67</v>
      </c>
      <c r="G45" s="381">
        <v>1.15</v>
      </c>
      <c r="H45" s="381">
        <v>0.98</v>
      </c>
      <c r="I45" s="381">
        <v>0.59</v>
      </c>
      <c r="J45" s="381">
        <v>0.87</v>
      </c>
      <c r="K45" s="381">
        <v>0.76</v>
      </c>
      <c r="L45" s="381">
        <v>1.47</v>
      </c>
      <c r="M45" s="381">
        <v>1.02</v>
      </c>
      <c r="N45" s="381">
        <v>1.4</v>
      </c>
      <c r="O45" s="82">
        <v>1.4</v>
      </c>
    </row>
    <row r="46" spans="1:15" ht="6.75" customHeight="1">
      <c r="A46" s="37"/>
      <c r="C46" s="381"/>
      <c r="D46" s="381"/>
      <c r="E46" s="381"/>
      <c r="F46" s="381"/>
      <c r="G46" s="381"/>
      <c r="H46" s="381"/>
      <c r="I46" s="381"/>
      <c r="J46" s="381"/>
      <c r="K46" s="381"/>
      <c r="L46" s="381"/>
      <c r="M46" s="381"/>
      <c r="N46" s="381"/>
      <c r="O46" s="82"/>
    </row>
    <row r="47" spans="1:15" ht="15.75">
      <c r="A47" s="37" t="s">
        <v>154</v>
      </c>
      <c r="C47" s="381"/>
      <c r="D47" s="381"/>
      <c r="E47" s="381"/>
      <c r="F47" s="381"/>
      <c r="G47" s="381"/>
      <c r="H47" s="381"/>
      <c r="I47" s="381"/>
      <c r="J47" s="381"/>
      <c r="K47" s="381"/>
      <c r="L47" s="381"/>
      <c r="M47" s="381"/>
      <c r="N47" s="381"/>
      <c r="O47" s="82"/>
    </row>
    <row r="48" spans="1:15" ht="18">
      <c r="A48" s="116" t="s">
        <v>316</v>
      </c>
      <c r="C48" s="381">
        <v>17.38</v>
      </c>
      <c r="D48" s="381">
        <v>16.9</v>
      </c>
      <c r="E48" s="381">
        <v>17.73</v>
      </c>
      <c r="F48" s="381">
        <v>15.05</v>
      </c>
      <c r="G48" s="381">
        <v>16.9</v>
      </c>
      <c r="H48" s="381">
        <v>16.85</v>
      </c>
      <c r="I48" s="381">
        <v>16.5</v>
      </c>
      <c r="J48" s="381">
        <v>17.04</v>
      </c>
      <c r="K48" s="381">
        <v>14.84</v>
      </c>
      <c r="L48" s="381">
        <v>16.53</v>
      </c>
      <c r="M48" s="381">
        <v>16.05</v>
      </c>
      <c r="N48" s="381">
        <v>16.1</v>
      </c>
      <c r="O48" s="82">
        <v>15.1</v>
      </c>
    </row>
    <row r="49" spans="1:15" ht="15">
      <c r="A49" s="116" t="s">
        <v>92</v>
      </c>
      <c r="C49" s="381">
        <v>7.37</v>
      </c>
      <c r="D49" s="381">
        <v>6.58</v>
      </c>
      <c r="E49" s="381">
        <v>6.77</v>
      </c>
      <c r="F49" s="381">
        <v>7.31</v>
      </c>
      <c r="G49" s="381">
        <v>5.51</v>
      </c>
      <c r="H49" s="381">
        <v>6.71</v>
      </c>
      <c r="I49" s="381">
        <v>7.06</v>
      </c>
      <c r="J49" s="381">
        <v>6.69</v>
      </c>
      <c r="K49" s="381">
        <v>7.1</v>
      </c>
      <c r="L49" s="381">
        <v>7.33</v>
      </c>
      <c r="M49" s="381">
        <v>5.94</v>
      </c>
      <c r="N49" s="381">
        <v>7.8</v>
      </c>
      <c r="O49" s="82">
        <v>6.6</v>
      </c>
    </row>
    <row r="50" spans="1:15" ht="15">
      <c r="A50" s="116" t="s">
        <v>140</v>
      </c>
      <c r="C50" s="487">
        <v>24.76</v>
      </c>
      <c r="D50" s="125">
        <v>23.48</v>
      </c>
      <c r="E50" s="125">
        <v>24.27</v>
      </c>
      <c r="F50" s="125">
        <v>22.36</v>
      </c>
      <c r="G50" s="125">
        <v>22.19</v>
      </c>
      <c r="H50" s="125">
        <v>23.2</v>
      </c>
      <c r="I50" s="125">
        <v>23.32</v>
      </c>
      <c r="J50" s="125">
        <v>23.41</v>
      </c>
      <c r="K50" s="125">
        <v>21.91</v>
      </c>
      <c r="L50" s="388">
        <v>23.85</v>
      </c>
      <c r="M50" s="388">
        <v>21.99</v>
      </c>
      <c r="N50" s="484">
        <v>23.9</v>
      </c>
      <c r="O50" s="82">
        <v>21.7</v>
      </c>
    </row>
    <row r="51" spans="1:15" ht="6.75" customHeight="1">
      <c r="A51" s="116"/>
      <c r="C51" s="125"/>
      <c r="D51" s="125"/>
      <c r="E51" s="125"/>
      <c r="F51" s="125"/>
      <c r="G51" s="125"/>
      <c r="H51" s="125"/>
      <c r="I51" s="125"/>
      <c r="J51" s="125"/>
      <c r="K51" s="125"/>
      <c r="L51" s="388"/>
      <c r="M51" s="388"/>
      <c r="N51" s="484"/>
      <c r="O51" s="82"/>
    </row>
    <row r="52" spans="1:15" ht="18.75">
      <c r="A52" s="37" t="s">
        <v>317</v>
      </c>
      <c r="C52" s="381">
        <v>0.68</v>
      </c>
      <c r="D52" s="381">
        <v>0.63</v>
      </c>
      <c r="E52" s="381">
        <v>0.54</v>
      </c>
      <c r="F52" s="381">
        <v>0.35</v>
      </c>
      <c r="G52" s="381">
        <v>0.53</v>
      </c>
      <c r="H52" s="381">
        <v>0.86</v>
      </c>
      <c r="I52" s="381">
        <v>0.73</v>
      </c>
      <c r="J52" s="381">
        <v>1.23</v>
      </c>
      <c r="K52" s="381">
        <v>0.9</v>
      </c>
      <c r="L52" s="381">
        <v>0.73</v>
      </c>
      <c r="M52" s="381">
        <v>0.74</v>
      </c>
      <c r="N52" s="381">
        <v>0.3</v>
      </c>
      <c r="O52" s="82">
        <v>0.7</v>
      </c>
    </row>
    <row r="53" spans="1:15" ht="6.75" customHeight="1">
      <c r="A53" s="37"/>
      <c r="C53" s="381"/>
      <c r="D53" s="381"/>
      <c r="E53" s="381"/>
      <c r="F53" s="381"/>
      <c r="G53" s="381"/>
      <c r="H53" s="381"/>
      <c r="I53" s="381"/>
      <c r="J53" s="381"/>
      <c r="K53" s="381"/>
      <c r="L53" s="381"/>
      <c r="M53" s="381"/>
      <c r="N53" s="381"/>
      <c r="O53" s="82"/>
    </row>
    <row r="54" spans="1:15" ht="18.75">
      <c r="A54" s="37" t="s">
        <v>318</v>
      </c>
      <c r="C54" s="381">
        <v>1.66</v>
      </c>
      <c r="D54" s="381">
        <v>1.72</v>
      </c>
      <c r="E54" s="381">
        <v>1.68</v>
      </c>
      <c r="F54" s="381">
        <v>2.13</v>
      </c>
      <c r="G54" s="381">
        <v>1.81</v>
      </c>
      <c r="H54" s="381">
        <v>1.83</v>
      </c>
      <c r="I54" s="381">
        <v>1.62</v>
      </c>
      <c r="J54" s="381">
        <v>1.33</v>
      </c>
      <c r="K54" s="381">
        <v>1.7</v>
      </c>
      <c r="L54" s="381">
        <v>1.52</v>
      </c>
      <c r="M54" s="381">
        <v>1.84</v>
      </c>
      <c r="N54" s="381">
        <v>1.7</v>
      </c>
      <c r="O54" s="82">
        <v>2.2</v>
      </c>
    </row>
    <row r="55" spans="1:15" ht="6.75" customHeight="1">
      <c r="A55" s="37"/>
      <c r="C55" s="82"/>
      <c r="D55" s="82"/>
      <c r="E55" s="82"/>
      <c r="F55" s="82"/>
      <c r="G55" s="82"/>
      <c r="H55" s="82"/>
      <c r="I55" s="82"/>
      <c r="J55" s="82"/>
      <c r="K55" s="82"/>
      <c r="L55" s="82"/>
      <c r="M55" s="82"/>
      <c r="N55" s="468"/>
      <c r="O55" s="82"/>
    </row>
    <row r="56" spans="1:15" ht="15">
      <c r="A56" s="15" t="s">
        <v>284</v>
      </c>
      <c r="C56" s="68">
        <v>2636</v>
      </c>
      <c r="D56" s="68">
        <v>3475</v>
      </c>
      <c r="E56" s="68">
        <v>3463</v>
      </c>
      <c r="F56" s="68">
        <v>3295</v>
      </c>
      <c r="G56" s="68">
        <v>3250</v>
      </c>
      <c r="H56" s="68">
        <v>3347</v>
      </c>
      <c r="I56" s="68">
        <v>3272</v>
      </c>
      <c r="J56" s="68">
        <v>3240</v>
      </c>
      <c r="K56" s="68">
        <v>2517</v>
      </c>
      <c r="L56" s="68">
        <v>2750</v>
      </c>
      <c r="M56" s="417">
        <v>2881</v>
      </c>
      <c r="N56" s="417">
        <v>2676</v>
      </c>
      <c r="O56" s="68">
        <v>2715</v>
      </c>
    </row>
    <row r="57" spans="1:15" s="9" customFormat="1" ht="6" customHeight="1" thickBot="1">
      <c r="A57" s="77"/>
      <c r="B57" s="73"/>
      <c r="C57" s="73"/>
      <c r="D57" s="73"/>
      <c r="E57" s="73"/>
      <c r="F57" s="73"/>
      <c r="G57" s="73"/>
      <c r="H57" s="73"/>
      <c r="I57" s="73"/>
      <c r="J57" s="76"/>
      <c r="K57" s="76"/>
      <c r="L57" s="76"/>
      <c r="M57" s="76"/>
      <c r="N57" s="76"/>
      <c r="O57" s="76"/>
    </row>
    <row r="58" spans="1:10" s="7" customFormat="1" ht="14.25" customHeight="1">
      <c r="A58" s="7" t="s">
        <v>264</v>
      </c>
      <c r="C58" s="129"/>
      <c r="D58" s="129"/>
      <c r="E58" s="129"/>
      <c r="F58" s="129"/>
      <c r="G58" s="129"/>
      <c r="H58" s="129"/>
      <c r="I58" s="129"/>
      <c r="J58" s="273"/>
    </row>
    <row r="59" spans="1:15" s="7" customFormat="1" ht="12.75">
      <c r="A59" s="7" t="s">
        <v>424</v>
      </c>
      <c r="O59" s="150"/>
    </row>
    <row r="60" spans="1:15" s="7" customFormat="1" ht="12.75">
      <c r="A60" s="7" t="s">
        <v>187</v>
      </c>
      <c r="I60" s="8"/>
      <c r="O60" s="150"/>
    </row>
    <row r="61" spans="1:15" s="7" customFormat="1" ht="12.75">
      <c r="A61" s="7" t="s">
        <v>188</v>
      </c>
      <c r="O61" s="150"/>
    </row>
    <row r="62" ht="15">
      <c r="O62" s="271"/>
    </row>
    <row r="63" ht="15">
      <c r="O63" s="271"/>
    </row>
    <row r="64" ht="15">
      <c r="O64" s="271"/>
    </row>
    <row r="65" ht="15">
      <c r="O65" s="271"/>
    </row>
    <row r="66" ht="15">
      <c r="O66" s="271"/>
    </row>
  </sheetData>
  <printOptions/>
  <pageMargins left="0.75" right="0.75" top="1" bottom="1" header="0.5" footer="0.5"/>
  <pageSetup fitToHeight="1" fitToWidth="1" horizontalDpi="1200" verticalDpi="12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O79"/>
  <sheetViews>
    <sheetView zoomScale="70" zoomScaleNormal="70" workbookViewId="0" topLeftCell="A1">
      <selection activeCell="L55" sqref="L55"/>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53" t="s">
        <v>527</v>
      </c>
      <c r="J1" s="61"/>
    </row>
    <row r="2" s="286" customFormat="1" ht="6.75" customHeight="1">
      <c r="J2" s="287"/>
    </row>
    <row r="3" spans="1:10" ht="5.25" customHeight="1">
      <c r="A3" s="61"/>
      <c r="B3" s="61"/>
      <c r="C3" s="61"/>
      <c r="D3" s="61"/>
      <c r="E3" s="61"/>
      <c r="F3" s="61"/>
      <c r="G3" s="61"/>
      <c r="H3" s="61"/>
      <c r="I3" s="61"/>
      <c r="J3" s="61"/>
    </row>
    <row r="4" spans="1:10" ht="15.75">
      <c r="A4" s="288"/>
      <c r="B4" s="252"/>
      <c r="C4" s="252"/>
      <c r="D4" s="252"/>
      <c r="E4" s="252" t="s">
        <v>107</v>
      </c>
      <c r="F4" s="252"/>
      <c r="G4" s="252"/>
      <c r="H4" s="252"/>
      <c r="I4" s="252"/>
      <c r="J4" s="61"/>
    </row>
    <row r="5" spans="1:10" ht="15.75">
      <c r="A5" s="278" t="s">
        <v>503</v>
      </c>
      <c r="B5" s="279"/>
      <c r="C5" s="279"/>
      <c r="D5" s="279"/>
      <c r="E5" s="289" t="s">
        <v>115</v>
      </c>
      <c r="F5" s="289"/>
      <c r="G5" s="289" t="s">
        <v>118</v>
      </c>
      <c r="H5" s="289"/>
      <c r="I5" s="279"/>
      <c r="J5" s="61"/>
    </row>
    <row r="6" spans="1:10" ht="15.75">
      <c r="A6" s="278"/>
      <c r="B6" s="279" t="s">
        <v>113</v>
      </c>
      <c r="C6" s="279" t="s">
        <v>114</v>
      </c>
      <c r="D6" s="279"/>
      <c r="E6" s="289" t="s">
        <v>116</v>
      </c>
      <c r="F6" s="289"/>
      <c r="G6" s="289" t="s">
        <v>119</v>
      </c>
      <c r="H6" s="289"/>
      <c r="I6" s="279"/>
      <c r="J6" s="61"/>
    </row>
    <row r="7" spans="1:10" ht="15.75">
      <c r="A7" s="290" t="s">
        <v>97</v>
      </c>
      <c r="B7" s="291" t="s">
        <v>112</v>
      </c>
      <c r="C7" s="291" t="s">
        <v>112</v>
      </c>
      <c r="D7" s="291" t="s">
        <v>34</v>
      </c>
      <c r="E7" s="292" t="s">
        <v>117</v>
      </c>
      <c r="F7" s="292"/>
      <c r="G7" s="292" t="s">
        <v>120</v>
      </c>
      <c r="H7" s="292"/>
      <c r="I7" s="291" t="s">
        <v>45</v>
      </c>
      <c r="J7" s="61"/>
    </row>
    <row r="8" spans="1:10" ht="6" customHeight="1">
      <c r="A8" s="280"/>
      <c r="B8" s="278"/>
      <c r="C8" s="278"/>
      <c r="D8" s="278"/>
      <c r="E8" s="281"/>
      <c r="F8" s="281"/>
      <c r="G8" s="281"/>
      <c r="H8" s="281"/>
      <c r="I8" s="278"/>
      <c r="J8" s="61"/>
    </row>
    <row r="9" ht="15">
      <c r="I9" s="293" t="s">
        <v>126</v>
      </c>
    </row>
    <row r="10" ht="15.75">
      <c r="A10" s="153" t="s">
        <v>98</v>
      </c>
    </row>
    <row r="11" spans="1:14" ht="15">
      <c r="A11" s="79" t="s">
        <v>103</v>
      </c>
      <c r="B11" s="173">
        <v>177.91627720408846</v>
      </c>
      <c r="C11" s="173">
        <v>384.7575157507937</v>
      </c>
      <c r="D11" s="173">
        <v>157.2489089595215</v>
      </c>
      <c r="E11" s="173">
        <v>296.4004669482522</v>
      </c>
      <c r="F11" s="173"/>
      <c r="G11" s="173">
        <v>21.517523350531143</v>
      </c>
      <c r="H11" s="157"/>
      <c r="I11" s="162">
        <f>SUM(B11:G11)</f>
        <v>1037.840692213187</v>
      </c>
      <c r="L11" s="84"/>
      <c r="N11" s="173"/>
    </row>
    <row r="12" spans="1:14" ht="15">
      <c r="A12" s="79" t="s">
        <v>104</v>
      </c>
      <c r="B12" s="173">
        <v>583.3751169132923</v>
      </c>
      <c r="C12" s="173">
        <v>315.89567786923897</v>
      </c>
      <c r="D12" s="173">
        <v>60.41061185412387</v>
      </c>
      <c r="E12" s="173">
        <v>135.7433066250764</v>
      </c>
      <c r="F12" s="173"/>
      <c r="G12" s="173">
        <v>12.977183473538425</v>
      </c>
      <c r="H12" s="157"/>
      <c r="I12" s="162">
        <f>SUM(B12:G12)</f>
        <v>1108.40189673527</v>
      </c>
      <c r="L12" s="84"/>
      <c r="N12" s="173"/>
    </row>
    <row r="13" spans="1:14" ht="15">
      <c r="A13" s="57" t="s">
        <v>289</v>
      </c>
      <c r="B13" s="173">
        <v>67.85355504441448</v>
      </c>
      <c r="C13" s="173">
        <v>247.62847917619013</v>
      </c>
      <c r="D13" s="173">
        <v>8.912102370619937</v>
      </c>
      <c r="E13" s="173">
        <v>87.50019947124845</v>
      </c>
      <c r="F13" s="173"/>
      <c r="G13" s="173">
        <v>1.826820329097803</v>
      </c>
      <c r="H13" s="157"/>
      <c r="I13" s="162">
        <f>SUM(B13:G13)</f>
        <v>413.7211563915708</v>
      </c>
      <c r="L13" s="84"/>
      <c r="N13" s="173"/>
    </row>
    <row r="14" spans="1:14" ht="15">
      <c r="A14" s="57" t="s">
        <v>449</v>
      </c>
      <c r="B14" s="173">
        <v>20.586284427387675</v>
      </c>
      <c r="C14" s="173">
        <v>34.06546136122451</v>
      </c>
      <c r="D14" s="173">
        <v>71.64930095992248</v>
      </c>
      <c r="E14" s="173">
        <v>33.01704320710301</v>
      </c>
      <c r="F14" s="173"/>
      <c r="G14" s="173">
        <v>5.0143252467344315</v>
      </c>
      <c r="H14" s="157"/>
      <c r="I14" s="162">
        <f>SUM(B14:G14)</f>
        <v>164.33241520237212</v>
      </c>
      <c r="L14" s="84"/>
      <c r="N14" s="173"/>
    </row>
    <row r="15" spans="1:14" ht="15">
      <c r="A15" s="79" t="s">
        <v>450</v>
      </c>
      <c r="B15" s="156">
        <f>SUM(B11:B14)</f>
        <v>849.731233589183</v>
      </c>
      <c r="C15" s="156">
        <f>SUM(C11:C14)</f>
        <v>982.3471341574473</v>
      </c>
      <c r="D15" s="156">
        <f>SUM(D11:D14)</f>
        <v>298.2209241441878</v>
      </c>
      <c r="E15" s="156">
        <f>SUM(E11:E14)</f>
        <v>552.66101625168</v>
      </c>
      <c r="F15" s="156"/>
      <c r="G15" s="156">
        <f>SUM(G11:G14)</f>
        <v>41.335852399901796</v>
      </c>
      <c r="H15" s="156"/>
      <c r="I15" s="156">
        <f>SUM(I11:I14)</f>
        <v>2724.2961605423993</v>
      </c>
      <c r="L15" s="84"/>
      <c r="N15" s="173"/>
    </row>
    <row r="16" spans="2:14" ht="6" customHeight="1">
      <c r="B16" s="98"/>
      <c r="C16" s="98"/>
      <c r="D16" s="98"/>
      <c r="E16" s="98"/>
      <c r="F16" s="98"/>
      <c r="G16" s="98"/>
      <c r="H16" s="98"/>
      <c r="I16" s="98"/>
      <c r="L16" s="84"/>
      <c r="N16" s="173"/>
    </row>
    <row r="17" spans="1:14" ht="15">
      <c r="A17" s="79" t="s">
        <v>99</v>
      </c>
      <c r="B17" s="157">
        <v>8.952106404110873</v>
      </c>
      <c r="C17" s="157">
        <v>26.37998578428609</v>
      </c>
      <c r="D17" s="157">
        <v>22.47150467801424</v>
      </c>
      <c r="E17" s="157">
        <v>16.733475086046155</v>
      </c>
      <c r="F17" s="157"/>
      <c r="G17" s="157">
        <v>1.7513752900254427</v>
      </c>
      <c r="H17" s="157"/>
      <c r="I17" s="162">
        <f aca="true" t="shared" si="0" ref="I17:I22">SUM(B17:G17)</f>
        <v>76.28844724248279</v>
      </c>
      <c r="L17" s="84"/>
      <c r="N17" s="173"/>
    </row>
    <row r="18" spans="1:14" ht="15">
      <c r="A18" s="79" t="s">
        <v>100</v>
      </c>
      <c r="B18" s="157">
        <v>59.48955970036055</v>
      </c>
      <c r="C18" s="157">
        <v>61.75913051432092</v>
      </c>
      <c r="D18" s="157">
        <v>10.03120701689275</v>
      </c>
      <c r="E18" s="157">
        <v>10.71485286340171</v>
      </c>
      <c r="F18" s="157"/>
      <c r="G18" s="494">
        <v>4.77549045214983</v>
      </c>
      <c r="H18" s="157"/>
      <c r="I18" s="162">
        <f t="shared" si="0"/>
        <v>146.77024054712578</v>
      </c>
      <c r="L18" s="84"/>
      <c r="N18" s="173"/>
    </row>
    <row r="19" spans="1:14" ht="15">
      <c r="A19" s="79" t="s">
        <v>101</v>
      </c>
      <c r="B19" s="157">
        <v>0.6742329263738501</v>
      </c>
      <c r="C19" s="157">
        <v>19.555703102677374</v>
      </c>
      <c r="D19" s="157">
        <v>5.338704865580086</v>
      </c>
      <c r="E19" s="157">
        <v>7.703791543349052</v>
      </c>
      <c r="F19" s="157"/>
      <c r="G19" s="157">
        <v>1.7781532003896925</v>
      </c>
      <c r="H19" s="157"/>
      <c r="I19" s="162">
        <f t="shared" si="0"/>
        <v>35.05058563837005</v>
      </c>
      <c r="L19" s="84"/>
      <c r="N19" s="173"/>
    </row>
    <row r="20" spans="1:14" ht="15">
      <c r="A20" s="79" t="s">
        <v>102</v>
      </c>
      <c r="B20" s="157">
        <v>68.15721659190092</v>
      </c>
      <c r="C20" s="157">
        <v>35.48141089222791</v>
      </c>
      <c r="D20" s="157">
        <v>6.843671863699052</v>
      </c>
      <c r="E20" s="157">
        <v>13.133445966173571</v>
      </c>
      <c r="F20" s="157"/>
      <c r="G20" s="157">
        <v>0.8904231590464448</v>
      </c>
      <c r="H20" s="157"/>
      <c r="I20" s="162">
        <f t="shared" si="0"/>
        <v>124.50616847304791</v>
      </c>
      <c r="L20" s="84"/>
      <c r="N20" s="173"/>
    </row>
    <row r="21" spans="1:14" ht="15.75" customHeight="1">
      <c r="A21" s="79" t="s">
        <v>341</v>
      </c>
      <c r="B21" s="157">
        <v>45.975076708167805</v>
      </c>
      <c r="C21" s="157">
        <v>30.856842665467102</v>
      </c>
      <c r="D21" s="157">
        <v>1.5683615965578186</v>
      </c>
      <c r="E21" s="157">
        <v>4.133458988114877</v>
      </c>
      <c r="F21" s="157"/>
      <c r="G21" s="495">
        <v>0</v>
      </c>
      <c r="H21" s="157"/>
      <c r="I21" s="162">
        <f t="shared" si="0"/>
        <v>82.5337399583076</v>
      </c>
      <c r="L21" s="84"/>
      <c r="N21" s="173"/>
    </row>
    <row r="22" spans="1:14" ht="15">
      <c r="A22" s="79" t="s">
        <v>342</v>
      </c>
      <c r="B22" s="157">
        <v>3.850419212660344</v>
      </c>
      <c r="C22" s="157">
        <v>4.336384358490251</v>
      </c>
      <c r="D22" s="157">
        <v>3.115276167457581</v>
      </c>
      <c r="E22" s="157">
        <v>3.081502372289455</v>
      </c>
      <c r="F22" s="157"/>
      <c r="G22" s="495">
        <v>0</v>
      </c>
      <c r="H22" s="157"/>
      <c r="I22" s="162">
        <f t="shared" si="0"/>
        <v>14.38358211089763</v>
      </c>
      <c r="J22" s="36"/>
      <c r="L22" s="84"/>
      <c r="N22" s="173"/>
    </row>
    <row r="23" spans="1:14" ht="8.25" customHeight="1">
      <c r="A23" s="79"/>
      <c r="B23" s="157"/>
      <c r="C23" s="157"/>
      <c r="D23" s="157"/>
      <c r="E23" s="157"/>
      <c r="F23" s="157"/>
      <c r="G23" s="157"/>
      <c r="H23" s="157"/>
      <c r="I23" s="162"/>
      <c r="J23" s="36"/>
      <c r="L23" s="84"/>
      <c r="N23" s="173"/>
    </row>
    <row r="24" spans="1:15" ht="16.5" customHeight="1">
      <c r="A24" s="79" t="s">
        <v>184</v>
      </c>
      <c r="B24" s="157">
        <v>19.60659414182367</v>
      </c>
      <c r="C24" s="157">
        <v>68.29592038249854</v>
      </c>
      <c r="D24" s="157">
        <v>30.745699616509505</v>
      </c>
      <c r="E24" s="157">
        <v>40.82489407038546</v>
      </c>
      <c r="F24" s="157"/>
      <c r="G24" s="157">
        <v>4.985927464917325</v>
      </c>
      <c r="H24" s="157"/>
      <c r="I24" s="162">
        <f>SUM(B24:G24)</f>
        <v>164.4590356761345</v>
      </c>
      <c r="L24" s="84"/>
      <c r="M24" s="84"/>
      <c r="N24" s="173"/>
      <c r="O24" s="84"/>
    </row>
    <row r="25" spans="1:14" ht="9.75" customHeight="1">
      <c r="A25" s="79"/>
      <c r="B25" s="157"/>
      <c r="C25" s="157"/>
      <c r="D25" s="157"/>
      <c r="E25" s="157"/>
      <c r="F25" s="157"/>
      <c r="G25" s="157"/>
      <c r="H25" s="157"/>
      <c r="I25" s="157"/>
      <c r="L25" s="84"/>
      <c r="N25" s="173"/>
    </row>
    <row r="26" spans="1:14" ht="15.75">
      <c r="A26" s="154" t="s">
        <v>105</v>
      </c>
      <c r="B26" s="162">
        <f>SUM(B17:B24)+B15</f>
        <v>1056.436439274581</v>
      </c>
      <c r="C26" s="162">
        <f>SUM(C17:C24)+C15</f>
        <v>1229.0125118574153</v>
      </c>
      <c r="D26" s="162">
        <f>SUM(D17:D24)+D15</f>
        <v>378.33534994889885</v>
      </c>
      <c r="E26" s="162">
        <f>SUM(E17:E24)+E15</f>
        <v>648.9864371414403</v>
      </c>
      <c r="F26" s="162"/>
      <c r="G26" s="162">
        <f>SUM(G17:G24)+G15</f>
        <v>55.51722196643053</v>
      </c>
      <c r="H26" s="162"/>
      <c r="I26" s="162">
        <f>SUM(I17:I24)+I15</f>
        <v>3368.2879601887657</v>
      </c>
      <c r="L26" s="84"/>
      <c r="N26" s="173"/>
    </row>
    <row r="27" spans="2:14" ht="15.75">
      <c r="B27" s="282"/>
      <c r="C27" s="282"/>
      <c r="D27" s="282"/>
      <c r="E27" s="282"/>
      <c r="F27" s="282"/>
      <c r="G27" s="282"/>
      <c r="H27" s="157"/>
      <c r="I27" s="282"/>
      <c r="L27" s="84"/>
      <c r="N27" s="173"/>
    </row>
    <row r="28" spans="1:14" ht="15.75">
      <c r="A28" s="153" t="s">
        <v>106</v>
      </c>
      <c r="B28" s="157">
        <v>8.16728783077425</v>
      </c>
      <c r="C28" s="157">
        <v>30.577403398780024</v>
      </c>
      <c r="D28" s="157">
        <v>8.885089543335797</v>
      </c>
      <c r="E28" s="157">
        <v>6.689426988055597</v>
      </c>
      <c r="F28" s="157"/>
      <c r="G28" s="157">
        <v>0.990774764553152</v>
      </c>
      <c r="H28" s="157"/>
      <c r="I28" s="162">
        <f>SUM(B28:G28)</f>
        <v>55.309982525498825</v>
      </c>
      <c r="L28" s="84"/>
      <c r="N28" s="173"/>
    </row>
    <row r="29" spans="2:14" ht="15">
      <c r="B29" s="98"/>
      <c r="C29" s="98"/>
      <c r="D29" s="98"/>
      <c r="E29" s="98"/>
      <c r="F29" s="98"/>
      <c r="G29" s="98"/>
      <c r="H29" s="98"/>
      <c r="I29" s="98"/>
      <c r="L29" s="84"/>
      <c r="N29" s="173"/>
    </row>
    <row r="30" spans="1:14" ht="15.75">
      <c r="A30" s="153" t="s">
        <v>108</v>
      </c>
      <c r="B30" s="98"/>
      <c r="C30" s="98"/>
      <c r="D30" s="98"/>
      <c r="E30" s="98"/>
      <c r="F30" s="98"/>
      <c r="G30" s="98"/>
      <c r="H30" s="98"/>
      <c r="I30" s="98"/>
      <c r="L30" s="84"/>
      <c r="N30" s="173"/>
    </row>
    <row r="31" spans="1:14" ht="15">
      <c r="A31" s="79" t="s">
        <v>109</v>
      </c>
      <c r="B31" s="157">
        <v>42.5977253230643</v>
      </c>
      <c r="C31" s="157">
        <v>44.3389393845734</v>
      </c>
      <c r="D31" s="157">
        <v>10.507309328575316</v>
      </c>
      <c r="E31" s="157">
        <v>7.133603962026228</v>
      </c>
      <c r="F31" s="157"/>
      <c r="G31" s="494">
        <v>3.166759301050745</v>
      </c>
      <c r="H31" s="157"/>
      <c r="I31" s="162">
        <f>SUM(B31:G31)</f>
        <v>107.74433729929</v>
      </c>
      <c r="L31" s="84"/>
      <c r="N31" s="173"/>
    </row>
    <row r="32" spans="1:14" ht="15">
      <c r="A32" s="79" t="s">
        <v>110</v>
      </c>
      <c r="B32" s="157">
        <v>21.056900188123787</v>
      </c>
      <c r="C32" s="157">
        <v>14.381746242279505</v>
      </c>
      <c r="D32" s="495">
        <v>0.8970187157505287</v>
      </c>
      <c r="E32" s="157">
        <v>6.801688718096521</v>
      </c>
      <c r="F32" s="157"/>
      <c r="G32" s="495">
        <v>0</v>
      </c>
      <c r="H32" s="157"/>
      <c r="I32" s="162">
        <f>SUM(B32:G32)</f>
        <v>43.13735386425034</v>
      </c>
      <c r="L32" s="84"/>
      <c r="N32" s="173"/>
    </row>
    <row r="33" spans="1:14" ht="18">
      <c r="A33" s="79" t="s">
        <v>432</v>
      </c>
      <c r="B33" s="157">
        <v>0.09472883517841184</v>
      </c>
      <c r="C33" s="157">
        <v>4.606473395532783</v>
      </c>
      <c r="D33" s="495" t="s">
        <v>530</v>
      </c>
      <c r="E33" s="157">
        <v>0.12307267979845683</v>
      </c>
      <c r="F33" s="157"/>
      <c r="G33" s="495">
        <v>0</v>
      </c>
      <c r="H33" s="157"/>
      <c r="I33" s="162">
        <f>SUM(B33:G33)</f>
        <v>4.824274910509652</v>
      </c>
      <c r="L33" s="84"/>
      <c r="N33" s="173"/>
    </row>
    <row r="34" spans="1:14" ht="15.75">
      <c r="A34" s="154" t="s">
        <v>156</v>
      </c>
      <c r="B34" s="442">
        <f>SUM(B31:B33)</f>
        <v>63.7493543463665</v>
      </c>
      <c r="C34" s="442">
        <f>SUM(C31:C33)</f>
        <v>63.327159022385686</v>
      </c>
      <c r="D34" s="442">
        <f>SUM(D31:D33)</f>
        <v>11.404328044325844</v>
      </c>
      <c r="E34" s="442">
        <f>SUM(E31:E33)</f>
        <v>14.058365359921206</v>
      </c>
      <c r="F34" s="442"/>
      <c r="G34" s="442">
        <f>SUM(G31:G33)</f>
        <v>3.166759301050745</v>
      </c>
      <c r="H34" s="157"/>
      <c r="I34" s="162">
        <f>SUM(B34:G34)</f>
        <v>155.70596607404997</v>
      </c>
      <c r="L34" s="84"/>
      <c r="N34" s="173"/>
    </row>
    <row r="35" spans="2:14" ht="15">
      <c r="B35" s="97"/>
      <c r="C35" s="97"/>
      <c r="D35" s="97"/>
      <c r="E35" s="97"/>
      <c r="F35" s="97"/>
      <c r="G35" s="97"/>
      <c r="H35" s="98"/>
      <c r="I35" s="98"/>
      <c r="L35" s="84"/>
      <c r="N35" s="173"/>
    </row>
    <row r="36" spans="1:14" ht="15.75">
      <c r="A36" s="80" t="s">
        <v>155</v>
      </c>
      <c r="B36" s="443">
        <f>B26+B28+B34</f>
        <v>1128.353081451722</v>
      </c>
      <c r="C36" s="443">
        <f aca="true" t="shared" si="1" ref="C36:I36">C26+C28+C34</f>
        <v>1322.9170742785811</v>
      </c>
      <c r="D36" s="443">
        <f t="shared" si="1"/>
        <v>398.6247675365605</v>
      </c>
      <c r="E36" s="443">
        <f t="shared" si="1"/>
        <v>669.7342294894172</v>
      </c>
      <c r="F36" s="443"/>
      <c r="G36" s="443">
        <f t="shared" si="1"/>
        <v>59.67475603203443</v>
      </c>
      <c r="H36" s="443"/>
      <c r="I36" s="443">
        <f t="shared" si="1"/>
        <v>3579.303908788315</v>
      </c>
      <c r="J36" s="131"/>
      <c r="L36" s="84"/>
      <c r="M36" s="84"/>
      <c r="N36" s="173"/>
    </row>
    <row r="37" spans="1:9" ht="6" customHeight="1">
      <c r="A37" s="294"/>
      <c r="B37" s="295"/>
      <c r="C37" s="295"/>
      <c r="D37" s="295"/>
      <c r="E37" s="295"/>
      <c r="F37" s="294"/>
      <c r="G37" s="295"/>
      <c r="H37" s="295"/>
      <c r="I37" s="295"/>
    </row>
    <row r="38" spans="1:9" ht="15.75">
      <c r="A38" s="153"/>
      <c r="B38" s="283"/>
      <c r="C38" s="283"/>
      <c r="D38" s="283"/>
      <c r="E38" s="283"/>
      <c r="F38" s="283"/>
      <c r="G38" s="283"/>
      <c r="H38" s="283"/>
      <c r="I38" s="283"/>
    </row>
    <row r="39" spans="1:9" ht="15.75">
      <c r="A39" s="153"/>
      <c r="B39" s="283"/>
      <c r="C39" s="283"/>
      <c r="D39" s="283"/>
      <c r="E39" s="283"/>
      <c r="F39" s="283"/>
      <c r="G39" s="283"/>
      <c r="H39" s="283"/>
      <c r="I39" s="283"/>
    </row>
    <row r="40" spans="1:10" ht="19.5">
      <c r="A40" s="392" t="s">
        <v>528</v>
      </c>
      <c r="H40" s="61"/>
      <c r="I40" s="61"/>
      <c r="J40" s="61"/>
    </row>
    <row r="41" spans="1:10" ht="4.5" customHeight="1">
      <c r="A41" s="285" t="s">
        <v>129</v>
      </c>
      <c r="H41" s="61"/>
      <c r="I41" s="61"/>
      <c r="J41" s="61"/>
    </row>
    <row r="42" spans="1:10" ht="15.75">
      <c r="A42" s="288"/>
      <c r="B42" s="252"/>
      <c r="C42" s="252"/>
      <c r="D42" s="252"/>
      <c r="E42" s="252" t="s">
        <v>121</v>
      </c>
      <c r="F42" s="252"/>
      <c r="G42" s="252"/>
      <c r="H42" s="252"/>
      <c r="I42" s="252"/>
      <c r="J42" s="296"/>
    </row>
    <row r="43" spans="1:10" ht="15.75">
      <c r="A43" s="278"/>
      <c r="B43" s="279"/>
      <c r="C43" s="279"/>
      <c r="D43" s="279"/>
      <c r="E43" s="289"/>
      <c r="F43" s="289"/>
      <c r="G43" s="279"/>
      <c r="H43" s="279"/>
      <c r="I43" s="279" t="s">
        <v>124</v>
      </c>
      <c r="J43" s="80"/>
    </row>
    <row r="44" spans="1:10" ht="15.75">
      <c r="A44" s="278"/>
      <c r="B44" s="279" t="s">
        <v>195</v>
      </c>
      <c r="C44" s="279" t="s">
        <v>122</v>
      </c>
      <c r="D44" s="279" t="s">
        <v>185</v>
      </c>
      <c r="E44" s="289" t="s">
        <v>177</v>
      </c>
      <c r="F44" s="289"/>
      <c r="G44" s="297"/>
      <c r="H44" s="279"/>
      <c r="I44" s="279" t="s">
        <v>125</v>
      </c>
      <c r="J44" s="80"/>
    </row>
    <row r="45" spans="1:10" ht="15.75">
      <c r="A45" s="290" t="s">
        <v>97</v>
      </c>
      <c r="B45" s="291"/>
      <c r="C45" s="291" t="s">
        <v>203</v>
      </c>
      <c r="D45" s="291" t="s">
        <v>186</v>
      </c>
      <c r="E45" s="292" t="s">
        <v>157</v>
      </c>
      <c r="F45" s="292"/>
      <c r="G45" s="298" t="s">
        <v>123</v>
      </c>
      <c r="H45" s="291"/>
      <c r="I45" s="291" t="s">
        <v>204</v>
      </c>
      <c r="J45" s="298" t="s">
        <v>45</v>
      </c>
    </row>
    <row r="46" spans="1:10" ht="6" customHeight="1">
      <c r="A46" s="280"/>
      <c r="B46" s="278"/>
      <c r="C46" s="278"/>
      <c r="D46" s="278"/>
      <c r="E46" s="281"/>
      <c r="F46" s="281"/>
      <c r="G46" s="284"/>
      <c r="H46" s="278"/>
      <c r="I46" s="278"/>
      <c r="J46" s="284"/>
    </row>
    <row r="47" ht="15">
      <c r="J47" s="293" t="s">
        <v>126</v>
      </c>
    </row>
    <row r="48" spans="1:10" ht="15.75">
      <c r="A48" s="153" t="s">
        <v>98</v>
      </c>
      <c r="B48" s="61"/>
      <c r="C48" s="61"/>
      <c r="D48" s="61"/>
      <c r="E48" s="61"/>
      <c r="F48" s="61"/>
      <c r="G48" s="61"/>
      <c r="H48" s="61"/>
      <c r="I48" s="61"/>
      <c r="J48" s="61"/>
    </row>
    <row r="49" spans="1:12" ht="15">
      <c r="A49" s="79" t="s">
        <v>103</v>
      </c>
      <c r="B49" s="493">
        <v>867.7488011096053</v>
      </c>
      <c r="C49" s="493">
        <v>25.940564146141302</v>
      </c>
      <c r="D49" s="496">
        <v>78.5190523419213</v>
      </c>
      <c r="E49" s="495">
        <v>0</v>
      </c>
      <c r="F49" s="493"/>
      <c r="G49" s="493">
        <v>18.42979695605824</v>
      </c>
      <c r="H49" s="493"/>
      <c r="I49" s="493">
        <v>47.20247765945827</v>
      </c>
      <c r="J49" s="442">
        <f>SUM(B49:I49)</f>
        <v>1037.8406922131844</v>
      </c>
      <c r="L49" s="84"/>
    </row>
    <row r="50" spans="1:12" ht="15">
      <c r="A50" s="79" t="s">
        <v>104</v>
      </c>
      <c r="B50" s="493">
        <v>783.612149741057</v>
      </c>
      <c r="C50" s="493">
        <v>2.711077990624183</v>
      </c>
      <c r="D50" s="496">
        <v>119.41703485590027</v>
      </c>
      <c r="E50" s="496">
        <v>27.05755926121923</v>
      </c>
      <c r="F50" s="493"/>
      <c r="G50" s="493">
        <v>57.8004858159876</v>
      </c>
      <c r="H50" s="493"/>
      <c r="I50" s="493">
        <v>117.80358907048756</v>
      </c>
      <c r="J50" s="442">
        <f>SUM(B50:I50)</f>
        <v>1108.4018967352758</v>
      </c>
      <c r="L50" s="84"/>
    </row>
    <row r="51" spans="1:12" ht="15">
      <c r="A51" s="57" t="s">
        <v>289</v>
      </c>
      <c r="B51" s="497">
        <v>401.5386292254397</v>
      </c>
      <c r="C51" s="497">
        <v>12.182527166131159</v>
      </c>
      <c r="D51" s="495">
        <v>0</v>
      </c>
      <c r="E51" s="495">
        <v>0</v>
      </c>
      <c r="F51" s="173"/>
      <c r="G51" s="495">
        <v>0</v>
      </c>
      <c r="H51" s="173"/>
      <c r="I51" s="495">
        <v>0</v>
      </c>
      <c r="J51" s="442">
        <f>SUM(B51:I51)</f>
        <v>413.72115639157084</v>
      </c>
      <c r="L51" s="84"/>
    </row>
    <row r="52" spans="1:12" ht="15">
      <c r="A52" s="57" t="s">
        <v>449</v>
      </c>
      <c r="B52" s="497">
        <v>127.37146031582499</v>
      </c>
      <c r="C52" s="497">
        <v>5.689577340739963</v>
      </c>
      <c r="D52" s="495">
        <v>13.319858164788366</v>
      </c>
      <c r="E52" s="495">
        <v>0</v>
      </c>
      <c r="F52" s="173"/>
      <c r="G52" s="495">
        <v>4.593482640973136</v>
      </c>
      <c r="H52" s="173"/>
      <c r="I52" s="498">
        <v>13.358036740045769</v>
      </c>
      <c r="J52" s="442">
        <f>SUM(B52:I52)</f>
        <v>164.33241520237223</v>
      </c>
      <c r="L52" s="84"/>
    </row>
    <row r="53" spans="1:12" ht="15">
      <c r="A53" s="79" t="s">
        <v>450</v>
      </c>
      <c r="B53" s="156">
        <f>SUM(B49:B52)</f>
        <v>2180.2710403919273</v>
      </c>
      <c r="C53" s="156">
        <f>SUM(C49:C52)</f>
        <v>46.523746643636606</v>
      </c>
      <c r="D53" s="156">
        <f>SUM(D49:D52)</f>
        <v>211.25594536260994</v>
      </c>
      <c r="E53" s="156">
        <f>SUM(E49:E52)</f>
        <v>27.05755926121923</v>
      </c>
      <c r="F53" s="156"/>
      <c r="G53" s="156">
        <f>SUM(G49:G52)</f>
        <v>80.82376541301898</v>
      </c>
      <c r="H53" s="156"/>
      <c r="I53" s="156">
        <f>SUM(I49:I52)</f>
        <v>178.3641034699916</v>
      </c>
      <c r="J53" s="440">
        <f>SUM(J49:J52)</f>
        <v>2724.2961605424034</v>
      </c>
      <c r="K53" s="84"/>
      <c r="L53" s="84"/>
    </row>
    <row r="54" spans="1:12" ht="6" customHeight="1">
      <c r="A54" s="153"/>
      <c r="B54" s="98"/>
      <c r="C54" s="98"/>
      <c r="D54" s="98"/>
      <c r="E54" s="98"/>
      <c r="F54" s="98"/>
      <c r="G54" s="98"/>
      <c r="H54" s="98"/>
      <c r="I54" s="98"/>
      <c r="J54" s="97"/>
      <c r="L54" s="84"/>
    </row>
    <row r="55" spans="1:12" ht="15">
      <c r="A55" s="79" t="s">
        <v>99</v>
      </c>
      <c r="B55" s="494">
        <v>21.79687508206087</v>
      </c>
      <c r="C55" s="494">
        <v>2.096170227729088</v>
      </c>
      <c r="D55" s="494">
        <v>16.46624903874339</v>
      </c>
      <c r="E55" s="494">
        <v>5.214987988654513</v>
      </c>
      <c r="F55" s="157"/>
      <c r="G55" s="157">
        <v>16.420997468778616</v>
      </c>
      <c r="H55" s="157"/>
      <c r="I55" s="157">
        <v>14.293167436516326</v>
      </c>
      <c r="J55" s="440">
        <f aca="true" t="shared" si="2" ref="J55:J60">SUM(B55:I55)</f>
        <v>76.28844724248279</v>
      </c>
      <c r="L55" s="84"/>
    </row>
    <row r="56" spans="1:12" ht="15">
      <c r="A56" s="79" t="s">
        <v>100</v>
      </c>
      <c r="B56" s="494">
        <v>82.52227012927898</v>
      </c>
      <c r="C56" s="495">
        <v>0</v>
      </c>
      <c r="D56" s="494">
        <v>21.11048095017611</v>
      </c>
      <c r="E56" s="495">
        <v>0</v>
      </c>
      <c r="F56" s="494"/>
      <c r="G56" s="494">
        <v>10.010793712018248</v>
      </c>
      <c r="H56" s="494"/>
      <c r="I56" s="494">
        <v>33.12669575565239</v>
      </c>
      <c r="J56" s="440">
        <f t="shared" si="2"/>
        <v>146.77024054712575</v>
      </c>
      <c r="L56" s="84"/>
    </row>
    <row r="57" spans="1:12" ht="15">
      <c r="A57" s="79" t="s">
        <v>101</v>
      </c>
      <c r="B57" s="494">
        <v>31.742910815100057</v>
      </c>
      <c r="C57" s="494">
        <v>2.3780041848733857</v>
      </c>
      <c r="D57" s="495">
        <v>0</v>
      </c>
      <c r="E57" s="495">
        <v>0</v>
      </c>
      <c r="F57" s="494"/>
      <c r="G57" s="494">
        <v>0.9296706383966055</v>
      </c>
      <c r="H57" s="494"/>
      <c r="I57" s="495">
        <v>0</v>
      </c>
      <c r="J57" s="440">
        <f t="shared" si="2"/>
        <v>35.05058563837005</v>
      </c>
      <c r="L57" s="84"/>
    </row>
    <row r="58" spans="1:12" ht="15">
      <c r="A58" s="79" t="s">
        <v>102</v>
      </c>
      <c r="B58" s="494">
        <v>56.486371675528154</v>
      </c>
      <c r="C58" s="494">
        <v>0.618939624057144</v>
      </c>
      <c r="D58" s="494">
        <v>15.636156281760911</v>
      </c>
      <c r="E58" s="495">
        <v>2.282451013399281</v>
      </c>
      <c r="F58" s="494"/>
      <c r="G58" s="494">
        <v>10.964081338348878</v>
      </c>
      <c r="H58" s="494"/>
      <c r="I58" s="494">
        <v>38.51816853995351</v>
      </c>
      <c r="J58" s="440">
        <f t="shared" si="2"/>
        <v>124.50616847304786</v>
      </c>
      <c r="K58" s="84"/>
      <c r="L58" s="84"/>
    </row>
    <row r="59" spans="1:12" ht="14.25" customHeight="1">
      <c r="A59" s="79" t="s">
        <v>341</v>
      </c>
      <c r="B59" s="494">
        <v>74.41770131384474</v>
      </c>
      <c r="C59" s="495">
        <v>0</v>
      </c>
      <c r="D59" s="495">
        <v>0.8972501905300799</v>
      </c>
      <c r="E59" s="494">
        <v>1.5683615965578186</v>
      </c>
      <c r="F59" s="494"/>
      <c r="G59" s="494">
        <v>0.7247832610823498</v>
      </c>
      <c r="H59" s="494"/>
      <c r="I59" s="494">
        <v>4.925643596292656</v>
      </c>
      <c r="J59" s="440">
        <f t="shared" si="2"/>
        <v>82.53373995830765</v>
      </c>
      <c r="L59" s="84"/>
    </row>
    <row r="60" spans="1:12" ht="15">
      <c r="A60" s="79" t="s">
        <v>342</v>
      </c>
      <c r="B60" s="494">
        <v>10.472333629332205</v>
      </c>
      <c r="C60" s="495">
        <v>0</v>
      </c>
      <c r="D60" s="495">
        <v>0</v>
      </c>
      <c r="E60" s="495">
        <v>1.0357228724136076</v>
      </c>
      <c r="F60" s="494"/>
      <c r="G60" s="495">
        <v>2.014990336498414</v>
      </c>
      <c r="H60" s="494"/>
      <c r="I60" s="494">
        <v>0.8605352726534041</v>
      </c>
      <c r="J60" s="440">
        <f t="shared" si="2"/>
        <v>14.383582110897631</v>
      </c>
      <c r="K60" s="84"/>
      <c r="L60" s="84"/>
    </row>
    <row r="61" spans="1:12" ht="7.5" customHeight="1">
      <c r="A61" s="79"/>
      <c r="B61" s="157"/>
      <c r="C61" s="157"/>
      <c r="D61" s="157"/>
      <c r="E61" s="157"/>
      <c r="F61" s="157"/>
      <c r="H61" s="157"/>
      <c r="J61" s="440"/>
      <c r="K61" s="84"/>
      <c r="L61" s="84"/>
    </row>
    <row r="62" spans="1:12" ht="15.75" customHeight="1">
      <c r="A62" s="79" t="s">
        <v>184</v>
      </c>
      <c r="B62" s="157">
        <v>103.14940152908004</v>
      </c>
      <c r="C62" s="157">
        <v>10.46161641332913</v>
      </c>
      <c r="D62" s="157">
        <v>18.893727834326906</v>
      </c>
      <c r="E62" s="157">
        <v>5.519818435271778</v>
      </c>
      <c r="F62" s="157"/>
      <c r="G62" s="157">
        <v>10.11648415513821</v>
      </c>
      <c r="H62" s="157"/>
      <c r="I62" s="157">
        <v>16.317987308988535</v>
      </c>
      <c r="J62" s="440">
        <f>SUM(B62:I62)</f>
        <v>164.4590356761346</v>
      </c>
      <c r="L62" s="84"/>
    </row>
    <row r="63" spans="1:12" ht="7.5" customHeight="1">
      <c r="A63" s="79"/>
      <c r="B63" s="157"/>
      <c r="C63" s="157"/>
      <c r="D63" s="157"/>
      <c r="E63" s="157"/>
      <c r="F63" s="157"/>
      <c r="G63" s="157"/>
      <c r="H63" s="157"/>
      <c r="I63" s="157"/>
      <c r="J63" s="441"/>
      <c r="L63" s="84"/>
    </row>
    <row r="64" spans="1:12" ht="15.75">
      <c r="A64" s="154" t="s">
        <v>105</v>
      </c>
      <c r="B64" s="162">
        <f>B53+SUM(B55:B62)</f>
        <v>2560.8589045661524</v>
      </c>
      <c r="C64" s="162">
        <f>C53+SUM(C55:C62)</f>
        <v>62.07847709362535</v>
      </c>
      <c r="D64" s="162">
        <f>D53+SUM(D55:D62)</f>
        <v>284.25980965814733</v>
      </c>
      <c r="E64" s="162">
        <f>E53+SUM(E55:E62)</f>
        <v>42.67890116751623</v>
      </c>
      <c r="F64" s="162"/>
      <c r="G64" s="162">
        <f>G53+SUM(G55:G62)</f>
        <v>132.0055663232803</v>
      </c>
      <c r="H64" s="162"/>
      <c r="I64" s="162">
        <f>I53+SUM(I55:I62)</f>
        <v>286.40630138004843</v>
      </c>
      <c r="J64" s="442">
        <f>J53+SUM(J55:J62)</f>
        <v>3368.28796018877</v>
      </c>
      <c r="K64" s="84"/>
      <c r="L64" s="84"/>
    </row>
    <row r="65" spans="2:12" ht="15">
      <c r="B65" s="98"/>
      <c r="C65" s="98"/>
      <c r="D65" s="98"/>
      <c r="E65" s="98"/>
      <c r="F65" s="98"/>
      <c r="G65" s="98"/>
      <c r="H65" s="98"/>
      <c r="I65" s="98"/>
      <c r="J65" s="97"/>
      <c r="L65" s="84"/>
    </row>
    <row r="66" spans="1:12" ht="15.75">
      <c r="A66" s="153" t="s">
        <v>106</v>
      </c>
      <c r="B66" s="98">
        <v>55.30998252549878</v>
      </c>
      <c r="C66" s="495">
        <v>0</v>
      </c>
      <c r="D66" s="495">
        <v>0</v>
      </c>
      <c r="E66" s="495">
        <v>0</v>
      </c>
      <c r="F66" s="495"/>
      <c r="G66" s="495">
        <v>0</v>
      </c>
      <c r="H66" s="98"/>
      <c r="I66" s="495">
        <v>0</v>
      </c>
      <c r="J66" s="440">
        <f>SUM(B66:I66)</f>
        <v>55.30998252549878</v>
      </c>
      <c r="L66" s="84"/>
    </row>
    <row r="67" spans="2:12" ht="15">
      <c r="B67" s="98"/>
      <c r="C67" s="98"/>
      <c r="D67" s="98"/>
      <c r="E67" s="98"/>
      <c r="F67" s="98"/>
      <c r="G67" s="98"/>
      <c r="H67" s="98"/>
      <c r="I67" s="98"/>
      <c r="J67" s="444"/>
      <c r="L67" s="84"/>
    </row>
    <row r="68" spans="1:12" ht="15.75">
      <c r="A68" s="153" t="s">
        <v>108</v>
      </c>
      <c r="B68" s="98"/>
      <c r="C68" s="98"/>
      <c r="D68" s="98"/>
      <c r="E68" s="98"/>
      <c r="F68" s="98"/>
      <c r="G68" s="98"/>
      <c r="H68" s="98"/>
      <c r="I68" s="98"/>
      <c r="J68" s="444"/>
      <c r="L68" s="84"/>
    </row>
    <row r="69" spans="1:12" ht="15">
      <c r="A69" s="79" t="s">
        <v>109</v>
      </c>
      <c r="B69" s="499">
        <v>106.5649226218903</v>
      </c>
      <c r="C69" s="494">
        <v>1.1794146773996874</v>
      </c>
      <c r="D69" s="495">
        <v>0</v>
      </c>
      <c r="E69" s="495">
        <v>0</v>
      </c>
      <c r="F69" s="495"/>
      <c r="G69" s="495">
        <v>0</v>
      </c>
      <c r="H69" s="495"/>
      <c r="I69" s="495">
        <v>0</v>
      </c>
      <c r="J69" s="440">
        <f>SUM(B69:I69)</f>
        <v>107.74433729929</v>
      </c>
      <c r="L69" s="84"/>
    </row>
    <row r="70" spans="1:12" ht="15">
      <c r="A70" s="79" t="s">
        <v>110</v>
      </c>
      <c r="B70" s="499">
        <v>40.797451023104514</v>
      </c>
      <c r="C70" s="495">
        <v>0.2640821852009509</v>
      </c>
      <c r="D70" s="495">
        <v>0</v>
      </c>
      <c r="E70" s="495">
        <v>0</v>
      </c>
      <c r="F70" s="495"/>
      <c r="G70" s="495">
        <v>0</v>
      </c>
      <c r="H70" s="495"/>
      <c r="I70" s="495">
        <v>2.0758206559449204</v>
      </c>
      <c r="J70" s="440">
        <f>SUM(B70:I70)</f>
        <v>43.137353864250386</v>
      </c>
      <c r="L70" s="84"/>
    </row>
    <row r="71" spans="1:12" ht="18">
      <c r="A71" s="79" t="s">
        <v>432</v>
      </c>
      <c r="B71" s="499">
        <v>4.388671880555915</v>
      </c>
      <c r="C71" s="495">
        <v>0</v>
      </c>
      <c r="D71" s="494">
        <v>0.43560302995373734</v>
      </c>
      <c r="E71" s="495">
        <v>0</v>
      </c>
      <c r="F71" s="495"/>
      <c r="G71" s="495">
        <v>0</v>
      </c>
      <c r="H71" s="495"/>
      <c r="I71" s="495">
        <v>0</v>
      </c>
      <c r="J71" s="440">
        <f>SUM(B71:I71)</f>
        <v>4.8242749105096525</v>
      </c>
      <c r="L71" s="84"/>
    </row>
    <row r="72" spans="1:12" ht="15.75">
      <c r="A72" s="154" t="s">
        <v>156</v>
      </c>
      <c r="B72" s="442">
        <f>SUM(B69:B71)</f>
        <v>151.75104552555072</v>
      </c>
      <c r="C72" s="442">
        <f>SUM(C69:C71)</f>
        <v>1.4434968626006384</v>
      </c>
      <c r="D72" s="442">
        <f>SUM(D69:D71)</f>
        <v>0.43560302995373734</v>
      </c>
      <c r="E72" s="444">
        <v>0</v>
      </c>
      <c r="F72" s="444"/>
      <c r="G72" s="444">
        <v>0</v>
      </c>
      <c r="H72" s="444"/>
      <c r="I72" s="442">
        <f>SUM(I69:I71)</f>
        <v>2.0758206559449204</v>
      </c>
      <c r="J72" s="440">
        <f>SUM(B72:I72)</f>
        <v>155.70596607405</v>
      </c>
      <c r="L72" s="84"/>
    </row>
    <row r="73" spans="2:12" ht="15">
      <c r="B73" s="97"/>
      <c r="C73" s="97"/>
      <c r="D73" s="445"/>
      <c r="E73" s="445"/>
      <c r="F73" s="445"/>
      <c r="G73" s="445"/>
      <c r="H73" s="445"/>
      <c r="I73" s="445"/>
      <c r="J73" s="97"/>
      <c r="L73" s="84"/>
    </row>
    <row r="74" spans="1:12" ht="15.75">
      <c r="A74" s="80" t="s">
        <v>155</v>
      </c>
      <c r="B74" s="443">
        <f>B64+B66+B72</f>
        <v>2767.919932617202</v>
      </c>
      <c r="C74" s="443">
        <f>C64+C66+C72</f>
        <v>63.52197395622599</v>
      </c>
      <c r="D74" s="443">
        <f>D64+D66+D72</f>
        <v>284.69541268810104</v>
      </c>
      <c r="E74" s="443">
        <f>E64+E66+E72</f>
        <v>42.67890116751623</v>
      </c>
      <c r="F74" s="443"/>
      <c r="G74" s="443">
        <f>G64+G66+G72</f>
        <v>132.0055663232803</v>
      </c>
      <c r="H74" s="443"/>
      <c r="I74" s="443">
        <f>I64+I66+I72</f>
        <v>288.48212203599337</v>
      </c>
      <c r="J74" s="443">
        <f>J64+J66+J72</f>
        <v>3579.303908788319</v>
      </c>
      <c r="K74" s="131"/>
      <c r="L74" s="84"/>
    </row>
    <row r="75" spans="1:10" ht="6" customHeight="1">
      <c r="A75" s="249"/>
      <c r="B75" s="249"/>
      <c r="C75" s="249"/>
      <c r="D75" s="249"/>
      <c r="E75" s="249"/>
      <c r="F75" s="249"/>
      <c r="G75" s="249"/>
      <c r="H75" s="249"/>
      <c r="I75" s="249"/>
      <c r="J75" s="249"/>
    </row>
    <row r="77" s="71" customFormat="1" ht="12.75">
      <c r="A77" s="362" t="s">
        <v>430</v>
      </c>
    </row>
    <row r="78" s="71" customFormat="1" ht="12.75">
      <c r="A78" s="7" t="s">
        <v>431</v>
      </c>
    </row>
    <row r="79" s="71" customFormat="1" ht="12.75">
      <c r="A79" s="71" t="s">
        <v>446</v>
      </c>
    </row>
    <row r="80" ht="6" customHeight="1"/>
    <row r="81" ht="118.5" customHeight="1"/>
  </sheetData>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V83"/>
  <sheetViews>
    <sheetView zoomScale="75" zoomScaleNormal="75" workbookViewId="0" topLeftCell="A1">
      <selection activeCell="V30" sqref="V30"/>
    </sheetView>
  </sheetViews>
  <sheetFormatPr defaultColWidth="9.140625" defaultRowHeight="12.75"/>
  <cols>
    <col min="1" max="1" width="1.28515625" style="9" customWidth="1"/>
    <col min="2" max="2" width="6.00390625" style="9" customWidth="1"/>
    <col min="3" max="3" width="29.7109375" style="9" customWidth="1"/>
    <col min="4" max="9" width="10.7109375" style="9" hidden="1" customWidth="1"/>
    <col min="10" max="15" width="10.7109375" style="9" customWidth="1"/>
    <col min="16" max="18" width="10.7109375" style="60" customWidth="1"/>
    <col min="19" max="20" width="9.140625" style="9" customWidth="1"/>
    <col min="21" max="21" width="2.421875" style="9" customWidth="1"/>
    <col min="22" max="22" width="37.57421875" style="9" customWidth="1"/>
    <col min="23" max="16384" width="9.140625" style="9" customWidth="1"/>
  </cols>
  <sheetData>
    <row r="1" spans="1:18" ht="19.5">
      <c r="A1" s="391" t="s">
        <v>469</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0" ht="15.75">
      <c r="A3" s="246"/>
      <c r="B3" s="246"/>
      <c r="C3" s="246" t="s">
        <v>129</v>
      </c>
      <c r="D3" s="252">
        <v>1995</v>
      </c>
      <c r="E3" s="220">
        <v>1996</v>
      </c>
      <c r="F3" s="252">
        <v>1997</v>
      </c>
      <c r="G3" s="220">
        <v>1998</v>
      </c>
      <c r="H3" s="252">
        <v>1999</v>
      </c>
      <c r="I3" s="220">
        <v>2000</v>
      </c>
      <c r="J3" s="252">
        <v>2001</v>
      </c>
      <c r="K3" s="252">
        <v>2002</v>
      </c>
      <c r="L3" s="252">
        <v>2003</v>
      </c>
      <c r="M3" s="252">
        <v>2004</v>
      </c>
      <c r="N3" s="252">
        <v>2005</v>
      </c>
      <c r="O3" s="252">
        <v>2006</v>
      </c>
      <c r="P3" s="252">
        <v>2007</v>
      </c>
      <c r="Q3" s="252">
        <v>2008</v>
      </c>
      <c r="R3" s="252">
        <v>2009</v>
      </c>
      <c r="S3" s="252">
        <v>2010</v>
      </c>
      <c r="T3" s="252">
        <v>2011</v>
      </c>
    </row>
    <row r="4" spans="1:18" ht="6" customHeight="1">
      <c r="A4" s="12"/>
      <c r="B4" s="12"/>
      <c r="C4" s="12"/>
      <c r="D4" s="12"/>
      <c r="E4" s="12"/>
      <c r="F4" s="12"/>
      <c r="G4" s="12"/>
      <c r="H4" s="12"/>
      <c r="J4" s="33"/>
      <c r="M4" s="60"/>
      <c r="N4" s="60"/>
      <c r="O4" s="60"/>
      <c r="P4" s="9"/>
      <c r="Q4" s="9"/>
      <c r="R4" s="9"/>
    </row>
    <row r="5" spans="1:20" ht="15">
      <c r="A5" s="12"/>
      <c r="B5" s="12"/>
      <c r="C5" s="12"/>
      <c r="D5" s="12"/>
      <c r="E5" s="12"/>
      <c r="F5" s="12"/>
      <c r="G5" s="12"/>
      <c r="H5" s="12"/>
      <c r="J5" s="33"/>
      <c r="L5" s="33"/>
      <c r="M5" s="253"/>
      <c r="N5" s="253"/>
      <c r="O5" s="60"/>
      <c r="P5" s="71"/>
      <c r="Q5" s="72"/>
      <c r="R5" s="72"/>
      <c r="S5" s="72"/>
      <c r="T5" s="72" t="s">
        <v>126</v>
      </c>
    </row>
    <row r="6" spans="1:18" ht="6" customHeight="1">
      <c r="A6" s="12"/>
      <c r="B6" s="12"/>
      <c r="C6" s="12"/>
      <c r="D6" s="12"/>
      <c r="E6" s="12"/>
      <c r="F6" s="12"/>
      <c r="G6" s="12"/>
      <c r="H6" s="12"/>
      <c r="J6" s="33"/>
      <c r="L6" s="33"/>
      <c r="M6" s="253"/>
      <c r="N6" s="253"/>
      <c r="O6" s="253"/>
      <c r="P6" s="9"/>
      <c r="Q6" s="9"/>
      <c r="R6" s="9"/>
    </row>
    <row r="7" spans="1:20" ht="15.75">
      <c r="A7" s="58" t="s">
        <v>183</v>
      </c>
      <c r="B7" s="12"/>
      <c r="C7" s="12"/>
      <c r="D7" s="131">
        <f>SUM(D10,D23,D24)</f>
        <v>2535</v>
      </c>
      <c r="E7" s="131">
        <f>SUM(E10,E23,E24)</f>
        <v>2469</v>
      </c>
      <c r="F7" s="131">
        <f>SUM(F10,F23,F24)</f>
        <v>2781</v>
      </c>
      <c r="G7" s="131">
        <f>SUM(G10,G23,G24)</f>
        <v>2776</v>
      </c>
      <c r="H7" s="131">
        <f aca="true" t="shared" si="0" ref="H7:O7">SUM(H10,H23,H24)</f>
        <v>3058</v>
      </c>
      <c r="I7" s="131">
        <f t="shared" si="0"/>
        <v>3506</v>
      </c>
      <c r="J7" s="131">
        <f t="shared" si="0"/>
        <v>3714</v>
      </c>
      <c r="K7" s="131">
        <f t="shared" si="0"/>
        <v>3804</v>
      </c>
      <c r="L7" s="131">
        <f t="shared" si="0"/>
        <v>3817</v>
      </c>
      <c r="M7" s="131">
        <f t="shared" si="0"/>
        <v>4218</v>
      </c>
      <c r="N7" s="131">
        <f t="shared" si="0"/>
        <v>4288</v>
      </c>
      <c r="O7" s="131">
        <f t="shared" si="0"/>
        <v>4791.696134800297</v>
      </c>
      <c r="P7" s="131">
        <f>SUM(P10,P23,P24)</f>
        <v>4737.808855940638</v>
      </c>
      <c r="Q7" s="131">
        <f>SUM(Q10,Q23,Q24)</f>
        <v>4765.242076329928</v>
      </c>
      <c r="R7" s="131">
        <f>SUM(R10,R23,R24)</f>
        <v>3899.0164492446047</v>
      </c>
      <c r="S7" s="131">
        <f>SUM(S10,S23,S24)</f>
        <v>3618.1726777924223</v>
      </c>
      <c r="T7" s="131">
        <f>SUM(T10,T23,T24)</f>
        <v>3579.3039087883126</v>
      </c>
    </row>
    <row r="8" spans="1:18" ht="6" customHeight="1">
      <c r="A8" s="12"/>
      <c r="B8" s="12"/>
      <c r="C8" s="12"/>
      <c r="D8" s="85"/>
      <c r="E8" s="85"/>
      <c r="F8" s="85"/>
      <c r="G8" s="85"/>
      <c r="H8" s="85"/>
      <c r="I8" s="83"/>
      <c r="J8" s="85"/>
      <c r="K8" s="299"/>
      <c r="L8" s="299"/>
      <c r="M8" s="299"/>
      <c r="P8" s="9"/>
      <c r="Q8" s="9"/>
      <c r="R8" s="9"/>
    </row>
    <row r="9" spans="1:18" ht="15.75">
      <c r="A9" s="58" t="s">
        <v>170</v>
      </c>
      <c r="B9" s="12"/>
      <c r="C9" s="12"/>
      <c r="D9" s="98"/>
      <c r="E9" s="98"/>
      <c r="F9" s="98"/>
      <c r="G9" s="98"/>
      <c r="H9" s="98"/>
      <c r="I9" s="98"/>
      <c r="J9" s="98"/>
      <c r="K9" s="98"/>
      <c r="L9" s="98"/>
      <c r="M9" s="98"/>
      <c r="P9" s="9"/>
      <c r="Q9" s="9"/>
      <c r="R9" s="9"/>
    </row>
    <row r="10" spans="2:20" ht="15.75">
      <c r="B10" s="37" t="s">
        <v>98</v>
      </c>
      <c r="C10" s="300" t="s">
        <v>45</v>
      </c>
      <c r="D10" s="131">
        <f>SUM(D15:D22)</f>
        <v>2132</v>
      </c>
      <c r="E10" s="131">
        <f>SUM(E15:E22)</f>
        <v>2123</v>
      </c>
      <c r="F10" s="131">
        <f>SUM(F15:F22)</f>
        <v>2350</v>
      </c>
      <c r="G10" s="131">
        <f>SUM(G15:G22)</f>
        <v>2381</v>
      </c>
      <c r="H10" s="131">
        <f>SUM(H15:H22)</f>
        <v>2666</v>
      </c>
      <c r="I10" s="131">
        <f aca="true" t="shared" si="1" ref="I10:O10">SUM(I15:I22)</f>
        <v>3110</v>
      </c>
      <c r="J10" s="131">
        <f t="shared" si="1"/>
        <v>3327</v>
      </c>
      <c r="K10" s="131">
        <f t="shared" si="1"/>
        <v>3459</v>
      </c>
      <c r="L10" s="131">
        <f t="shared" si="1"/>
        <v>3569</v>
      </c>
      <c r="M10" s="131">
        <f t="shared" si="1"/>
        <v>4009</v>
      </c>
      <c r="N10" s="131">
        <f t="shared" si="1"/>
        <v>4131</v>
      </c>
      <c r="O10" s="131">
        <f t="shared" si="1"/>
        <v>4561.696134800297</v>
      </c>
      <c r="P10" s="131">
        <f>SUM(P15:P22)</f>
        <v>4517.113044350819</v>
      </c>
      <c r="Q10" s="131">
        <f>SUM(Q15:Q22)</f>
        <v>4501.031921998643</v>
      </c>
      <c r="R10" s="131">
        <f>SUM(R15:R22)</f>
        <v>3673.505323400212</v>
      </c>
      <c r="S10" s="131">
        <f>SUM(S15:S22)</f>
        <v>3362.3162469191293</v>
      </c>
      <c r="T10" s="131">
        <f>SUM(T15:T22)</f>
        <v>3368.2879601887635</v>
      </c>
    </row>
    <row r="11" spans="2:20" ht="15">
      <c r="B11" s="57" t="s">
        <v>103</v>
      </c>
      <c r="C11" s="26"/>
      <c r="D11" s="301">
        <v>177</v>
      </c>
      <c r="E11" s="301">
        <v>191</v>
      </c>
      <c r="F11" s="301">
        <v>179</v>
      </c>
      <c r="G11" s="301">
        <v>213</v>
      </c>
      <c r="H11" s="301">
        <v>349</v>
      </c>
      <c r="I11" s="301">
        <v>448</v>
      </c>
      <c r="J11" s="301">
        <v>573</v>
      </c>
      <c r="K11" s="301">
        <v>454</v>
      </c>
      <c r="L11" s="301">
        <v>446</v>
      </c>
      <c r="M11" s="301">
        <v>783</v>
      </c>
      <c r="N11" s="301">
        <v>767</v>
      </c>
      <c r="O11" s="301">
        <v>852</v>
      </c>
      <c r="P11" s="301">
        <v>1076.5139803192262</v>
      </c>
      <c r="Q11" s="157">
        <v>1194.493215317462</v>
      </c>
      <c r="R11" s="157">
        <v>1035.2242959014613</v>
      </c>
      <c r="S11" s="338">
        <v>999.8157116330812</v>
      </c>
      <c r="T11" s="500">
        <v>1037.8406922131844</v>
      </c>
    </row>
    <row r="12" spans="2:20" ht="15">
      <c r="B12" s="57" t="s">
        <v>104</v>
      </c>
      <c r="C12" s="26"/>
      <c r="D12" s="301">
        <v>1145</v>
      </c>
      <c r="E12" s="301">
        <v>1061</v>
      </c>
      <c r="F12" s="301">
        <v>1236</v>
      </c>
      <c r="G12" s="301">
        <v>1196</v>
      </c>
      <c r="H12" s="301">
        <v>1380</v>
      </c>
      <c r="I12" s="301">
        <v>1673</v>
      </c>
      <c r="J12" s="301">
        <v>1692</v>
      </c>
      <c r="K12" s="301">
        <v>1954</v>
      </c>
      <c r="L12" s="301">
        <v>2027</v>
      </c>
      <c r="M12" s="301">
        <v>2021</v>
      </c>
      <c r="N12" s="301">
        <v>1721</v>
      </c>
      <c r="O12" s="301">
        <v>1868</v>
      </c>
      <c r="P12" s="301">
        <v>1773.936312376091</v>
      </c>
      <c r="Q12" s="157">
        <v>1741.7799554781284</v>
      </c>
      <c r="R12" s="157">
        <v>1339.1362697800669</v>
      </c>
      <c r="S12" s="438">
        <v>1101.6816080245203</v>
      </c>
      <c r="T12" s="500">
        <v>1108.401896735269</v>
      </c>
    </row>
    <row r="13" spans="2:20" ht="15">
      <c r="B13" s="57" t="s">
        <v>289</v>
      </c>
      <c r="C13" s="26"/>
      <c r="D13" s="155" t="s">
        <v>136</v>
      </c>
      <c r="E13" s="155" t="s">
        <v>136</v>
      </c>
      <c r="F13" s="155" t="s">
        <v>136</v>
      </c>
      <c r="G13" s="155" t="s">
        <v>136</v>
      </c>
      <c r="H13" s="155" t="s">
        <v>136</v>
      </c>
      <c r="I13" s="155" t="s">
        <v>136</v>
      </c>
      <c r="J13" s="155" t="s">
        <v>136</v>
      </c>
      <c r="K13" s="155" t="s">
        <v>136</v>
      </c>
      <c r="L13" s="155" t="s">
        <v>136</v>
      </c>
      <c r="M13" s="155" t="s">
        <v>136</v>
      </c>
      <c r="N13" s="301">
        <v>566</v>
      </c>
      <c r="O13" s="301">
        <v>673</v>
      </c>
      <c r="P13" s="301">
        <v>656.0406349168933</v>
      </c>
      <c r="Q13" s="157">
        <v>644.1408499510447</v>
      </c>
      <c r="R13" s="157">
        <v>376.338670011558</v>
      </c>
      <c r="S13" s="438">
        <v>409.11760440074397</v>
      </c>
      <c r="T13" s="501">
        <v>413.7211563915709</v>
      </c>
    </row>
    <row r="14" spans="2:22" ht="15">
      <c r="B14" s="57" t="s">
        <v>449</v>
      </c>
      <c r="C14" s="26"/>
      <c r="D14" s="155" t="s">
        <v>136</v>
      </c>
      <c r="E14" s="155" t="s">
        <v>136</v>
      </c>
      <c r="F14" s="155" t="s">
        <v>136</v>
      </c>
      <c r="G14" s="155" t="s">
        <v>136</v>
      </c>
      <c r="H14" s="155" t="s">
        <v>136</v>
      </c>
      <c r="I14" s="155" t="s">
        <v>136</v>
      </c>
      <c r="J14" s="155" t="s">
        <v>136</v>
      </c>
      <c r="K14" s="155" t="s">
        <v>136</v>
      </c>
      <c r="L14" s="155" t="s">
        <v>136</v>
      </c>
      <c r="M14" s="155" t="s">
        <v>136</v>
      </c>
      <c r="N14" s="155" t="s">
        <v>136</v>
      </c>
      <c r="O14" s="155" t="s">
        <v>136</v>
      </c>
      <c r="P14" s="155" t="s">
        <v>136</v>
      </c>
      <c r="Q14" s="155" t="s">
        <v>136</v>
      </c>
      <c r="R14" s="157">
        <v>180.41613973618894</v>
      </c>
      <c r="S14" s="438">
        <v>163.52953751650463</v>
      </c>
      <c r="T14" s="501">
        <v>164.3324152023723</v>
      </c>
      <c r="V14" s="83"/>
    </row>
    <row r="15" spans="2:20" ht="15">
      <c r="B15" s="57" t="s">
        <v>320</v>
      </c>
      <c r="C15" s="26"/>
      <c r="D15" s="302">
        <f>SUM(D11:D14)</f>
        <v>1322</v>
      </c>
      <c r="E15" s="302">
        <f>SUM(E11:E14)</f>
        <v>1252</v>
      </c>
      <c r="F15" s="302">
        <f>SUM(F11:F14)</f>
        <v>1415</v>
      </c>
      <c r="G15" s="302">
        <f>SUM(G11:G14)</f>
        <v>1409</v>
      </c>
      <c r="H15" s="302">
        <f>SUM(H11:H14)</f>
        <v>1729</v>
      </c>
      <c r="I15" s="302">
        <f aca="true" t="shared" si="2" ref="I15:S15">SUM(I11:I14)</f>
        <v>2121</v>
      </c>
      <c r="J15" s="302">
        <f t="shared" si="2"/>
        <v>2265</v>
      </c>
      <c r="K15" s="302">
        <f t="shared" si="2"/>
        <v>2408</v>
      </c>
      <c r="L15" s="302">
        <f t="shared" si="2"/>
        <v>2473</v>
      </c>
      <c r="M15" s="302">
        <f t="shared" si="2"/>
        <v>2804</v>
      </c>
      <c r="N15" s="302">
        <f t="shared" si="2"/>
        <v>3054</v>
      </c>
      <c r="O15" s="302">
        <f t="shared" si="2"/>
        <v>3393</v>
      </c>
      <c r="P15" s="302">
        <f t="shared" si="2"/>
        <v>3506.4909276122107</v>
      </c>
      <c r="Q15" s="302">
        <f t="shared" si="2"/>
        <v>3580.4140207466353</v>
      </c>
      <c r="R15" s="156">
        <f t="shared" si="2"/>
        <v>2931.115375429275</v>
      </c>
      <c r="S15" s="156">
        <f t="shared" si="2"/>
        <v>2674.14446157485</v>
      </c>
      <c r="T15" s="156">
        <f>SUM(T11:T14)</f>
        <v>2724.2961605423966</v>
      </c>
    </row>
    <row r="16" spans="2:20" ht="15">
      <c r="B16" s="57" t="s">
        <v>99</v>
      </c>
      <c r="C16" s="26"/>
      <c r="D16" s="36">
        <v>366</v>
      </c>
      <c r="E16" s="36">
        <v>417</v>
      </c>
      <c r="F16" s="36">
        <v>388</v>
      </c>
      <c r="G16" s="36">
        <v>453</v>
      </c>
      <c r="H16" s="36">
        <v>314</v>
      </c>
      <c r="I16" s="36">
        <v>341</v>
      </c>
      <c r="J16" s="36">
        <v>373</v>
      </c>
      <c r="K16" s="36">
        <v>352</v>
      </c>
      <c r="L16" s="36">
        <v>364</v>
      </c>
      <c r="M16" s="301">
        <v>435</v>
      </c>
      <c r="N16" s="301">
        <v>383</v>
      </c>
      <c r="O16" s="301">
        <v>148.9793676554282</v>
      </c>
      <c r="P16" s="301">
        <v>116.699902790463</v>
      </c>
      <c r="Q16" s="157">
        <v>101.9831161721994</v>
      </c>
      <c r="R16" s="157">
        <v>108.63135069907739</v>
      </c>
      <c r="S16" s="438">
        <v>87.1128986881156</v>
      </c>
      <c r="T16" s="501">
        <v>76.28844724248279</v>
      </c>
    </row>
    <row r="17" spans="2:20" ht="15">
      <c r="B17" s="57" t="s">
        <v>100</v>
      </c>
      <c r="C17" s="26"/>
      <c r="D17" s="36">
        <v>128</v>
      </c>
      <c r="E17" s="36">
        <v>116</v>
      </c>
      <c r="F17" s="36">
        <v>159</v>
      </c>
      <c r="G17" s="36">
        <v>172</v>
      </c>
      <c r="H17" s="36">
        <v>188</v>
      </c>
      <c r="I17" s="36">
        <v>191</v>
      </c>
      <c r="J17" s="36">
        <v>187</v>
      </c>
      <c r="K17" s="36">
        <v>167</v>
      </c>
      <c r="L17" s="36">
        <v>183</v>
      </c>
      <c r="M17" s="301">
        <v>225</v>
      </c>
      <c r="N17" s="301">
        <v>186</v>
      </c>
      <c r="O17" s="301">
        <v>191.54293211368335</v>
      </c>
      <c r="P17" s="301">
        <v>183.16510194294835</v>
      </c>
      <c r="Q17" s="157">
        <v>215.3168442524115</v>
      </c>
      <c r="R17" s="157">
        <v>139.50289167103665</v>
      </c>
      <c r="S17" s="438">
        <v>126.7269040715285</v>
      </c>
      <c r="T17" s="501">
        <v>146.77024054712578</v>
      </c>
    </row>
    <row r="18" spans="2:20" ht="15">
      <c r="B18" s="57" t="s">
        <v>101</v>
      </c>
      <c r="C18" s="26"/>
      <c r="D18" s="36">
        <v>9</v>
      </c>
      <c r="E18" s="36">
        <v>19</v>
      </c>
      <c r="F18" s="36">
        <v>12</v>
      </c>
      <c r="G18" s="36">
        <v>22</v>
      </c>
      <c r="H18" s="36">
        <v>38</v>
      </c>
      <c r="I18" s="36">
        <v>51</v>
      </c>
      <c r="J18" s="36">
        <v>69</v>
      </c>
      <c r="K18" s="36">
        <v>114</v>
      </c>
      <c r="L18" s="36">
        <v>121</v>
      </c>
      <c r="M18" s="301">
        <v>115</v>
      </c>
      <c r="N18" s="301">
        <v>102</v>
      </c>
      <c r="O18" s="301">
        <v>108.86125269440195</v>
      </c>
      <c r="P18" s="301">
        <v>58.13029998273033</v>
      </c>
      <c r="Q18" s="157">
        <v>80.6650073765096</v>
      </c>
      <c r="R18" s="157">
        <v>47.02042232462973</v>
      </c>
      <c r="S18" s="438">
        <v>44.473547090829626</v>
      </c>
      <c r="T18" s="501">
        <v>35.05058563837004</v>
      </c>
    </row>
    <row r="19" spans="2:20" ht="15">
      <c r="B19" s="57" t="s">
        <v>102</v>
      </c>
      <c r="C19" s="26"/>
      <c r="D19" s="36">
        <v>162</v>
      </c>
      <c r="E19" s="36">
        <v>150</v>
      </c>
      <c r="F19" s="36">
        <v>182</v>
      </c>
      <c r="G19" s="36">
        <v>152</v>
      </c>
      <c r="H19" s="36">
        <v>185</v>
      </c>
      <c r="I19" s="36">
        <v>148</v>
      </c>
      <c r="J19" s="36">
        <v>149</v>
      </c>
      <c r="K19" s="36">
        <v>182</v>
      </c>
      <c r="L19" s="36">
        <v>164</v>
      </c>
      <c r="M19" s="301">
        <v>156</v>
      </c>
      <c r="N19" s="301">
        <v>164</v>
      </c>
      <c r="O19" s="301">
        <v>159.38194352209155</v>
      </c>
      <c r="P19" s="301">
        <v>157.960468244172</v>
      </c>
      <c r="Q19" s="157">
        <v>134.21830080689014</v>
      </c>
      <c r="R19" s="157">
        <v>130.04926914677083</v>
      </c>
      <c r="S19" s="438">
        <v>129.9602369532829</v>
      </c>
      <c r="T19" s="501">
        <v>124.50616847304791</v>
      </c>
    </row>
    <row r="20" spans="2:20" ht="15">
      <c r="B20" s="606" t="s">
        <v>343</v>
      </c>
      <c r="C20" s="607"/>
      <c r="D20" s="155" t="s">
        <v>136</v>
      </c>
      <c r="E20" s="155" t="s">
        <v>136</v>
      </c>
      <c r="F20" s="155" t="s">
        <v>136</v>
      </c>
      <c r="G20" s="155" t="s">
        <v>136</v>
      </c>
      <c r="H20" s="155" t="s">
        <v>136</v>
      </c>
      <c r="I20" s="155" t="s">
        <v>136</v>
      </c>
      <c r="J20" s="155" t="s">
        <v>136</v>
      </c>
      <c r="K20" s="155" t="s">
        <v>136</v>
      </c>
      <c r="L20" s="155" t="s">
        <v>136</v>
      </c>
      <c r="M20" s="155" t="s">
        <v>136</v>
      </c>
      <c r="N20" s="155" t="s">
        <v>136</v>
      </c>
      <c r="O20" s="301">
        <v>136.3094033395473</v>
      </c>
      <c r="P20" s="301">
        <v>175.9009430196522</v>
      </c>
      <c r="Q20" s="157">
        <v>127.95349358346955</v>
      </c>
      <c r="R20" s="157">
        <v>105.25613907293982</v>
      </c>
      <c r="S20" s="438">
        <v>118.852621410729</v>
      </c>
      <c r="T20" s="501">
        <v>82.53373995830765</v>
      </c>
    </row>
    <row r="21" spans="2:20" ht="15">
      <c r="B21" s="606" t="s">
        <v>344</v>
      </c>
      <c r="C21" s="607"/>
      <c r="D21" s="155" t="s">
        <v>136</v>
      </c>
      <c r="E21" s="155" t="s">
        <v>136</v>
      </c>
      <c r="F21" s="155" t="s">
        <v>136</v>
      </c>
      <c r="G21" s="155" t="s">
        <v>136</v>
      </c>
      <c r="H21" s="155" t="s">
        <v>136</v>
      </c>
      <c r="I21" s="155" t="s">
        <v>136</v>
      </c>
      <c r="J21" s="155" t="s">
        <v>136</v>
      </c>
      <c r="K21" s="155" t="s">
        <v>136</v>
      </c>
      <c r="L21" s="155" t="s">
        <v>136</v>
      </c>
      <c r="M21" s="155" t="s">
        <v>136</v>
      </c>
      <c r="N21" s="155" t="s">
        <v>136</v>
      </c>
      <c r="O21" s="301">
        <v>38.7906806065147</v>
      </c>
      <c r="P21" s="301">
        <v>22.067340172317806</v>
      </c>
      <c r="Q21" s="157">
        <v>17.692105653826232</v>
      </c>
      <c r="R21" s="157">
        <v>13.393698842736343</v>
      </c>
      <c r="S21" s="438">
        <v>19.468913713773084</v>
      </c>
      <c r="T21" s="501">
        <v>14.383582110897628</v>
      </c>
    </row>
    <row r="22" spans="2:20" ht="15">
      <c r="B22" s="57" t="s">
        <v>184</v>
      </c>
      <c r="C22" s="26"/>
      <c r="D22" s="36">
        <v>145</v>
      </c>
      <c r="E22" s="36">
        <v>169</v>
      </c>
      <c r="F22" s="36">
        <v>194</v>
      </c>
      <c r="G22" s="36">
        <v>173</v>
      </c>
      <c r="H22" s="36">
        <v>212</v>
      </c>
      <c r="I22" s="36">
        <v>258</v>
      </c>
      <c r="J22" s="36">
        <v>284</v>
      </c>
      <c r="K22" s="36">
        <v>236</v>
      </c>
      <c r="L22" s="36">
        <v>264</v>
      </c>
      <c r="M22" s="301">
        <v>274</v>
      </c>
      <c r="N22" s="301">
        <v>242</v>
      </c>
      <c r="O22" s="301">
        <v>384.8305548686298</v>
      </c>
      <c r="P22" s="301">
        <v>296.6980605863249</v>
      </c>
      <c r="Q22" s="157">
        <v>242.78903340670104</v>
      </c>
      <c r="R22" s="157">
        <v>198.53617621374661</v>
      </c>
      <c r="S22" s="438">
        <v>161.57666341602032</v>
      </c>
      <c r="T22" s="501">
        <v>164.4590356761345</v>
      </c>
    </row>
    <row r="23" spans="2:20" ht="15.75">
      <c r="B23" s="37" t="s">
        <v>106</v>
      </c>
      <c r="C23" s="26"/>
      <c r="D23" s="36">
        <v>25</v>
      </c>
      <c r="E23" s="36">
        <v>64</v>
      </c>
      <c r="F23" s="36">
        <v>60</v>
      </c>
      <c r="G23" s="36">
        <v>104</v>
      </c>
      <c r="H23" s="36">
        <v>90</v>
      </c>
      <c r="I23" s="36">
        <v>60</v>
      </c>
      <c r="J23" s="36">
        <v>44</v>
      </c>
      <c r="K23" s="36">
        <v>41</v>
      </c>
      <c r="L23" s="36">
        <v>54</v>
      </c>
      <c r="M23" s="301">
        <v>36</v>
      </c>
      <c r="N23" s="301">
        <v>52</v>
      </c>
      <c r="O23" s="301">
        <v>55</v>
      </c>
      <c r="P23" s="301">
        <v>65.02836106252613</v>
      </c>
      <c r="Q23" s="157">
        <v>82.62653047052501</v>
      </c>
      <c r="R23" s="157">
        <v>62.70138327962323</v>
      </c>
      <c r="S23" s="438">
        <v>76</v>
      </c>
      <c r="T23" s="501">
        <v>55.30998252549878</v>
      </c>
    </row>
    <row r="24" spans="2:20" ht="15.75">
      <c r="B24" s="37" t="s">
        <v>108</v>
      </c>
      <c r="C24" s="300" t="s">
        <v>45</v>
      </c>
      <c r="D24" s="131">
        <f aca="true" t="shared" si="3" ref="D24:K24">SUM(D25:D27)</f>
        <v>378</v>
      </c>
      <c r="E24" s="131">
        <f t="shared" si="3"/>
        <v>282</v>
      </c>
      <c r="F24" s="131">
        <f t="shared" si="3"/>
        <v>371</v>
      </c>
      <c r="G24" s="131">
        <f t="shared" si="3"/>
        <v>291</v>
      </c>
      <c r="H24" s="131">
        <f t="shared" si="3"/>
        <v>302</v>
      </c>
      <c r="I24" s="131">
        <f t="shared" si="3"/>
        <v>336</v>
      </c>
      <c r="J24" s="131">
        <f t="shared" si="3"/>
        <v>343</v>
      </c>
      <c r="K24" s="131">
        <f t="shared" si="3"/>
        <v>304</v>
      </c>
      <c r="L24" s="131">
        <f aca="true" t="shared" si="4" ref="L24:R24">SUM(L25:L27)</f>
        <v>194</v>
      </c>
      <c r="M24" s="131">
        <f t="shared" si="4"/>
        <v>173</v>
      </c>
      <c r="N24" s="131">
        <f t="shared" si="4"/>
        <v>105</v>
      </c>
      <c r="O24" s="131">
        <f t="shared" si="4"/>
        <v>175</v>
      </c>
      <c r="P24" s="131">
        <f t="shared" si="4"/>
        <v>155.66745052729203</v>
      </c>
      <c r="Q24" s="131">
        <f t="shared" si="4"/>
        <v>181.58362386075984</v>
      </c>
      <c r="R24" s="131">
        <f t="shared" si="4"/>
        <v>162.80974256476932</v>
      </c>
      <c r="S24" s="131">
        <f>SUM(S25:S27)</f>
        <v>179.85643087329322</v>
      </c>
      <c r="T24" s="131">
        <f>SUM(T25:T27)</f>
        <v>155.70596607405002</v>
      </c>
    </row>
    <row r="25" spans="2:20" ht="15">
      <c r="B25" s="57" t="s">
        <v>109</v>
      </c>
      <c r="C25" s="26"/>
      <c r="D25" s="36">
        <v>310</v>
      </c>
      <c r="E25" s="36">
        <v>212</v>
      </c>
      <c r="F25" s="36">
        <v>276</v>
      </c>
      <c r="G25" s="36">
        <v>221</v>
      </c>
      <c r="H25" s="36">
        <v>194</v>
      </c>
      <c r="I25" s="36">
        <v>224</v>
      </c>
      <c r="J25" s="36">
        <v>243</v>
      </c>
      <c r="K25" s="36">
        <v>213</v>
      </c>
      <c r="L25" s="36">
        <v>124</v>
      </c>
      <c r="M25" s="301">
        <v>109</v>
      </c>
      <c r="N25" s="301">
        <v>57</v>
      </c>
      <c r="O25" s="301">
        <v>119</v>
      </c>
      <c r="P25" s="301">
        <v>67.8671110744349</v>
      </c>
      <c r="Q25" s="157">
        <v>107.49493761799542</v>
      </c>
      <c r="R25" s="157">
        <v>109.29704859646361</v>
      </c>
      <c r="S25" s="438">
        <v>118.14846538841277</v>
      </c>
      <c r="T25" s="501">
        <v>107.74433729929</v>
      </c>
    </row>
    <row r="26" spans="2:20" ht="15">
      <c r="B26" s="57" t="s">
        <v>110</v>
      </c>
      <c r="C26" s="26"/>
      <c r="D26" s="36">
        <v>68</v>
      </c>
      <c r="E26" s="36">
        <v>66</v>
      </c>
      <c r="F26" s="36">
        <v>90</v>
      </c>
      <c r="G26" s="36">
        <v>68</v>
      </c>
      <c r="H26" s="36">
        <v>94</v>
      </c>
      <c r="I26" s="36">
        <v>89</v>
      </c>
      <c r="J26" s="36">
        <v>87</v>
      </c>
      <c r="K26" s="36">
        <v>85</v>
      </c>
      <c r="L26" s="36">
        <v>61</v>
      </c>
      <c r="M26" s="301">
        <v>54</v>
      </c>
      <c r="N26" s="301">
        <v>47</v>
      </c>
      <c r="O26" s="301">
        <v>45</v>
      </c>
      <c r="P26" s="301">
        <v>51.6837721015327</v>
      </c>
      <c r="Q26" s="157">
        <v>45.85659529942015</v>
      </c>
      <c r="R26" s="157">
        <v>37.1273921931672</v>
      </c>
      <c r="S26" s="438">
        <v>33.83683269772088</v>
      </c>
      <c r="T26" s="501">
        <v>43.13735386425038</v>
      </c>
    </row>
    <row r="27" spans="2:20" ht="15">
      <c r="B27" s="57" t="s">
        <v>111</v>
      </c>
      <c r="C27" s="26"/>
      <c r="D27" s="36">
        <v>0</v>
      </c>
      <c r="E27" s="36">
        <v>4</v>
      </c>
      <c r="F27" s="36">
        <v>5</v>
      </c>
      <c r="G27" s="36">
        <v>2</v>
      </c>
      <c r="H27" s="36">
        <v>14</v>
      </c>
      <c r="I27" s="36">
        <v>23</v>
      </c>
      <c r="J27" s="36">
        <v>13</v>
      </c>
      <c r="K27" s="36">
        <v>6</v>
      </c>
      <c r="L27" s="36">
        <v>9</v>
      </c>
      <c r="M27" s="301">
        <v>10</v>
      </c>
      <c r="N27" s="301">
        <v>1</v>
      </c>
      <c r="O27" s="301">
        <v>11</v>
      </c>
      <c r="P27" s="301">
        <v>36.116567351324434</v>
      </c>
      <c r="Q27" s="157">
        <v>28.232090943344275</v>
      </c>
      <c r="R27" s="157">
        <v>16.385301775138522</v>
      </c>
      <c r="S27" s="438">
        <v>27.87113278715957</v>
      </c>
      <c r="T27" s="501">
        <v>4.824274910509652</v>
      </c>
    </row>
    <row r="28" spans="3:20" ht="6" customHeight="1">
      <c r="C28" s="26"/>
      <c r="D28" s="50"/>
      <c r="E28" s="50"/>
      <c r="F28" s="50"/>
      <c r="G28" s="50"/>
      <c r="H28" s="50"/>
      <c r="I28" s="50"/>
      <c r="J28" s="50"/>
      <c r="K28" s="50"/>
      <c r="L28" s="50"/>
      <c r="M28" s="50"/>
      <c r="P28" s="9"/>
      <c r="Q28" s="9"/>
      <c r="S28" s="60"/>
      <c r="T28" s="60"/>
    </row>
    <row r="29" spans="1:20" ht="15.75">
      <c r="A29" s="303" t="s">
        <v>171</v>
      </c>
      <c r="B29" s="26"/>
      <c r="C29" s="26"/>
      <c r="D29" s="50"/>
      <c r="E29" s="50"/>
      <c r="F29" s="50"/>
      <c r="G29" s="50"/>
      <c r="H29" s="50"/>
      <c r="I29" s="50"/>
      <c r="J29" s="50"/>
      <c r="K29" s="50"/>
      <c r="L29" s="50"/>
      <c r="M29" s="50"/>
      <c r="P29" s="9"/>
      <c r="Q29" s="9"/>
      <c r="S29" s="60"/>
      <c r="T29" s="60"/>
    </row>
    <row r="30" spans="1:20" ht="15">
      <c r="A30" s="26"/>
      <c r="B30" s="26" t="s">
        <v>172</v>
      </c>
      <c r="C30" s="26"/>
      <c r="D30" s="21">
        <v>1306</v>
      </c>
      <c r="E30" s="21">
        <v>1160</v>
      </c>
      <c r="F30" s="21">
        <v>1351</v>
      </c>
      <c r="G30" s="21">
        <v>1224</v>
      </c>
      <c r="H30" s="21">
        <v>1560</v>
      </c>
      <c r="I30" s="21">
        <v>1785</v>
      </c>
      <c r="J30" s="21">
        <v>1847</v>
      </c>
      <c r="K30" s="21">
        <v>1978</v>
      </c>
      <c r="L30" s="21">
        <v>1903</v>
      </c>
      <c r="M30" s="301">
        <v>1969</v>
      </c>
      <c r="N30" s="301">
        <v>1580</v>
      </c>
      <c r="O30" s="301">
        <v>1681</v>
      </c>
      <c r="P30" s="301">
        <v>1686.580096826138</v>
      </c>
      <c r="Q30" s="157">
        <v>1512.2044654589454</v>
      </c>
      <c r="R30" s="98">
        <v>1161.3057910991433</v>
      </c>
      <c r="S30" s="438">
        <v>1194.8586045782902</v>
      </c>
      <c r="T30" s="500">
        <v>1128.3530814517196</v>
      </c>
    </row>
    <row r="31" spans="1:20" ht="15">
      <c r="A31" s="26"/>
      <c r="B31" s="26" t="s">
        <v>173</v>
      </c>
      <c r="C31" s="26"/>
      <c r="D31" s="21">
        <v>640</v>
      </c>
      <c r="E31" s="21">
        <v>661</v>
      </c>
      <c r="F31" s="21">
        <v>737</v>
      </c>
      <c r="G31" s="21">
        <v>739</v>
      </c>
      <c r="H31" s="21">
        <v>817</v>
      </c>
      <c r="I31" s="21">
        <v>897</v>
      </c>
      <c r="J31" s="21">
        <v>1007</v>
      </c>
      <c r="K31" s="21">
        <v>1042</v>
      </c>
      <c r="L31" s="21">
        <v>1084</v>
      </c>
      <c r="M31" s="301">
        <v>1212</v>
      </c>
      <c r="N31" s="301">
        <v>1505</v>
      </c>
      <c r="O31" s="301">
        <v>1694</v>
      </c>
      <c r="P31" s="301">
        <v>1642.966488385418</v>
      </c>
      <c r="Q31" s="157">
        <v>1827.5640593765254</v>
      </c>
      <c r="R31" s="98">
        <v>1453.9356414028584</v>
      </c>
      <c r="S31" s="338">
        <v>1378.2439666059213</v>
      </c>
      <c r="T31" s="500">
        <v>1322.9170742785716</v>
      </c>
    </row>
    <row r="32" spans="1:20" ht="15">
      <c r="A32" s="26"/>
      <c r="B32" s="26" t="s">
        <v>34</v>
      </c>
      <c r="C32" s="26"/>
      <c r="D32" s="21">
        <v>286</v>
      </c>
      <c r="E32" s="21">
        <v>284</v>
      </c>
      <c r="F32" s="21">
        <v>328</v>
      </c>
      <c r="G32" s="21">
        <v>390</v>
      </c>
      <c r="H32" s="21">
        <v>326</v>
      </c>
      <c r="I32" s="21">
        <v>374</v>
      </c>
      <c r="J32" s="21">
        <v>338</v>
      </c>
      <c r="K32" s="21">
        <v>329</v>
      </c>
      <c r="L32" s="21">
        <v>305</v>
      </c>
      <c r="M32" s="301">
        <v>329</v>
      </c>
      <c r="N32" s="301">
        <v>394</v>
      </c>
      <c r="O32" s="301">
        <v>383</v>
      </c>
      <c r="P32" s="301">
        <v>457.6139874379603</v>
      </c>
      <c r="Q32" s="157">
        <v>406.90904376103066</v>
      </c>
      <c r="R32" s="98">
        <v>396.5715267800995</v>
      </c>
      <c r="S32" s="338">
        <v>363.18594211773984</v>
      </c>
      <c r="T32" s="501">
        <v>398.6247675365618</v>
      </c>
    </row>
    <row r="33" spans="1:20" ht="15">
      <c r="A33" s="26"/>
      <c r="B33" s="26" t="s">
        <v>175</v>
      </c>
      <c r="C33" s="26"/>
      <c r="D33" s="21">
        <v>215</v>
      </c>
      <c r="E33" s="21">
        <v>302</v>
      </c>
      <c r="F33" s="21">
        <v>269</v>
      </c>
      <c r="G33" s="21">
        <v>312</v>
      </c>
      <c r="H33" s="21">
        <v>282</v>
      </c>
      <c r="I33" s="21">
        <v>358</v>
      </c>
      <c r="J33" s="21">
        <v>455</v>
      </c>
      <c r="K33" s="21">
        <v>391</v>
      </c>
      <c r="L33" s="21">
        <v>389</v>
      </c>
      <c r="M33" s="301">
        <v>598</v>
      </c>
      <c r="N33" s="301">
        <v>692</v>
      </c>
      <c r="O33" s="301">
        <v>859</v>
      </c>
      <c r="P33" s="301">
        <v>824.293451721567</v>
      </c>
      <c r="Q33" s="157">
        <v>912.7034597197613</v>
      </c>
      <c r="R33" s="98">
        <v>799.6371468990261</v>
      </c>
      <c r="S33" s="338">
        <v>611.4902702529786</v>
      </c>
      <c r="T33" s="501">
        <v>669.7342294894165</v>
      </c>
    </row>
    <row r="34" spans="1:22" ht="15">
      <c r="A34" s="26"/>
      <c r="B34" s="26" t="s">
        <v>174</v>
      </c>
      <c r="C34" s="26"/>
      <c r="D34" s="21">
        <v>87</v>
      </c>
      <c r="E34" s="21">
        <v>61</v>
      </c>
      <c r="F34" s="21">
        <v>94</v>
      </c>
      <c r="G34" s="21">
        <v>111</v>
      </c>
      <c r="H34" s="21">
        <v>73</v>
      </c>
      <c r="I34" s="21">
        <v>90</v>
      </c>
      <c r="J34" s="21">
        <v>68</v>
      </c>
      <c r="K34" s="21">
        <v>64</v>
      </c>
      <c r="L34" s="21">
        <v>136</v>
      </c>
      <c r="M34" s="301">
        <v>110</v>
      </c>
      <c r="N34" s="301">
        <v>118</v>
      </c>
      <c r="O34" s="301">
        <v>174</v>
      </c>
      <c r="P34" s="301">
        <v>126.35483156958117</v>
      </c>
      <c r="Q34" s="157">
        <v>104.12217437042612</v>
      </c>
      <c r="R34" s="98">
        <v>87.56634306347124</v>
      </c>
      <c r="S34" s="338">
        <v>69.76557305136288</v>
      </c>
      <c r="T34" s="501">
        <v>59.67475603203443</v>
      </c>
      <c r="V34" s="83"/>
    </row>
    <row r="35" spans="1:20" ht="6" customHeight="1">
      <c r="A35" s="26"/>
      <c r="B35" s="26"/>
      <c r="C35" s="26"/>
      <c r="D35" s="50"/>
      <c r="E35" s="50"/>
      <c r="F35" s="50"/>
      <c r="G35" s="50"/>
      <c r="H35" s="50"/>
      <c r="I35" s="50"/>
      <c r="J35" s="50"/>
      <c r="K35" s="50"/>
      <c r="L35" s="50"/>
      <c r="M35" s="50"/>
      <c r="P35" s="9"/>
      <c r="Q35" s="9"/>
      <c r="S35" s="60"/>
      <c r="T35" s="60"/>
    </row>
    <row r="36" spans="1:20" ht="15.75">
      <c r="A36" s="303" t="s">
        <v>176</v>
      </c>
      <c r="B36" s="26"/>
      <c r="C36" s="26"/>
      <c r="D36" s="50"/>
      <c r="E36" s="50"/>
      <c r="F36" s="50"/>
      <c r="G36" s="50"/>
      <c r="H36" s="50"/>
      <c r="I36" s="50"/>
      <c r="J36" s="50"/>
      <c r="K36" s="50"/>
      <c r="L36" s="50"/>
      <c r="M36" s="50"/>
      <c r="P36" s="9"/>
      <c r="Q36" s="9"/>
      <c r="S36" s="60"/>
      <c r="T36" s="60"/>
    </row>
    <row r="37" spans="1:20" ht="15">
      <c r="A37" s="26"/>
      <c r="B37" s="26" t="s">
        <v>195</v>
      </c>
      <c r="C37" s="26"/>
      <c r="D37" s="21">
        <v>1993</v>
      </c>
      <c r="E37" s="21">
        <v>1875</v>
      </c>
      <c r="F37" s="21">
        <v>2099</v>
      </c>
      <c r="G37" s="21">
        <v>2073</v>
      </c>
      <c r="H37" s="21">
        <v>2322</v>
      </c>
      <c r="I37" s="21">
        <v>2759</v>
      </c>
      <c r="J37" s="21">
        <v>2985</v>
      </c>
      <c r="K37" s="21">
        <v>3092</v>
      </c>
      <c r="L37" s="21">
        <v>3008</v>
      </c>
      <c r="M37" s="301">
        <v>3204</v>
      </c>
      <c r="N37" s="301">
        <v>3276</v>
      </c>
      <c r="O37" s="301">
        <v>3709</v>
      </c>
      <c r="P37" s="301">
        <v>3661.987386042202</v>
      </c>
      <c r="Q37" s="157">
        <v>3692.093205930673</v>
      </c>
      <c r="R37" s="98">
        <v>2932.5907644860335</v>
      </c>
      <c r="S37" s="338">
        <v>2709.0077711073886</v>
      </c>
      <c r="T37" s="500">
        <v>2767.919932617111</v>
      </c>
    </row>
    <row r="38" spans="1:20" ht="15">
      <c r="A38" s="26"/>
      <c r="B38" s="26" t="s">
        <v>178</v>
      </c>
      <c r="C38" s="26"/>
      <c r="D38" s="21">
        <v>11</v>
      </c>
      <c r="E38" s="21">
        <v>12</v>
      </c>
      <c r="F38" s="21">
        <v>28</v>
      </c>
      <c r="G38" s="21">
        <v>24</v>
      </c>
      <c r="H38" s="21">
        <v>21</v>
      </c>
      <c r="I38" s="21">
        <v>15</v>
      </c>
      <c r="J38" s="21">
        <v>12</v>
      </c>
      <c r="K38" s="21">
        <v>14</v>
      </c>
      <c r="L38" s="21">
        <v>29</v>
      </c>
      <c r="M38" s="301">
        <v>32</v>
      </c>
      <c r="N38" s="301">
        <v>41</v>
      </c>
      <c r="O38" s="301">
        <v>61</v>
      </c>
      <c r="P38" s="301">
        <v>47.89130414174244</v>
      </c>
      <c r="Q38" s="157">
        <v>64.30074017450484</v>
      </c>
      <c r="R38" s="98">
        <v>49.66531582862063</v>
      </c>
      <c r="S38" s="338">
        <v>48.014002224439565</v>
      </c>
      <c r="T38" s="501">
        <v>63.521973956225985</v>
      </c>
    </row>
    <row r="39" spans="1:20" ht="15">
      <c r="A39" s="26"/>
      <c r="B39" s="26" t="s">
        <v>196</v>
      </c>
      <c r="C39" s="26"/>
      <c r="D39" s="21">
        <v>322</v>
      </c>
      <c r="E39" s="21">
        <v>353</v>
      </c>
      <c r="F39" s="21">
        <v>376</v>
      </c>
      <c r="G39" s="21">
        <v>383</v>
      </c>
      <c r="H39" s="21">
        <v>449</v>
      </c>
      <c r="I39" s="21">
        <v>465</v>
      </c>
      <c r="J39" s="21">
        <v>455</v>
      </c>
      <c r="K39" s="21">
        <v>388</v>
      </c>
      <c r="L39" s="21">
        <v>456</v>
      </c>
      <c r="M39" s="301">
        <v>497</v>
      </c>
      <c r="N39" s="301">
        <v>484</v>
      </c>
      <c r="O39" s="301">
        <v>503</v>
      </c>
      <c r="P39" s="301">
        <v>464.69055392389726</v>
      </c>
      <c r="Q39" s="157">
        <v>477.4905925283259</v>
      </c>
      <c r="R39" s="98">
        <v>365.40255242320393</v>
      </c>
      <c r="S39" s="338">
        <v>343.7826273924057</v>
      </c>
      <c r="T39" s="501">
        <v>284.6954126881006</v>
      </c>
    </row>
    <row r="40" spans="1:20" ht="15">
      <c r="A40" s="26"/>
      <c r="B40" s="26" t="s">
        <v>179</v>
      </c>
      <c r="C40" s="26"/>
      <c r="D40" s="21">
        <v>21</v>
      </c>
      <c r="E40" s="21">
        <v>25</v>
      </c>
      <c r="F40" s="21">
        <v>25</v>
      </c>
      <c r="G40" s="21">
        <v>42</v>
      </c>
      <c r="H40" s="21">
        <v>31</v>
      </c>
      <c r="I40" s="21">
        <v>32</v>
      </c>
      <c r="J40" s="21">
        <v>39</v>
      </c>
      <c r="K40" s="21">
        <v>34</v>
      </c>
      <c r="L40" s="21">
        <v>32</v>
      </c>
      <c r="M40" s="301">
        <v>54</v>
      </c>
      <c r="N40" s="301">
        <v>77</v>
      </c>
      <c r="O40" s="301">
        <v>60</v>
      </c>
      <c r="P40" s="301">
        <v>70.77828892861406</v>
      </c>
      <c r="Q40" s="157">
        <v>52.161310684782656</v>
      </c>
      <c r="R40" s="98">
        <v>57.160125580471885</v>
      </c>
      <c r="S40" s="338">
        <v>55.38605520698006</v>
      </c>
      <c r="T40" s="501">
        <v>42.67890116751629</v>
      </c>
    </row>
    <row r="41" spans="1:20" ht="15">
      <c r="A41" s="26"/>
      <c r="B41" s="26" t="s">
        <v>123</v>
      </c>
      <c r="C41" s="26"/>
      <c r="D41" s="21">
        <v>48</v>
      </c>
      <c r="E41" s="21">
        <v>71</v>
      </c>
      <c r="F41" s="21">
        <v>86</v>
      </c>
      <c r="G41" s="21">
        <v>94</v>
      </c>
      <c r="H41" s="21">
        <v>74</v>
      </c>
      <c r="I41" s="21">
        <v>94</v>
      </c>
      <c r="J41" s="21">
        <v>72</v>
      </c>
      <c r="K41" s="21">
        <v>80</v>
      </c>
      <c r="L41" s="21">
        <v>81</v>
      </c>
      <c r="M41" s="301">
        <v>154</v>
      </c>
      <c r="N41" s="301">
        <v>128</v>
      </c>
      <c r="O41" s="301">
        <v>158</v>
      </c>
      <c r="P41" s="301">
        <v>147.3630047429285</v>
      </c>
      <c r="Q41" s="157">
        <v>153.9267270258781</v>
      </c>
      <c r="R41" s="98">
        <v>146.08832690541908</v>
      </c>
      <c r="S41" s="338">
        <v>138.87040522136095</v>
      </c>
      <c r="T41" s="501">
        <v>132.00556632328028</v>
      </c>
    </row>
    <row r="42" spans="1:22" ht="15">
      <c r="A42" s="26"/>
      <c r="B42" s="26" t="s">
        <v>180</v>
      </c>
      <c r="C42" s="26"/>
      <c r="D42" s="21">
        <v>139</v>
      </c>
      <c r="E42" s="21">
        <v>132</v>
      </c>
      <c r="F42" s="21">
        <v>165</v>
      </c>
      <c r="G42" s="21">
        <v>160</v>
      </c>
      <c r="H42" s="21">
        <v>161</v>
      </c>
      <c r="I42" s="21">
        <v>139</v>
      </c>
      <c r="J42" s="21">
        <v>153</v>
      </c>
      <c r="K42" s="21">
        <v>198</v>
      </c>
      <c r="L42" s="21">
        <v>212</v>
      </c>
      <c r="M42" s="301">
        <v>277</v>
      </c>
      <c r="N42" s="301">
        <v>282</v>
      </c>
      <c r="O42" s="301">
        <v>301</v>
      </c>
      <c r="P42" s="301">
        <v>345.0983181611789</v>
      </c>
      <c r="Q42" s="157">
        <v>323.53062634242485</v>
      </c>
      <c r="R42" s="98">
        <v>348.1093640207682</v>
      </c>
      <c r="S42" s="338">
        <v>322.483495453726</v>
      </c>
      <c r="T42" s="501">
        <v>288.4821220359931</v>
      </c>
      <c r="V42" s="83"/>
    </row>
    <row r="43" spans="1:20" ht="6" customHeight="1">
      <c r="A43" s="26"/>
      <c r="B43" s="26"/>
      <c r="C43" s="26"/>
      <c r="D43" s="50"/>
      <c r="E43" s="50"/>
      <c r="F43" s="50"/>
      <c r="G43" s="50"/>
      <c r="H43" s="50"/>
      <c r="I43" s="50"/>
      <c r="J43" s="50"/>
      <c r="K43" s="50"/>
      <c r="L43" s="50"/>
      <c r="M43" s="50"/>
      <c r="N43" s="50"/>
      <c r="P43" s="9"/>
      <c r="Q43" s="9"/>
      <c r="S43" s="60"/>
      <c r="T43" s="60"/>
    </row>
    <row r="44" spans="1:20" ht="15.75">
      <c r="A44" s="303" t="s">
        <v>425</v>
      </c>
      <c r="B44" s="26"/>
      <c r="C44" s="26"/>
      <c r="D44" s="50"/>
      <c r="E44" s="50"/>
      <c r="F44" s="50"/>
      <c r="G44" s="50"/>
      <c r="H44" s="50"/>
      <c r="I44" s="50"/>
      <c r="J44" s="50"/>
      <c r="K44" s="50"/>
      <c r="L44" s="50"/>
      <c r="M44" s="50"/>
      <c r="N44" s="50"/>
      <c r="P44" s="9"/>
      <c r="Q44" s="9"/>
      <c r="S44" s="60"/>
      <c r="T44" s="60"/>
    </row>
    <row r="45" spans="1:20" ht="6" customHeight="1">
      <c r="A45" s="26"/>
      <c r="B45" s="26"/>
      <c r="C45" s="26"/>
      <c r="D45" s="50"/>
      <c r="E45" s="50"/>
      <c r="F45" s="50"/>
      <c r="G45" s="50"/>
      <c r="H45" s="50"/>
      <c r="I45" s="50"/>
      <c r="J45" s="50"/>
      <c r="K45" s="50"/>
      <c r="L45" s="50"/>
      <c r="M45" s="50"/>
      <c r="N45" s="50"/>
      <c r="P45" s="9"/>
      <c r="Q45" s="9"/>
      <c r="S45" s="60"/>
      <c r="T45" s="60"/>
    </row>
    <row r="46" spans="1:20" ht="15.75">
      <c r="A46" s="26"/>
      <c r="B46" s="303" t="s">
        <v>451</v>
      </c>
      <c r="C46" s="26"/>
      <c r="D46" s="50"/>
      <c r="E46" s="50"/>
      <c r="F46" s="50"/>
      <c r="G46" s="50"/>
      <c r="H46" s="50"/>
      <c r="I46" s="50"/>
      <c r="J46" s="50"/>
      <c r="K46" s="50"/>
      <c r="L46" s="50"/>
      <c r="M46" s="50"/>
      <c r="N46" s="50"/>
      <c r="P46" s="9"/>
      <c r="Q46" s="9"/>
      <c r="S46" s="60"/>
      <c r="T46" s="60"/>
    </row>
    <row r="47" spans="1:20" ht="15">
      <c r="A47" s="26"/>
      <c r="B47" s="304" t="s">
        <v>172</v>
      </c>
      <c r="C47" s="26"/>
      <c r="D47" s="21">
        <v>866</v>
      </c>
      <c r="E47" s="21">
        <v>750</v>
      </c>
      <c r="F47" s="21">
        <v>849</v>
      </c>
      <c r="G47" s="21">
        <v>764</v>
      </c>
      <c r="H47" s="21">
        <v>1054</v>
      </c>
      <c r="I47" s="21">
        <v>1261</v>
      </c>
      <c r="J47" s="21">
        <v>1280</v>
      </c>
      <c r="K47" s="21">
        <v>1459</v>
      </c>
      <c r="L47" s="21">
        <v>1492</v>
      </c>
      <c r="M47" s="301">
        <v>1504</v>
      </c>
      <c r="N47" s="301">
        <v>1218</v>
      </c>
      <c r="O47" s="301">
        <v>1277</v>
      </c>
      <c r="P47" s="301">
        <v>1322.10140948579</v>
      </c>
      <c r="Q47" s="157">
        <v>1174.7271581190075</v>
      </c>
      <c r="R47" s="98">
        <v>894.5872433034667</v>
      </c>
      <c r="S47" s="338">
        <v>881.852495161196</v>
      </c>
      <c r="T47" s="501">
        <v>849.7312335891855</v>
      </c>
    </row>
    <row r="48" spans="1:20" ht="15">
      <c r="A48" s="26"/>
      <c r="B48" s="304" t="s">
        <v>173</v>
      </c>
      <c r="C48" s="26"/>
      <c r="D48" s="21">
        <v>276</v>
      </c>
      <c r="E48" s="21">
        <v>278</v>
      </c>
      <c r="F48" s="21">
        <v>335</v>
      </c>
      <c r="G48" s="21">
        <v>307</v>
      </c>
      <c r="H48" s="21">
        <v>363</v>
      </c>
      <c r="I48" s="21">
        <v>437</v>
      </c>
      <c r="J48" s="21">
        <v>547</v>
      </c>
      <c r="K48" s="21">
        <v>543</v>
      </c>
      <c r="L48" s="21">
        <v>588</v>
      </c>
      <c r="M48" s="301">
        <v>727</v>
      </c>
      <c r="N48" s="301">
        <v>1029</v>
      </c>
      <c r="O48" s="301">
        <v>1164</v>
      </c>
      <c r="P48" s="301">
        <v>1148.3732089395905</v>
      </c>
      <c r="Q48" s="157">
        <v>1302.6523873043718</v>
      </c>
      <c r="R48" s="98">
        <v>1054.5841477481404</v>
      </c>
      <c r="S48" s="338">
        <v>988.554649494402</v>
      </c>
      <c r="T48" s="501">
        <v>982.347134157455</v>
      </c>
    </row>
    <row r="49" spans="1:20" ht="15">
      <c r="A49" s="26"/>
      <c r="B49" s="304" t="s">
        <v>34</v>
      </c>
      <c r="C49" s="26"/>
      <c r="D49" s="21">
        <v>75</v>
      </c>
      <c r="E49" s="21">
        <v>68</v>
      </c>
      <c r="F49" s="21">
        <v>85</v>
      </c>
      <c r="G49" s="21">
        <v>156</v>
      </c>
      <c r="H49" s="21">
        <v>160</v>
      </c>
      <c r="I49" s="21">
        <v>173</v>
      </c>
      <c r="J49" s="21">
        <v>126</v>
      </c>
      <c r="K49" s="21">
        <v>141</v>
      </c>
      <c r="L49" s="21">
        <v>126</v>
      </c>
      <c r="M49" s="301">
        <v>162</v>
      </c>
      <c r="N49" s="301">
        <v>235</v>
      </c>
      <c r="O49" s="301">
        <v>199</v>
      </c>
      <c r="P49" s="301">
        <v>305.62720049065535</v>
      </c>
      <c r="Q49" s="157">
        <v>296.0163035096578</v>
      </c>
      <c r="R49" s="98">
        <v>289.47612112053554</v>
      </c>
      <c r="S49" s="338">
        <v>241.79572001084074</v>
      </c>
      <c r="T49" s="501">
        <v>298.2209241441888</v>
      </c>
    </row>
    <row r="50" spans="1:22" ht="15">
      <c r="A50" s="26"/>
      <c r="B50" s="304" t="s">
        <v>175</v>
      </c>
      <c r="C50" s="26"/>
      <c r="D50" s="21">
        <v>92</v>
      </c>
      <c r="E50" s="21">
        <v>141</v>
      </c>
      <c r="F50" s="21">
        <v>124</v>
      </c>
      <c r="G50" s="21">
        <v>160</v>
      </c>
      <c r="H50" s="21">
        <v>141</v>
      </c>
      <c r="I50" s="21">
        <v>227</v>
      </c>
      <c r="J50" s="21">
        <v>300</v>
      </c>
      <c r="K50" s="21">
        <v>248</v>
      </c>
      <c r="L50" s="21">
        <v>222</v>
      </c>
      <c r="M50" s="301">
        <v>364</v>
      </c>
      <c r="N50" s="301">
        <v>513</v>
      </c>
      <c r="O50" s="301">
        <v>634</v>
      </c>
      <c r="P50" s="301">
        <v>657.9657938527407</v>
      </c>
      <c r="Q50" s="157">
        <v>748.6365593369218</v>
      </c>
      <c r="R50" s="98">
        <v>651.0464367149167</v>
      </c>
      <c r="S50" s="338">
        <v>512.18782228677</v>
      </c>
      <c r="T50" s="501">
        <v>552.66101625168</v>
      </c>
      <c r="V50" s="83"/>
    </row>
    <row r="51" spans="1:20" ht="15.75">
      <c r="A51" s="26"/>
      <c r="B51" s="303" t="s">
        <v>181</v>
      </c>
      <c r="C51" s="26"/>
      <c r="D51" s="50"/>
      <c r="E51" s="50"/>
      <c r="F51" s="50"/>
      <c r="G51" s="50"/>
      <c r="H51" s="50"/>
      <c r="I51" s="50"/>
      <c r="J51" s="50"/>
      <c r="K51" s="50"/>
      <c r="L51" s="50"/>
      <c r="M51" s="50"/>
      <c r="P51" s="9"/>
      <c r="Q51" s="9"/>
      <c r="S51" s="337"/>
      <c r="T51" s="60"/>
    </row>
    <row r="52" spans="1:22" ht="15">
      <c r="A52" s="26"/>
      <c r="B52" s="304" t="s">
        <v>172</v>
      </c>
      <c r="D52" s="21">
        <v>280</v>
      </c>
      <c r="E52" s="21">
        <v>296</v>
      </c>
      <c r="F52" s="21">
        <v>330</v>
      </c>
      <c r="G52" s="21">
        <v>326</v>
      </c>
      <c r="H52" s="21">
        <v>358</v>
      </c>
      <c r="I52" s="21">
        <v>359</v>
      </c>
      <c r="J52" s="21">
        <v>364</v>
      </c>
      <c r="K52" s="21">
        <v>362</v>
      </c>
      <c r="L52" s="21">
        <v>298</v>
      </c>
      <c r="M52" s="301">
        <v>394</v>
      </c>
      <c r="N52" s="301">
        <v>310</v>
      </c>
      <c r="O52" s="301">
        <v>297</v>
      </c>
      <c r="P52" s="301">
        <v>283.91993835840356</v>
      </c>
      <c r="Q52" s="157">
        <v>259.9502617768704</v>
      </c>
      <c r="R52" s="98">
        <v>188.46720473490691</v>
      </c>
      <c r="S52" s="338">
        <v>198.12961388947826</v>
      </c>
      <c r="T52" s="501">
        <v>187.09861154357395</v>
      </c>
      <c r="V52" s="83"/>
    </row>
    <row r="53" spans="1:22" ht="15">
      <c r="A53" s="235"/>
      <c r="B53" s="304" t="s">
        <v>173</v>
      </c>
      <c r="D53" s="21">
        <v>237</v>
      </c>
      <c r="E53" s="21">
        <v>254</v>
      </c>
      <c r="F53" s="21">
        <v>262</v>
      </c>
      <c r="G53" s="21">
        <v>306</v>
      </c>
      <c r="H53" s="21">
        <v>300</v>
      </c>
      <c r="I53" s="21">
        <v>323</v>
      </c>
      <c r="J53" s="21">
        <v>362</v>
      </c>
      <c r="K53" s="21">
        <v>392</v>
      </c>
      <c r="L53" s="21">
        <v>412</v>
      </c>
      <c r="M53" s="301">
        <v>409</v>
      </c>
      <c r="N53" s="301">
        <v>413</v>
      </c>
      <c r="O53" s="301">
        <v>466</v>
      </c>
      <c r="P53" s="301">
        <v>408.189834418691</v>
      </c>
      <c r="Q53" s="157">
        <v>398.1869719763293</v>
      </c>
      <c r="R53" s="98">
        <v>217.56552867556104</v>
      </c>
      <c r="S53" s="338">
        <v>213.8755681531252</v>
      </c>
      <c r="T53" s="501">
        <v>178.3694573174693</v>
      </c>
      <c r="V53" s="83"/>
    </row>
    <row r="54" spans="2:20" ht="15">
      <c r="B54" s="304" t="s">
        <v>34</v>
      </c>
      <c r="D54" s="21">
        <v>167</v>
      </c>
      <c r="E54" s="21">
        <v>166</v>
      </c>
      <c r="F54" s="21">
        <v>181</v>
      </c>
      <c r="G54" s="21">
        <v>167</v>
      </c>
      <c r="H54" s="21">
        <v>121</v>
      </c>
      <c r="I54" s="21">
        <v>146</v>
      </c>
      <c r="J54" s="21">
        <v>173</v>
      </c>
      <c r="K54" s="21">
        <v>139</v>
      </c>
      <c r="L54" s="21">
        <v>152</v>
      </c>
      <c r="M54" s="301">
        <v>141</v>
      </c>
      <c r="N54" s="301">
        <v>149</v>
      </c>
      <c r="O54" s="301">
        <v>163</v>
      </c>
      <c r="P54" s="301">
        <v>131.68380702309815</v>
      </c>
      <c r="Q54" s="157">
        <v>93.69693358513773</v>
      </c>
      <c r="R54" s="98">
        <v>39.81769719135571</v>
      </c>
      <c r="S54" s="338">
        <v>48.22654442235376</v>
      </c>
      <c r="T54" s="501">
        <v>49.36872618820153</v>
      </c>
    </row>
    <row r="55" spans="2:22" ht="15">
      <c r="B55" s="304" t="s">
        <v>175</v>
      </c>
      <c r="D55" s="21">
        <v>100</v>
      </c>
      <c r="E55" s="21">
        <v>130</v>
      </c>
      <c r="F55" s="21">
        <v>130</v>
      </c>
      <c r="G55" s="21">
        <v>131</v>
      </c>
      <c r="H55" s="21">
        <v>117</v>
      </c>
      <c r="I55" s="21">
        <v>118</v>
      </c>
      <c r="J55" s="21">
        <v>135</v>
      </c>
      <c r="K55" s="21">
        <v>133</v>
      </c>
      <c r="L55" s="21">
        <v>153</v>
      </c>
      <c r="M55" s="301">
        <v>213</v>
      </c>
      <c r="N55" s="301">
        <v>160</v>
      </c>
      <c r="O55" s="301">
        <v>198</v>
      </c>
      <c r="P55" s="301">
        <v>146.96317799482082</v>
      </c>
      <c r="Q55" s="157">
        <v>134.78328850885737</v>
      </c>
      <c r="R55" s="98">
        <v>77.98709226597161</v>
      </c>
      <c r="S55" s="338">
        <v>54.292958770344725</v>
      </c>
      <c r="T55" s="501">
        <v>55.50052681937484</v>
      </c>
      <c r="V55" s="83"/>
    </row>
    <row r="56" spans="2:22" ht="15.75">
      <c r="B56" s="303" t="s">
        <v>182</v>
      </c>
      <c r="C56" s="26"/>
      <c r="K56" s="60"/>
      <c r="L56" s="60"/>
      <c r="M56" s="60"/>
      <c r="P56" s="9"/>
      <c r="Q56" s="9"/>
      <c r="S56" s="337"/>
      <c r="T56" s="60"/>
      <c r="V56" s="83"/>
    </row>
    <row r="57" spans="2:20" ht="15">
      <c r="B57" s="304" t="s">
        <v>172</v>
      </c>
      <c r="D57" s="21">
        <v>161</v>
      </c>
      <c r="E57" s="21">
        <v>115</v>
      </c>
      <c r="F57" s="21">
        <v>172</v>
      </c>
      <c r="G57" s="21">
        <v>135</v>
      </c>
      <c r="H57" s="21">
        <v>148</v>
      </c>
      <c r="I57" s="21">
        <v>165</v>
      </c>
      <c r="J57" s="21">
        <v>204</v>
      </c>
      <c r="K57" s="21">
        <v>157</v>
      </c>
      <c r="L57" s="21">
        <v>113</v>
      </c>
      <c r="M57" s="301">
        <v>71</v>
      </c>
      <c r="N57" s="301">
        <v>52</v>
      </c>
      <c r="O57" s="301">
        <v>107</v>
      </c>
      <c r="P57" s="301">
        <v>80.55874898195458</v>
      </c>
      <c r="Q57" s="157">
        <v>77.52704556305922</v>
      </c>
      <c r="R57" s="157">
        <v>78.25134306077595</v>
      </c>
      <c r="S57" s="338">
        <v>114.87649552762848</v>
      </c>
      <c r="T57" s="501">
        <v>91.52323631896428</v>
      </c>
    </row>
    <row r="58" spans="2:20" ht="15">
      <c r="B58" s="304" t="s">
        <v>173</v>
      </c>
      <c r="D58" s="21">
        <v>128</v>
      </c>
      <c r="E58" s="21">
        <v>129</v>
      </c>
      <c r="F58" s="21">
        <v>139</v>
      </c>
      <c r="G58" s="21">
        <v>126</v>
      </c>
      <c r="H58" s="21">
        <v>153</v>
      </c>
      <c r="I58" s="21">
        <v>137</v>
      </c>
      <c r="J58" s="21">
        <v>98</v>
      </c>
      <c r="K58" s="21">
        <v>107</v>
      </c>
      <c r="L58" s="21">
        <v>84</v>
      </c>
      <c r="M58" s="301">
        <v>76</v>
      </c>
      <c r="N58" s="301">
        <v>63</v>
      </c>
      <c r="O58" s="301">
        <v>64</v>
      </c>
      <c r="P58" s="301">
        <v>86.40344502712203</v>
      </c>
      <c r="Q58" s="157">
        <v>126.72470009581068</v>
      </c>
      <c r="R58" s="157">
        <v>181.78596497915672</v>
      </c>
      <c r="S58" s="338">
        <v>175.81374895840978</v>
      </c>
      <c r="T58" s="501">
        <v>162.2004828036641</v>
      </c>
    </row>
    <row r="59" spans="2:20" ht="15">
      <c r="B59" s="304" t="s">
        <v>34</v>
      </c>
      <c r="D59" s="21">
        <v>44</v>
      </c>
      <c r="E59" s="21">
        <v>50</v>
      </c>
      <c r="F59" s="21">
        <v>62</v>
      </c>
      <c r="G59" s="21">
        <v>66</v>
      </c>
      <c r="H59" s="21">
        <v>46</v>
      </c>
      <c r="I59" s="21">
        <v>54</v>
      </c>
      <c r="J59" s="21">
        <v>39</v>
      </c>
      <c r="K59" s="21">
        <v>50</v>
      </c>
      <c r="L59" s="21">
        <v>27</v>
      </c>
      <c r="M59" s="301">
        <v>26</v>
      </c>
      <c r="N59" s="301">
        <v>10</v>
      </c>
      <c r="O59" s="301">
        <v>21</v>
      </c>
      <c r="P59" s="301">
        <v>20.302979924206475</v>
      </c>
      <c r="Q59" s="157">
        <v>17.19580666623579</v>
      </c>
      <c r="R59" s="157">
        <v>67.27770846820755</v>
      </c>
      <c r="S59" s="338">
        <v>73.16367768454451</v>
      </c>
      <c r="T59" s="501">
        <v>51.035117204171115</v>
      </c>
    </row>
    <row r="60" spans="2:20" ht="15">
      <c r="B60" s="304" t="s">
        <v>175</v>
      </c>
      <c r="D60" s="21">
        <v>23</v>
      </c>
      <c r="E60" s="21">
        <v>30</v>
      </c>
      <c r="F60" s="21">
        <v>15</v>
      </c>
      <c r="G60" s="21">
        <v>21</v>
      </c>
      <c r="H60" s="21">
        <v>23</v>
      </c>
      <c r="I60" s="21">
        <v>14</v>
      </c>
      <c r="J60" s="21">
        <v>20</v>
      </c>
      <c r="K60" s="21">
        <v>10</v>
      </c>
      <c r="L60" s="21">
        <v>14</v>
      </c>
      <c r="M60" s="301">
        <v>22</v>
      </c>
      <c r="N60" s="301">
        <v>19</v>
      </c>
      <c r="O60" s="301">
        <v>27</v>
      </c>
      <c r="P60" s="301">
        <v>19.364479874003536</v>
      </c>
      <c r="Q60" s="157">
        <v>29.283611873984576</v>
      </c>
      <c r="R60" s="157">
        <v>70.60361791813713</v>
      </c>
      <c r="S60" s="338">
        <v>45.00948919586135</v>
      </c>
      <c r="T60" s="501">
        <v>61.57268641836228</v>
      </c>
    </row>
    <row r="61" spans="12:20" ht="6" customHeight="1">
      <c r="L61" s="60"/>
      <c r="M61" s="60"/>
      <c r="N61" s="60"/>
      <c r="P61" s="9"/>
      <c r="Q61" s="9"/>
      <c r="S61" s="337"/>
      <c r="T61" s="60"/>
    </row>
    <row r="62" spans="1:20" ht="15.75">
      <c r="A62" s="37" t="s">
        <v>426</v>
      </c>
      <c r="L62" s="60"/>
      <c r="M62" s="60"/>
      <c r="N62" s="60"/>
      <c r="P62" s="9"/>
      <c r="Q62" s="9"/>
      <c r="S62" s="337"/>
      <c r="T62" s="60"/>
    </row>
    <row r="63" spans="12:20" ht="6" customHeight="1">
      <c r="L63" s="60"/>
      <c r="M63" s="60"/>
      <c r="N63" s="60"/>
      <c r="P63" s="9"/>
      <c r="Q63" s="9"/>
      <c r="S63" s="337"/>
      <c r="T63" s="60"/>
    </row>
    <row r="64" spans="2:20" ht="15.75">
      <c r="B64" s="37" t="s">
        <v>172</v>
      </c>
      <c r="L64" s="60"/>
      <c r="M64" s="60"/>
      <c r="N64" s="60"/>
      <c r="P64" s="9"/>
      <c r="Q64" s="9"/>
      <c r="S64" s="337"/>
      <c r="T64" s="60"/>
    </row>
    <row r="65" spans="2:20" ht="15">
      <c r="B65" s="57" t="s">
        <v>195</v>
      </c>
      <c r="D65" s="21">
        <v>1135</v>
      </c>
      <c r="E65" s="21">
        <v>1004</v>
      </c>
      <c r="F65" s="21">
        <v>1148</v>
      </c>
      <c r="G65" s="21">
        <v>1021</v>
      </c>
      <c r="H65" s="21">
        <v>1357</v>
      </c>
      <c r="I65" s="21">
        <v>1631</v>
      </c>
      <c r="J65" s="21">
        <v>1661</v>
      </c>
      <c r="K65" s="21">
        <v>1781</v>
      </c>
      <c r="L65" s="21">
        <v>1644</v>
      </c>
      <c r="M65" s="301">
        <v>1653</v>
      </c>
      <c r="N65" s="301">
        <v>1305</v>
      </c>
      <c r="O65" s="301">
        <v>1410</v>
      </c>
      <c r="P65" s="301">
        <v>1365.569855002133</v>
      </c>
      <c r="Q65" s="157">
        <v>1226.780854230223</v>
      </c>
      <c r="R65" s="157">
        <v>897.5091910786222</v>
      </c>
      <c r="S65" s="338">
        <v>908.1538904673589</v>
      </c>
      <c r="T65" s="501">
        <v>911.990778687947</v>
      </c>
    </row>
    <row r="66" spans="2:20" ht="15">
      <c r="B66" s="57" t="s">
        <v>142</v>
      </c>
      <c r="D66" s="21">
        <v>171</v>
      </c>
      <c r="E66" s="21">
        <v>156</v>
      </c>
      <c r="F66" s="21">
        <v>203</v>
      </c>
      <c r="G66" s="21">
        <v>203</v>
      </c>
      <c r="H66" s="21">
        <v>203</v>
      </c>
      <c r="I66" s="21">
        <v>154</v>
      </c>
      <c r="J66" s="21">
        <v>187</v>
      </c>
      <c r="K66" s="21">
        <v>197</v>
      </c>
      <c r="L66" s="21">
        <v>259</v>
      </c>
      <c r="M66" s="301">
        <v>315</v>
      </c>
      <c r="N66" s="301">
        <v>275</v>
      </c>
      <c r="O66" s="301">
        <v>272</v>
      </c>
      <c r="P66" s="301">
        <v>321.0102418240086</v>
      </c>
      <c r="Q66" s="157">
        <v>285.4236112287167</v>
      </c>
      <c r="R66" s="157">
        <v>263.79660002053026</v>
      </c>
      <c r="S66" s="338">
        <v>286.7047141109405</v>
      </c>
      <c r="T66" s="501">
        <v>216.36230276377535</v>
      </c>
    </row>
    <row r="67" spans="2:20" ht="15.75">
      <c r="B67" s="37" t="s">
        <v>173</v>
      </c>
      <c r="K67" s="60"/>
      <c r="L67" s="60"/>
      <c r="M67" s="60"/>
      <c r="P67" s="9"/>
      <c r="Q67" s="9"/>
      <c r="S67" s="337"/>
      <c r="T67" s="60"/>
    </row>
    <row r="68" spans="2:20" ht="15">
      <c r="B68" s="57" t="s">
        <v>195</v>
      </c>
      <c r="D68" s="21">
        <v>465</v>
      </c>
      <c r="E68" s="21">
        <v>450</v>
      </c>
      <c r="F68" s="21">
        <v>534</v>
      </c>
      <c r="G68" s="21">
        <v>528</v>
      </c>
      <c r="H68" s="21">
        <v>555</v>
      </c>
      <c r="I68" s="21">
        <v>630</v>
      </c>
      <c r="J68" s="21">
        <v>755</v>
      </c>
      <c r="K68" s="21">
        <v>816</v>
      </c>
      <c r="L68" s="21">
        <v>841</v>
      </c>
      <c r="M68" s="301">
        <v>936</v>
      </c>
      <c r="N68" s="301">
        <v>1186</v>
      </c>
      <c r="O68" s="301">
        <v>1370</v>
      </c>
      <c r="P68" s="301">
        <v>1352.510707037016</v>
      </c>
      <c r="Q68" s="157">
        <v>1503.1978765645877</v>
      </c>
      <c r="R68" s="157">
        <v>1185.475841139054</v>
      </c>
      <c r="S68" s="338">
        <v>1119.8034371109</v>
      </c>
      <c r="T68" s="500">
        <v>1105.8713850245686</v>
      </c>
    </row>
    <row r="69" spans="2:20" ht="15">
      <c r="B69" s="57" t="s">
        <v>142</v>
      </c>
      <c r="D69" s="21">
        <v>175</v>
      </c>
      <c r="E69" s="21">
        <v>211</v>
      </c>
      <c r="F69" s="21">
        <v>203</v>
      </c>
      <c r="G69" s="21">
        <v>211</v>
      </c>
      <c r="H69" s="21">
        <v>262</v>
      </c>
      <c r="I69" s="21">
        <v>267</v>
      </c>
      <c r="J69" s="21">
        <v>252</v>
      </c>
      <c r="K69" s="21">
        <v>226</v>
      </c>
      <c r="L69" s="21">
        <v>244</v>
      </c>
      <c r="M69" s="301">
        <v>276</v>
      </c>
      <c r="N69" s="301">
        <v>319</v>
      </c>
      <c r="O69" s="301">
        <v>324</v>
      </c>
      <c r="P69" s="301">
        <v>290.4557813483956</v>
      </c>
      <c r="Q69" s="157">
        <v>324.3661828119284</v>
      </c>
      <c r="R69" s="157">
        <v>268.45980026380744</v>
      </c>
      <c r="S69" s="338">
        <v>258.4405294950304</v>
      </c>
      <c r="T69" s="501">
        <v>217.04568925401568</v>
      </c>
    </row>
    <row r="70" spans="2:20" ht="15.75">
      <c r="B70" s="37" t="s">
        <v>34</v>
      </c>
      <c r="D70" s="60"/>
      <c r="E70" s="60"/>
      <c r="F70" s="60"/>
      <c r="G70" s="60"/>
      <c r="H70" s="60"/>
      <c r="J70" s="60"/>
      <c r="K70" s="60"/>
      <c r="L70" s="60"/>
      <c r="P70" s="9"/>
      <c r="S70" s="337"/>
      <c r="T70" s="60"/>
    </row>
    <row r="71" spans="2:20" ht="15">
      <c r="B71" s="57" t="s">
        <v>195</v>
      </c>
      <c r="D71" s="21">
        <v>212</v>
      </c>
      <c r="E71" s="21">
        <v>208</v>
      </c>
      <c r="F71" s="21">
        <v>240</v>
      </c>
      <c r="G71" s="21">
        <v>294</v>
      </c>
      <c r="H71" s="21">
        <v>236</v>
      </c>
      <c r="I71" s="21">
        <v>259</v>
      </c>
      <c r="J71" s="21">
        <v>249</v>
      </c>
      <c r="K71" s="21">
        <v>243</v>
      </c>
      <c r="L71" s="21">
        <v>204</v>
      </c>
      <c r="M71" s="301">
        <v>235</v>
      </c>
      <c r="N71" s="301">
        <v>285</v>
      </c>
      <c r="O71" s="301">
        <v>263</v>
      </c>
      <c r="P71" s="301">
        <v>356.4026929440116</v>
      </c>
      <c r="Q71" s="157">
        <v>274.7260071831474</v>
      </c>
      <c r="R71" s="157">
        <v>273.8498561546672</v>
      </c>
      <c r="S71" s="338">
        <v>251.98255210513264</v>
      </c>
      <c r="T71" s="501">
        <v>274.2068417799751</v>
      </c>
    </row>
    <row r="72" spans="2:20" ht="15">
      <c r="B72" s="57" t="s">
        <v>142</v>
      </c>
      <c r="D72" s="21">
        <v>74</v>
      </c>
      <c r="E72" s="21">
        <v>77</v>
      </c>
      <c r="F72" s="21">
        <v>89</v>
      </c>
      <c r="G72" s="21">
        <v>96</v>
      </c>
      <c r="H72" s="21">
        <v>91</v>
      </c>
      <c r="I72" s="21">
        <v>115</v>
      </c>
      <c r="J72" s="21">
        <v>89</v>
      </c>
      <c r="K72" s="21">
        <v>86</v>
      </c>
      <c r="L72" s="21">
        <v>101</v>
      </c>
      <c r="M72" s="301">
        <v>94</v>
      </c>
      <c r="N72" s="301">
        <v>108</v>
      </c>
      <c r="O72" s="301">
        <v>120</v>
      </c>
      <c r="P72" s="301">
        <v>101.21129449394853</v>
      </c>
      <c r="Q72" s="157">
        <v>132.18303657788437</v>
      </c>
      <c r="R72" s="157">
        <v>122.72167062543187</v>
      </c>
      <c r="S72" s="338">
        <v>111.20339001260638</v>
      </c>
      <c r="T72" s="501">
        <v>124.41792575658567</v>
      </c>
    </row>
    <row r="73" spans="2:20" ht="15.75">
      <c r="B73" s="37" t="s">
        <v>175</v>
      </c>
      <c r="D73" s="60"/>
      <c r="E73" s="60"/>
      <c r="F73" s="60"/>
      <c r="G73" s="60"/>
      <c r="H73" s="60"/>
      <c r="J73" s="60"/>
      <c r="K73" s="60"/>
      <c r="L73" s="60"/>
      <c r="P73" s="9"/>
      <c r="R73" s="60" t="s">
        <v>129</v>
      </c>
      <c r="S73" s="337"/>
      <c r="T73" s="60"/>
    </row>
    <row r="74" spans="1:20" ht="15">
      <c r="A74" s="12"/>
      <c r="B74" s="305" t="s">
        <v>195</v>
      </c>
      <c r="C74" s="12"/>
      <c r="D74" s="16">
        <v>106</v>
      </c>
      <c r="E74" s="16">
        <v>165</v>
      </c>
      <c r="F74" s="16">
        <v>107</v>
      </c>
      <c r="G74" s="16">
        <v>150</v>
      </c>
      <c r="H74" s="16">
        <v>128</v>
      </c>
      <c r="I74" s="16">
        <v>175</v>
      </c>
      <c r="J74" s="16">
        <v>262</v>
      </c>
      <c r="K74" s="16">
        <v>201</v>
      </c>
      <c r="L74" s="16">
        <v>219</v>
      </c>
      <c r="M74" s="306">
        <v>288</v>
      </c>
      <c r="N74" s="306">
        <v>407</v>
      </c>
      <c r="O74" s="306">
        <v>529</v>
      </c>
      <c r="P74" s="306">
        <v>509.8015826672746</v>
      </c>
      <c r="Q74" s="98">
        <v>609.0850999229051</v>
      </c>
      <c r="R74" s="157">
        <v>513.9114050760932</v>
      </c>
      <c r="S74" s="338">
        <v>379.1159791328147</v>
      </c>
      <c r="T74" s="501">
        <v>430.1487923959591</v>
      </c>
    </row>
    <row r="75" spans="1:22" ht="15">
      <c r="A75" s="12"/>
      <c r="B75" s="305" t="s">
        <v>142</v>
      </c>
      <c r="C75" s="12"/>
      <c r="D75" s="16">
        <v>109</v>
      </c>
      <c r="E75" s="16">
        <v>137</v>
      </c>
      <c r="F75" s="16">
        <v>162</v>
      </c>
      <c r="G75" s="16">
        <v>161</v>
      </c>
      <c r="H75" s="16">
        <v>154</v>
      </c>
      <c r="I75" s="16">
        <v>184</v>
      </c>
      <c r="J75" s="16">
        <v>194</v>
      </c>
      <c r="K75" s="16">
        <v>190</v>
      </c>
      <c r="L75" s="16">
        <v>170</v>
      </c>
      <c r="M75" s="306">
        <v>310</v>
      </c>
      <c r="N75" s="306">
        <v>284</v>
      </c>
      <c r="O75" s="306">
        <v>331</v>
      </c>
      <c r="P75" s="306">
        <v>314.491869054294</v>
      </c>
      <c r="Q75" s="98">
        <v>303.61835979685895</v>
      </c>
      <c r="R75" s="157">
        <v>285.72574182292635</v>
      </c>
      <c r="S75" s="338">
        <v>232.37429112016164</v>
      </c>
      <c r="T75" s="98">
        <v>239.58543709345753</v>
      </c>
      <c r="V75" s="83"/>
    </row>
    <row r="76" spans="1:20" ht="5.25" customHeight="1">
      <c r="A76" s="46"/>
      <c r="B76" s="46"/>
      <c r="C76" s="46"/>
      <c r="D76" s="46"/>
      <c r="E76" s="46"/>
      <c r="F76" s="46"/>
      <c r="G76" s="46"/>
      <c r="H76" s="46"/>
      <c r="I76" s="46"/>
      <c r="J76" s="46"/>
      <c r="K76" s="46"/>
      <c r="L76" s="46"/>
      <c r="M76" s="46"/>
      <c r="N76" s="46"/>
      <c r="O76" s="46"/>
      <c r="P76" s="249"/>
      <c r="Q76" s="249"/>
      <c r="R76" s="249"/>
      <c r="S76" s="46"/>
      <c r="T76" s="46"/>
    </row>
    <row r="77" ht="6" customHeight="1"/>
    <row r="78" spans="2:18" s="7" customFormat="1" ht="12.75">
      <c r="B78" s="71" t="s">
        <v>321</v>
      </c>
      <c r="P78" s="71"/>
      <c r="Q78" s="71"/>
      <c r="R78" s="71"/>
    </row>
    <row r="79" spans="2:18" s="7" customFormat="1" ht="12.75">
      <c r="B79" s="71" t="s">
        <v>452</v>
      </c>
      <c r="P79" s="71"/>
      <c r="Q79" s="71"/>
      <c r="R79" s="71"/>
    </row>
    <row r="80" spans="2:18" s="7" customFormat="1" ht="12.75">
      <c r="B80" s="71" t="s">
        <v>322</v>
      </c>
      <c r="P80" s="71"/>
      <c r="Q80" s="71"/>
      <c r="R80" s="71"/>
    </row>
    <row r="81" spans="2:18" s="7" customFormat="1" ht="12.75">
      <c r="B81" s="71" t="s">
        <v>323</v>
      </c>
      <c r="P81" s="71"/>
      <c r="Q81" s="71"/>
      <c r="R81" s="71"/>
    </row>
    <row r="82" spans="2:18" s="7" customFormat="1" ht="12.75">
      <c r="B82" s="71" t="s">
        <v>1</v>
      </c>
      <c r="P82" s="71"/>
      <c r="Q82" s="71"/>
      <c r="R82" s="71"/>
    </row>
    <row r="83" ht="6" customHeight="1">
      <c r="B83" s="71"/>
    </row>
    <row r="84" ht="75" customHeight="1"/>
  </sheetData>
  <mergeCells count="2">
    <mergeCell ref="B20:C20"/>
    <mergeCell ref="B21:C21"/>
  </mergeCells>
  <printOptions/>
  <pageMargins left="0.75" right="0.75" top="0.81" bottom="0.69" header="0.5" footer="0.5"/>
  <pageSetup fitToHeight="1" fitToWidth="1" horizontalDpi="96" verticalDpi="96" orientation="portrait" paperSize="9" scale="57" r:id="rId1"/>
  <headerFooter alignWithMargins="0">
    <oddHeader>&amp;R&amp;"Arial,Bold"&amp;20PERSONAL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M47"/>
  <sheetViews>
    <sheetView zoomScale="75" zoomScaleNormal="75" workbookViewId="0" topLeftCell="A1">
      <selection activeCell="A1" sqref="A1"/>
    </sheetView>
  </sheetViews>
  <sheetFormatPr defaultColWidth="9.140625" defaultRowHeight="12.75"/>
  <cols>
    <col min="1" max="1" width="30.00390625" style="504" customWidth="1"/>
    <col min="2" max="2" width="14.8515625" style="504" customWidth="1"/>
    <col min="3" max="3" width="6.7109375" style="504" customWidth="1"/>
    <col min="4" max="4" width="10.8515625" style="504" customWidth="1"/>
    <col min="5" max="5" width="12.421875" style="504" customWidth="1"/>
    <col min="6" max="6" width="12.57421875" style="504" customWidth="1"/>
    <col min="7" max="7" width="13.00390625" style="504" customWidth="1"/>
    <col min="8" max="8" width="12.28125" style="504" customWidth="1"/>
    <col min="9" max="9" width="12.00390625" style="504" customWidth="1"/>
    <col min="10" max="10" width="11.57421875" style="504" customWidth="1"/>
    <col min="11" max="11" width="14.140625" style="504" customWidth="1"/>
    <col min="12" max="12" width="15.28125" style="504" customWidth="1"/>
    <col min="13" max="13" width="8.8515625" style="504" customWidth="1"/>
    <col min="14" max="16384" width="9.140625" style="504" customWidth="1"/>
  </cols>
  <sheetData>
    <row r="1" spans="1:13" ht="21">
      <c r="A1" s="502" t="s">
        <v>571</v>
      </c>
      <c r="B1" s="503"/>
      <c r="C1" s="503"/>
      <c r="D1" s="503"/>
      <c r="E1" s="503"/>
      <c r="F1" s="503"/>
      <c r="G1" s="503"/>
      <c r="H1" s="503"/>
      <c r="I1" s="503"/>
      <c r="J1" s="503"/>
      <c r="K1" s="503"/>
      <c r="L1" s="503"/>
      <c r="M1" s="503"/>
    </row>
    <row r="2" spans="1:13" ht="18">
      <c r="A2" s="503" t="s">
        <v>531</v>
      </c>
      <c r="B2" s="503"/>
      <c r="C2" s="503"/>
      <c r="D2" s="503"/>
      <c r="E2" s="503"/>
      <c r="F2" s="503"/>
      <c r="G2" s="503"/>
      <c r="H2" s="503"/>
      <c r="I2" s="503"/>
      <c r="J2" s="503"/>
      <c r="K2" s="503"/>
      <c r="L2" s="503"/>
      <c r="M2" s="503"/>
    </row>
    <row r="3" spans="1:13" ht="18">
      <c r="A3" s="505" t="s">
        <v>532</v>
      </c>
      <c r="B3" s="506"/>
      <c r="C3" s="506"/>
      <c r="D3" s="506"/>
      <c r="E3" s="506"/>
      <c r="F3" s="506"/>
      <c r="G3" s="506"/>
      <c r="H3" s="506"/>
      <c r="I3" s="506"/>
      <c r="J3" s="506"/>
      <c r="K3" s="506"/>
      <c r="L3" s="506"/>
      <c r="M3" s="506"/>
    </row>
    <row r="4" spans="1:13" ht="18">
      <c r="A4" s="507"/>
      <c r="B4" s="508"/>
      <c r="C4" s="508"/>
      <c r="D4" s="508"/>
      <c r="E4" s="509"/>
      <c r="F4" s="510" t="s">
        <v>533</v>
      </c>
      <c r="G4" s="508"/>
      <c r="H4" s="508"/>
      <c r="I4" s="508"/>
      <c r="J4" s="508"/>
      <c r="K4" s="508"/>
      <c r="L4" s="508"/>
      <c r="M4" s="511"/>
    </row>
    <row r="5" spans="1:13" ht="72">
      <c r="A5" s="512" t="s">
        <v>534</v>
      </c>
      <c r="B5" s="513" t="s">
        <v>535</v>
      </c>
      <c r="C5" s="513" t="s">
        <v>48</v>
      </c>
      <c r="D5" s="513" t="s">
        <v>49</v>
      </c>
      <c r="E5" s="513" t="s">
        <v>572</v>
      </c>
      <c r="F5" s="513" t="s">
        <v>51</v>
      </c>
      <c r="G5" s="513" t="s">
        <v>536</v>
      </c>
      <c r="H5" s="513" t="s">
        <v>53</v>
      </c>
      <c r="I5" s="513" t="s">
        <v>537</v>
      </c>
      <c r="J5" s="513" t="s">
        <v>55</v>
      </c>
      <c r="K5" s="513" t="s">
        <v>573</v>
      </c>
      <c r="L5" s="513" t="s">
        <v>538</v>
      </c>
      <c r="M5" s="513" t="s">
        <v>45</v>
      </c>
    </row>
    <row r="6" spans="1:13" ht="18.75">
      <c r="A6" s="503"/>
      <c r="B6" s="514"/>
      <c r="C6" s="514"/>
      <c r="D6" s="514"/>
      <c r="E6" s="514"/>
      <c r="F6" s="514"/>
      <c r="G6" s="514"/>
      <c r="H6" s="514"/>
      <c r="I6" s="514"/>
      <c r="J6" s="514"/>
      <c r="K6" s="514"/>
      <c r="L6" s="515"/>
      <c r="M6" s="516" t="s">
        <v>126</v>
      </c>
    </row>
    <row r="7" spans="1:13" ht="18">
      <c r="A7" s="503" t="s">
        <v>47</v>
      </c>
      <c r="B7" s="517">
        <v>842.1077694799998</v>
      </c>
      <c r="C7" s="517">
        <v>27.859236</v>
      </c>
      <c r="D7" s="517">
        <v>29.291290599999993</v>
      </c>
      <c r="E7" s="517">
        <v>42.835012539999994</v>
      </c>
      <c r="F7" s="517">
        <v>0.87633694</v>
      </c>
      <c r="G7" s="517">
        <v>0.4553460799999999</v>
      </c>
      <c r="H7" s="517">
        <v>11.15427164</v>
      </c>
      <c r="I7" s="517">
        <v>3.9496478399999995</v>
      </c>
      <c r="J7" s="517">
        <v>1.6677778799999996</v>
      </c>
      <c r="K7" s="517">
        <v>1.9358835199999997</v>
      </c>
      <c r="L7" s="517">
        <v>0.6537302199999999</v>
      </c>
      <c r="M7" s="518">
        <v>962.7863027399999</v>
      </c>
    </row>
    <row r="8" spans="1:13" ht="18">
      <c r="A8" s="503" t="s">
        <v>48</v>
      </c>
      <c r="B8" s="517">
        <v>26.921084479999998</v>
      </c>
      <c r="C8" s="517">
        <v>285.98417537999995</v>
      </c>
      <c r="D8" s="517">
        <v>11.449716899999999</v>
      </c>
      <c r="E8" s="517">
        <v>3.908130459999999</v>
      </c>
      <c r="F8" s="517">
        <v>0.07388769999999999</v>
      </c>
      <c r="G8" s="517">
        <v>0.017497079999999998</v>
      </c>
      <c r="H8" s="517">
        <v>0.12376363999999997</v>
      </c>
      <c r="I8" s="517">
        <v>10.999170619999997</v>
      </c>
      <c r="J8" s="517">
        <v>11.25611618</v>
      </c>
      <c r="K8" s="517">
        <v>1.7947566</v>
      </c>
      <c r="L8" s="517">
        <v>0.11752317999999998</v>
      </c>
      <c r="M8" s="518">
        <v>352.6458222199999</v>
      </c>
    </row>
    <row r="9" spans="1:13" ht="18">
      <c r="A9" s="503" t="s">
        <v>49</v>
      </c>
      <c r="B9" s="517">
        <v>31.288864919999995</v>
      </c>
      <c r="C9" s="517">
        <v>10.53147926</v>
      </c>
      <c r="D9" s="517">
        <v>189.16358651999994</v>
      </c>
      <c r="E9" s="517">
        <v>41.12211761999999</v>
      </c>
      <c r="F9" s="517">
        <v>0.3809003999999999</v>
      </c>
      <c r="G9" s="517">
        <v>0.06058735999999999</v>
      </c>
      <c r="H9" s="517">
        <v>0.11012133999999998</v>
      </c>
      <c r="I9" s="517">
        <v>5.097707079999999</v>
      </c>
      <c r="J9" s="517">
        <v>0.35299393999999995</v>
      </c>
      <c r="K9" s="517">
        <v>0.36110706</v>
      </c>
      <c r="L9" s="517">
        <v>0.14491853999999998</v>
      </c>
      <c r="M9" s="518">
        <v>278.61438403999983</v>
      </c>
    </row>
    <row r="10" spans="1:13" ht="21">
      <c r="A10" s="503" t="s">
        <v>574</v>
      </c>
      <c r="B10" s="517">
        <v>41.934435199999996</v>
      </c>
      <c r="C10" s="517">
        <v>3.1867981399999996</v>
      </c>
      <c r="D10" s="517">
        <v>39.99801229999999</v>
      </c>
      <c r="E10" s="517">
        <v>1818.9791337999998</v>
      </c>
      <c r="F10" s="517">
        <v>50.0845919</v>
      </c>
      <c r="G10" s="517">
        <v>1.7702721199999996</v>
      </c>
      <c r="H10" s="517">
        <v>1.14678972</v>
      </c>
      <c r="I10" s="517">
        <v>1.6291881</v>
      </c>
      <c r="J10" s="517">
        <v>1.6457109599999997</v>
      </c>
      <c r="K10" s="517">
        <v>1.4728204999999999</v>
      </c>
      <c r="L10" s="517">
        <v>1.3343878399999998</v>
      </c>
      <c r="M10" s="518">
        <v>1963.18214058</v>
      </c>
    </row>
    <row r="11" spans="1:13" ht="18">
      <c r="A11" s="503" t="s">
        <v>51</v>
      </c>
      <c r="B11" s="517">
        <v>1.03168404</v>
      </c>
      <c r="C11" s="517">
        <v>0.07983218</v>
      </c>
      <c r="D11" s="517">
        <v>0.3705269599999999</v>
      </c>
      <c r="E11" s="517">
        <v>53.24198395999999</v>
      </c>
      <c r="F11" s="517">
        <v>282.80767431999993</v>
      </c>
      <c r="G11" s="517">
        <v>2.03775022</v>
      </c>
      <c r="H11" s="517">
        <v>0.22688147999999997</v>
      </c>
      <c r="I11" s="517">
        <v>0.035720779999999994</v>
      </c>
      <c r="J11" s="517">
        <v>0.07705701999999999</v>
      </c>
      <c r="K11" s="517">
        <v>0.24736389999999997</v>
      </c>
      <c r="L11" s="517">
        <v>0.09207199999999999</v>
      </c>
      <c r="M11" s="518">
        <v>340.24854685999986</v>
      </c>
    </row>
    <row r="12" spans="1:13" ht="18">
      <c r="A12" s="503" t="s">
        <v>536</v>
      </c>
      <c r="B12" s="517">
        <v>0.4681698999999999</v>
      </c>
      <c r="C12" s="517">
        <v>0.020762159999999998</v>
      </c>
      <c r="D12" s="517">
        <v>0.06536059999999999</v>
      </c>
      <c r="E12" s="517">
        <v>1.6891171999999997</v>
      </c>
      <c r="F12" s="517">
        <v>2.0750475199999996</v>
      </c>
      <c r="G12" s="517">
        <v>103.49361983999998</v>
      </c>
      <c r="H12" s="517">
        <v>0.39611213999999995</v>
      </c>
      <c r="I12" s="517">
        <v>0.00648876</v>
      </c>
      <c r="J12" s="517">
        <v>0.017221900000000002</v>
      </c>
      <c r="K12" s="517">
        <v>0.06718405999999999</v>
      </c>
      <c r="L12" s="517">
        <v>0.01703818</v>
      </c>
      <c r="M12" s="518">
        <v>108.31612225999997</v>
      </c>
    </row>
    <row r="13" spans="1:13" ht="18">
      <c r="A13" s="503" t="s">
        <v>53</v>
      </c>
      <c r="B13" s="517">
        <v>11.089351019999999</v>
      </c>
      <c r="C13" s="517">
        <v>0.10871166</v>
      </c>
      <c r="D13" s="517">
        <v>0.08227527999999999</v>
      </c>
      <c r="E13" s="517">
        <v>1.14597276</v>
      </c>
      <c r="F13" s="517">
        <v>0.21845088</v>
      </c>
      <c r="G13" s="517">
        <v>0.38166243999999994</v>
      </c>
      <c r="H13" s="517">
        <v>65.14316276</v>
      </c>
      <c r="I13" s="517">
        <v>0.01631808</v>
      </c>
      <c r="J13" s="517">
        <v>0.015168959999999999</v>
      </c>
      <c r="K13" s="517">
        <v>0.0657624</v>
      </c>
      <c r="L13" s="517">
        <v>0.0125376</v>
      </c>
      <c r="M13" s="518">
        <v>78.27937383999999</v>
      </c>
    </row>
    <row r="14" spans="1:13" ht="18">
      <c r="A14" s="503" t="s">
        <v>539</v>
      </c>
      <c r="B14" s="517">
        <v>3.1493081999999992</v>
      </c>
      <c r="C14" s="517">
        <v>10.852192819999999</v>
      </c>
      <c r="D14" s="517">
        <v>5.434048699999999</v>
      </c>
      <c r="E14" s="517">
        <v>1.81486982</v>
      </c>
      <c r="F14" s="517">
        <v>0.03559564</v>
      </c>
      <c r="G14" s="517">
        <v>0.00625342</v>
      </c>
      <c r="H14" s="517">
        <v>0.01825008</v>
      </c>
      <c r="I14" s="517">
        <v>93.54612329999998</v>
      </c>
      <c r="J14" s="517">
        <v>11.71923854</v>
      </c>
      <c r="K14" s="517">
        <v>2.7303508</v>
      </c>
      <c r="L14" s="517">
        <v>0.48200753999999996</v>
      </c>
      <c r="M14" s="518">
        <v>129.78823885999998</v>
      </c>
    </row>
    <row r="15" spans="1:13" ht="18">
      <c r="A15" s="503" t="s">
        <v>55</v>
      </c>
      <c r="B15" s="517">
        <v>1.2650964399999998</v>
      </c>
      <c r="C15" s="517">
        <v>12.625016419999998</v>
      </c>
      <c r="D15" s="517">
        <v>0.49908467999999995</v>
      </c>
      <c r="E15" s="517">
        <v>1.8050835199999997</v>
      </c>
      <c r="F15" s="517">
        <v>0.07628968</v>
      </c>
      <c r="G15" s="517">
        <v>0.03210037999999999</v>
      </c>
      <c r="H15" s="517">
        <v>0.039863699999999995</v>
      </c>
      <c r="I15" s="517">
        <v>11.02736528</v>
      </c>
      <c r="J15" s="517">
        <v>117.38878563999998</v>
      </c>
      <c r="K15" s="517">
        <v>21.82958742</v>
      </c>
      <c r="L15" s="517">
        <v>0.27923373999999995</v>
      </c>
      <c r="M15" s="518">
        <v>166.86750689999997</v>
      </c>
    </row>
    <row r="16" spans="1:13" ht="21">
      <c r="A16" s="503" t="s">
        <v>575</v>
      </c>
      <c r="B16" s="517">
        <v>1.43557588</v>
      </c>
      <c r="C16" s="517">
        <v>2.0251077399999997</v>
      </c>
      <c r="D16" s="517">
        <v>0.38299649999999996</v>
      </c>
      <c r="E16" s="517">
        <v>1.69376922</v>
      </c>
      <c r="F16" s="517">
        <v>0.2945231199999999</v>
      </c>
      <c r="G16" s="517">
        <v>0.05201003999999999</v>
      </c>
      <c r="H16" s="517">
        <v>0.041844</v>
      </c>
      <c r="I16" s="517">
        <v>2.7517330999999996</v>
      </c>
      <c r="J16" s="517">
        <v>22.39403756</v>
      </c>
      <c r="K16" s="517">
        <v>493.83812762</v>
      </c>
      <c r="L16" s="517">
        <v>5.804992739999999</v>
      </c>
      <c r="M16" s="518">
        <v>530.71471752</v>
      </c>
    </row>
    <row r="17" spans="1:13" ht="18">
      <c r="A17" s="503" t="s">
        <v>540</v>
      </c>
      <c r="B17" s="517">
        <v>0.6432581399999999</v>
      </c>
      <c r="C17" s="517">
        <v>0.18778929999999996</v>
      </c>
      <c r="D17" s="517">
        <v>0.18619321999999996</v>
      </c>
      <c r="E17" s="517">
        <v>1.4908397199999999</v>
      </c>
      <c r="F17" s="517">
        <v>0.13218613999999998</v>
      </c>
      <c r="G17" s="517">
        <v>0.03653466</v>
      </c>
      <c r="H17" s="517">
        <v>0.018628099999999998</v>
      </c>
      <c r="I17" s="517">
        <v>0.63464396</v>
      </c>
      <c r="J17" s="517">
        <v>0.3613476399999999</v>
      </c>
      <c r="K17" s="517">
        <v>5.948222639999999</v>
      </c>
      <c r="L17" s="517">
        <v>227.51070732</v>
      </c>
      <c r="M17" s="518">
        <v>237.15035084</v>
      </c>
    </row>
    <row r="18" spans="1:13" ht="18">
      <c r="A18" s="512" t="s">
        <v>45</v>
      </c>
      <c r="B18" s="519">
        <v>961.3345976999997</v>
      </c>
      <c r="C18" s="519">
        <v>353.46110106</v>
      </c>
      <c r="D18" s="519">
        <v>276.9230922599999</v>
      </c>
      <c r="E18" s="519">
        <v>1969.7260306199996</v>
      </c>
      <c r="F18" s="519">
        <v>337.0554842399999</v>
      </c>
      <c r="G18" s="519">
        <v>108.34363363999998</v>
      </c>
      <c r="H18" s="519">
        <v>78.41968859999999</v>
      </c>
      <c r="I18" s="519">
        <v>129.69410689999998</v>
      </c>
      <c r="J18" s="519">
        <v>166.89545622</v>
      </c>
      <c r="K18" s="519">
        <v>530.29116652</v>
      </c>
      <c r="L18" s="519">
        <v>236.44914889999998</v>
      </c>
      <c r="M18" s="519">
        <v>5148.593506659999</v>
      </c>
    </row>
    <row r="19" spans="2:13" s="520" customFormat="1" ht="12.75">
      <c r="B19" s="521"/>
      <c r="C19" s="521"/>
      <c r="D19" s="521"/>
      <c r="E19" s="521"/>
      <c r="F19" s="521"/>
      <c r="G19" s="521"/>
      <c r="H19" s="521"/>
      <c r="I19" s="521"/>
      <c r="J19" s="521"/>
      <c r="K19" s="521"/>
      <c r="L19" s="521"/>
      <c r="M19" s="521"/>
    </row>
    <row r="21" spans="1:13" ht="18.75" thickBot="1">
      <c r="A21" s="522" t="s">
        <v>541</v>
      </c>
      <c r="B21" s="523"/>
      <c r="C21" s="523"/>
      <c r="D21" s="523"/>
      <c r="E21" s="523"/>
      <c r="F21" s="523"/>
      <c r="G21" s="523"/>
      <c r="H21" s="523"/>
      <c r="I21" s="523"/>
      <c r="J21" s="523"/>
      <c r="K21" s="523"/>
      <c r="L21" s="523"/>
      <c r="M21" s="523"/>
    </row>
    <row r="22" spans="1:13" ht="18">
      <c r="A22" s="505"/>
      <c r="B22" s="524"/>
      <c r="C22" s="524"/>
      <c r="D22" s="524"/>
      <c r="E22" s="525"/>
      <c r="F22" s="525" t="s">
        <v>533</v>
      </c>
      <c r="G22" s="524"/>
      <c r="H22" s="524"/>
      <c r="I22" s="524"/>
      <c r="J22" s="524"/>
      <c r="K22" s="524"/>
      <c r="L22" s="524"/>
      <c r="M22" s="506"/>
    </row>
    <row r="23" spans="1:13" ht="72.75" thickBot="1">
      <c r="A23" s="522" t="s">
        <v>534</v>
      </c>
      <c r="B23" s="526" t="s">
        <v>535</v>
      </c>
      <c r="C23" s="526" t="s">
        <v>48</v>
      </c>
      <c r="D23" s="526" t="s">
        <v>49</v>
      </c>
      <c r="E23" s="526" t="s">
        <v>572</v>
      </c>
      <c r="F23" s="526" t="s">
        <v>51</v>
      </c>
      <c r="G23" s="526" t="s">
        <v>536</v>
      </c>
      <c r="H23" s="526" t="s">
        <v>53</v>
      </c>
      <c r="I23" s="526" t="s">
        <v>537</v>
      </c>
      <c r="J23" s="526" t="s">
        <v>55</v>
      </c>
      <c r="K23" s="526" t="s">
        <v>573</v>
      </c>
      <c r="L23" s="526" t="s">
        <v>538</v>
      </c>
      <c r="M23" s="526" t="s">
        <v>45</v>
      </c>
    </row>
    <row r="24" spans="1:13" ht="18.75">
      <c r="A24" s="503"/>
      <c r="B24" s="514"/>
      <c r="C24" s="514"/>
      <c r="D24" s="514"/>
      <c r="E24" s="514"/>
      <c r="F24" s="514"/>
      <c r="G24" s="514"/>
      <c r="H24" s="514"/>
      <c r="I24" s="514"/>
      <c r="J24" s="514"/>
      <c r="K24" s="514"/>
      <c r="L24" s="527"/>
      <c r="M24" s="516" t="s">
        <v>126</v>
      </c>
    </row>
    <row r="25" spans="1:13" ht="18">
      <c r="A25" s="503" t="s">
        <v>47</v>
      </c>
      <c r="B25" s="517">
        <v>647.3695678799999</v>
      </c>
      <c r="C25" s="517">
        <v>20.125305</v>
      </c>
      <c r="D25" s="517">
        <v>24.880414799999993</v>
      </c>
      <c r="E25" s="517">
        <v>33.651719039999996</v>
      </c>
      <c r="F25" s="517">
        <v>0.39412043999999996</v>
      </c>
      <c r="G25" s="517">
        <v>0.3019732799999999</v>
      </c>
      <c r="H25" s="517">
        <v>9.37384764</v>
      </c>
      <c r="I25" s="517">
        <v>3.4072382399999994</v>
      </c>
      <c r="J25" s="517">
        <v>1.0382248799999998</v>
      </c>
      <c r="K25" s="517">
        <v>1.2685753199999998</v>
      </c>
      <c r="L25" s="517">
        <v>0.33696371999999997</v>
      </c>
      <c r="M25" s="518">
        <v>742.1479502399999</v>
      </c>
    </row>
    <row r="26" spans="1:13" ht="18">
      <c r="A26" s="503" t="s">
        <v>48</v>
      </c>
      <c r="B26" s="517">
        <v>19.117652279999998</v>
      </c>
      <c r="C26" s="517">
        <v>240.49511327999994</v>
      </c>
      <c r="D26" s="517">
        <v>10.784135999999998</v>
      </c>
      <c r="E26" s="517">
        <v>3.207915359999999</v>
      </c>
      <c r="F26" s="517">
        <v>0.05600879999999999</v>
      </c>
      <c r="G26" s="517">
        <v>0.015339479999999997</v>
      </c>
      <c r="H26" s="517">
        <v>0.11600663999999997</v>
      </c>
      <c r="I26" s="517">
        <v>10.431234119999997</v>
      </c>
      <c r="J26" s="517">
        <v>8.52357348</v>
      </c>
      <c r="K26" s="517">
        <v>1.4998242</v>
      </c>
      <c r="L26" s="517">
        <v>0.09611447999999997</v>
      </c>
      <c r="M26" s="518">
        <v>294.3429181199999</v>
      </c>
    </row>
    <row r="27" spans="1:13" ht="18">
      <c r="A27" s="503" t="s">
        <v>49</v>
      </c>
      <c r="B27" s="517">
        <v>26.834751119999996</v>
      </c>
      <c r="C27" s="517">
        <v>9.81452976</v>
      </c>
      <c r="D27" s="517">
        <v>161.08612571999996</v>
      </c>
      <c r="E27" s="517">
        <v>36.12923771999999</v>
      </c>
      <c r="F27" s="517">
        <v>0.25075919999999996</v>
      </c>
      <c r="G27" s="517">
        <v>0.04574315999999999</v>
      </c>
      <c r="H27" s="517">
        <v>0.09241403999999999</v>
      </c>
      <c r="I27" s="517">
        <v>4.74752688</v>
      </c>
      <c r="J27" s="517">
        <v>0.29501903999999995</v>
      </c>
      <c r="K27" s="517">
        <v>0.27814236</v>
      </c>
      <c r="L27" s="517">
        <v>0.07637603999999999</v>
      </c>
      <c r="M27" s="518">
        <v>239.65062503999997</v>
      </c>
    </row>
    <row r="28" spans="1:13" ht="21">
      <c r="A28" s="503" t="s">
        <v>574</v>
      </c>
      <c r="B28" s="517">
        <v>32.2935684</v>
      </c>
      <c r="C28" s="517">
        <v>2.5970522399999996</v>
      </c>
      <c r="D28" s="517">
        <v>35.275772999999994</v>
      </c>
      <c r="E28" s="517">
        <v>1430.3670809999999</v>
      </c>
      <c r="F28" s="517">
        <v>39.4046418</v>
      </c>
      <c r="G28" s="517">
        <v>1.1606497199999997</v>
      </c>
      <c r="H28" s="517">
        <v>0.9851593199999998</v>
      </c>
      <c r="I28" s="517">
        <v>1.095378</v>
      </c>
      <c r="J28" s="517">
        <v>1.1876361599999998</v>
      </c>
      <c r="K28" s="517">
        <v>0.8218193999999999</v>
      </c>
      <c r="L28" s="517">
        <v>0.9491732399999998</v>
      </c>
      <c r="M28" s="518">
        <v>1546.13793228</v>
      </c>
    </row>
    <row r="29" spans="1:13" ht="18">
      <c r="A29" s="503" t="s">
        <v>51</v>
      </c>
      <c r="B29" s="517">
        <v>0.46504523999999997</v>
      </c>
      <c r="C29" s="517">
        <v>0.055635479999999994</v>
      </c>
      <c r="D29" s="517">
        <v>0.26208335999999993</v>
      </c>
      <c r="E29" s="517">
        <v>41.031539759999994</v>
      </c>
      <c r="F29" s="517">
        <v>242.33627951999995</v>
      </c>
      <c r="G29" s="517">
        <v>1.8302203199999998</v>
      </c>
      <c r="H29" s="517">
        <v>0.22688147999999997</v>
      </c>
      <c r="I29" s="517">
        <v>0.020723279999999997</v>
      </c>
      <c r="J29" s="517">
        <v>0.025159319999999995</v>
      </c>
      <c r="K29" s="517">
        <v>0.15926459999999998</v>
      </c>
      <c r="L29" s="517">
        <v>0.053047199999999996</v>
      </c>
      <c r="M29" s="518">
        <v>286.4658795599999</v>
      </c>
    </row>
    <row r="30" spans="1:13" ht="18">
      <c r="A30" s="503" t="s">
        <v>536</v>
      </c>
      <c r="B30" s="517">
        <v>0.32253419999999994</v>
      </c>
      <c r="C30" s="517">
        <v>0.01644696</v>
      </c>
      <c r="D30" s="517">
        <v>0.0456168</v>
      </c>
      <c r="E30" s="517">
        <v>1.2459269999999996</v>
      </c>
      <c r="F30" s="517">
        <v>1.8978193199999995</v>
      </c>
      <c r="G30" s="517">
        <v>90.34659743999998</v>
      </c>
      <c r="H30" s="517">
        <v>0.37579763999999993</v>
      </c>
      <c r="I30" s="517">
        <v>0.00529536</v>
      </c>
      <c r="J30" s="517">
        <v>0.007425</v>
      </c>
      <c r="K30" s="517">
        <v>0.05034216</v>
      </c>
      <c r="L30" s="517">
        <v>0.011446079999999999</v>
      </c>
      <c r="M30" s="518">
        <v>94.32524795999998</v>
      </c>
    </row>
    <row r="31" spans="1:13" ht="18">
      <c r="A31" s="503" t="s">
        <v>53</v>
      </c>
      <c r="B31" s="517">
        <v>9.09480312</v>
      </c>
      <c r="C31" s="517">
        <v>0.10629456</v>
      </c>
      <c r="D31" s="517">
        <v>0.07957908</v>
      </c>
      <c r="E31" s="517">
        <v>1.02929136</v>
      </c>
      <c r="F31" s="517">
        <v>0.21845088</v>
      </c>
      <c r="G31" s="517">
        <v>0.36569843999999996</v>
      </c>
      <c r="H31" s="517">
        <v>57.31251455999999</v>
      </c>
      <c r="I31" s="517">
        <v>0.01631808</v>
      </c>
      <c r="J31" s="517">
        <v>0.015168959999999999</v>
      </c>
      <c r="K31" s="517">
        <v>0.039592800000000004</v>
      </c>
      <c r="L31" s="517">
        <v>0.011772</v>
      </c>
      <c r="M31" s="518">
        <v>68.28948383999997</v>
      </c>
    </row>
    <row r="32" spans="1:13" ht="18">
      <c r="A32" s="503" t="s">
        <v>539</v>
      </c>
      <c r="B32" s="517">
        <v>2.4641777999999994</v>
      </c>
      <c r="C32" s="517">
        <v>10.29667452</v>
      </c>
      <c r="D32" s="517">
        <v>5.0911409999999995</v>
      </c>
      <c r="E32" s="517">
        <v>1.30220232</v>
      </c>
      <c r="F32" s="517">
        <v>0.02126724</v>
      </c>
      <c r="G32" s="517">
        <v>0.00489132</v>
      </c>
      <c r="H32" s="517">
        <v>0.01825008</v>
      </c>
      <c r="I32" s="517">
        <v>80.17532399999997</v>
      </c>
      <c r="J32" s="517">
        <v>10.02189204</v>
      </c>
      <c r="K32" s="517">
        <v>2.4840198</v>
      </c>
      <c r="L32" s="517">
        <v>0.33486923999999996</v>
      </c>
      <c r="M32" s="518">
        <v>112.21470935999997</v>
      </c>
    </row>
    <row r="33" spans="1:13" ht="18">
      <c r="A33" s="503" t="s">
        <v>55</v>
      </c>
      <c r="B33" s="517">
        <v>0.7441754399999998</v>
      </c>
      <c r="C33" s="517">
        <v>10.182508919999998</v>
      </c>
      <c r="D33" s="517">
        <v>0.39778008</v>
      </c>
      <c r="E33" s="517">
        <v>1.4121907199999997</v>
      </c>
      <c r="F33" s="517">
        <v>0.02768688</v>
      </c>
      <c r="G33" s="517">
        <v>0.008149079999999998</v>
      </c>
      <c r="H33" s="517">
        <v>0.010886399999999997</v>
      </c>
      <c r="I33" s="517">
        <v>9.80771508</v>
      </c>
      <c r="J33" s="517">
        <v>93.28590383999999</v>
      </c>
      <c r="K33" s="517">
        <v>18.68570892</v>
      </c>
      <c r="L33" s="517">
        <v>0.24116423999999997</v>
      </c>
      <c r="M33" s="518">
        <v>134.80386959999998</v>
      </c>
    </row>
    <row r="34" spans="1:13" ht="21">
      <c r="A34" s="503" t="s">
        <v>576</v>
      </c>
      <c r="B34" s="517">
        <v>0.8766502799999999</v>
      </c>
      <c r="C34" s="517">
        <v>1.7621222399999998</v>
      </c>
      <c r="D34" s="517">
        <v>0.29938619999999994</v>
      </c>
      <c r="E34" s="517">
        <v>1.13280552</v>
      </c>
      <c r="F34" s="517">
        <v>0.16113251999999997</v>
      </c>
      <c r="G34" s="517">
        <v>0.04299923999999999</v>
      </c>
      <c r="H34" s="517">
        <v>0.041844</v>
      </c>
      <c r="I34" s="517">
        <v>2.4495569999999995</v>
      </c>
      <c r="J34" s="517">
        <v>18.64325676</v>
      </c>
      <c r="K34" s="517">
        <v>429.51557352000003</v>
      </c>
      <c r="L34" s="517">
        <v>4.948233839999999</v>
      </c>
      <c r="M34" s="518">
        <v>459.87356112000003</v>
      </c>
    </row>
    <row r="35" spans="1:13" ht="18">
      <c r="A35" s="503" t="s">
        <v>540</v>
      </c>
      <c r="B35" s="517">
        <v>0.34536323999999996</v>
      </c>
      <c r="C35" s="517">
        <v>0.14261279999999998</v>
      </c>
      <c r="D35" s="517">
        <v>0.12508331999999997</v>
      </c>
      <c r="E35" s="517">
        <v>1.09385052</v>
      </c>
      <c r="F35" s="517">
        <v>0.08868983999999999</v>
      </c>
      <c r="G35" s="517">
        <v>0.029754959999999997</v>
      </c>
      <c r="H35" s="517">
        <v>0.015523799999999997</v>
      </c>
      <c r="I35" s="517">
        <v>0.48795816</v>
      </c>
      <c r="J35" s="517">
        <v>0.30761243999999993</v>
      </c>
      <c r="K35" s="517">
        <v>5.18547204</v>
      </c>
      <c r="L35" s="517">
        <v>198.81827112</v>
      </c>
      <c r="M35" s="518">
        <v>206.64019223999998</v>
      </c>
    </row>
    <row r="36" spans="1:13" ht="18.75" thickBot="1">
      <c r="A36" s="523" t="s">
        <v>45</v>
      </c>
      <c r="B36" s="528">
        <v>739.928289</v>
      </c>
      <c r="C36" s="528">
        <v>295.5942957599999</v>
      </c>
      <c r="D36" s="528">
        <v>238.3271193599999</v>
      </c>
      <c r="E36" s="528">
        <v>1551.6037603199995</v>
      </c>
      <c r="F36" s="528">
        <v>284.8568564399999</v>
      </c>
      <c r="G36" s="528">
        <v>94.15201643999998</v>
      </c>
      <c r="H36" s="528">
        <v>68.56912559999999</v>
      </c>
      <c r="I36" s="528">
        <v>112.64426819999997</v>
      </c>
      <c r="J36" s="528">
        <v>133.35087192</v>
      </c>
      <c r="K36" s="528">
        <v>459.98833512</v>
      </c>
      <c r="L36" s="528">
        <v>205.8774312</v>
      </c>
      <c r="M36" s="528">
        <v>4184.892369359999</v>
      </c>
    </row>
    <row r="37" s="520" customFormat="1" ht="20.25" customHeight="1">
      <c r="A37" s="529" t="s">
        <v>542</v>
      </c>
    </row>
    <row r="38" s="520" customFormat="1" ht="8.25" customHeight="1">
      <c r="A38" s="529"/>
    </row>
    <row r="39" spans="1:12" ht="15">
      <c r="A39" s="530" t="s">
        <v>543</v>
      </c>
      <c r="L39"/>
    </row>
    <row r="40" spans="1:12" ht="15">
      <c r="A40" s="530" t="s">
        <v>544</v>
      </c>
      <c r="L40"/>
    </row>
    <row r="41" spans="1:12" ht="15">
      <c r="A41" s="530" t="s">
        <v>545</v>
      </c>
      <c r="L41"/>
    </row>
    <row r="42" spans="1:12" ht="15">
      <c r="A42" s="530" t="s">
        <v>546</v>
      </c>
      <c r="L42"/>
    </row>
    <row r="43" ht="15">
      <c r="A43" s="530" t="s">
        <v>547</v>
      </c>
    </row>
    <row r="44" ht="15">
      <c r="A44" s="530" t="s">
        <v>548</v>
      </c>
    </row>
    <row r="45" ht="15">
      <c r="A45" s="530" t="s">
        <v>549</v>
      </c>
    </row>
    <row r="46" ht="15">
      <c r="A46" s="530" t="s">
        <v>550</v>
      </c>
    </row>
    <row r="47" ht="15">
      <c r="A47" s="530" t="s">
        <v>551</v>
      </c>
    </row>
  </sheetData>
  <printOptions/>
  <pageMargins left="0.75" right="0.75" top="1" bottom="1" header="0.5" footer="0.5"/>
  <pageSetup fitToHeight="1" fitToWidth="1" horizontalDpi="96" verticalDpi="96" orientation="portrait" paperSize="9" scale="50" r:id="rId1"/>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47"/>
  <sheetViews>
    <sheetView zoomScale="75" zoomScaleNormal="75" workbookViewId="0" topLeftCell="A1">
      <selection activeCell="A1" sqref="A1"/>
    </sheetView>
  </sheetViews>
  <sheetFormatPr defaultColWidth="9.140625" defaultRowHeight="12.75"/>
  <cols>
    <col min="1" max="1" width="29.7109375" style="504" customWidth="1"/>
    <col min="2" max="2" width="15.421875" style="504" customWidth="1"/>
    <col min="3" max="3" width="6.7109375" style="504" customWidth="1"/>
    <col min="4" max="4" width="10.57421875" style="504" customWidth="1"/>
    <col min="5" max="5" width="14.140625" style="504" customWidth="1"/>
    <col min="6" max="6" width="12.57421875" style="504" customWidth="1"/>
    <col min="7" max="7" width="13.7109375" style="504" customWidth="1"/>
    <col min="8" max="8" width="12.57421875" style="504" customWidth="1"/>
    <col min="9" max="9" width="12.140625" style="504" customWidth="1"/>
    <col min="10" max="10" width="11.421875" style="504" customWidth="1"/>
    <col min="11" max="11" width="14.7109375" style="504" customWidth="1"/>
    <col min="12" max="12" width="15.8515625" style="504" customWidth="1"/>
    <col min="13" max="13" width="8.8515625" style="504" customWidth="1"/>
    <col min="14" max="16384" width="9.140625" style="504" customWidth="1"/>
  </cols>
  <sheetData>
    <row r="1" spans="1:13" ht="21">
      <c r="A1" s="502" t="s">
        <v>577</v>
      </c>
      <c r="B1" s="503"/>
      <c r="C1" s="503"/>
      <c r="D1" s="503"/>
      <c r="E1" s="503"/>
      <c r="F1" s="503"/>
      <c r="G1" s="503"/>
      <c r="H1" s="503"/>
      <c r="I1" s="503"/>
      <c r="J1" s="503"/>
      <c r="K1" s="503"/>
      <c r="L1" s="503"/>
      <c r="M1" s="503"/>
    </row>
    <row r="2" spans="1:13" ht="18">
      <c r="A2" s="503"/>
      <c r="B2" s="503"/>
      <c r="C2" s="503"/>
      <c r="D2" s="503"/>
      <c r="E2" s="503"/>
      <c r="F2" s="503"/>
      <c r="G2" s="503"/>
      <c r="H2" s="503"/>
      <c r="I2" s="503"/>
      <c r="J2" s="503"/>
      <c r="K2" s="503"/>
      <c r="L2" s="503"/>
      <c r="M2" s="503"/>
    </row>
    <row r="3" spans="1:13" ht="18">
      <c r="A3" s="505" t="s">
        <v>552</v>
      </c>
      <c r="B3" s="506"/>
      <c r="C3" s="506"/>
      <c r="D3" s="506"/>
      <c r="E3" s="506"/>
      <c r="F3" s="506"/>
      <c r="G3" s="506"/>
      <c r="H3" s="506"/>
      <c r="I3" s="506"/>
      <c r="J3" s="506"/>
      <c r="K3" s="506"/>
      <c r="L3" s="506"/>
      <c r="M3" s="506"/>
    </row>
    <row r="4" spans="1:13" ht="18">
      <c r="A4" s="507"/>
      <c r="B4" s="508"/>
      <c r="C4" s="508"/>
      <c r="D4" s="508"/>
      <c r="E4" s="509"/>
      <c r="F4" s="510" t="s">
        <v>533</v>
      </c>
      <c r="G4" s="508"/>
      <c r="H4" s="508"/>
      <c r="I4" s="508"/>
      <c r="J4" s="508"/>
      <c r="K4" s="508"/>
      <c r="L4" s="508"/>
      <c r="M4" s="511"/>
    </row>
    <row r="5" spans="1:13" ht="57">
      <c r="A5" s="512" t="s">
        <v>534</v>
      </c>
      <c r="B5" s="531" t="s">
        <v>535</v>
      </c>
      <c r="C5" s="531" t="s">
        <v>48</v>
      </c>
      <c r="D5" s="531" t="s">
        <v>49</v>
      </c>
      <c r="E5" s="531" t="s">
        <v>578</v>
      </c>
      <c r="F5" s="531" t="s">
        <v>51</v>
      </c>
      <c r="G5" s="531" t="s">
        <v>536</v>
      </c>
      <c r="H5" s="531" t="s">
        <v>53</v>
      </c>
      <c r="I5" s="531" t="s">
        <v>537</v>
      </c>
      <c r="J5" s="531" t="s">
        <v>55</v>
      </c>
      <c r="K5" s="531" t="s">
        <v>573</v>
      </c>
      <c r="L5" s="531" t="s">
        <v>538</v>
      </c>
      <c r="M5" s="531" t="s">
        <v>45</v>
      </c>
    </row>
    <row r="6" spans="1:13" ht="18.75">
      <c r="A6" s="503"/>
      <c r="B6" s="514"/>
      <c r="C6" s="514"/>
      <c r="D6" s="514"/>
      <c r="E6" s="514"/>
      <c r="F6" s="514"/>
      <c r="G6" s="514"/>
      <c r="H6" s="514"/>
      <c r="I6" s="514"/>
      <c r="J6" s="514"/>
      <c r="K6" s="514"/>
      <c r="L6" s="515"/>
      <c r="M6" s="516" t="s">
        <v>126</v>
      </c>
    </row>
    <row r="7" spans="1:13" ht="18">
      <c r="A7" s="503" t="s">
        <v>47</v>
      </c>
      <c r="B7" s="517">
        <v>194.73820159999994</v>
      </c>
      <c r="C7" s="517">
        <v>7.733930999999999</v>
      </c>
      <c r="D7" s="517">
        <v>4.4108757999999995</v>
      </c>
      <c r="E7" s="517">
        <v>9.1832935</v>
      </c>
      <c r="F7" s="517">
        <v>0.4822165</v>
      </c>
      <c r="G7" s="517">
        <v>0.15337279999999998</v>
      </c>
      <c r="H7" s="517">
        <v>1.780424</v>
      </c>
      <c r="I7" s="517">
        <v>0.5424095999999999</v>
      </c>
      <c r="J7" s="517">
        <v>0.6295529999999999</v>
      </c>
      <c r="K7" s="517">
        <v>0.6673081999999999</v>
      </c>
      <c r="L7" s="517">
        <v>0.31676649999999995</v>
      </c>
      <c r="M7" s="518">
        <v>220.63835249999994</v>
      </c>
    </row>
    <row r="8" spans="1:13" ht="18">
      <c r="A8" s="503" t="s">
        <v>48</v>
      </c>
      <c r="B8" s="517">
        <v>7.803432200000001</v>
      </c>
      <c r="C8" s="517">
        <v>45.489062100000005</v>
      </c>
      <c r="D8" s="517">
        <v>0.6655808999999999</v>
      </c>
      <c r="E8" s="517">
        <v>0.7002151</v>
      </c>
      <c r="F8" s="517">
        <v>0.0178789</v>
      </c>
      <c r="G8" s="517">
        <v>0.0021575999999999995</v>
      </c>
      <c r="H8" s="517">
        <v>0.007757</v>
      </c>
      <c r="I8" s="517">
        <v>0.5679365</v>
      </c>
      <c r="J8" s="517">
        <v>2.7325426999999993</v>
      </c>
      <c r="K8" s="517">
        <v>0.29493240000000004</v>
      </c>
      <c r="L8" s="517">
        <v>0.021408699999999996</v>
      </c>
      <c r="M8" s="518">
        <v>58.302904100000006</v>
      </c>
    </row>
    <row r="9" spans="1:13" ht="18">
      <c r="A9" s="503" t="s">
        <v>49</v>
      </c>
      <c r="B9" s="517">
        <v>4.4541138</v>
      </c>
      <c r="C9" s="517">
        <v>0.7169494999999999</v>
      </c>
      <c r="D9" s="517">
        <v>28.077460799999994</v>
      </c>
      <c r="E9" s="517">
        <v>4.992879899999999</v>
      </c>
      <c r="F9" s="517">
        <v>0.13014119999999998</v>
      </c>
      <c r="G9" s="517">
        <v>0.014844199999999998</v>
      </c>
      <c r="H9" s="517">
        <v>0.017707299999999995</v>
      </c>
      <c r="I9" s="517">
        <v>0.3501802</v>
      </c>
      <c r="J9" s="517">
        <v>0.057974899999999996</v>
      </c>
      <c r="K9" s="517">
        <v>0.08296469999999999</v>
      </c>
      <c r="L9" s="517">
        <v>0.0685425</v>
      </c>
      <c r="M9" s="518">
        <v>38.96375899999998</v>
      </c>
    </row>
    <row r="10" spans="1:13" ht="21">
      <c r="A10" s="503" t="s">
        <v>574</v>
      </c>
      <c r="B10" s="517">
        <v>9.6408668</v>
      </c>
      <c r="C10" s="517">
        <v>0.5897458999999999</v>
      </c>
      <c r="D10" s="517">
        <v>4.722239299999999</v>
      </c>
      <c r="E10" s="517">
        <v>388.61205279999996</v>
      </c>
      <c r="F10" s="517">
        <v>10.679950099999997</v>
      </c>
      <c r="G10" s="517">
        <v>0.6096224</v>
      </c>
      <c r="H10" s="517">
        <v>0.1616304</v>
      </c>
      <c r="I10" s="517">
        <v>0.5338101</v>
      </c>
      <c r="J10" s="517">
        <v>0.4580748</v>
      </c>
      <c r="K10" s="517">
        <v>0.6510011</v>
      </c>
      <c r="L10" s="517">
        <v>0.3852146</v>
      </c>
      <c r="M10" s="518">
        <v>417.04420829999987</v>
      </c>
    </row>
    <row r="11" spans="1:13" ht="18">
      <c r="A11" s="503" t="s">
        <v>51</v>
      </c>
      <c r="B11" s="517">
        <v>0.5666388</v>
      </c>
      <c r="C11" s="517">
        <v>0.0241967</v>
      </c>
      <c r="D11" s="517">
        <v>0.10844359999999999</v>
      </c>
      <c r="E11" s="517">
        <v>12.2104442</v>
      </c>
      <c r="F11" s="517">
        <v>40.47139479999999</v>
      </c>
      <c r="G11" s="517">
        <v>0.2075299</v>
      </c>
      <c r="H11" s="517">
        <v>0</v>
      </c>
      <c r="I11" s="517">
        <v>0.014997499999999999</v>
      </c>
      <c r="J11" s="517">
        <v>0.0518977</v>
      </c>
      <c r="K11" s="517">
        <v>0.0880993</v>
      </c>
      <c r="L11" s="517">
        <v>0.0390248</v>
      </c>
      <c r="M11" s="518">
        <v>53.78266729999999</v>
      </c>
    </row>
    <row r="12" spans="1:13" ht="18">
      <c r="A12" s="503" t="s">
        <v>536</v>
      </c>
      <c r="B12" s="517">
        <v>0.14563569999999998</v>
      </c>
      <c r="C12" s="517">
        <v>0.004315199999999999</v>
      </c>
      <c r="D12" s="517">
        <v>0.0197438</v>
      </c>
      <c r="E12" s="517">
        <v>0.4431902</v>
      </c>
      <c r="F12" s="517">
        <v>0.17722819999999997</v>
      </c>
      <c r="G12" s="517">
        <v>13.147022399999997</v>
      </c>
      <c r="H12" s="517">
        <v>0.0203145</v>
      </c>
      <c r="I12" s="517">
        <v>0.0011934</v>
      </c>
      <c r="J12" s="517">
        <v>0.0097969</v>
      </c>
      <c r="K12" s="517">
        <v>0.0168419</v>
      </c>
      <c r="L12" s="517">
        <v>0.0055921</v>
      </c>
      <c r="M12" s="518">
        <v>13.990874299999994</v>
      </c>
    </row>
    <row r="13" spans="1:13" ht="18">
      <c r="A13" s="503" t="s">
        <v>53</v>
      </c>
      <c r="B13" s="517">
        <v>1.9945478999999995</v>
      </c>
      <c r="C13" s="517">
        <v>0.0024170999999999997</v>
      </c>
      <c r="D13" s="517">
        <v>0.0026961999999999997</v>
      </c>
      <c r="E13" s="517">
        <v>0.11668139999999999</v>
      </c>
      <c r="F13" s="517">
        <v>0</v>
      </c>
      <c r="G13" s="517">
        <v>0.015964</v>
      </c>
      <c r="H13" s="517">
        <v>7.8306482</v>
      </c>
      <c r="I13" s="517">
        <v>0</v>
      </c>
      <c r="J13" s="517">
        <v>0</v>
      </c>
      <c r="K13" s="517">
        <v>0.026169599999999994</v>
      </c>
      <c r="L13" s="517">
        <v>0.0007656</v>
      </c>
      <c r="M13" s="518">
        <v>9.989889999999997</v>
      </c>
    </row>
    <row r="14" spans="1:13" ht="18">
      <c r="A14" s="503" t="s">
        <v>539</v>
      </c>
      <c r="B14" s="517">
        <v>0.6851304</v>
      </c>
      <c r="C14" s="517">
        <v>0.5555182999999999</v>
      </c>
      <c r="D14" s="517">
        <v>0.3429077</v>
      </c>
      <c r="E14" s="517">
        <v>0.5126675</v>
      </c>
      <c r="F14" s="517">
        <v>0.0143284</v>
      </c>
      <c r="G14" s="517">
        <v>0.0013621</v>
      </c>
      <c r="H14" s="517">
        <v>0</v>
      </c>
      <c r="I14" s="517">
        <v>13.370799299999998</v>
      </c>
      <c r="J14" s="517">
        <v>1.6973464999999999</v>
      </c>
      <c r="K14" s="517">
        <v>0.246331</v>
      </c>
      <c r="L14" s="517">
        <v>0.1471383</v>
      </c>
      <c r="M14" s="518">
        <v>17.5735295</v>
      </c>
    </row>
    <row r="15" spans="1:13" ht="18">
      <c r="A15" s="503" t="s">
        <v>55</v>
      </c>
      <c r="B15" s="517">
        <v>0.5209210000000001</v>
      </c>
      <c r="C15" s="517">
        <v>2.4425074999999996</v>
      </c>
      <c r="D15" s="517">
        <v>0.1013046</v>
      </c>
      <c r="E15" s="517">
        <v>0.3928928</v>
      </c>
      <c r="F15" s="517">
        <v>0.0486028</v>
      </c>
      <c r="G15" s="517">
        <v>0.023951299999999995</v>
      </c>
      <c r="H15" s="517">
        <v>0.028977299999999998</v>
      </c>
      <c r="I15" s="517">
        <v>1.2196501999999998</v>
      </c>
      <c r="J15" s="517">
        <v>24.102881799999995</v>
      </c>
      <c r="K15" s="517">
        <v>3.1438785</v>
      </c>
      <c r="L15" s="517">
        <v>0.0380695</v>
      </c>
      <c r="M15" s="518">
        <v>32.063637299999996</v>
      </c>
    </row>
    <row r="16" spans="1:13" ht="21">
      <c r="A16" s="503" t="s">
        <v>575</v>
      </c>
      <c r="B16" s="517">
        <v>0.5589256</v>
      </c>
      <c r="C16" s="517">
        <v>0.2629855</v>
      </c>
      <c r="D16" s="517">
        <v>0.0836103</v>
      </c>
      <c r="E16" s="517">
        <v>0.5609637000000001</v>
      </c>
      <c r="F16" s="517">
        <v>0.13339059999999997</v>
      </c>
      <c r="G16" s="517">
        <v>0.0090108</v>
      </c>
      <c r="H16" s="517">
        <v>0</v>
      </c>
      <c r="I16" s="517">
        <v>0.30217609999999995</v>
      </c>
      <c r="J16" s="517">
        <v>3.7507807999999994</v>
      </c>
      <c r="K16" s="517">
        <v>64.32255409999999</v>
      </c>
      <c r="L16" s="517">
        <v>0.8567589</v>
      </c>
      <c r="M16" s="518">
        <v>70.84115639999999</v>
      </c>
    </row>
    <row r="17" spans="1:13" ht="18">
      <c r="A17" s="503" t="s">
        <v>540</v>
      </c>
      <c r="B17" s="517">
        <v>0.2978949</v>
      </c>
      <c r="C17" s="517">
        <v>0.04517649999999999</v>
      </c>
      <c r="D17" s="517">
        <v>0.061109899999999995</v>
      </c>
      <c r="E17" s="517">
        <v>0.3969892</v>
      </c>
      <c r="F17" s="517">
        <v>0.04349629999999999</v>
      </c>
      <c r="G17" s="517">
        <v>0.006779699999999999</v>
      </c>
      <c r="H17" s="517">
        <v>0.0031043</v>
      </c>
      <c r="I17" s="517">
        <v>0.1466858</v>
      </c>
      <c r="J17" s="517">
        <v>0.05373519999999999</v>
      </c>
      <c r="K17" s="517">
        <v>0.7627506</v>
      </c>
      <c r="L17" s="517">
        <v>28.692436199999996</v>
      </c>
      <c r="M17" s="518">
        <v>30.510158599999997</v>
      </c>
    </row>
    <row r="18" spans="1:13" ht="18">
      <c r="A18" s="512" t="s">
        <v>45</v>
      </c>
      <c r="B18" s="519">
        <v>221.4063086999999</v>
      </c>
      <c r="C18" s="519">
        <v>57.866805299999996</v>
      </c>
      <c r="D18" s="519">
        <v>38.595972899999985</v>
      </c>
      <c r="E18" s="519">
        <v>418.1222703</v>
      </c>
      <c r="F18" s="519">
        <v>52.19862779999998</v>
      </c>
      <c r="G18" s="519">
        <v>14.191617199999998</v>
      </c>
      <c r="H18" s="519">
        <v>9.850563</v>
      </c>
      <c r="I18" s="519">
        <v>17.0498387</v>
      </c>
      <c r="J18" s="519">
        <v>33.54458429999999</v>
      </c>
      <c r="K18" s="519">
        <v>70.3028314</v>
      </c>
      <c r="L18" s="519">
        <v>30.571717699999997</v>
      </c>
      <c r="M18" s="519">
        <v>963.7011372999999</v>
      </c>
    </row>
    <row r="19" spans="1:13" ht="18">
      <c r="A19" s="506"/>
      <c r="B19" s="517"/>
      <c r="C19" s="517"/>
      <c r="D19" s="517"/>
      <c r="E19" s="517"/>
      <c r="F19" s="517"/>
      <c r="G19" s="517"/>
      <c r="H19" s="517"/>
      <c r="I19" s="517"/>
      <c r="J19" s="517"/>
      <c r="K19" s="517"/>
      <c r="L19" s="517"/>
      <c r="M19" s="517"/>
    </row>
    <row r="21" spans="1:13" ht="18">
      <c r="A21" s="505" t="s">
        <v>553</v>
      </c>
      <c r="B21" s="506"/>
      <c r="C21" s="506"/>
      <c r="D21" s="506"/>
      <c r="E21" s="506"/>
      <c r="F21" s="506"/>
      <c r="G21" s="506"/>
      <c r="H21" s="506"/>
      <c r="I21" s="506"/>
      <c r="J21" s="506"/>
      <c r="K21" s="506"/>
      <c r="L21" s="506"/>
      <c r="M21" s="506"/>
    </row>
    <row r="22" spans="1:13" ht="18">
      <c r="A22" s="507"/>
      <c r="B22" s="508"/>
      <c r="C22" s="508"/>
      <c r="D22" s="508"/>
      <c r="E22" s="509"/>
      <c r="F22" s="510" t="s">
        <v>533</v>
      </c>
      <c r="G22" s="508"/>
      <c r="H22" s="508"/>
      <c r="I22" s="508"/>
      <c r="J22" s="508"/>
      <c r="K22" s="508"/>
      <c r="L22" s="508"/>
      <c r="M22" s="511"/>
    </row>
    <row r="23" spans="1:13" ht="57">
      <c r="A23" s="512" t="s">
        <v>534</v>
      </c>
      <c r="B23" s="531" t="s">
        <v>535</v>
      </c>
      <c r="C23" s="531" t="s">
        <v>48</v>
      </c>
      <c r="D23" s="531" t="s">
        <v>49</v>
      </c>
      <c r="E23" s="531" t="s">
        <v>579</v>
      </c>
      <c r="F23" s="531" t="s">
        <v>51</v>
      </c>
      <c r="G23" s="531" t="s">
        <v>536</v>
      </c>
      <c r="H23" s="531" t="s">
        <v>53</v>
      </c>
      <c r="I23" s="531" t="s">
        <v>537</v>
      </c>
      <c r="J23" s="531" t="s">
        <v>55</v>
      </c>
      <c r="K23" s="531" t="s">
        <v>580</v>
      </c>
      <c r="L23" s="531" t="s">
        <v>538</v>
      </c>
      <c r="M23" s="531" t="s">
        <v>45</v>
      </c>
    </row>
    <row r="24" spans="1:13" ht="18.75">
      <c r="A24" s="503"/>
      <c r="B24" s="514"/>
      <c r="C24" s="514"/>
      <c r="D24" s="514"/>
      <c r="E24" s="514"/>
      <c r="F24" s="514"/>
      <c r="G24" s="514"/>
      <c r="H24" s="514"/>
      <c r="I24" s="514"/>
      <c r="J24" s="514"/>
      <c r="K24" s="514"/>
      <c r="L24" s="527"/>
      <c r="M24" s="516" t="s">
        <v>126</v>
      </c>
    </row>
    <row r="25" spans="1:13" ht="18">
      <c r="A25" s="503" t="s">
        <v>47</v>
      </c>
      <c r="B25" s="517">
        <v>695.6767341999999</v>
      </c>
      <c r="C25" s="517">
        <v>20.2530559</v>
      </c>
      <c r="D25" s="517">
        <v>24.125735799999994</v>
      </c>
      <c r="E25" s="517">
        <v>35.3993616</v>
      </c>
      <c r="F25" s="517">
        <v>1.1594662999999998</v>
      </c>
      <c r="G25" s="517">
        <v>0.9058898</v>
      </c>
      <c r="H25" s="517">
        <v>9.1159731</v>
      </c>
      <c r="I25" s="517">
        <v>4.1409082999999995</v>
      </c>
      <c r="J25" s="517">
        <v>1.1687754</v>
      </c>
      <c r="K25" s="517">
        <v>1.8155389</v>
      </c>
      <c r="L25" s="517">
        <v>0.8405349</v>
      </c>
      <c r="M25" s="518">
        <v>794.6019741999999</v>
      </c>
    </row>
    <row r="26" spans="1:13" ht="18">
      <c r="A26" s="503" t="s">
        <v>48</v>
      </c>
      <c r="B26" s="517">
        <v>18.6361449</v>
      </c>
      <c r="C26" s="517">
        <v>239.92260909999996</v>
      </c>
      <c r="D26" s="517">
        <v>11.093318</v>
      </c>
      <c r="E26" s="517">
        <v>3.4888513999999993</v>
      </c>
      <c r="F26" s="517">
        <v>0.1314994</v>
      </c>
      <c r="G26" s="517">
        <v>0.016073999999999998</v>
      </c>
      <c r="H26" s="517">
        <v>0.11408779999999998</v>
      </c>
      <c r="I26" s="517">
        <v>10.929632299999998</v>
      </c>
      <c r="J26" s="517">
        <v>7.9936336</v>
      </c>
      <c r="K26" s="517">
        <v>1.9072955999999999</v>
      </c>
      <c r="L26" s="517">
        <v>0.35328399999999993</v>
      </c>
      <c r="M26" s="518">
        <v>294.5864300999999</v>
      </c>
    </row>
    <row r="27" spans="1:13" ht="18">
      <c r="A27" s="503" t="s">
        <v>49</v>
      </c>
      <c r="B27" s="517">
        <v>26.353058499999996</v>
      </c>
      <c r="C27" s="517">
        <v>10.1739407</v>
      </c>
      <c r="D27" s="517">
        <v>186.49040509999998</v>
      </c>
      <c r="E27" s="517">
        <v>35.812178599999996</v>
      </c>
      <c r="F27" s="517">
        <v>0.5698163</v>
      </c>
      <c r="G27" s="517">
        <v>0.07483589999999998</v>
      </c>
      <c r="H27" s="517">
        <v>0.1170416</v>
      </c>
      <c r="I27" s="517">
        <v>4.576977299999999</v>
      </c>
      <c r="J27" s="517">
        <v>0.4211753999999999</v>
      </c>
      <c r="K27" s="517">
        <v>0.7304932</v>
      </c>
      <c r="L27" s="517">
        <v>0.37909489999999996</v>
      </c>
      <c r="M27" s="518">
        <v>265.6990174999999</v>
      </c>
    </row>
    <row r="28" spans="1:13" ht="21">
      <c r="A28" s="503" t="s">
        <v>574</v>
      </c>
      <c r="B28" s="517">
        <v>37.9471698</v>
      </c>
      <c r="C28" s="517">
        <v>2.8530023</v>
      </c>
      <c r="D28" s="517">
        <v>34.74341629999999</v>
      </c>
      <c r="E28" s="517">
        <v>1446.630985</v>
      </c>
      <c r="F28" s="517">
        <v>44.8267416</v>
      </c>
      <c r="G28" s="517">
        <v>2.0448247</v>
      </c>
      <c r="H28" s="517">
        <v>1.3407736999999997</v>
      </c>
      <c r="I28" s="517">
        <v>1.4086051</v>
      </c>
      <c r="J28" s="517">
        <v>1.5582911</v>
      </c>
      <c r="K28" s="517">
        <v>1.0254683999999998</v>
      </c>
      <c r="L28" s="517">
        <v>2.0709147999999997</v>
      </c>
      <c r="M28" s="518">
        <v>1576.4501928</v>
      </c>
    </row>
    <row r="29" spans="1:13" ht="18">
      <c r="A29" s="503" t="s">
        <v>51</v>
      </c>
      <c r="B29" s="517">
        <v>0.9929763999999999</v>
      </c>
      <c r="C29" s="517">
        <v>0.0770183</v>
      </c>
      <c r="D29" s="517">
        <v>0.39316529999999994</v>
      </c>
      <c r="E29" s="517">
        <v>39.305349699999994</v>
      </c>
      <c r="F29" s="517">
        <v>240.91189709999998</v>
      </c>
      <c r="G29" s="517">
        <v>1.9517238</v>
      </c>
      <c r="H29" s="517">
        <v>0.259279</v>
      </c>
      <c r="I29" s="517">
        <v>0.053759799999999996</v>
      </c>
      <c r="J29" s="517">
        <v>0.0264761</v>
      </c>
      <c r="K29" s="517">
        <v>0.18143769999999998</v>
      </c>
      <c r="L29" s="517">
        <v>0.1637268</v>
      </c>
      <c r="M29" s="518">
        <v>284.31681000000003</v>
      </c>
    </row>
    <row r="30" spans="1:13" ht="18">
      <c r="A30" s="503" t="s">
        <v>536</v>
      </c>
      <c r="B30" s="517">
        <v>1.0673404</v>
      </c>
      <c r="C30" s="517">
        <v>0.024383799999999997</v>
      </c>
      <c r="D30" s="517">
        <v>0.09263749999999998</v>
      </c>
      <c r="E30" s="517">
        <v>1.9949055999999996</v>
      </c>
      <c r="F30" s="517">
        <v>3.3639005999999996</v>
      </c>
      <c r="G30" s="517">
        <v>94.13097649999999</v>
      </c>
      <c r="H30" s="517">
        <v>0.753296</v>
      </c>
      <c r="I30" s="517">
        <v>0.017802299999999997</v>
      </c>
      <c r="J30" s="517">
        <v>0.0177564</v>
      </c>
      <c r="K30" s="517">
        <v>0.057626899999999995</v>
      </c>
      <c r="L30" s="517">
        <v>0.07718570000000001</v>
      </c>
      <c r="M30" s="518">
        <v>101.5978117</v>
      </c>
    </row>
    <row r="31" spans="1:13" ht="18">
      <c r="A31" s="503" t="s">
        <v>53</v>
      </c>
      <c r="B31" s="517">
        <v>8.9225447</v>
      </c>
      <c r="C31" s="517">
        <v>0.1003288</v>
      </c>
      <c r="D31" s="517">
        <v>0.10277979999999998</v>
      </c>
      <c r="E31" s="517">
        <v>1.3698355</v>
      </c>
      <c r="F31" s="517">
        <v>0.33735529999999997</v>
      </c>
      <c r="G31" s="517">
        <v>0.754448</v>
      </c>
      <c r="H31" s="517">
        <v>50.51268639999999</v>
      </c>
      <c r="I31" s="517">
        <v>0.0495488</v>
      </c>
      <c r="J31" s="517">
        <v>0.019710399999999996</v>
      </c>
      <c r="K31" s="517">
        <v>0.050795799999999995</v>
      </c>
      <c r="L31" s="517">
        <v>0.04708829999999999</v>
      </c>
      <c r="M31" s="518">
        <v>62.26712179999999</v>
      </c>
    </row>
    <row r="32" spans="1:13" ht="18">
      <c r="A32" s="503" t="s">
        <v>539</v>
      </c>
      <c r="B32" s="517">
        <v>2.889483</v>
      </c>
      <c r="C32" s="517">
        <v>10.4404079</v>
      </c>
      <c r="D32" s="517">
        <v>5.075906399999999</v>
      </c>
      <c r="E32" s="517">
        <v>1.7291819</v>
      </c>
      <c r="F32" s="517">
        <v>0.08444469999999998</v>
      </c>
      <c r="G32" s="517">
        <v>0.0301907</v>
      </c>
      <c r="H32" s="517">
        <v>0.08166149999999998</v>
      </c>
      <c r="I32" s="517">
        <v>75.48655969999999</v>
      </c>
      <c r="J32" s="517">
        <v>9.461195799999999</v>
      </c>
      <c r="K32" s="517">
        <v>2.9654553999999997</v>
      </c>
      <c r="L32" s="517">
        <v>0.7566278</v>
      </c>
      <c r="M32" s="518">
        <v>109.00111479999998</v>
      </c>
    </row>
    <row r="33" spans="1:13" ht="18">
      <c r="A33" s="503" t="s">
        <v>55</v>
      </c>
      <c r="B33" s="517">
        <v>0.9210136999999998</v>
      </c>
      <c r="C33" s="517">
        <v>9.356609599999999</v>
      </c>
      <c r="D33" s="517">
        <v>0.5612359</v>
      </c>
      <c r="E33" s="517">
        <v>1.9396150999999997</v>
      </c>
      <c r="F33" s="517">
        <v>0.0676594</v>
      </c>
      <c r="G33" s="517">
        <v>0.026857499999999996</v>
      </c>
      <c r="H33" s="517">
        <v>0.026716599999999993</v>
      </c>
      <c r="I33" s="517">
        <v>9.1822286</v>
      </c>
      <c r="J33" s="517">
        <v>87.27960479999999</v>
      </c>
      <c r="K33" s="517">
        <v>18.6692794</v>
      </c>
      <c r="L33" s="517">
        <v>0.38523699999999994</v>
      </c>
      <c r="M33" s="518">
        <v>128.41605759999996</v>
      </c>
    </row>
    <row r="34" spans="1:13" ht="21">
      <c r="A34" s="503" t="s">
        <v>575</v>
      </c>
      <c r="B34" s="517">
        <v>1.138051</v>
      </c>
      <c r="C34" s="517">
        <v>2.0616287</v>
      </c>
      <c r="D34" s="517">
        <v>0.48894779999999993</v>
      </c>
      <c r="E34" s="517">
        <v>1.2801647999999999</v>
      </c>
      <c r="F34" s="517">
        <v>0.21377099999999996</v>
      </c>
      <c r="G34" s="517">
        <v>0.05184859999999999</v>
      </c>
      <c r="H34" s="517">
        <v>0.0618934</v>
      </c>
      <c r="I34" s="517">
        <v>2.9679349999999998</v>
      </c>
      <c r="J34" s="517">
        <v>18.4772006</v>
      </c>
      <c r="K34" s="517">
        <v>401.88697110000004</v>
      </c>
      <c r="L34" s="517">
        <v>6.171764899999999</v>
      </c>
      <c r="M34" s="518">
        <v>434.8001769</v>
      </c>
    </row>
    <row r="35" spans="1:13" ht="18">
      <c r="A35" s="503" t="s">
        <v>540</v>
      </c>
      <c r="B35" s="517">
        <v>0.4536783999999999</v>
      </c>
      <c r="C35" s="517">
        <v>0.2904582</v>
      </c>
      <c r="D35" s="517">
        <v>0.49034039999999995</v>
      </c>
      <c r="E35" s="517">
        <v>1.6175910999999998</v>
      </c>
      <c r="F35" s="517">
        <v>0.2279694</v>
      </c>
      <c r="G35" s="517">
        <v>0.07954619999999998</v>
      </c>
      <c r="H35" s="517">
        <v>0.11798089999999999</v>
      </c>
      <c r="I35" s="517">
        <v>1.0659123</v>
      </c>
      <c r="J35" s="517">
        <v>0.32638239999999996</v>
      </c>
      <c r="K35" s="517">
        <v>5.6646676</v>
      </c>
      <c r="L35" s="517">
        <v>181.5975025</v>
      </c>
      <c r="M35" s="518">
        <v>191.93202939999998</v>
      </c>
    </row>
    <row r="36" spans="1:13" ht="18">
      <c r="A36" s="512" t="s">
        <v>45</v>
      </c>
      <c r="B36" s="519">
        <v>794.9981949999999</v>
      </c>
      <c r="C36" s="519">
        <v>295.5534433</v>
      </c>
      <c r="D36" s="519">
        <v>263.65788829999997</v>
      </c>
      <c r="E36" s="519">
        <v>1570.5680203000002</v>
      </c>
      <c r="F36" s="519">
        <v>291.8945211000001</v>
      </c>
      <c r="G36" s="519">
        <v>100.06721569999999</v>
      </c>
      <c r="H36" s="519">
        <v>62.50139</v>
      </c>
      <c r="I36" s="519">
        <v>109.87986949999998</v>
      </c>
      <c r="J36" s="519">
        <v>126.75020199999999</v>
      </c>
      <c r="K36" s="519">
        <v>434.95503</v>
      </c>
      <c r="L36" s="519">
        <v>192.8429616</v>
      </c>
      <c r="M36" s="519">
        <v>4243.6687368</v>
      </c>
    </row>
    <row r="37" s="520" customFormat="1" ht="14.25">
      <c r="A37" s="529" t="s">
        <v>542</v>
      </c>
    </row>
    <row r="38" s="520" customFormat="1" ht="7.5" customHeight="1">
      <c r="A38" s="529"/>
    </row>
    <row r="39" s="520" customFormat="1" ht="14.25">
      <c r="A39" s="530" t="s">
        <v>543</v>
      </c>
    </row>
    <row r="40" s="520" customFormat="1" ht="14.25">
      <c r="A40" s="530" t="s">
        <v>544</v>
      </c>
    </row>
    <row r="41" ht="15">
      <c r="A41" s="530" t="s">
        <v>545</v>
      </c>
    </row>
    <row r="42" ht="15">
      <c r="A42" s="530" t="s">
        <v>546</v>
      </c>
    </row>
    <row r="43" ht="15">
      <c r="A43" s="530" t="s">
        <v>547</v>
      </c>
    </row>
    <row r="44" ht="15">
      <c r="A44" s="530" t="s">
        <v>548</v>
      </c>
    </row>
    <row r="45" ht="15">
      <c r="A45" s="530" t="s">
        <v>549</v>
      </c>
    </row>
    <row r="46" ht="15">
      <c r="A46" s="530" t="s">
        <v>550</v>
      </c>
    </row>
    <row r="47" ht="15">
      <c r="A47" s="530" t="s">
        <v>551</v>
      </c>
    </row>
  </sheetData>
  <printOptions/>
  <pageMargins left="0.75" right="0.75" top="1" bottom="1" header="0.5" footer="0.5"/>
  <pageSetup fitToHeight="1" fitToWidth="1" horizontalDpi="300" verticalDpi="300" orientation="portrait" paperSize="9" scale="49" r:id="rId1"/>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325</v>
      </c>
    </row>
    <row r="2" spans="1:2" s="39" customFormat="1" ht="18">
      <c r="A2" s="39" t="s">
        <v>299</v>
      </c>
      <c r="B2" s="40"/>
    </row>
    <row r="3" s="39" customFormat="1" ht="7.5" customHeight="1">
      <c r="B3" s="40"/>
    </row>
    <row r="4" spans="1:10" ht="15" customHeight="1">
      <c r="A4" s="29" t="s">
        <v>245</v>
      </c>
      <c r="C4" s="12"/>
      <c r="D4" s="12"/>
      <c r="E4" s="88"/>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300</v>
      </c>
      <c r="D7" s="10"/>
      <c r="E7" s="13" t="s">
        <v>301</v>
      </c>
      <c r="F7" s="10"/>
      <c r="G7" s="13" t="s">
        <v>302</v>
      </c>
      <c r="H7" s="13"/>
      <c r="I7" s="13" t="s">
        <v>303</v>
      </c>
      <c r="J7" s="13"/>
      <c r="K7" s="13" t="s">
        <v>333</v>
      </c>
      <c r="L7" s="13"/>
      <c r="M7" s="13" t="s">
        <v>338</v>
      </c>
    </row>
    <row r="8" spans="1:10" ht="15" customHeight="1">
      <c r="A8" s="12"/>
      <c r="C8" s="12"/>
      <c r="D8" s="12"/>
      <c r="E8" s="12"/>
      <c r="F8" s="12"/>
      <c r="G8" s="12"/>
      <c r="I8" s="12"/>
      <c r="J8" s="12"/>
    </row>
    <row r="9" spans="1:13" ht="18">
      <c r="A9" s="12" t="s">
        <v>251</v>
      </c>
      <c r="C9" s="16">
        <v>300.630254416036</v>
      </c>
      <c r="D9" s="12"/>
      <c r="E9" s="21">
        <v>302.3833429810407</v>
      </c>
      <c r="G9" s="50">
        <v>289.255482018374</v>
      </c>
      <c r="H9" s="50"/>
      <c r="I9" s="50">
        <v>242.1313321068332</v>
      </c>
      <c r="J9" s="50"/>
      <c r="K9" s="50">
        <v>248.3609750512233</v>
      </c>
      <c r="M9" s="163"/>
    </row>
    <row r="10" spans="1:13" ht="15">
      <c r="A10" s="12" t="s">
        <v>18</v>
      </c>
      <c r="C10" s="16">
        <v>8.698385061846324</v>
      </c>
      <c r="D10" s="12"/>
      <c r="E10" s="21">
        <v>13.634431222267043</v>
      </c>
      <c r="G10" s="50">
        <v>9.187545727344073</v>
      </c>
      <c r="H10" s="50"/>
      <c r="I10" s="50">
        <v>10.304629496361125</v>
      </c>
      <c r="J10" s="50"/>
      <c r="K10" s="50">
        <v>8.268060917026808</v>
      </c>
      <c r="M10" s="163"/>
    </row>
    <row r="11" spans="1:13" ht="15">
      <c r="A11" s="12" t="s">
        <v>19</v>
      </c>
      <c r="C11" s="16">
        <v>388.20493587474607</v>
      </c>
      <c r="D11" s="12"/>
      <c r="E11" s="21">
        <v>432.73754951593384</v>
      </c>
      <c r="G11" s="50">
        <v>395.4799301971285</v>
      </c>
      <c r="H11" s="50"/>
      <c r="I11" s="50">
        <v>406.56784273327685</v>
      </c>
      <c r="J11" s="50"/>
      <c r="K11" s="50">
        <v>407.7408328311438</v>
      </c>
      <c r="M11" s="163"/>
    </row>
    <row r="12" spans="1:13" ht="15">
      <c r="A12" s="12" t="s">
        <v>20</v>
      </c>
      <c r="C12" s="16">
        <v>229.82106169116116</v>
      </c>
      <c r="D12" s="12"/>
      <c r="E12" s="16">
        <v>219.43389269866879</v>
      </c>
      <c r="F12" s="12"/>
      <c r="G12" s="50">
        <v>214.15985670098334</v>
      </c>
      <c r="H12" s="50"/>
      <c r="I12" s="50">
        <v>229.44825728645552</v>
      </c>
      <c r="J12" s="50"/>
      <c r="K12" s="50">
        <v>225.32205375436905</v>
      </c>
      <c r="M12" s="163"/>
    </row>
    <row r="13" spans="1:13" s="24" customFormat="1" ht="15" hidden="1">
      <c r="A13" s="18" t="s">
        <v>21</v>
      </c>
      <c r="B13" s="18"/>
      <c r="C13" s="17">
        <v>1.333604057467865</v>
      </c>
      <c r="D13" s="18"/>
      <c r="E13" s="69">
        <v>1.2030689794271883</v>
      </c>
      <c r="F13" s="18"/>
      <c r="G13" s="111">
        <v>2.3798107197266978</v>
      </c>
      <c r="H13" s="111"/>
      <c r="I13" s="111">
        <v>0.7782902510649659</v>
      </c>
      <c r="J13" s="111"/>
      <c r="K13" s="111" t="e">
        <v>#DIV/0!</v>
      </c>
      <c r="M13" s="164"/>
    </row>
    <row r="14" spans="1:13" s="24" customFormat="1" ht="15" hidden="1">
      <c r="A14" s="18" t="s">
        <v>22</v>
      </c>
      <c r="B14" s="18"/>
      <c r="C14" s="17">
        <v>11.10342305211965</v>
      </c>
      <c r="D14" s="18"/>
      <c r="E14" s="17">
        <v>10.201898749495765</v>
      </c>
      <c r="F14" s="18"/>
      <c r="G14" s="111">
        <v>10.10448695812751</v>
      </c>
      <c r="H14" s="111"/>
      <c r="I14" s="111">
        <v>9.187728517869372</v>
      </c>
      <c r="J14" s="111"/>
      <c r="K14" s="111" t="e">
        <v>#DIV/0!</v>
      </c>
      <c r="M14" s="164"/>
    </row>
    <row r="15" spans="1:13" ht="15">
      <c r="A15" s="12" t="s">
        <v>23</v>
      </c>
      <c r="C15" s="16">
        <v>12.437027109587515</v>
      </c>
      <c r="D15" s="12"/>
      <c r="E15" s="16">
        <v>11.404967728922953</v>
      </c>
      <c r="F15" s="12"/>
      <c r="G15" s="50">
        <v>12.48429767785421</v>
      </c>
      <c r="H15" s="50"/>
      <c r="I15" s="50">
        <v>9.966018768934338</v>
      </c>
      <c r="J15" s="50"/>
      <c r="K15" s="50">
        <v>11.035502505208425</v>
      </c>
      <c r="M15" s="163"/>
    </row>
    <row r="16" spans="1:13" ht="15">
      <c r="A16" s="12" t="s">
        <v>24</v>
      </c>
      <c r="C16" s="16">
        <v>86.26458928320332</v>
      </c>
      <c r="D16" s="12"/>
      <c r="E16" s="16">
        <v>82.77803398547802</v>
      </c>
      <c r="F16" s="12"/>
      <c r="G16" s="50">
        <v>82.98414422233508</v>
      </c>
      <c r="H16" s="50"/>
      <c r="I16" s="50">
        <v>81.16535448562442</v>
      </c>
      <c r="J16" s="50"/>
      <c r="K16" s="50">
        <v>80.09720484168118</v>
      </c>
      <c r="M16" s="163"/>
    </row>
    <row r="17" spans="1:13" s="24" customFormat="1" ht="2.25" customHeight="1" hidden="1">
      <c r="A17" s="18" t="s">
        <v>25</v>
      </c>
      <c r="B17" s="18"/>
      <c r="C17" s="17">
        <v>1.8842371640394304</v>
      </c>
      <c r="D17" s="18"/>
      <c r="E17" s="69">
        <v>3.0208178701089152</v>
      </c>
      <c r="F17" s="18"/>
      <c r="G17" s="111">
        <v>0.5793065878768293</v>
      </c>
      <c r="H17" s="111"/>
      <c r="I17" s="111">
        <v>0.44633674973593496</v>
      </c>
      <c r="J17" s="111"/>
      <c r="K17" s="111">
        <v>15.457035072917922</v>
      </c>
      <c r="M17" s="164"/>
    </row>
    <row r="18" spans="1:13" ht="15">
      <c r="A18" s="12" t="s">
        <v>26</v>
      </c>
      <c r="C18" s="16">
        <v>9.351914253989344</v>
      </c>
      <c r="D18" s="12"/>
      <c r="E18" s="70">
        <v>14.57038523598225</v>
      </c>
      <c r="F18" s="12"/>
      <c r="G18" s="112">
        <v>11.88557388855547</v>
      </c>
      <c r="H18" s="112"/>
      <c r="I18" s="112">
        <v>15.947233816582129</v>
      </c>
      <c r="J18" s="112"/>
      <c r="K18" s="112">
        <v>15.457035072917922</v>
      </c>
      <c r="M18" s="163"/>
    </row>
    <row r="19" spans="1:13" ht="15">
      <c r="A19" s="12" t="s">
        <v>27</v>
      </c>
      <c r="C19" s="16">
        <v>12.592508909652487</v>
      </c>
      <c r="D19" s="12"/>
      <c r="E19" s="70">
        <v>19.365835014118595</v>
      </c>
      <c r="F19" s="12"/>
      <c r="G19" s="112">
        <v>15.846041087669082</v>
      </c>
      <c r="H19" s="112"/>
      <c r="I19" s="112">
        <v>15.86326198739452</v>
      </c>
      <c r="J19" s="112"/>
      <c r="K19" s="112">
        <v>15.67713166549011</v>
      </c>
      <c r="M19" s="163"/>
    </row>
    <row r="20" spans="1:13" s="24" customFormat="1" ht="15" hidden="1">
      <c r="A20" s="18" t="s">
        <v>28</v>
      </c>
      <c r="B20" s="18"/>
      <c r="C20" s="17">
        <v>4.512258809040086</v>
      </c>
      <c r="D20" s="18"/>
      <c r="E20" s="69">
        <v>2.191341770875353</v>
      </c>
      <c r="F20" s="18"/>
      <c r="G20" s="111">
        <v>3.1406119754397306</v>
      </c>
      <c r="H20" s="111"/>
      <c r="I20" s="111">
        <v>1.6815547920559935</v>
      </c>
      <c r="J20" s="111"/>
      <c r="K20" s="111">
        <v>0</v>
      </c>
      <c r="M20" s="164"/>
    </row>
    <row r="21" spans="1:13" ht="15">
      <c r="A21" s="12" t="s">
        <v>29</v>
      </c>
      <c r="C21" s="16">
        <v>6.3964959730795155</v>
      </c>
      <c r="D21" s="12"/>
      <c r="E21" s="16">
        <v>5.212159640984268</v>
      </c>
      <c r="F21" s="12"/>
      <c r="G21" s="16">
        <v>3.71991856331656</v>
      </c>
      <c r="H21" s="16"/>
      <c r="I21" s="16">
        <v>2.127891541791928</v>
      </c>
      <c r="J21" s="16"/>
      <c r="K21" s="16">
        <v>2.4426083438075725</v>
      </c>
      <c r="M21" s="163"/>
    </row>
    <row r="22" spans="1:13" ht="15">
      <c r="A22" s="12" t="s">
        <v>30</v>
      </c>
      <c r="C22" s="16">
        <v>1054.3971725733018</v>
      </c>
      <c r="D22" s="12"/>
      <c r="E22" s="16">
        <v>1101.5205980233964</v>
      </c>
      <c r="F22" s="12"/>
      <c r="G22" s="50">
        <v>1035.0027900835603</v>
      </c>
      <c r="H22" s="50"/>
      <c r="I22" s="50">
        <v>1013.5218222232543</v>
      </c>
      <c r="J22" s="50"/>
      <c r="K22" s="50">
        <v>1014.4014049828683</v>
      </c>
      <c r="M22" s="163"/>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31</v>
      </c>
      <c r="C25" s="20">
        <v>2024</v>
      </c>
      <c r="D25" s="12"/>
      <c r="E25" s="34">
        <v>1926</v>
      </c>
      <c r="G25" s="68">
        <v>3396</v>
      </c>
      <c r="H25" s="68"/>
      <c r="I25" s="34">
        <v>3766</v>
      </c>
      <c r="J25" s="34"/>
      <c r="K25" s="34">
        <v>3723</v>
      </c>
      <c r="M25" s="163"/>
    </row>
    <row r="26" spans="1:13" ht="6" customHeight="1" thickBot="1">
      <c r="A26" s="10"/>
      <c r="B26" s="10"/>
      <c r="C26" s="10"/>
      <c r="D26" s="10"/>
      <c r="E26" s="10"/>
      <c r="F26" s="10"/>
      <c r="G26" s="10"/>
      <c r="H26" s="10"/>
      <c r="I26" s="10"/>
      <c r="J26" s="10"/>
      <c r="K26" s="10"/>
      <c r="L26" s="10"/>
      <c r="M26" s="10"/>
    </row>
    <row r="27" spans="1:6" ht="15">
      <c r="A27" s="48" t="s">
        <v>246</v>
      </c>
      <c r="C27" s="12"/>
      <c r="D27" s="12"/>
      <c r="E27" s="12"/>
      <c r="F27" s="12"/>
    </row>
    <row r="28" spans="1:6" ht="15">
      <c r="A28" s="48" t="s">
        <v>250</v>
      </c>
      <c r="C28" s="12"/>
      <c r="D28" s="12"/>
      <c r="E28" s="12"/>
      <c r="F28" s="12"/>
    </row>
    <row r="29" spans="1:6" ht="15">
      <c r="A29" s="48" t="s">
        <v>247</v>
      </c>
      <c r="C29" s="12"/>
      <c r="D29" s="12"/>
      <c r="E29" s="12"/>
      <c r="F29" s="12"/>
    </row>
    <row r="30" spans="1:6" ht="15">
      <c r="A30" s="48" t="s">
        <v>334</v>
      </c>
      <c r="C30" s="12"/>
      <c r="D30" s="12"/>
      <c r="E30" s="12"/>
      <c r="F30" s="12"/>
    </row>
    <row r="31" spans="1:6" ht="15">
      <c r="A31" s="158" t="s">
        <v>335</v>
      </c>
      <c r="C31" s="12"/>
      <c r="D31" s="12"/>
      <c r="E31" s="12"/>
      <c r="F31" s="12"/>
    </row>
    <row r="32" spans="1:6" ht="15">
      <c r="A32" s="48" t="s">
        <v>293</v>
      </c>
      <c r="C32" s="12"/>
      <c r="D32" s="12"/>
      <c r="E32" s="12"/>
      <c r="F32" s="12"/>
    </row>
    <row r="33" spans="1:6" ht="15">
      <c r="A33" s="48"/>
      <c r="C33" s="12"/>
      <c r="D33" s="12"/>
      <c r="E33" s="12"/>
      <c r="F33" s="12"/>
    </row>
    <row r="34" spans="1:6" ht="15">
      <c r="A34" s="12"/>
      <c r="C34" s="12"/>
      <c r="D34" s="12"/>
      <c r="E34" s="12"/>
      <c r="F34" s="12"/>
    </row>
    <row r="35" spans="1:6" ht="18">
      <c r="A35" s="39" t="s">
        <v>266</v>
      </c>
      <c r="F35" s="12"/>
    </row>
    <row r="36" spans="1:6" ht="7.5" customHeight="1">
      <c r="A36" s="39"/>
      <c r="F36" s="12"/>
    </row>
    <row r="37" spans="1:10" ht="15" customHeight="1">
      <c r="A37" s="29" t="s">
        <v>245</v>
      </c>
      <c r="C37" s="12"/>
      <c r="D37" s="12"/>
      <c r="E37" s="88"/>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300</v>
      </c>
      <c r="D40" s="10"/>
      <c r="E40" s="13" t="s">
        <v>301</v>
      </c>
      <c r="F40" s="10"/>
      <c r="G40" s="13" t="s">
        <v>302</v>
      </c>
      <c r="H40" s="13"/>
      <c r="I40" s="13" t="s">
        <v>303</v>
      </c>
      <c r="J40" s="13"/>
      <c r="K40" s="13" t="s">
        <v>333</v>
      </c>
      <c r="L40" s="13"/>
      <c r="M40" s="13" t="s">
        <v>338</v>
      </c>
    </row>
    <row r="41" spans="6:13" ht="15">
      <c r="F41" s="12"/>
      <c r="G41" s="34"/>
      <c r="J41" s="33"/>
      <c r="M41" s="33" t="s">
        <v>32</v>
      </c>
    </row>
    <row r="42" spans="1:13" ht="15">
      <c r="A42" s="12" t="s">
        <v>290</v>
      </c>
      <c r="C42" s="16">
        <v>182.77730002860787</v>
      </c>
      <c r="D42" s="12"/>
      <c r="E42" s="21">
        <v>185.79268199878987</v>
      </c>
      <c r="G42" s="50">
        <v>199.23000262222425</v>
      </c>
      <c r="H42" s="50"/>
      <c r="I42" s="50">
        <v>169.22919899481158</v>
      </c>
      <c r="J42" s="50"/>
      <c r="K42" s="50">
        <v>190.96259663561705</v>
      </c>
      <c r="M42" s="163"/>
    </row>
    <row r="43" spans="1:13" ht="15">
      <c r="A43" s="9" t="s">
        <v>18</v>
      </c>
      <c r="C43" s="16">
        <v>25.536002181955713</v>
      </c>
      <c r="D43" s="12"/>
      <c r="E43" s="21">
        <v>30.095233239209364</v>
      </c>
      <c r="G43" s="50">
        <v>27.598550981025806</v>
      </c>
      <c r="H43" s="50"/>
      <c r="I43" s="50">
        <v>24.827443878913098</v>
      </c>
      <c r="J43" s="50"/>
      <c r="K43" s="50">
        <v>22.822146352382102</v>
      </c>
      <c r="M43" s="163"/>
    </row>
    <row r="44" spans="1:13" ht="15">
      <c r="A44" s="9" t="s">
        <v>19</v>
      </c>
      <c r="C44" s="16">
        <v>3316.4356439436187</v>
      </c>
      <c r="D44" s="12"/>
      <c r="E44" s="21">
        <v>3737.7596436668014</v>
      </c>
      <c r="G44" s="50">
        <v>3275.202178717511</v>
      </c>
      <c r="H44" s="50"/>
      <c r="I44" s="50">
        <v>3548.6476102109045</v>
      </c>
      <c r="J44" s="50"/>
      <c r="K44" s="50">
        <v>3595.3511553229228</v>
      </c>
      <c r="M44" s="163"/>
    </row>
    <row r="45" spans="1:13" ht="15">
      <c r="A45" s="9" t="s">
        <v>20</v>
      </c>
      <c r="C45" s="16">
        <v>1998.7991375553372</v>
      </c>
      <c r="D45" s="12"/>
      <c r="E45" s="21">
        <v>2000.6704022892297</v>
      </c>
      <c r="G45" s="50">
        <v>2058.186538276165</v>
      </c>
      <c r="H45" s="50"/>
      <c r="I45" s="50">
        <v>2071.657181311156</v>
      </c>
      <c r="J45" s="50"/>
      <c r="K45" s="50">
        <v>2079.9245901616764</v>
      </c>
      <c r="M45" s="163"/>
    </row>
    <row r="46" spans="1:13" s="24" customFormat="1" ht="15" hidden="1">
      <c r="A46" s="24" t="s">
        <v>21</v>
      </c>
      <c r="B46" s="18"/>
      <c r="C46" s="17">
        <v>18.866136338290413</v>
      </c>
      <c r="D46" s="18"/>
      <c r="E46" s="64">
        <v>12.999112999193224</v>
      </c>
      <c r="G46" s="111">
        <v>20.230332837819123</v>
      </c>
      <c r="H46" s="111"/>
      <c r="I46" s="111">
        <v>16.58216675565564</v>
      </c>
      <c r="J46" s="111"/>
      <c r="K46" s="111">
        <v>170.6751670311128</v>
      </c>
      <c r="M46" s="164"/>
    </row>
    <row r="47" spans="1:13" s="24" customFormat="1" ht="15" hidden="1">
      <c r="A47" s="24" t="s">
        <v>22</v>
      </c>
      <c r="B47" s="18"/>
      <c r="C47" s="17">
        <v>141.14759161547153</v>
      </c>
      <c r="D47" s="18"/>
      <c r="E47" s="23">
        <v>179.3665163876563</v>
      </c>
      <c r="G47" s="111">
        <v>162.732211236785</v>
      </c>
      <c r="H47" s="111"/>
      <c r="I47" s="111">
        <v>155.12224942253897</v>
      </c>
      <c r="J47" s="111"/>
      <c r="K47" s="111">
        <v>407.2055088414057</v>
      </c>
      <c r="M47" s="164"/>
    </row>
    <row r="48" spans="1:13" s="24" customFormat="1" ht="15">
      <c r="A48" s="9" t="s">
        <v>23</v>
      </c>
      <c r="B48" s="18"/>
      <c r="C48" s="70">
        <v>160.01372795376196</v>
      </c>
      <c r="D48" s="18"/>
      <c r="E48" s="21">
        <v>192.36562938684958</v>
      </c>
      <c r="G48" s="50">
        <v>182.96254407460412</v>
      </c>
      <c r="H48" s="50"/>
      <c r="I48" s="50">
        <v>171.70441617819463</v>
      </c>
      <c r="J48" s="50"/>
      <c r="K48" s="50">
        <v>170.6751670311128</v>
      </c>
      <c r="M48" s="164"/>
    </row>
    <row r="49" spans="1:13" ht="15">
      <c r="A49" s="9" t="s">
        <v>24</v>
      </c>
      <c r="C49" s="16">
        <v>434.78146840770574</v>
      </c>
      <c r="D49" s="12"/>
      <c r="E49" s="21">
        <v>447.29347478822103</v>
      </c>
      <c r="G49" s="50">
        <v>379.55379716541256</v>
      </c>
      <c r="H49" s="50"/>
      <c r="I49" s="50">
        <v>440.95692428586364</v>
      </c>
      <c r="J49" s="50"/>
      <c r="K49" s="50">
        <v>407.2055088414057</v>
      </c>
      <c r="M49" s="163"/>
    </row>
    <row r="50" spans="1:13" s="24" customFormat="1" ht="15" hidden="1">
      <c r="A50" s="24" t="s">
        <v>25</v>
      </c>
      <c r="B50" s="18"/>
      <c r="C50" s="17">
        <v>94.87097462627948</v>
      </c>
      <c r="D50" s="18"/>
      <c r="E50" s="64">
        <v>117.03000726099235</v>
      </c>
      <c r="G50" s="111">
        <v>54.65070833294862</v>
      </c>
      <c r="H50" s="111"/>
      <c r="I50" s="111">
        <v>35.43325233596045</v>
      </c>
      <c r="J50" s="111"/>
      <c r="K50" s="111">
        <v>433.3354182062364</v>
      </c>
      <c r="M50" s="164"/>
    </row>
    <row r="51" spans="1:13" ht="15">
      <c r="A51" s="9" t="s">
        <v>248</v>
      </c>
      <c r="C51" s="16">
        <v>268.0602050359538</v>
      </c>
      <c r="D51" s="12"/>
      <c r="E51" s="21">
        <v>524.517778499395</v>
      </c>
      <c r="G51" s="50">
        <v>339.30060669405844</v>
      </c>
      <c r="H51" s="50"/>
      <c r="I51" s="50">
        <v>465.12840444325803</v>
      </c>
      <c r="J51" s="50"/>
      <c r="K51" s="50">
        <v>408.1079497580881</v>
      </c>
      <c r="M51" s="163"/>
    </row>
    <row r="52" spans="1:13" ht="15">
      <c r="A52" s="9" t="s">
        <v>27</v>
      </c>
      <c r="C52" s="16">
        <v>39.147081212391576</v>
      </c>
      <c r="D52" s="12"/>
      <c r="E52" s="21">
        <v>79.18993859419122</v>
      </c>
      <c r="G52" s="50">
        <v>54.96019605743041</v>
      </c>
      <c r="H52" s="50"/>
      <c r="I52" s="50">
        <v>61.01359822641116</v>
      </c>
      <c r="J52" s="50"/>
      <c r="K52" s="50">
        <v>67.53963938773052</v>
      </c>
      <c r="M52" s="163"/>
    </row>
    <row r="53" spans="1:13" s="24" customFormat="1" ht="15" hidden="1">
      <c r="A53" s="24" t="s">
        <v>28</v>
      </c>
      <c r="B53" s="18"/>
      <c r="C53" s="17">
        <v>375.96298154065465</v>
      </c>
      <c r="D53" s="18"/>
      <c r="E53" s="64">
        <v>235.02336359419124</v>
      </c>
      <c r="G53" s="111">
        <v>361.15991435298463</v>
      </c>
      <c r="H53" s="111"/>
      <c r="I53" s="111">
        <v>343.71031391826176</v>
      </c>
      <c r="J53" s="111"/>
      <c r="K53" s="111">
        <v>0</v>
      </c>
      <c r="M53" s="164"/>
    </row>
    <row r="54" spans="1:13" s="24" customFormat="1" ht="15">
      <c r="A54" s="9" t="s">
        <v>29</v>
      </c>
      <c r="B54" s="18"/>
      <c r="C54" s="70">
        <v>470.8339561669341</v>
      </c>
      <c r="D54" s="18"/>
      <c r="E54" s="25">
        <v>352.0533708551836</v>
      </c>
      <c r="G54" s="112">
        <v>415.81062268593325</v>
      </c>
      <c r="H54" s="112"/>
      <c r="I54" s="112">
        <v>379.1435662542222</v>
      </c>
      <c r="J54" s="112"/>
      <c r="K54" s="112">
        <v>433.3354182062364</v>
      </c>
      <c r="M54" s="164"/>
    </row>
    <row r="55" spans="1:13" ht="15">
      <c r="A55" s="9" t="s">
        <v>30</v>
      </c>
      <c r="C55" s="16">
        <v>6896.384522486268</v>
      </c>
      <c r="D55" s="22"/>
      <c r="E55" s="21">
        <v>7549.73815331787</v>
      </c>
      <c r="G55" s="50">
        <v>6932.805037274365</v>
      </c>
      <c r="H55" s="50"/>
      <c r="I55" s="50">
        <v>7332.308343783734</v>
      </c>
      <c r="J55" s="50"/>
      <c r="K55" s="50">
        <v>7375.924171697172</v>
      </c>
      <c r="M55" s="163"/>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294</v>
      </c>
      <c r="C57" s="12"/>
      <c r="D57" s="12"/>
      <c r="E57" s="12"/>
      <c r="F57" s="12"/>
    </row>
    <row r="58" spans="1:6" ht="15">
      <c r="A58" s="48"/>
      <c r="C58" s="12"/>
      <c r="D58" s="12"/>
      <c r="E58" s="12"/>
      <c r="F58" s="12"/>
    </row>
    <row r="59" ht="15">
      <c r="A59" s="12"/>
    </row>
    <row r="60" spans="1:2" s="39" customFormat="1" ht="18">
      <c r="A60" s="39" t="s">
        <v>265</v>
      </c>
      <c r="B60" s="40"/>
    </row>
    <row r="61" spans="1:10" ht="7.5" customHeight="1">
      <c r="A61" s="12"/>
      <c r="B61" s="58"/>
      <c r="C61" s="58"/>
      <c r="D61" s="58"/>
      <c r="E61" s="93"/>
      <c r="F61" s="12"/>
      <c r="G61" s="12"/>
      <c r="H61" s="12"/>
      <c r="I61" s="12"/>
      <c r="J61" s="12"/>
    </row>
    <row r="62" spans="1:10" ht="15" customHeight="1">
      <c r="A62" s="29" t="s">
        <v>304</v>
      </c>
      <c r="C62" s="12"/>
      <c r="D62" s="12"/>
      <c r="E62" s="88"/>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300</v>
      </c>
      <c r="D65" s="10"/>
      <c r="E65" s="13" t="s">
        <v>301</v>
      </c>
      <c r="F65" s="10"/>
      <c r="G65" s="13" t="s">
        <v>302</v>
      </c>
      <c r="H65" s="13"/>
      <c r="I65" s="13" t="s">
        <v>303</v>
      </c>
      <c r="J65" s="13"/>
      <c r="K65" s="13" t="s">
        <v>333</v>
      </c>
      <c r="L65" s="13"/>
      <c r="M65" s="13" t="s">
        <v>338</v>
      </c>
    </row>
    <row r="66" spans="7:13" ht="15">
      <c r="G66" s="33"/>
      <c r="I66" s="33"/>
      <c r="J66" s="33"/>
      <c r="M66" s="33" t="s">
        <v>32</v>
      </c>
    </row>
    <row r="67" spans="1:13" ht="15">
      <c r="A67" s="12" t="s">
        <v>290</v>
      </c>
      <c r="C67" s="159">
        <v>0.6079803923382446</v>
      </c>
      <c r="E67" s="27">
        <v>0.6144276340328674</v>
      </c>
      <c r="G67" s="113">
        <v>0.688768286194724</v>
      </c>
      <c r="H67" s="113"/>
      <c r="I67" s="113">
        <v>0.6989149133336625</v>
      </c>
      <c r="J67" s="113"/>
      <c r="K67" s="113">
        <v>0.6763447623144244</v>
      </c>
      <c r="M67" s="163"/>
    </row>
    <row r="68" spans="1:13" ht="15">
      <c r="A68" s="9" t="s">
        <v>18</v>
      </c>
      <c r="C68" s="159">
        <v>2.935717607394059</v>
      </c>
      <c r="E68" s="27">
        <v>2.2072965676822216</v>
      </c>
      <c r="G68" s="113">
        <v>3.003908965469059</v>
      </c>
      <c r="H68" s="113"/>
      <c r="I68" s="113">
        <v>2.409348525114893</v>
      </c>
      <c r="J68" s="113"/>
      <c r="K68" s="113">
        <v>2.7007184350060625</v>
      </c>
      <c r="M68" s="163"/>
    </row>
    <row r="69" spans="1:13" ht="15">
      <c r="A69" s="9" t="s">
        <v>19</v>
      </c>
      <c r="C69" s="159">
        <v>8.543002258512404</v>
      </c>
      <c r="E69" s="27">
        <v>8.6374747184475</v>
      </c>
      <c r="G69" s="113">
        <v>8.281588845949713</v>
      </c>
      <c r="H69" s="113"/>
      <c r="I69" s="113">
        <v>8.728303710283711</v>
      </c>
      <c r="J69" s="113"/>
      <c r="K69" s="113">
        <v>8.767453901810095</v>
      </c>
      <c r="M69" s="163"/>
    </row>
    <row r="70" spans="1:13" ht="15">
      <c r="A70" s="9" t="s">
        <v>20</v>
      </c>
      <c r="C70" s="159">
        <v>8.697197388468119</v>
      </c>
      <c r="E70" s="27">
        <v>9.117417449439282</v>
      </c>
      <c r="G70" s="113">
        <v>9.61051510764629</v>
      </c>
      <c r="H70" s="113"/>
      <c r="I70" s="113">
        <v>9.028864310461021</v>
      </c>
      <c r="J70" s="113"/>
      <c r="K70" s="113">
        <v>9.141200020718177</v>
      </c>
      <c r="M70" s="163"/>
    </row>
    <row r="71" spans="1:13" s="24" customFormat="1" ht="15" hidden="1">
      <c r="A71" s="24" t="s">
        <v>21</v>
      </c>
      <c r="B71" s="18"/>
      <c r="C71" s="160">
        <v>14.146729857819903</v>
      </c>
      <c r="E71" s="65">
        <v>10.804960664335667</v>
      </c>
      <c r="G71" s="114">
        <v>8.50081591368847</v>
      </c>
      <c r="H71" s="114"/>
      <c r="I71" s="114">
        <v>21.305890357698292</v>
      </c>
      <c r="J71" s="114"/>
      <c r="K71" s="114">
        <v>15.528722120534198</v>
      </c>
      <c r="M71" s="164"/>
    </row>
    <row r="72" spans="1:13" s="24" customFormat="1" ht="15" hidden="1">
      <c r="A72" s="24" t="s">
        <v>22</v>
      </c>
      <c r="B72" s="18"/>
      <c r="C72" s="160">
        <v>12.712079054623283</v>
      </c>
      <c r="E72" s="28">
        <v>17.581679723739818</v>
      </c>
      <c r="G72" s="114">
        <v>16.104945447615417</v>
      </c>
      <c r="H72" s="114"/>
      <c r="I72" s="114">
        <v>16.883634417455742</v>
      </c>
      <c r="J72" s="114"/>
      <c r="K72" s="114">
        <v>5.108923567783249</v>
      </c>
      <c r="M72" s="164"/>
    </row>
    <row r="73" spans="1:13" ht="15">
      <c r="A73" s="9" t="s">
        <v>23</v>
      </c>
      <c r="C73" s="159">
        <v>12.865914542423873</v>
      </c>
      <c r="E73" s="27">
        <v>16.866828031350856</v>
      </c>
      <c r="G73" s="113">
        <v>14.655413447819322</v>
      </c>
      <c r="H73" s="113"/>
      <c r="I73" s="113">
        <v>17.228987839499613</v>
      </c>
      <c r="J73" s="113"/>
      <c r="K73" s="113">
        <v>15.528722120534198</v>
      </c>
      <c r="M73" s="163"/>
    </row>
    <row r="74" spans="1:13" ht="15">
      <c r="A74" s="9" t="s">
        <v>24</v>
      </c>
      <c r="C74" s="159">
        <v>5.040092024090383</v>
      </c>
      <c r="E74" s="27">
        <v>5.403528608407044</v>
      </c>
      <c r="G74" s="113">
        <v>4.573811066226024</v>
      </c>
      <c r="H74" s="113"/>
      <c r="I74" s="113">
        <v>5.432822009838738</v>
      </c>
      <c r="J74" s="113"/>
      <c r="K74" s="113">
        <v>5.108923567783249</v>
      </c>
      <c r="M74" s="163"/>
    </row>
    <row r="75" spans="1:13" s="24" customFormat="1" ht="15" hidden="1">
      <c r="A75" s="24" t="s">
        <v>25</v>
      </c>
      <c r="B75" s="18"/>
      <c r="C75" s="160">
        <v>50.349805447470814</v>
      </c>
      <c r="E75" s="65">
        <v>38.74116623150566</v>
      </c>
      <c r="G75" s="114">
        <v>94.33814404432133</v>
      </c>
      <c r="H75" s="114"/>
      <c r="I75" s="114">
        <v>79.38681355932204</v>
      </c>
      <c r="J75" s="114"/>
      <c r="K75" s="114">
        <v>190.0864808575804</v>
      </c>
      <c r="M75" s="164"/>
    </row>
    <row r="76" spans="1:13" ht="15">
      <c r="A76" s="9" t="s">
        <v>26</v>
      </c>
      <c r="C76" s="159">
        <v>28.663672244600036</v>
      </c>
      <c r="E76" s="27">
        <v>35.998895705521484</v>
      </c>
      <c r="G76" s="113">
        <v>28.54726325169443</v>
      </c>
      <c r="H76" s="113"/>
      <c r="I76" s="113">
        <v>29.16671378829423</v>
      </c>
      <c r="J76" s="113"/>
      <c r="K76" s="113">
        <v>28.852296091224133</v>
      </c>
      <c r="M76" s="163"/>
    </row>
    <row r="77" spans="1:13" ht="15">
      <c r="A77" s="9" t="s">
        <v>27</v>
      </c>
      <c r="C77" s="159">
        <v>3.1087594611415614</v>
      </c>
      <c r="E77" s="27">
        <v>4.089156937279393</v>
      </c>
      <c r="G77" s="113">
        <v>3.4683865675571672</v>
      </c>
      <c r="H77" s="113"/>
      <c r="I77" s="113">
        <v>3.846220170535834</v>
      </c>
      <c r="J77" s="113"/>
      <c r="K77" s="113">
        <v>3.8398847075216893</v>
      </c>
      <c r="M77" s="163"/>
    </row>
    <row r="78" spans="1:13" s="24" customFormat="1" ht="15" hidden="1">
      <c r="A78" s="24" t="s">
        <v>28</v>
      </c>
      <c r="B78" s="18"/>
      <c r="C78" s="160">
        <v>83.32034961900492</v>
      </c>
      <c r="E78" s="65">
        <v>107.25089382123578</v>
      </c>
      <c r="G78" s="114">
        <v>114.996668540187</v>
      </c>
      <c r="H78" s="114"/>
      <c r="I78" s="114">
        <v>204.4003059204607</v>
      </c>
      <c r="J78" s="114"/>
      <c r="K78" s="114" t="e">
        <v>#DIV/0!</v>
      </c>
      <c r="M78" s="164"/>
    </row>
    <row r="79" spans="1:13" ht="15">
      <c r="A79" s="9" t="s">
        <v>29</v>
      </c>
      <c r="C79" s="159">
        <v>73.60810639895655</v>
      </c>
      <c r="E79" s="27">
        <v>67.54462547288777</v>
      </c>
      <c r="G79" s="113">
        <v>111.77949613907941</v>
      </c>
      <c r="H79" s="113"/>
      <c r="I79" s="113">
        <v>178.17805034129697</v>
      </c>
      <c r="J79" s="113"/>
      <c r="K79" s="113">
        <v>190.0864808575804</v>
      </c>
      <c r="M79" s="163"/>
    </row>
    <row r="80" spans="1:13" ht="15">
      <c r="A80" s="9" t="s">
        <v>30</v>
      </c>
      <c r="C80" s="159">
        <v>6.540594665722922</v>
      </c>
      <c r="E80" s="27">
        <v>6.8539237185989625</v>
      </c>
      <c r="G80" s="113">
        <v>6.698344297907302</v>
      </c>
      <c r="H80" s="113"/>
      <c r="I80" s="113">
        <v>7.234484924754392</v>
      </c>
      <c r="J80" s="113"/>
      <c r="K80" s="113">
        <v>7.271208228116961</v>
      </c>
      <c r="M80" s="163"/>
    </row>
    <row r="81" spans="1:13" ht="15.75" thickBot="1">
      <c r="A81" s="10"/>
      <c r="B81" s="10"/>
      <c r="C81" s="10"/>
      <c r="D81" s="10"/>
      <c r="E81" s="10"/>
      <c r="F81" s="10"/>
      <c r="G81" s="10"/>
      <c r="H81" s="10"/>
      <c r="I81" s="10"/>
      <c r="J81" s="10"/>
      <c r="K81" s="10"/>
      <c r="L81" s="10"/>
      <c r="M81" s="10"/>
    </row>
    <row r="82" ht="16.5" customHeight="1">
      <c r="A82" s="48" t="s">
        <v>294</v>
      </c>
    </row>
  </sheetData>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2:M46"/>
  <sheetViews>
    <sheetView zoomScale="75" zoomScaleNormal="75" workbookViewId="0" topLeftCell="A2">
      <selection activeCell="A1" sqref="A1"/>
    </sheetView>
  </sheetViews>
  <sheetFormatPr defaultColWidth="9.140625" defaultRowHeight="12.75"/>
  <cols>
    <col min="1" max="1" width="37.00390625" style="504" customWidth="1"/>
    <col min="2" max="2" width="15.8515625" style="504" customWidth="1"/>
    <col min="3" max="3" width="18.421875" style="504" customWidth="1"/>
    <col min="4" max="4" width="11.421875" style="504" customWidth="1"/>
    <col min="5" max="5" width="13.421875" style="504" customWidth="1"/>
    <col min="6" max="6" width="14.28125" style="504" customWidth="1"/>
    <col min="7" max="7" width="15.140625" style="504" customWidth="1"/>
    <col min="8" max="8" width="12.421875" style="504" customWidth="1"/>
    <col min="9" max="9" width="14.00390625" style="504" customWidth="1"/>
    <col min="10" max="10" width="12.140625" style="504" customWidth="1"/>
    <col min="11" max="11" width="11.7109375" style="504" customWidth="1"/>
    <col min="12" max="12" width="14.7109375" style="504" customWidth="1"/>
    <col min="13" max="13" width="10.8515625" style="504" customWidth="1"/>
    <col min="14" max="16384" width="9.140625" style="504" customWidth="1"/>
  </cols>
  <sheetData>
    <row r="1" ht="15" hidden="1"/>
    <row r="2" spans="1:13" ht="18" customHeight="1">
      <c r="A2" s="502" t="s">
        <v>581</v>
      </c>
      <c r="B2" s="503"/>
      <c r="C2" s="503"/>
      <c r="D2" s="503"/>
      <c r="E2" s="503"/>
      <c r="F2" s="503"/>
      <c r="G2" s="503"/>
      <c r="H2" s="503"/>
      <c r="I2" s="503"/>
      <c r="J2" s="503"/>
      <c r="K2" s="503"/>
      <c r="L2" s="503"/>
      <c r="M2" s="503"/>
    </row>
    <row r="3" spans="1:13" ht="14.25" customHeight="1">
      <c r="A3" s="532" t="s">
        <v>531</v>
      </c>
      <c r="B3" s="503"/>
      <c r="C3" s="503"/>
      <c r="D3" s="503"/>
      <c r="E3" s="503"/>
      <c r="F3" s="503"/>
      <c r="G3" s="503"/>
      <c r="H3" s="503"/>
      <c r="I3" s="503"/>
      <c r="J3" s="503"/>
      <c r="K3" s="503"/>
      <c r="L3" s="503"/>
      <c r="M3" s="503"/>
    </row>
    <row r="4" spans="1:13" ht="21">
      <c r="A4" s="505" t="s">
        <v>582</v>
      </c>
      <c r="B4" s="506"/>
      <c r="C4" s="506"/>
      <c r="D4" s="506"/>
      <c r="E4" s="506"/>
      <c r="F4" s="506"/>
      <c r="G4" s="506"/>
      <c r="H4" s="506"/>
      <c r="I4" s="506"/>
      <c r="J4" s="506"/>
      <c r="K4" s="506"/>
      <c r="L4" s="506"/>
      <c r="M4" s="533"/>
    </row>
    <row r="5" spans="1:13" ht="18">
      <c r="A5" s="507"/>
      <c r="B5" s="508"/>
      <c r="C5" s="508"/>
      <c r="D5" s="509"/>
      <c r="E5" s="510" t="s">
        <v>533</v>
      </c>
      <c r="F5" s="510"/>
      <c r="G5" s="510"/>
      <c r="H5" s="508"/>
      <c r="I5" s="508"/>
      <c r="J5" s="508"/>
      <c r="K5" s="508"/>
      <c r="L5" s="508"/>
      <c r="M5" s="508"/>
    </row>
    <row r="6" spans="1:13" ht="84.75" customHeight="1">
      <c r="A6" s="512" t="s">
        <v>534</v>
      </c>
      <c r="B6" s="531" t="s">
        <v>554</v>
      </c>
      <c r="C6" s="531" t="s">
        <v>583</v>
      </c>
      <c r="D6" s="531" t="s">
        <v>555</v>
      </c>
      <c r="E6" s="531" t="s">
        <v>556</v>
      </c>
      <c r="F6" s="531" t="s">
        <v>557</v>
      </c>
      <c r="G6" s="531" t="s">
        <v>538</v>
      </c>
      <c r="H6" s="531" t="s">
        <v>558</v>
      </c>
      <c r="I6" s="531" t="s">
        <v>559</v>
      </c>
      <c r="J6" s="531" t="s">
        <v>560</v>
      </c>
      <c r="K6" s="531" t="s">
        <v>561</v>
      </c>
      <c r="L6" s="531" t="s">
        <v>562</v>
      </c>
      <c r="M6" s="534" t="s">
        <v>563</v>
      </c>
    </row>
    <row r="7" spans="1:13" ht="18.75">
      <c r="A7" s="505"/>
      <c r="B7" s="535"/>
      <c r="C7" s="535"/>
      <c r="D7" s="535"/>
      <c r="E7" s="535"/>
      <c r="F7" s="535"/>
      <c r="G7" s="535"/>
      <c r="H7" s="535"/>
      <c r="I7" s="535"/>
      <c r="J7" s="535"/>
      <c r="K7" s="535"/>
      <c r="L7" s="503"/>
      <c r="M7" s="516" t="s">
        <v>126</v>
      </c>
    </row>
    <row r="8" spans="1:13" ht="18">
      <c r="A8" s="503" t="s">
        <v>564</v>
      </c>
      <c r="B8" s="536"/>
      <c r="C8" s="536"/>
      <c r="D8" s="536"/>
      <c r="E8" s="536"/>
      <c r="F8" s="536"/>
      <c r="G8" s="536"/>
      <c r="H8" s="537">
        <v>0.36137729999999996</v>
      </c>
      <c r="I8" s="537">
        <v>4.387746139999999</v>
      </c>
      <c r="J8" s="537">
        <v>1.6230865199999998</v>
      </c>
      <c r="K8" s="537">
        <v>0.35386828</v>
      </c>
      <c r="L8" s="537">
        <v>2.73785296</v>
      </c>
      <c r="M8" s="538">
        <v>9.4639312</v>
      </c>
    </row>
    <row r="9" spans="1:13" ht="18">
      <c r="A9" s="503" t="s">
        <v>565</v>
      </c>
      <c r="B9" s="536"/>
      <c r="C9" s="536"/>
      <c r="D9" s="536"/>
      <c r="E9" s="536"/>
      <c r="F9" s="536"/>
      <c r="G9" s="536"/>
      <c r="H9" s="537">
        <v>0.12826823999999998</v>
      </c>
      <c r="I9" s="537">
        <v>0.2944381</v>
      </c>
      <c r="J9" s="537">
        <v>0.7051600199999999</v>
      </c>
      <c r="K9" s="537">
        <v>0.11631441999999999</v>
      </c>
      <c r="L9" s="537">
        <v>1.0584117199999998</v>
      </c>
      <c r="M9" s="538">
        <v>2.3025924999999994</v>
      </c>
    </row>
    <row r="10" spans="1:13" ht="21">
      <c r="A10" s="503" t="s">
        <v>584</v>
      </c>
      <c r="C10" s="539"/>
      <c r="D10" s="536"/>
      <c r="E10" s="536"/>
      <c r="F10" s="536"/>
      <c r="G10" s="536"/>
      <c r="H10" s="537">
        <v>0.6683614799999998</v>
      </c>
      <c r="I10" s="537">
        <v>0.5506970199999999</v>
      </c>
      <c r="J10" s="537">
        <v>2.3378702</v>
      </c>
      <c r="K10" s="537">
        <v>0.19614164</v>
      </c>
      <c r="L10" s="537">
        <v>2.8191606399999998</v>
      </c>
      <c r="M10" s="538">
        <v>6.572230979999999</v>
      </c>
    </row>
    <row r="11" spans="1:13" ht="18">
      <c r="A11" s="503" t="s">
        <v>556</v>
      </c>
      <c r="C11" s="539"/>
      <c r="D11" s="539"/>
      <c r="E11" s="539"/>
      <c r="F11" s="539"/>
      <c r="G11" s="539"/>
      <c r="H11" s="537">
        <v>1.8298949799999997</v>
      </c>
      <c r="I11" s="537">
        <v>0.17290847999999998</v>
      </c>
      <c r="J11" s="537">
        <v>0.5599177999999999</v>
      </c>
      <c r="K11" s="537">
        <v>0.05635153999999999</v>
      </c>
      <c r="L11" s="537">
        <v>0.6051153199999999</v>
      </c>
      <c r="M11" s="538">
        <v>3.2241881199999995</v>
      </c>
    </row>
    <row r="12" spans="1:13" ht="18">
      <c r="A12" s="503" t="s">
        <v>557</v>
      </c>
      <c r="B12" s="539"/>
      <c r="C12" s="539"/>
      <c r="D12" s="539"/>
      <c r="E12" s="539"/>
      <c r="F12" s="539"/>
      <c r="G12" s="539"/>
      <c r="H12" s="537">
        <v>0.08633495999999999</v>
      </c>
      <c r="I12" s="537">
        <v>0.35744553999999995</v>
      </c>
      <c r="J12" s="537">
        <v>0.46705423999999995</v>
      </c>
      <c r="K12" s="537">
        <v>0.22544955999999997</v>
      </c>
      <c r="L12" s="537">
        <v>0.6511345399999999</v>
      </c>
      <c r="M12" s="538">
        <v>1.7874188399999997</v>
      </c>
    </row>
    <row r="13" spans="1:13" ht="18">
      <c r="A13" s="503" t="s">
        <v>540</v>
      </c>
      <c r="B13" s="539"/>
      <c r="C13" s="539"/>
      <c r="D13" s="539"/>
      <c r="E13" s="539"/>
      <c r="F13" s="539"/>
      <c r="G13" s="539"/>
      <c r="H13" s="537">
        <v>0.08009915999999999</v>
      </c>
      <c r="I13" s="537">
        <v>0.21978571999999996</v>
      </c>
      <c r="J13" s="537">
        <v>0.6743537199999998</v>
      </c>
      <c r="K13" s="537">
        <v>0.060204859999999985</v>
      </c>
      <c r="L13" s="537">
        <v>1.1582615799999998</v>
      </c>
      <c r="M13" s="538">
        <v>2.19270504</v>
      </c>
    </row>
    <row r="14" spans="1:13" ht="18">
      <c r="A14" s="503" t="s">
        <v>558</v>
      </c>
      <c r="B14" s="537">
        <v>0.3169917</v>
      </c>
      <c r="C14" s="537">
        <v>0.13285554</v>
      </c>
      <c r="D14" s="537">
        <v>0.4528449599999999</v>
      </c>
      <c r="E14" s="537">
        <v>1.8750656399999999</v>
      </c>
      <c r="F14" s="537">
        <v>0.0986707</v>
      </c>
      <c r="G14" s="537">
        <v>0.05257579999999999</v>
      </c>
      <c r="H14" s="539"/>
      <c r="I14" s="539"/>
      <c r="J14" s="539"/>
      <c r="K14" s="539"/>
      <c r="L14" s="539"/>
      <c r="M14" s="540">
        <v>2.9290043399999997</v>
      </c>
    </row>
    <row r="15" spans="1:13" ht="18">
      <c r="A15" s="503" t="s">
        <v>559</v>
      </c>
      <c r="B15" s="537">
        <v>3.783931899999999</v>
      </c>
      <c r="C15" s="537">
        <v>0.19999798</v>
      </c>
      <c r="D15" s="537">
        <v>0.4879121999999999</v>
      </c>
      <c r="E15" s="537">
        <v>0.14108652</v>
      </c>
      <c r="F15" s="537">
        <v>0.25916132</v>
      </c>
      <c r="G15" s="537">
        <v>0.12523428</v>
      </c>
      <c r="H15" s="539"/>
      <c r="I15" s="539"/>
      <c r="J15" s="539"/>
      <c r="K15" s="539"/>
      <c r="L15" s="539"/>
      <c r="M15" s="540">
        <v>4.997324199999999</v>
      </c>
    </row>
    <row r="16" spans="1:13" ht="18">
      <c r="A16" s="503" t="s">
        <v>560</v>
      </c>
      <c r="B16" s="537">
        <v>1.4356606199999997</v>
      </c>
      <c r="C16" s="537">
        <v>0.69458418</v>
      </c>
      <c r="D16" s="537">
        <v>1.9380804999999999</v>
      </c>
      <c r="E16" s="537">
        <v>0.5784569799999999</v>
      </c>
      <c r="F16" s="537">
        <v>0.52887376</v>
      </c>
      <c r="G16" s="537">
        <v>0.55070724</v>
      </c>
      <c r="H16" s="539"/>
      <c r="I16" s="539"/>
      <c r="J16" s="539"/>
      <c r="K16" s="539"/>
      <c r="L16" s="539"/>
      <c r="M16" s="540">
        <v>5.72636328</v>
      </c>
    </row>
    <row r="17" spans="1:13" ht="18">
      <c r="A17" s="503" t="s">
        <v>561</v>
      </c>
      <c r="B17" s="537">
        <v>0.28696144</v>
      </c>
      <c r="C17" s="537">
        <v>0.10697595999999998</v>
      </c>
      <c r="D17" s="537">
        <v>0.16397783999999999</v>
      </c>
      <c r="E17" s="537">
        <v>0.05034144</v>
      </c>
      <c r="F17" s="537">
        <v>0.18857039999999994</v>
      </c>
      <c r="G17" s="537">
        <v>0.047068979999999996</v>
      </c>
      <c r="H17" s="539"/>
      <c r="I17" s="539"/>
      <c r="J17" s="539"/>
      <c r="K17" s="539"/>
      <c r="L17" s="539"/>
      <c r="M17" s="540">
        <v>0.84389606</v>
      </c>
    </row>
    <row r="18" spans="1:13" ht="18">
      <c r="A18" s="506" t="s">
        <v>566</v>
      </c>
      <c r="B18" s="537">
        <v>2.6717196999999997</v>
      </c>
      <c r="C18" s="537">
        <v>1.07131882</v>
      </c>
      <c r="D18" s="537">
        <v>2.2098037199999996</v>
      </c>
      <c r="E18" s="537">
        <v>0.50716094</v>
      </c>
      <c r="F18" s="537">
        <v>0.75122388</v>
      </c>
      <c r="G18" s="537">
        <v>0.9033968199999999</v>
      </c>
      <c r="H18" s="539"/>
      <c r="I18" s="539"/>
      <c r="J18" s="539"/>
      <c r="K18" s="539"/>
      <c r="L18" s="539"/>
      <c r="M18" s="540">
        <v>8.114623879999998</v>
      </c>
    </row>
    <row r="19" spans="1:13" ht="18">
      <c r="A19" s="512" t="s">
        <v>563</v>
      </c>
      <c r="B19" s="541">
        <v>8.495265359999998</v>
      </c>
      <c r="C19" s="541">
        <v>2.20573248</v>
      </c>
      <c r="D19" s="541">
        <v>5.252619219999999</v>
      </c>
      <c r="E19" s="541">
        <v>3.1521115199999996</v>
      </c>
      <c r="F19" s="541">
        <v>1.8265000599999999</v>
      </c>
      <c r="G19" s="541">
        <v>1.6789831199999998</v>
      </c>
      <c r="H19" s="541">
        <v>3.1543361199999995</v>
      </c>
      <c r="I19" s="541">
        <v>5.983020999999999</v>
      </c>
      <c r="J19" s="541">
        <v>6.3674425</v>
      </c>
      <c r="K19" s="541">
        <v>1.0083303</v>
      </c>
      <c r="L19" s="541">
        <v>9.02993676</v>
      </c>
      <c r="M19" s="542">
        <v>48.15427843999999</v>
      </c>
    </row>
    <row r="20" spans="1:13" s="520" customFormat="1" ht="14.25">
      <c r="A20" s="529"/>
      <c r="B20" s="543"/>
      <c r="C20" s="543"/>
      <c r="D20" s="543"/>
      <c r="E20" s="543"/>
      <c r="F20" s="543"/>
      <c r="G20" s="543"/>
      <c r="H20" s="543"/>
      <c r="I20" s="543"/>
      <c r="J20" s="543"/>
      <c r="K20" s="543"/>
      <c r="L20" s="543"/>
      <c r="M20" s="543"/>
    </row>
    <row r="21" spans="1:13" s="520" customFormat="1" ht="13.5" customHeight="1">
      <c r="A21" s="530"/>
      <c r="B21" s="543"/>
      <c r="C21" s="543"/>
      <c r="D21" s="543"/>
      <c r="E21" s="543"/>
      <c r="F21" s="543"/>
      <c r="G21" s="543"/>
      <c r="H21" s="543"/>
      <c r="I21" s="543"/>
      <c r="J21" s="543"/>
      <c r="K21" s="543"/>
      <c r="L21" s="543"/>
      <c r="M21" s="543"/>
    </row>
    <row r="22" spans="1:13" ht="18">
      <c r="A22" s="505" t="s">
        <v>567</v>
      </c>
      <c r="B22" s="506"/>
      <c r="C22" s="506"/>
      <c r="D22" s="506"/>
      <c r="E22" s="506"/>
      <c r="F22" s="506"/>
      <c r="G22" s="506"/>
      <c r="H22" s="506"/>
      <c r="I22" s="506"/>
      <c r="J22" s="506"/>
      <c r="K22" s="506"/>
      <c r="L22" s="506"/>
      <c r="M22" s="533"/>
    </row>
    <row r="23" spans="1:13" ht="18">
      <c r="A23" s="507"/>
      <c r="B23" s="544"/>
      <c r="C23" s="544"/>
      <c r="D23" s="510"/>
      <c r="E23" s="510" t="s">
        <v>533</v>
      </c>
      <c r="F23" s="510"/>
      <c r="G23" s="510"/>
      <c r="H23" s="544"/>
      <c r="I23" s="544"/>
      <c r="J23" s="544"/>
      <c r="K23" s="544"/>
      <c r="L23" s="544"/>
      <c r="M23" s="533"/>
    </row>
    <row r="24" spans="1:13" ht="76.5" customHeight="1">
      <c r="A24" s="512" t="s">
        <v>534</v>
      </c>
      <c r="B24" s="531" t="s">
        <v>554</v>
      </c>
      <c r="C24" s="531" t="s">
        <v>585</v>
      </c>
      <c r="D24" s="531" t="s">
        <v>555</v>
      </c>
      <c r="E24" s="531" t="s">
        <v>556</v>
      </c>
      <c r="F24" s="531" t="s">
        <v>557</v>
      </c>
      <c r="G24" s="531" t="s">
        <v>538</v>
      </c>
      <c r="H24" s="531" t="s">
        <v>558</v>
      </c>
      <c r="I24" s="531" t="s">
        <v>559</v>
      </c>
      <c r="J24" s="531" t="s">
        <v>560</v>
      </c>
      <c r="K24" s="531" t="s">
        <v>561</v>
      </c>
      <c r="L24" s="531" t="s">
        <v>562</v>
      </c>
      <c r="M24" s="534" t="s">
        <v>563</v>
      </c>
    </row>
    <row r="25" spans="1:13" s="520" customFormat="1" ht="18.75">
      <c r="A25" s="503"/>
      <c r="B25" s="514"/>
      <c r="C25" s="514"/>
      <c r="D25" s="514"/>
      <c r="E25" s="514"/>
      <c r="F25" s="514"/>
      <c r="G25" s="514"/>
      <c r="H25" s="514"/>
      <c r="I25" s="514"/>
      <c r="J25" s="514"/>
      <c r="K25" s="514"/>
      <c r="L25" s="503"/>
      <c r="M25" s="516" t="s">
        <v>126</v>
      </c>
    </row>
    <row r="26" spans="1:13" ht="18">
      <c r="A26" s="503" t="s">
        <v>564</v>
      </c>
      <c r="B26" s="517"/>
      <c r="C26" s="517"/>
      <c r="D26" s="517"/>
      <c r="E26" s="517"/>
      <c r="F26" s="517"/>
      <c r="G26" s="517"/>
      <c r="H26" s="517">
        <v>0.24226259999999994</v>
      </c>
      <c r="I26" s="517">
        <v>3.4288220399999996</v>
      </c>
      <c r="J26" s="517">
        <v>0.78337812</v>
      </c>
      <c r="K26" s="517">
        <v>0.20005188</v>
      </c>
      <c r="L26" s="517">
        <v>0.68307576</v>
      </c>
      <c r="M26" s="518">
        <v>5.3375904</v>
      </c>
    </row>
    <row r="27" spans="1:13" ht="18">
      <c r="A27" s="503" t="s">
        <v>565</v>
      </c>
      <c r="B27" s="517"/>
      <c r="C27" s="517"/>
      <c r="D27" s="517"/>
      <c r="E27" s="517"/>
      <c r="F27" s="517"/>
      <c r="G27" s="517"/>
      <c r="H27" s="517">
        <v>0.08545103999999999</v>
      </c>
      <c r="I27" s="517">
        <v>0.18191159999999998</v>
      </c>
      <c r="J27" s="517">
        <v>0.41471111999999993</v>
      </c>
      <c r="K27" s="517">
        <v>0.06005291999999999</v>
      </c>
      <c r="L27" s="517">
        <v>0.52531692</v>
      </c>
      <c r="M27" s="518">
        <v>1.2674436</v>
      </c>
    </row>
    <row r="28" spans="1:13" ht="21">
      <c r="A28" s="503" t="s">
        <v>584</v>
      </c>
      <c r="B28" s="517"/>
      <c r="C28" s="517"/>
      <c r="D28" s="517"/>
      <c r="E28" s="517"/>
      <c r="F28" s="517"/>
      <c r="G28" s="517"/>
      <c r="H28" s="517">
        <v>0.5430040799999999</v>
      </c>
      <c r="I28" s="517">
        <v>0.3311431199999999</v>
      </c>
      <c r="J28" s="517">
        <v>1.7220012</v>
      </c>
      <c r="K28" s="517">
        <v>0.10726583999999999</v>
      </c>
      <c r="L28" s="517">
        <v>1.6938332399999998</v>
      </c>
      <c r="M28" s="518">
        <v>4.39724748</v>
      </c>
    </row>
    <row r="29" spans="1:13" ht="18">
      <c r="A29" s="503" t="s">
        <v>556</v>
      </c>
      <c r="B29" s="517"/>
      <c r="C29" s="517"/>
      <c r="D29" s="517"/>
      <c r="E29" s="517"/>
      <c r="F29" s="517"/>
      <c r="G29" s="517"/>
      <c r="H29" s="517">
        <v>1.3800526799999997</v>
      </c>
      <c r="I29" s="517">
        <v>0.11956007999999997</v>
      </c>
      <c r="J29" s="517">
        <v>0.3867743999999999</v>
      </c>
      <c r="K29" s="517">
        <v>0.04511004</v>
      </c>
      <c r="L29" s="517">
        <v>0.40531991999999994</v>
      </c>
      <c r="M29" s="518">
        <v>2.3368171199999996</v>
      </c>
    </row>
    <row r="30" spans="1:13" ht="18">
      <c r="A30" s="503" t="s">
        <v>557</v>
      </c>
      <c r="B30" s="517"/>
      <c r="C30" s="517"/>
      <c r="D30" s="517"/>
      <c r="E30" s="517"/>
      <c r="F30" s="517"/>
      <c r="G30" s="517"/>
      <c r="H30" s="517">
        <v>0.08257656</v>
      </c>
      <c r="I30" s="517">
        <v>0.26931624</v>
      </c>
      <c r="J30" s="517">
        <v>0.36279443999999994</v>
      </c>
      <c r="K30" s="517">
        <v>0.17054795999999997</v>
      </c>
      <c r="L30" s="517">
        <v>0.3523442399999999</v>
      </c>
      <c r="M30" s="518">
        <v>1.2375794399999998</v>
      </c>
    </row>
    <row r="31" spans="1:13" ht="18">
      <c r="A31" s="503" t="s">
        <v>540</v>
      </c>
      <c r="B31" s="517"/>
      <c r="C31" s="517"/>
      <c r="D31" s="517"/>
      <c r="E31" s="517"/>
      <c r="F31" s="517"/>
      <c r="G31" s="517"/>
      <c r="H31" s="517">
        <v>0.07237355999999999</v>
      </c>
      <c r="I31" s="517">
        <v>0.16955471999999996</v>
      </c>
      <c r="J31" s="517">
        <v>0.5164963199999999</v>
      </c>
      <c r="K31" s="517">
        <v>0.045429959999999985</v>
      </c>
      <c r="L31" s="517">
        <v>0.6927718799999999</v>
      </c>
      <c r="M31" s="518">
        <v>1.4966264399999998</v>
      </c>
    </row>
    <row r="32" spans="1:13" ht="18">
      <c r="A32" s="503" t="s">
        <v>558</v>
      </c>
      <c r="B32" s="539">
        <v>0.2398098</v>
      </c>
      <c r="C32" s="539">
        <v>0.08554824</v>
      </c>
      <c r="D32" s="539">
        <v>0.32868035999999995</v>
      </c>
      <c r="E32" s="539">
        <v>1.53898824</v>
      </c>
      <c r="F32" s="539">
        <v>0.095208</v>
      </c>
      <c r="G32" s="539">
        <v>0.04317479999999999</v>
      </c>
      <c r="H32" s="517"/>
      <c r="I32" s="517"/>
      <c r="J32" s="517"/>
      <c r="K32" s="517"/>
      <c r="L32" s="545"/>
      <c r="M32" s="518">
        <v>2.33140944</v>
      </c>
    </row>
    <row r="33" spans="1:13" ht="18">
      <c r="A33" s="503" t="s">
        <v>559</v>
      </c>
      <c r="B33" s="539">
        <v>3.0059351999999993</v>
      </c>
      <c r="C33" s="539">
        <v>0.09921347999999999</v>
      </c>
      <c r="D33" s="539">
        <v>0.26318939999999996</v>
      </c>
      <c r="E33" s="539">
        <v>0.10076832000000001</v>
      </c>
      <c r="F33" s="539">
        <v>0.19479191999999998</v>
      </c>
      <c r="G33" s="539">
        <v>0.10647468</v>
      </c>
      <c r="H33" s="517"/>
      <c r="I33" s="517"/>
      <c r="J33" s="517"/>
      <c r="K33" s="517"/>
      <c r="L33" s="545"/>
      <c r="M33" s="518">
        <v>3.770372999999999</v>
      </c>
    </row>
    <row r="34" spans="1:13" ht="18">
      <c r="A34" s="503" t="s">
        <v>560</v>
      </c>
      <c r="B34" s="539">
        <v>0.61342932</v>
      </c>
      <c r="C34" s="539">
        <v>0.41181828</v>
      </c>
      <c r="D34" s="539">
        <v>1.3676615999999997</v>
      </c>
      <c r="E34" s="539">
        <v>0.39584507999999996</v>
      </c>
      <c r="F34" s="539">
        <v>0.38871755999999996</v>
      </c>
      <c r="G34" s="539">
        <v>0.39950004</v>
      </c>
      <c r="H34" s="517"/>
      <c r="I34" s="517"/>
      <c r="J34" s="517"/>
      <c r="K34" s="517"/>
      <c r="L34" s="545"/>
      <c r="M34" s="518">
        <v>3.5769718799999994</v>
      </c>
    </row>
    <row r="35" spans="1:13" ht="18">
      <c r="A35" s="503" t="s">
        <v>561</v>
      </c>
      <c r="B35" s="539">
        <v>0.15513744000000002</v>
      </c>
      <c r="C35" s="539">
        <v>0.054498359999999996</v>
      </c>
      <c r="D35" s="539">
        <v>0.08329883999999997</v>
      </c>
      <c r="E35" s="539">
        <v>0.03871824</v>
      </c>
      <c r="F35" s="539">
        <v>0.13339019999999996</v>
      </c>
      <c r="G35" s="539">
        <v>0.032368680000000004</v>
      </c>
      <c r="H35" s="517"/>
      <c r="I35" s="517"/>
      <c r="J35" s="517"/>
      <c r="K35" s="517"/>
      <c r="L35" s="545"/>
      <c r="M35" s="518">
        <v>0.4974117599999999</v>
      </c>
    </row>
    <row r="36" spans="1:13" ht="18">
      <c r="A36" s="506" t="s">
        <v>566</v>
      </c>
      <c r="B36" s="539">
        <v>0.7572618</v>
      </c>
      <c r="C36" s="539">
        <v>0.5182753199999999</v>
      </c>
      <c r="D36" s="539">
        <v>1.3298605199999998</v>
      </c>
      <c r="E36" s="539">
        <v>0.35228904</v>
      </c>
      <c r="F36" s="539">
        <v>0.49788767999999994</v>
      </c>
      <c r="G36" s="539">
        <v>0.5272459199999999</v>
      </c>
      <c r="H36" s="545"/>
      <c r="I36" s="545"/>
      <c r="J36" s="545"/>
      <c r="K36" s="545"/>
      <c r="L36" s="545"/>
      <c r="M36" s="518">
        <v>3.9828202799999994</v>
      </c>
    </row>
    <row r="37" spans="1:13" ht="18">
      <c r="A37" s="512" t="s">
        <v>563</v>
      </c>
      <c r="B37" s="541">
        <v>4.771573559999999</v>
      </c>
      <c r="C37" s="541">
        <v>1.16935368</v>
      </c>
      <c r="D37" s="541">
        <v>3.3726907199999996</v>
      </c>
      <c r="E37" s="541">
        <v>2.42660892</v>
      </c>
      <c r="F37" s="541">
        <v>1.3099953599999998</v>
      </c>
      <c r="G37" s="541">
        <v>1.10876412</v>
      </c>
      <c r="H37" s="542">
        <v>2.4057205199999996</v>
      </c>
      <c r="I37" s="542">
        <v>4.5003078</v>
      </c>
      <c r="J37" s="542">
        <v>4.186155599999999</v>
      </c>
      <c r="K37" s="542">
        <v>0.6284586</v>
      </c>
      <c r="L37" s="542">
        <v>4.352661959999999</v>
      </c>
      <c r="M37" s="546">
        <v>30.232290839999994</v>
      </c>
    </row>
    <row r="38" s="520" customFormat="1" ht="19.5" customHeight="1">
      <c r="A38" s="529" t="s">
        <v>542</v>
      </c>
    </row>
    <row r="39" s="520" customFormat="1" ht="14.25">
      <c r="A39" s="529"/>
    </row>
    <row r="40" ht="15">
      <c r="A40" s="530" t="s">
        <v>568</v>
      </c>
    </row>
    <row r="41" ht="15">
      <c r="A41" s="530" t="s">
        <v>545</v>
      </c>
    </row>
    <row r="42" ht="15">
      <c r="A42" s="530" t="s">
        <v>569</v>
      </c>
    </row>
    <row r="43" ht="15">
      <c r="A43" s="530" t="s">
        <v>548</v>
      </c>
    </row>
    <row r="44" ht="15">
      <c r="A44" s="530" t="s">
        <v>549</v>
      </c>
    </row>
    <row r="45" ht="15">
      <c r="A45" s="530" t="s">
        <v>550</v>
      </c>
    </row>
    <row r="46" ht="15">
      <c r="A46" s="530" t="s">
        <v>551</v>
      </c>
    </row>
  </sheetData>
  <printOptions/>
  <pageMargins left="0.75" right="0.75" top="1" bottom="1" header="0.5" footer="0.5"/>
  <pageSetup fitToHeight="1" fitToWidth="1" horizontalDpi="300" verticalDpi="300" orientation="portrait" paperSize="9" scale="43" r:id="rId1"/>
  <headerFooter alignWithMargins="0">
    <oddHeader>&amp;R&amp;"Arial,Bold"&amp;18PERSONAL AND CROSS-MODAL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N45"/>
  <sheetViews>
    <sheetView zoomScale="75" zoomScaleNormal="75" workbookViewId="0" topLeftCell="A1">
      <selection activeCell="A1" sqref="A1"/>
    </sheetView>
  </sheetViews>
  <sheetFormatPr defaultColWidth="9.140625" defaultRowHeight="12.75"/>
  <cols>
    <col min="1" max="1" width="36.140625" style="504" customWidth="1"/>
    <col min="2" max="2" width="16.28125" style="504" customWidth="1"/>
    <col min="3" max="3" width="17.7109375" style="504" customWidth="1"/>
    <col min="4" max="4" width="11.8515625" style="504" customWidth="1"/>
    <col min="5" max="5" width="14.00390625" style="504" customWidth="1"/>
    <col min="6" max="6" width="15.421875" style="504" customWidth="1"/>
    <col min="7" max="7" width="15.140625" style="504" customWidth="1"/>
    <col min="8" max="8" width="14.00390625" style="504" customWidth="1"/>
    <col min="9" max="9" width="13.28125" style="504" customWidth="1"/>
    <col min="10" max="10" width="13.00390625" style="504" customWidth="1"/>
    <col min="11" max="11" width="12.57421875" style="504" customWidth="1"/>
    <col min="12" max="12" width="14.00390625" style="504" customWidth="1"/>
    <col min="13" max="13" width="11.140625" style="504" customWidth="1"/>
    <col min="14" max="16384" width="9.140625" style="504" customWidth="1"/>
  </cols>
  <sheetData>
    <row r="1" spans="1:13" ht="21">
      <c r="A1" s="502" t="s">
        <v>586</v>
      </c>
      <c r="B1" s="503"/>
      <c r="C1" s="503"/>
      <c r="D1" s="503"/>
      <c r="E1" s="503"/>
      <c r="F1" s="503"/>
      <c r="G1" s="503"/>
      <c r="H1" s="503"/>
      <c r="I1" s="503"/>
      <c r="J1" s="503"/>
      <c r="K1" s="503"/>
      <c r="L1" s="503"/>
      <c r="M1" s="503"/>
    </row>
    <row r="2" spans="1:13" ht="18">
      <c r="A2" s="503"/>
      <c r="B2" s="503"/>
      <c r="C2" s="503"/>
      <c r="D2" s="503"/>
      <c r="E2" s="503"/>
      <c r="F2" s="503"/>
      <c r="G2" s="503"/>
      <c r="H2" s="503"/>
      <c r="I2" s="503"/>
      <c r="J2" s="503"/>
      <c r="K2" s="503"/>
      <c r="L2" s="503"/>
      <c r="M2" s="503"/>
    </row>
    <row r="3" spans="1:13" ht="21">
      <c r="A3" s="505" t="s">
        <v>587</v>
      </c>
      <c r="B3" s="506"/>
      <c r="C3" s="506"/>
      <c r="D3" s="506"/>
      <c r="E3" s="506"/>
      <c r="F3" s="506"/>
      <c r="G3" s="506"/>
      <c r="H3" s="506"/>
      <c r="I3" s="506"/>
      <c r="J3" s="506"/>
      <c r="K3" s="506"/>
      <c r="L3" s="506"/>
      <c r="M3" s="533"/>
    </row>
    <row r="4" spans="1:13" ht="18">
      <c r="A4" s="507"/>
      <c r="B4" s="544"/>
      <c r="C4" s="544"/>
      <c r="D4" s="510"/>
      <c r="E4" s="510" t="s">
        <v>533</v>
      </c>
      <c r="F4" s="510"/>
      <c r="G4" s="510"/>
      <c r="H4" s="544"/>
      <c r="I4" s="544"/>
      <c r="J4" s="544"/>
      <c r="K4" s="544"/>
      <c r="L4" s="544"/>
      <c r="M4" s="503"/>
    </row>
    <row r="5" spans="1:13" ht="78">
      <c r="A5" s="512" t="s">
        <v>534</v>
      </c>
      <c r="B5" s="531" t="s">
        <v>554</v>
      </c>
      <c r="C5" s="531" t="s">
        <v>588</v>
      </c>
      <c r="D5" s="531" t="s">
        <v>555</v>
      </c>
      <c r="E5" s="531" t="s">
        <v>556</v>
      </c>
      <c r="F5" s="531" t="s">
        <v>557</v>
      </c>
      <c r="G5" s="531" t="s">
        <v>538</v>
      </c>
      <c r="H5" s="531" t="s">
        <v>558</v>
      </c>
      <c r="I5" s="531" t="s">
        <v>559</v>
      </c>
      <c r="J5" s="531" t="s">
        <v>560</v>
      </c>
      <c r="K5" s="531" t="s">
        <v>561</v>
      </c>
      <c r="L5" s="531" t="s">
        <v>566</v>
      </c>
      <c r="M5" s="534" t="s">
        <v>563</v>
      </c>
    </row>
    <row r="6" spans="1:13" s="520" customFormat="1" ht="18.75">
      <c r="A6" s="503"/>
      <c r="B6" s="514"/>
      <c r="C6" s="514"/>
      <c r="D6" s="514"/>
      <c r="E6" s="514"/>
      <c r="F6" s="514"/>
      <c r="G6" s="514"/>
      <c r="H6" s="514"/>
      <c r="I6" s="514"/>
      <c r="J6" s="514"/>
      <c r="K6" s="514"/>
      <c r="L6" s="503"/>
      <c r="M6" s="516" t="s">
        <v>126</v>
      </c>
    </row>
    <row r="7" spans="1:13" ht="18">
      <c r="A7" s="503" t="s">
        <v>564</v>
      </c>
      <c r="B7" s="517"/>
      <c r="C7" s="517"/>
      <c r="D7" s="517"/>
      <c r="E7" s="517"/>
      <c r="F7" s="517"/>
      <c r="G7" s="517"/>
      <c r="H7" s="545">
        <v>0.1191147</v>
      </c>
      <c r="I7" s="545">
        <v>0.9589241</v>
      </c>
      <c r="J7" s="545">
        <v>0.8397083999999999</v>
      </c>
      <c r="K7" s="545">
        <v>0.1538164</v>
      </c>
      <c r="L7" s="545">
        <v>2.0547772</v>
      </c>
      <c r="M7" s="540">
        <v>4.1263407999999995</v>
      </c>
    </row>
    <row r="8" spans="1:13" ht="18">
      <c r="A8" s="503" t="s">
        <v>565</v>
      </c>
      <c r="B8" s="517"/>
      <c r="C8" s="517"/>
      <c r="D8" s="517"/>
      <c r="E8" s="517"/>
      <c r="F8" s="517"/>
      <c r="G8" s="517"/>
      <c r="H8" s="545">
        <v>0.04281719999999999</v>
      </c>
      <c r="I8" s="545">
        <v>0.1125265</v>
      </c>
      <c r="J8" s="545">
        <v>0.29044889999999995</v>
      </c>
      <c r="K8" s="545">
        <v>0.0562615</v>
      </c>
      <c r="L8" s="545">
        <v>0.5330947999999999</v>
      </c>
      <c r="M8" s="540">
        <v>1.0351488999999998</v>
      </c>
    </row>
    <row r="9" spans="1:13" ht="21">
      <c r="A9" s="503" t="s">
        <v>584</v>
      </c>
      <c r="B9" s="517"/>
      <c r="C9" s="517"/>
      <c r="D9" s="517"/>
      <c r="E9" s="517"/>
      <c r="F9" s="517"/>
      <c r="G9" s="517"/>
      <c r="H9" s="545">
        <v>0.12535739999999998</v>
      </c>
      <c r="I9" s="545">
        <v>0.21955389999999997</v>
      </c>
      <c r="J9" s="545">
        <v>0.6158689999999999</v>
      </c>
      <c r="K9" s="545">
        <v>0.0888758</v>
      </c>
      <c r="L9" s="545">
        <v>1.1253274</v>
      </c>
      <c r="M9" s="540">
        <v>2.1749834999999997</v>
      </c>
    </row>
    <row r="10" spans="1:13" ht="18">
      <c r="A10" s="503" t="s">
        <v>556</v>
      </c>
      <c r="B10" s="517"/>
      <c r="C10" s="517"/>
      <c r="D10" s="517"/>
      <c r="E10" s="517"/>
      <c r="F10" s="517"/>
      <c r="G10" s="517"/>
      <c r="H10" s="545">
        <v>0.4498423</v>
      </c>
      <c r="I10" s="545">
        <v>0.05334839999999999</v>
      </c>
      <c r="J10" s="545">
        <v>0.17314339999999998</v>
      </c>
      <c r="K10" s="545">
        <v>0.011241499999999998</v>
      </c>
      <c r="L10" s="545">
        <v>0.19979539999999998</v>
      </c>
      <c r="M10" s="540">
        <v>0.8873709999999999</v>
      </c>
    </row>
    <row r="11" spans="1:13" ht="18">
      <c r="A11" s="503" t="s">
        <v>557</v>
      </c>
      <c r="B11" s="517"/>
      <c r="C11" s="517"/>
      <c r="D11" s="517"/>
      <c r="E11" s="517"/>
      <c r="F11" s="517"/>
      <c r="G11" s="517"/>
      <c r="H11" s="545">
        <v>0.0037584</v>
      </c>
      <c r="I11" s="545">
        <v>0.0881293</v>
      </c>
      <c r="J11" s="545">
        <v>0.10425979999999999</v>
      </c>
      <c r="K11" s="545">
        <v>0.05490159999999999</v>
      </c>
      <c r="L11" s="545">
        <v>0.29879029999999995</v>
      </c>
      <c r="M11" s="540">
        <v>0.5498394</v>
      </c>
    </row>
    <row r="12" spans="1:14" ht="18">
      <c r="A12" s="503" t="s">
        <v>540</v>
      </c>
      <c r="B12" s="517"/>
      <c r="C12" s="517"/>
      <c r="D12" s="517"/>
      <c r="E12" s="517"/>
      <c r="F12" s="517"/>
      <c r="G12" s="517"/>
      <c r="H12" s="545">
        <v>0.0077256</v>
      </c>
      <c r="I12" s="545">
        <v>0.050231</v>
      </c>
      <c r="J12" s="545">
        <v>0.15785739999999998</v>
      </c>
      <c r="K12" s="545">
        <v>0.014774899999999997</v>
      </c>
      <c r="L12" s="545">
        <v>0.46548969999999995</v>
      </c>
      <c r="M12" s="540">
        <v>0.6960785999999999</v>
      </c>
      <c r="N12" s="547"/>
    </row>
    <row r="13" spans="1:13" ht="18">
      <c r="A13" s="503" t="s">
        <v>558</v>
      </c>
      <c r="B13" s="545">
        <v>0.07718189999999998</v>
      </c>
      <c r="C13" s="545">
        <v>0.0473073</v>
      </c>
      <c r="D13" s="545">
        <v>0.12416459999999997</v>
      </c>
      <c r="E13" s="545">
        <v>0.3360774</v>
      </c>
      <c r="F13" s="545">
        <v>0.0034627</v>
      </c>
      <c r="G13" s="545">
        <v>0.009401</v>
      </c>
      <c r="H13" s="517"/>
      <c r="I13" s="517"/>
      <c r="J13" s="517"/>
      <c r="K13" s="517"/>
      <c r="L13" s="545"/>
      <c r="M13" s="548">
        <v>0.5975949</v>
      </c>
    </row>
    <row r="14" spans="1:13" ht="18">
      <c r="A14" s="503" t="s">
        <v>559</v>
      </c>
      <c r="B14" s="545">
        <v>0.7779966999999999</v>
      </c>
      <c r="C14" s="545">
        <v>0.1007845</v>
      </c>
      <c r="D14" s="545">
        <v>0.22472279999999997</v>
      </c>
      <c r="E14" s="545">
        <v>0.04031819999999999</v>
      </c>
      <c r="F14" s="545">
        <v>0.0643694</v>
      </c>
      <c r="G14" s="545">
        <v>0.018759599999999998</v>
      </c>
      <c r="H14" s="517"/>
      <c r="I14" s="517"/>
      <c r="J14" s="517"/>
      <c r="K14" s="517"/>
      <c r="L14" s="545"/>
      <c r="M14" s="548">
        <v>1.2269511999999998</v>
      </c>
    </row>
    <row r="15" spans="1:13" ht="18">
      <c r="A15" s="503" t="s">
        <v>560</v>
      </c>
      <c r="B15" s="545">
        <v>0.8222312999999999</v>
      </c>
      <c r="C15" s="545">
        <v>0.2827659</v>
      </c>
      <c r="D15" s="545">
        <v>0.5704189000000001</v>
      </c>
      <c r="E15" s="545">
        <v>0.18261189999999997</v>
      </c>
      <c r="F15" s="545">
        <v>0.14015619999999998</v>
      </c>
      <c r="G15" s="545">
        <v>0.1512072</v>
      </c>
      <c r="H15" s="517"/>
      <c r="I15" s="517"/>
      <c r="J15" s="517"/>
      <c r="K15" s="517"/>
      <c r="L15" s="545"/>
      <c r="M15" s="548">
        <v>2.1493914000000003</v>
      </c>
    </row>
    <row r="16" spans="1:13" ht="18">
      <c r="A16" s="503" t="s">
        <v>561</v>
      </c>
      <c r="B16" s="545">
        <v>0.131824</v>
      </c>
      <c r="C16" s="545">
        <v>0.05247759999999999</v>
      </c>
      <c r="D16" s="545">
        <v>0.080679</v>
      </c>
      <c r="E16" s="545">
        <v>0.011623199999999997</v>
      </c>
      <c r="F16" s="545">
        <v>0.05518019999999999</v>
      </c>
      <c r="G16" s="545">
        <v>0.014700299999999996</v>
      </c>
      <c r="H16" s="517"/>
      <c r="I16" s="517"/>
      <c r="J16" s="517"/>
      <c r="K16" s="517"/>
      <c r="L16" s="545"/>
      <c r="M16" s="548">
        <v>0.3464843</v>
      </c>
    </row>
    <row r="17" spans="1:13" ht="18">
      <c r="A17" s="506" t="s">
        <v>566</v>
      </c>
      <c r="B17" s="545">
        <v>1.9144578999999997</v>
      </c>
      <c r="C17" s="545">
        <v>0.5530435</v>
      </c>
      <c r="D17" s="545">
        <v>0.8799431999999998</v>
      </c>
      <c r="E17" s="545">
        <v>0.15487189999999998</v>
      </c>
      <c r="F17" s="545">
        <v>0.25333619999999996</v>
      </c>
      <c r="G17" s="545">
        <v>0.37615089999999995</v>
      </c>
      <c r="H17" s="517"/>
      <c r="I17" s="517"/>
      <c r="J17" s="517"/>
      <c r="K17" s="517"/>
      <c r="L17" s="545"/>
      <c r="M17" s="548">
        <v>4.1318036</v>
      </c>
    </row>
    <row r="18" spans="1:13" ht="18">
      <c r="A18" s="512" t="s">
        <v>563</v>
      </c>
      <c r="B18" s="542">
        <v>3.723691799999999</v>
      </c>
      <c r="C18" s="542">
        <v>1.0363788</v>
      </c>
      <c r="D18" s="542">
        <v>1.8799285</v>
      </c>
      <c r="E18" s="542">
        <v>0.7255025999999999</v>
      </c>
      <c r="F18" s="542">
        <v>0.5165046999999999</v>
      </c>
      <c r="G18" s="542">
        <v>0.570219</v>
      </c>
      <c r="H18" s="542">
        <v>0.7486155999999999</v>
      </c>
      <c r="I18" s="542">
        <v>1.4827131999999998</v>
      </c>
      <c r="J18" s="542">
        <v>2.1812869</v>
      </c>
      <c r="K18" s="542">
        <v>0.3798717</v>
      </c>
      <c r="L18" s="542">
        <v>4.6772748</v>
      </c>
      <c r="M18" s="546">
        <v>17.921987599999998</v>
      </c>
    </row>
    <row r="19" spans="1:12" s="520" customFormat="1" ht="14.25">
      <c r="A19" s="529"/>
      <c r="B19" s="543"/>
      <c r="C19" s="543"/>
      <c r="D19" s="543"/>
      <c r="E19" s="543"/>
      <c r="F19" s="543"/>
      <c r="G19" s="543"/>
      <c r="H19" s="543"/>
      <c r="I19" s="543"/>
      <c r="J19" s="543"/>
      <c r="K19" s="543"/>
      <c r="L19" s="543"/>
    </row>
    <row r="20" spans="1:12" s="520" customFormat="1" ht="14.25">
      <c r="A20" s="530"/>
      <c r="B20" s="543"/>
      <c r="C20" s="543"/>
      <c r="D20" s="543"/>
      <c r="E20" s="543"/>
      <c r="F20" s="543"/>
      <c r="G20" s="543"/>
      <c r="H20" s="543"/>
      <c r="I20" s="543"/>
      <c r="J20" s="543"/>
      <c r="K20" s="543"/>
      <c r="L20" s="543"/>
    </row>
    <row r="21" spans="1:13" ht="18">
      <c r="A21" s="505" t="s">
        <v>570</v>
      </c>
      <c r="B21" s="506"/>
      <c r="C21" s="506"/>
      <c r="D21" s="506"/>
      <c r="E21" s="506"/>
      <c r="F21" s="506"/>
      <c r="G21" s="506"/>
      <c r="H21" s="506"/>
      <c r="I21" s="506"/>
      <c r="J21" s="506"/>
      <c r="K21" s="506"/>
      <c r="L21" s="506"/>
      <c r="M21" s="533"/>
    </row>
    <row r="22" spans="1:13" s="550" customFormat="1" ht="18">
      <c r="A22" s="507"/>
      <c r="B22" s="544"/>
      <c r="C22" s="544"/>
      <c r="D22" s="510"/>
      <c r="E22" s="510" t="s">
        <v>533</v>
      </c>
      <c r="F22" s="510"/>
      <c r="G22" s="510"/>
      <c r="H22" s="544"/>
      <c r="I22" s="544"/>
      <c r="J22" s="544"/>
      <c r="K22" s="544"/>
      <c r="L22" s="544"/>
      <c r="M22" s="549"/>
    </row>
    <row r="23" spans="1:13" s="550" customFormat="1" ht="78">
      <c r="A23" s="512" t="s">
        <v>534</v>
      </c>
      <c r="B23" s="531" t="s">
        <v>554</v>
      </c>
      <c r="C23" s="531" t="s">
        <v>588</v>
      </c>
      <c r="D23" s="531" t="s">
        <v>555</v>
      </c>
      <c r="E23" s="531" t="s">
        <v>556</v>
      </c>
      <c r="F23" s="531" t="s">
        <v>557</v>
      </c>
      <c r="G23" s="531" t="s">
        <v>538</v>
      </c>
      <c r="H23" s="531" t="s">
        <v>558</v>
      </c>
      <c r="I23" s="531" t="s">
        <v>559</v>
      </c>
      <c r="J23" s="531" t="s">
        <v>560</v>
      </c>
      <c r="K23" s="531" t="s">
        <v>561</v>
      </c>
      <c r="L23" s="531" t="s">
        <v>566</v>
      </c>
      <c r="M23" s="534" t="s">
        <v>563</v>
      </c>
    </row>
    <row r="24" spans="1:13" s="520" customFormat="1" ht="18.75">
      <c r="A24" s="503"/>
      <c r="B24" s="514"/>
      <c r="C24" s="514"/>
      <c r="D24" s="514"/>
      <c r="E24" s="514"/>
      <c r="F24" s="514"/>
      <c r="G24" s="514"/>
      <c r="H24" s="514"/>
      <c r="I24" s="514"/>
      <c r="J24" s="514"/>
      <c r="K24" s="514"/>
      <c r="L24" s="503"/>
      <c r="M24" s="516" t="s">
        <v>126</v>
      </c>
    </row>
    <row r="25" spans="1:13" ht="18">
      <c r="A25" s="503" t="s">
        <v>564</v>
      </c>
      <c r="B25" s="517"/>
      <c r="C25" s="517"/>
      <c r="D25" s="517"/>
      <c r="E25" s="517"/>
      <c r="F25" s="517"/>
      <c r="G25" s="517"/>
      <c r="H25" s="545">
        <v>0.3517237</v>
      </c>
      <c r="I25" s="545">
        <v>4.6379217</v>
      </c>
      <c r="J25" s="545">
        <v>0.9165654999999999</v>
      </c>
      <c r="K25" s="545">
        <v>0.2794202</v>
      </c>
      <c r="L25" s="545">
        <v>0.7370957</v>
      </c>
      <c r="M25" s="540">
        <v>6.9227267999999995</v>
      </c>
    </row>
    <row r="26" spans="1:13" ht="18">
      <c r="A26" s="503" t="s">
        <v>565</v>
      </c>
      <c r="B26" s="517"/>
      <c r="C26" s="517"/>
      <c r="D26" s="517"/>
      <c r="E26" s="517"/>
      <c r="F26" s="517"/>
      <c r="G26" s="517"/>
      <c r="H26" s="545">
        <v>0.25582229999999995</v>
      </c>
      <c r="I26" s="545">
        <v>0.39499379999999995</v>
      </c>
      <c r="J26" s="545">
        <v>0.6267666999999999</v>
      </c>
      <c r="K26" s="545">
        <v>0.06637479999999998</v>
      </c>
      <c r="L26" s="545">
        <v>0.5346856</v>
      </c>
      <c r="M26" s="540">
        <v>1.8786431999999997</v>
      </c>
    </row>
    <row r="27" spans="1:13" ht="21">
      <c r="A27" s="503" t="s">
        <v>584</v>
      </c>
      <c r="B27" s="517"/>
      <c r="C27" s="517"/>
      <c r="D27" s="517"/>
      <c r="E27" s="517"/>
      <c r="F27" s="517"/>
      <c r="G27" s="517"/>
      <c r="H27" s="545">
        <v>1.5691649999999997</v>
      </c>
      <c r="I27" s="545">
        <v>0.4075097999999999</v>
      </c>
      <c r="J27" s="545">
        <v>2.5206707</v>
      </c>
      <c r="K27" s="545">
        <v>0.09881159999999999</v>
      </c>
      <c r="L27" s="545">
        <v>1.9968168</v>
      </c>
      <c r="M27" s="540">
        <v>6.5929739000000005</v>
      </c>
    </row>
    <row r="28" spans="1:13" ht="18">
      <c r="A28" s="503" t="s">
        <v>556</v>
      </c>
      <c r="B28" s="517"/>
      <c r="C28" s="517"/>
      <c r="D28" s="517"/>
      <c r="E28" s="517"/>
      <c r="F28" s="517"/>
      <c r="G28" s="517"/>
      <c r="H28" s="545">
        <v>1.4861608999999998</v>
      </c>
      <c r="I28" s="545">
        <v>0.17649859999999998</v>
      </c>
      <c r="J28" s="545">
        <v>0.5836685999999999</v>
      </c>
      <c r="K28" s="545">
        <v>0.0494686</v>
      </c>
      <c r="L28" s="545">
        <v>0.5030979</v>
      </c>
      <c r="M28" s="540">
        <v>2.7988945999999997</v>
      </c>
    </row>
    <row r="29" spans="1:13" ht="18">
      <c r="A29" s="503" t="s">
        <v>557</v>
      </c>
      <c r="B29" s="517"/>
      <c r="C29" s="517"/>
      <c r="D29" s="517"/>
      <c r="E29" s="517"/>
      <c r="F29" s="517"/>
      <c r="G29" s="517"/>
      <c r="H29" s="545">
        <v>0.0777814</v>
      </c>
      <c r="I29" s="545">
        <v>0.2637945</v>
      </c>
      <c r="J29" s="545">
        <v>0.3662715999999999</v>
      </c>
      <c r="K29" s="545">
        <v>0.14339229999999997</v>
      </c>
      <c r="L29" s="545">
        <v>0.36091699999999993</v>
      </c>
      <c r="M29" s="540">
        <v>1.2121567999999998</v>
      </c>
    </row>
    <row r="30" spans="1:13" ht="18">
      <c r="A30" s="503" t="s">
        <v>540</v>
      </c>
      <c r="B30" s="517"/>
      <c r="C30" s="517"/>
      <c r="D30" s="517"/>
      <c r="E30" s="517"/>
      <c r="F30" s="517"/>
      <c r="G30" s="517"/>
      <c r="H30" s="545">
        <v>0.08040049999999999</v>
      </c>
      <c r="I30" s="545">
        <v>0.17060969999999998</v>
      </c>
      <c r="J30" s="545">
        <v>0.6198147999999999</v>
      </c>
      <c r="K30" s="545">
        <v>0.04224629999999999</v>
      </c>
      <c r="L30" s="545">
        <v>0.6853257999999999</v>
      </c>
      <c r="M30" s="540">
        <v>1.5983970999999997</v>
      </c>
    </row>
    <row r="31" spans="1:13" ht="18">
      <c r="A31" s="503" t="s">
        <v>558</v>
      </c>
      <c r="B31" s="517">
        <v>0.4084008</v>
      </c>
      <c r="C31" s="517">
        <v>0.15882049999999998</v>
      </c>
      <c r="D31" s="517">
        <v>0.6186683</v>
      </c>
      <c r="E31" s="517">
        <v>1.7032623</v>
      </c>
      <c r="F31" s="517">
        <v>0.0849236</v>
      </c>
      <c r="G31" s="517">
        <v>0.1048548</v>
      </c>
      <c r="H31" s="545"/>
      <c r="I31" s="545"/>
      <c r="J31" s="545"/>
      <c r="K31" s="545"/>
      <c r="L31" s="545"/>
      <c r="M31" s="548">
        <v>3.0789303</v>
      </c>
    </row>
    <row r="32" spans="1:13" ht="18">
      <c r="A32" s="503" t="s">
        <v>559</v>
      </c>
      <c r="B32" s="517">
        <v>4.814617199999999</v>
      </c>
      <c r="C32" s="517">
        <v>0.1898826</v>
      </c>
      <c r="D32" s="517">
        <v>0.40527879999999994</v>
      </c>
      <c r="E32" s="517">
        <v>0.25231820000000005</v>
      </c>
      <c r="F32" s="517">
        <v>0.24669479999999996</v>
      </c>
      <c r="G32" s="517">
        <v>0.1293649</v>
      </c>
      <c r="H32" s="545"/>
      <c r="I32" s="545"/>
      <c r="J32" s="545"/>
      <c r="K32" s="545"/>
      <c r="L32" s="545"/>
      <c r="M32" s="548">
        <v>6.038156499999999</v>
      </c>
    </row>
    <row r="33" spans="1:13" ht="18">
      <c r="A33" s="503" t="s">
        <v>560</v>
      </c>
      <c r="B33" s="517">
        <v>0.8239262</v>
      </c>
      <c r="C33" s="517">
        <v>0.6311058</v>
      </c>
      <c r="D33" s="517">
        <v>2.1392472</v>
      </c>
      <c r="E33" s="517">
        <v>0.7542115999999999</v>
      </c>
      <c r="F33" s="517">
        <v>0.3680594</v>
      </c>
      <c r="G33" s="517">
        <v>0.5516402</v>
      </c>
      <c r="H33" s="545"/>
      <c r="I33" s="545"/>
      <c r="J33" s="545"/>
      <c r="K33" s="545"/>
      <c r="L33" s="545"/>
      <c r="M33" s="548">
        <v>5.2681904</v>
      </c>
    </row>
    <row r="34" spans="1:13" ht="18">
      <c r="A34" s="503" t="s">
        <v>561</v>
      </c>
      <c r="B34" s="517">
        <v>0.21933760000000002</v>
      </c>
      <c r="C34" s="517">
        <v>0.0665414</v>
      </c>
      <c r="D34" s="517">
        <v>0.08069469999999998</v>
      </c>
      <c r="E34" s="517">
        <v>0.058748999999999996</v>
      </c>
      <c r="F34" s="517">
        <v>0.11200449999999998</v>
      </c>
      <c r="G34" s="517">
        <v>0.07273450000000001</v>
      </c>
      <c r="H34" s="545"/>
      <c r="I34" s="545"/>
      <c r="J34" s="545"/>
      <c r="K34" s="545"/>
      <c r="L34" s="545"/>
      <c r="M34" s="548">
        <v>0.6100617</v>
      </c>
    </row>
    <row r="35" spans="1:13" ht="18">
      <c r="A35" s="506" t="s">
        <v>566</v>
      </c>
      <c r="B35" s="517">
        <v>0.8764137</v>
      </c>
      <c r="C35" s="517">
        <v>0.5330535999999999</v>
      </c>
      <c r="D35" s="517">
        <v>1.5801790999999998</v>
      </c>
      <c r="E35" s="517">
        <v>0.6776443999999999</v>
      </c>
      <c r="F35" s="517">
        <v>0.5385743999999999</v>
      </c>
      <c r="G35" s="517">
        <v>1.0076956999999997</v>
      </c>
      <c r="H35" s="545"/>
      <c r="I35" s="545"/>
      <c r="J35" s="545"/>
      <c r="K35" s="545"/>
      <c r="L35" s="545"/>
      <c r="M35" s="548">
        <v>5.213560899999999</v>
      </c>
    </row>
    <row r="36" spans="1:13" ht="18">
      <c r="A36" s="512" t="s">
        <v>563</v>
      </c>
      <c r="B36" s="542">
        <v>7.1426954999999985</v>
      </c>
      <c r="C36" s="542">
        <v>1.5794039</v>
      </c>
      <c r="D36" s="542">
        <v>4.8240681</v>
      </c>
      <c r="E36" s="542">
        <v>3.4461854999999995</v>
      </c>
      <c r="F36" s="542">
        <v>1.3502566999999996</v>
      </c>
      <c r="G36" s="542">
        <v>1.8662900999999998</v>
      </c>
      <c r="H36" s="542">
        <v>3.8210537999999996</v>
      </c>
      <c r="I36" s="542">
        <v>6.0513281</v>
      </c>
      <c r="J36" s="542">
        <v>5.633757900000001</v>
      </c>
      <c r="K36" s="542">
        <v>0.6797137999999998</v>
      </c>
      <c r="L36" s="542">
        <v>4.8179388</v>
      </c>
      <c r="M36" s="546">
        <v>41.2126922</v>
      </c>
    </row>
    <row r="37" s="520" customFormat="1" ht="17.25" customHeight="1">
      <c r="A37" s="529" t="s">
        <v>542</v>
      </c>
    </row>
    <row r="38" s="520" customFormat="1" ht="14.25">
      <c r="A38" s="529"/>
    </row>
    <row r="39" ht="15">
      <c r="A39" s="530" t="s">
        <v>568</v>
      </c>
    </row>
    <row r="40" ht="15">
      <c r="A40" s="530" t="s">
        <v>545</v>
      </c>
    </row>
    <row r="41" ht="15">
      <c r="A41" s="530" t="s">
        <v>569</v>
      </c>
    </row>
    <row r="42" ht="15">
      <c r="A42" s="530" t="s">
        <v>548</v>
      </c>
    </row>
    <row r="43" ht="15">
      <c r="A43" s="530" t="s">
        <v>549</v>
      </c>
    </row>
    <row r="44" ht="15">
      <c r="A44" s="530" t="s">
        <v>550</v>
      </c>
    </row>
    <row r="45" ht="15">
      <c r="A45" s="530" t="s">
        <v>551</v>
      </c>
    </row>
  </sheetData>
  <printOptions/>
  <pageMargins left="0.75" right="0.75" top="1" bottom="1" header="0.5" footer="0.5"/>
  <pageSetup fitToHeight="1" fitToWidth="1" horizontalDpi="300" verticalDpi="300" orientation="portrait" paperSize="9" scale="43"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A1">
      <selection activeCell="W45" sqref="W45"/>
    </sheetView>
  </sheetViews>
  <sheetFormatPr defaultColWidth="9.140625" defaultRowHeight="12.75"/>
  <cols>
    <col min="1" max="1" width="2.28125" style="89" customWidth="1"/>
    <col min="2" max="2" width="6.00390625" style="89" customWidth="1"/>
    <col min="3" max="3" width="31.28125" style="89" customWidth="1"/>
    <col min="4" max="5" width="9.57421875" style="89" hidden="1" customWidth="1"/>
    <col min="6" max="10" width="9.7109375" style="89" hidden="1" customWidth="1"/>
    <col min="11" max="11" width="11.7109375" style="89" hidden="1" customWidth="1"/>
    <col min="12" max="18" width="11.7109375" style="89" customWidth="1"/>
    <col min="19" max="21" width="11.7109375" style="82" customWidth="1"/>
    <col min="22" max="22" width="12.421875" style="89" customWidth="1"/>
    <col min="23" max="23" width="23.421875" style="89" customWidth="1"/>
    <col min="24" max="16384" width="9.140625" style="89" customWidth="1"/>
  </cols>
  <sheetData>
    <row r="1" spans="1:21" s="9" customFormat="1" ht="16.5">
      <c r="A1" s="391" t="s">
        <v>475</v>
      </c>
      <c r="B1" s="12"/>
      <c r="C1" s="12"/>
      <c r="D1" s="12"/>
      <c r="E1" s="12"/>
      <c r="F1" s="12"/>
      <c r="G1" s="12"/>
      <c r="H1" s="12"/>
      <c r="I1" s="12"/>
      <c r="J1" s="12"/>
      <c r="K1" s="12"/>
      <c r="L1" s="12"/>
      <c r="M1" s="12"/>
      <c r="N1" s="12"/>
      <c r="O1" s="12"/>
      <c r="P1" s="12"/>
      <c r="Q1" s="12"/>
      <c r="R1" s="12"/>
      <c r="S1" s="61"/>
      <c r="T1" s="61"/>
      <c r="U1" s="61"/>
    </row>
    <row r="2" spans="1:21" ht="15">
      <c r="A2" s="86"/>
      <c r="B2" s="86"/>
      <c r="C2" s="86" t="s">
        <v>129</v>
      </c>
      <c r="D2" s="86"/>
      <c r="E2" s="86"/>
      <c r="F2" s="86"/>
      <c r="G2" s="86"/>
      <c r="H2" s="86"/>
      <c r="I2" s="86"/>
      <c r="J2" s="86"/>
      <c r="K2" s="86"/>
      <c r="L2" s="86"/>
      <c r="M2" s="86"/>
      <c r="N2" s="86"/>
      <c r="O2" s="86"/>
      <c r="P2" s="86"/>
      <c r="Q2" s="86"/>
      <c r="R2" s="86"/>
      <c r="S2" s="208"/>
      <c r="T2" s="208"/>
      <c r="U2" s="208"/>
    </row>
    <row r="3" spans="1:22" ht="21" customHeight="1">
      <c r="A3" s="324"/>
      <c r="B3" s="324"/>
      <c r="C3" s="324"/>
      <c r="D3" s="561" t="s">
        <v>596</v>
      </c>
      <c r="E3" s="561" t="s">
        <v>516</v>
      </c>
      <c r="F3" s="325" t="s">
        <v>516</v>
      </c>
      <c r="G3" s="325" t="s">
        <v>517</v>
      </c>
      <c r="H3" s="325" t="s">
        <v>518</v>
      </c>
      <c r="I3" s="325" t="s">
        <v>519</v>
      </c>
      <c r="J3" s="325" t="s">
        <v>520</v>
      </c>
      <c r="K3" s="325" t="s">
        <v>215</v>
      </c>
      <c r="L3" s="326" t="s">
        <v>214</v>
      </c>
      <c r="M3" s="326" t="s">
        <v>213</v>
      </c>
      <c r="N3" s="326" t="s">
        <v>252</v>
      </c>
      <c r="O3" s="326" t="s">
        <v>268</v>
      </c>
      <c r="P3" s="326" t="s">
        <v>298</v>
      </c>
      <c r="Q3" s="326" t="s">
        <v>326</v>
      </c>
      <c r="R3" s="326" t="s">
        <v>336</v>
      </c>
      <c r="S3" s="326" t="s">
        <v>429</v>
      </c>
      <c r="T3" s="326" t="s">
        <v>447</v>
      </c>
      <c r="U3" s="326" t="s">
        <v>522</v>
      </c>
      <c r="V3" s="326" t="s">
        <v>529</v>
      </c>
    </row>
    <row r="4" spans="1:22" s="215" customFormat="1" ht="12.75">
      <c r="A4" s="1"/>
      <c r="B4" s="1"/>
      <c r="C4" s="1"/>
      <c r="D4" s="1"/>
      <c r="E4" s="1"/>
      <c r="F4" s="1"/>
      <c r="G4" s="1"/>
      <c r="H4" s="1"/>
      <c r="I4" s="1"/>
      <c r="J4" s="1"/>
      <c r="L4" s="245"/>
      <c r="N4" s="245"/>
      <c r="O4" s="327"/>
      <c r="P4" s="327"/>
      <c r="Q4" s="100"/>
      <c r="R4" s="327"/>
      <c r="S4" s="327"/>
      <c r="T4" s="327"/>
      <c r="U4" s="327"/>
      <c r="V4" s="327" t="s">
        <v>212</v>
      </c>
    </row>
    <row r="5" spans="1:21" ht="18.75">
      <c r="A5" s="309" t="s">
        <v>286</v>
      </c>
      <c r="B5" s="86"/>
      <c r="C5" s="321" t="s">
        <v>476</v>
      </c>
      <c r="D5" s="321"/>
      <c r="E5" s="321"/>
      <c r="F5" s="321"/>
      <c r="G5" s="321"/>
      <c r="H5" s="321"/>
      <c r="I5" s="321"/>
      <c r="J5" s="321"/>
      <c r="L5" s="307"/>
      <c r="N5" s="307"/>
      <c r="O5" s="308"/>
      <c r="P5" s="308"/>
      <c r="Q5" s="82"/>
      <c r="R5" s="308"/>
      <c r="S5" s="308"/>
      <c r="T5" s="308"/>
      <c r="U5" s="308"/>
    </row>
    <row r="6" spans="1:21" ht="6.75" customHeight="1">
      <c r="A6" s="86"/>
      <c r="B6" s="86"/>
      <c r="C6" s="86"/>
      <c r="D6" s="86"/>
      <c r="E6" s="86"/>
      <c r="F6" s="86"/>
      <c r="G6" s="86"/>
      <c r="H6" s="86"/>
      <c r="I6" s="86"/>
      <c r="J6" s="86"/>
      <c r="L6" s="307"/>
      <c r="N6" s="307"/>
      <c r="O6" s="308"/>
      <c r="P6" s="308"/>
      <c r="Q6" s="308"/>
      <c r="S6" s="89"/>
      <c r="T6" s="89"/>
      <c r="U6" s="89"/>
    </row>
    <row r="7" spans="1:21" ht="15.75">
      <c r="A7" s="187" t="s">
        <v>477</v>
      </c>
      <c r="B7" s="86"/>
      <c r="C7" s="86"/>
      <c r="D7" s="86"/>
      <c r="E7" s="86"/>
      <c r="F7" s="86"/>
      <c r="G7" s="86"/>
      <c r="H7" s="86"/>
      <c r="I7" s="86"/>
      <c r="J7" s="86"/>
      <c r="K7" s="97"/>
      <c r="L7" s="97"/>
      <c r="M7" s="97"/>
      <c r="N7" s="97"/>
      <c r="O7" s="97"/>
      <c r="P7" s="97"/>
      <c r="Q7" s="97"/>
      <c r="S7" s="89"/>
      <c r="T7" s="89"/>
      <c r="U7" s="89"/>
    </row>
    <row r="8" spans="1:21" ht="15">
      <c r="A8" s="86"/>
      <c r="B8" s="86"/>
      <c r="C8" s="86"/>
      <c r="D8" s="86"/>
      <c r="E8" s="86"/>
      <c r="F8" s="86"/>
      <c r="G8" s="86"/>
      <c r="H8" s="86"/>
      <c r="I8" s="86"/>
      <c r="J8" s="86"/>
      <c r="K8" s="97"/>
      <c r="L8" s="97"/>
      <c r="M8" s="97"/>
      <c r="N8" s="97"/>
      <c r="O8" s="97"/>
      <c r="P8" s="97"/>
      <c r="Q8" s="97"/>
      <c r="S8" s="89"/>
      <c r="T8" s="89"/>
      <c r="U8" s="89"/>
    </row>
    <row r="9" spans="2:22" ht="18">
      <c r="B9" s="310" t="s">
        <v>474</v>
      </c>
      <c r="C9" s="200"/>
      <c r="D9" s="200">
        <v>67.5</v>
      </c>
      <c r="E9" s="200">
        <v>66.64</v>
      </c>
      <c r="F9" s="371">
        <v>64.05273</v>
      </c>
      <c r="G9" s="371">
        <v>58.219016</v>
      </c>
      <c r="H9" s="371">
        <v>57.191471</v>
      </c>
      <c r="I9" s="371">
        <v>56.2693</v>
      </c>
      <c r="J9" s="371">
        <v>54.059483</v>
      </c>
      <c r="K9" s="371">
        <v>53.905944</v>
      </c>
      <c r="L9" s="371">
        <v>53.278051</v>
      </c>
      <c r="M9" s="371">
        <v>59.948583</v>
      </c>
      <c r="N9" s="371">
        <v>74.766678</v>
      </c>
      <c r="O9" s="371">
        <v>77.080631</v>
      </c>
      <c r="P9" s="371">
        <v>78.3</v>
      </c>
      <c r="Q9" s="427" t="s">
        <v>473</v>
      </c>
      <c r="R9" s="427" t="s">
        <v>473</v>
      </c>
      <c r="S9" s="427" t="s">
        <v>473</v>
      </c>
      <c r="T9" s="427" t="s">
        <v>473</v>
      </c>
      <c r="U9" s="427" t="s">
        <v>473</v>
      </c>
      <c r="V9" s="427" t="s">
        <v>473</v>
      </c>
    </row>
    <row r="10" spans="2:22" ht="15">
      <c r="B10" s="310" t="s">
        <v>210</v>
      </c>
      <c r="C10" s="200"/>
      <c r="D10" s="200">
        <v>3.14</v>
      </c>
      <c r="E10" s="200">
        <v>2.94</v>
      </c>
      <c r="F10" s="371">
        <v>2.983265</v>
      </c>
      <c r="G10" s="371">
        <v>2.970767</v>
      </c>
      <c r="H10" s="371">
        <v>3.066899</v>
      </c>
      <c r="I10" s="371">
        <v>3.064781</v>
      </c>
      <c r="J10" s="371">
        <v>3.009802</v>
      </c>
      <c r="K10" s="371">
        <v>2.794443</v>
      </c>
      <c r="L10" s="371">
        <v>2.594164</v>
      </c>
      <c r="M10" s="371">
        <v>2.309283</v>
      </c>
      <c r="N10" s="371">
        <v>2.387613</v>
      </c>
      <c r="O10" s="371">
        <v>2.611369</v>
      </c>
      <c r="P10" s="371">
        <v>2.87</v>
      </c>
      <c r="Q10" s="371">
        <v>2.97</v>
      </c>
      <c r="R10" s="371">
        <v>3.053</v>
      </c>
      <c r="S10" s="371">
        <v>3.18</v>
      </c>
      <c r="T10" s="371">
        <v>3.25</v>
      </c>
      <c r="U10" s="371">
        <v>3.29</v>
      </c>
      <c r="V10" s="371">
        <v>3.365</v>
      </c>
    </row>
    <row r="11" spans="2:22" ht="15">
      <c r="B11" s="310" t="s">
        <v>209</v>
      </c>
      <c r="C11" s="200"/>
      <c r="D11" s="200">
        <v>0.75</v>
      </c>
      <c r="E11" s="200">
        <v>0.76</v>
      </c>
      <c r="F11" s="371">
        <v>0.737845</v>
      </c>
      <c r="G11" s="371">
        <v>0.697111</v>
      </c>
      <c r="H11" s="371">
        <v>0.720984</v>
      </c>
      <c r="I11" s="371">
        <v>0.754578</v>
      </c>
      <c r="J11" s="371">
        <v>0.780424</v>
      </c>
      <c r="K11" s="371">
        <v>0.769504</v>
      </c>
      <c r="L11" s="371">
        <v>0.738483</v>
      </c>
      <c r="M11" s="371">
        <v>0.650996</v>
      </c>
      <c r="N11" s="371">
        <v>0.671439</v>
      </c>
      <c r="O11" s="371">
        <v>0.699547</v>
      </c>
      <c r="P11" s="371">
        <v>0.68</v>
      </c>
      <c r="Q11" s="371">
        <v>0.73</v>
      </c>
      <c r="R11" s="371">
        <v>0.76</v>
      </c>
      <c r="S11" s="371">
        <v>0.79</v>
      </c>
      <c r="T11" s="371">
        <v>0.81</v>
      </c>
      <c r="U11" s="371">
        <v>0.77</v>
      </c>
      <c r="V11" s="371">
        <v>0.713224</v>
      </c>
    </row>
    <row r="12" spans="2:22" ht="15">
      <c r="B12" s="310" t="s">
        <v>208</v>
      </c>
      <c r="C12" s="200"/>
      <c r="D12" s="200">
        <v>0.29</v>
      </c>
      <c r="E12" s="200">
        <v>0.31</v>
      </c>
      <c r="F12" s="371">
        <v>0.319049</v>
      </c>
      <c r="G12" s="371">
        <v>0.331762</v>
      </c>
      <c r="H12" s="371">
        <v>0.348222</v>
      </c>
      <c r="I12" s="371">
        <v>0.360648</v>
      </c>
      <c r="J12" s="371">
        <v>0.37862</v>
      </c>
      <c r="K12" s="371">
        <v>0.390493</v>
      </c>
      <c r="L12" s="371">
        <v>0.41255</v>
      </c>
      <c r="M12" s="371">
        <v>0.432797</v>
      </c>
      <c r="N12" s="371">
        <v>0.530288</v>
      </c>
      <c r="O12" s="371">
        <v>0.576325</v>
      </c>
      <c r="P12" s="371">
        <v>0.54</v>
      </c>
      <c r="Q12" s="371">
        <v>0.65</v>
      </c>
      <c r="R12" s="371">
        <v>0.69</v>
      </c>
      <c r="S12" s="371">
        <v>0.703</v>
      </c>
      <c r="T12" s="371">
        <v>0.71</v>
      </c>
      <c r="U12" s="371">
        <v>0.68</v>
      </c>
      <c r="V12" s="371">
        <v>0.634579</v>
      </c>
    </row>
    <row r="13" spans="2:22" ht="15">
      <c r="B13" s="310" t="s">
        <v>207</v>
      </c>
      <c r="C13" s="200"/>
      <c r="D13" s="562">
        <v>0</v>
      </c>
      <c r="E13" s="562">
        <v>0</v>
      </c>
      <c r="F13" s="371">
        <v>0</v>
      </c>
      <c r="G13" s="371">
        <v>0</v>
      </c>
      <c r="H13" s="371">
        <v>0</v>
      </c>
      <c r="I13" s="371">
        <v>0</v>
      </c>
      <c r="J13" s="371">
        <v>0</v>
      </c>
      <c r="K13" s="371">
        <v>0</v>
      </c>
      <c r="L13" s="371">
        <v>0</v>
      </c>
      <c r="M13" s="371">
        <v>0</v>
      </c>
      <c r="N13" s="371">
        <v>0</v>
      </c>
      <c r="O13" s="371">
        <v>0</v>
      </c>
      <c r="P13" s="371">
        <v>0</v>
      </c>
      <c r="Q13" s="371">
        <v>0</v>
      </c>
      <c r="R13" s="371">
        <v>0</v>
      </c>
      <c r="S13" s="371">
        <v>0</v>
      </c>
      <c r="T13" s="371">
        <v>0</v>
      </c>
      <c r="U13" s="371">
        <v>0</v>
      </c>
      <c r="V13" s="371">
        <v>0</v>
      </c>
    </row>
    <row r="14" spans="2:22" ht="15">
      <c r="B14" s="310" t="s">
        <v>206</v>
      </c>
      <c r="C14" s="200"/>
      <c r="D14" s="562">
        <v>0</v>
      </c>
      <c r="E14" s="562">
        <v>0</v>
      </c>
      <c r="F14" s="371">
        <v>0</v>
      </c>
      <c r="G14" s="371">
        <v>0</v>
      </c>
      <c r="H14" s="371">
        <v>0</v>
      </c>
      <c r="I14" s="371">
        <v>0</v>
      </c>
      <c r="J14" s="371">
        <v>0</v>
      </c>
      <c r="K14" s="371">
        <v>0</v>
      </c>
      <c r="L14" s="371">
        <v>0</v>
      </c>
      <c r="M14" s="371">
        <v>0</v>
      </c>
      <c r="N14" s="371">
        <v>0</v>
      </c>
      <c r="O14" s="371">
        <v>0</v>
      </c>
      <c r="P14" s="371">
        <v>0</v>
      </c>
      <c r="Q14" s="371">
        <v>0</v>
      </c>
      <c r="R14" s="371">
        <v>0</v>
      </c>
      <c r="S14" s="371">
        <v>0</v>
      </c>
      <c r="T14" s="371">
        <v>0</v>
      </c>
      <c r="U14" s="371">
        <v>0</v>
      </c>
      <c r="V14" s="371">
        <v>0</v>
      </c>
    </row>
    <row r="15" spans="2:22" ht="15">
      <c r="B15" s="310" t="s">
        <v>45</v>
      </c>
      <c r="C15" s="200"/>
      <c r="D15" s="313">
        <f aca="true" t="shared" si="0" ref="D15:J15">SUM(D9:D14)</f>
        <v>71.68</v>
      </c>
      <c r="E15" s="313">
        <f t="shared" si="0"/>
        <v>70.65</v>
      </c>
      <c r="F15" s="313">
        <f t="shared" si="0"/>
        <v>68.092889</v>
      </c>
      <c r="G15" s="313">
        <f t="shared" si="0"/>
        <v>62.218656</v>
      </c>
      <c r="H15" s="313">
        <f t="shared" si="0"/>
        <v>61.327576</v>
      </c>
      <c r="I15" s="313">
        <f t="shared" si="0"/>
        <v>60.449307</v>
      </c>
      <c r="J15" s="313">
        <f t="shared" si="0"/>
        <v>58.228329</v>
      </c>
      <c r="K15" s="313">
        <f aca="true" t="shared" si="1" ref="K15:V15">SUM(K9:K14)</f>
        <v>57.860383999999996</v>
      </c>
      <c r="L15" s="313">
        <f t="shared" si="1"/>
        <v>57.023248</v>
      </c>
      <c r="M15" s="313">
        <f t="shared" si="1"/>
        <v>63.341659</v>
      </c>
      <c r="N15" s="313">
        <f t="shared" si="1"/>
        <v>78.356018</v>
      </c>
      <c r="O15" s="313">
        <f t="shared" si="1"/>
        <v>80.96787199999999</v>
      </c>
      <c r="P15" s="313">
        <f t="shared" si="1"/>
        <v>82.39000000000001</v>
      </c>
      <c r="Q15" s="317">
        <f t="shared" si="1"/>
        <v>4.3500000000000005</v>
      </c>
      <c r="R15" s="313">
        <f t="shared" si="1"/>
        <v>4.503</v>
      </c>
      <c r="S15" s="313">
        <f t="shared" si="1"/>
        <v>4.673</v>
      </c>
      <c r="T15" s="313">
        <f t="shared" si="1"/>
        <v>4.7700000000000005</v>
      </c>
      <c r="U15" s="313">
        <f t="shared" si="1"/>
        <v>4.74</v>
      </c>
      <c r="V15" s="313">
        <f t="shared" si="1"/>
        <v>4.712803000000001</v>
      </c>
    </row>
    <row r="16" spans="3:21" ht="15">
      <c r="C16" s="200"/>
      <c r="D16" s="200"/>
      <c r="E16" s="200"/>
      <c r="F16" s="200"/>
      <c r="G16" s="200"/>
      <c r="H16" s="200"/>
      <c r="I16" s="200"/>
      <c r="J16" s="200"/>
      <c r="K16" s="201"/>
      <c r="L16" s="201"/>
      <c r="M16" s="201"/>
      <c r="N16" s="201"/>
      <c r="O16" s="201"/>
      <c r="P16" s="201"/>
      <c r="Q16" s="201"/>
      <c r="S16" s="89"/>
      <c r="T16" s="89"/>
      <c r="U16" s="89"/>
    </row>
    <row r="17" spans="1:21" ht="18.75">
      <c r="A17" s="322" t="s">
        <v>479</v>
      </c>
      <c r="B17" s="200"/>
      <c r="C17" s="200"/>
      <c r="D17" s="200"/>
      <c r="E17" s="200"/>
      <c r="F17" s="200"/>
      <c r="G17" s="200"/>
      <c r="H17" s="200"/>
      <c r="I17" s="200"/>
      <c r="J17" s="200"/>
      <c r="K17" s="201"/>
      <c r="L17" s="201"/>
      <c r="M17" s="201"/>
      <c r="N17" s="201"/>
      <c r="O17" s="201"/>
      <c r="P17" s="201"/>
      <c r="Q17" s="201"/>
      <c r="S17" s="89"/>
      <c r="T17" s="89"/>
      <c r="U17" s="89"/>
    </row>
    <row r="18" spans="1:22" ht="18">
      <c r="A18" s="200"/>
      <c r="B18" s="310" t="s">
        <v>492</v>
      </c>
      <c r="C18" s="200"/>
      <c r="D18" s="200"/>
      <c r="E18" s="200"/>
      <c r="F18" s="314" t="s">
        <v>136</v>
      </c>
      <c r="G18" s="314" t="s">
        <v>136</v>
      </c>
      <c r="H18" s="314" t="s">
        <v>136</v>
      </c>
      <c r="I18" s="314" t="s">
        <v>136</v>
      </c>
      <c r="J18" s="314" t="s">
        <v>136</v>
      </c>
      <c r="K18" s="314" t="s">
        <v>136</v>
      </c>
      <c r="L18" s="311">
        <v>49.366733</v>
      </c>
      <c r="M18" s="311">
        <v>54.944232</v>
      </c>
      <c r="N18" s="311">
        <v>65.450498</v>
      </c>
      <c r="O18" s="311">
        <v>68.312797</v>
      </c>
      <c r="P18" s="312">
        <v>69.05</v>
      </c>
      <c r="Q18" s="315">
        <v>155.74</v>
      </c>
      <c r="R18" s="316">
        <v>159.2</v>
      </c>
      <c r="S18" s="360">
        <v>157.6</v>
      </c>
      <c r="T18" s="371">
        <v>151.65</v>
      </c>
      <c r="U18" s="371">
        <v>147.36</v>
      </c>
      <c r="V18" s="82">
        <v>149.64</v>
      </c>
    </row>
    <row r="19" spans="1:22" ht="15">
      <c r="A19" s="200"/>
      <c r="B19" s="310" t="s">
        <v>210</v>
      </c>
      <c r="C19" s="200"/>
      <c r="D19" s="200"/>
      <c r="E19" s="200"/>
      <c r="F19" s="314" t="s">
        <v>136</v>
      </c>
      <c r="G19" s="314" t="s">
        <v>136</v>
      </c>
      <c r="H19" s="314" t="s">
        <v>136</v>
      </c>
      <c r="I19" s="314" t="s">
        <v>136</v>
      </c>
      <c r="J19" s="314" t="s">
        <v>136</v>
      </c>
      <c r="K19" s="314" t="s">
        <v>136</v>
      </c>
      <c r="L19" s="311">
        <v>0.600846</v>
      </c>
      <c r="M19" s="311">
        <v>0.541772</v>
      </c>
      <c r="N19" s="311">
        <v>0.656182</v>
      </c>
      <c r="O19" s="311">
        <v>0.78623</v>
      </c>
      <c r="P19" s="312">
        <v>0.81</v>
      </c>
      <c r="Q19" s="312">
        <v>0.01</v>
      </c>
      <c r="R19" s="312">
        <v>0.21</v>
      </c>
      <c r="S19" s="361">
        <v>0.31</v>
      </c>
      <c r="T19" s="371">
        <v>0.42</v>
      </c>
      <c r="U19" s="371">
        <v>0.46</v>
      </c>
      <c r="V19" s="82">
        <v>0.88</v>
      </c>
    </row>
    <row r="20" spans="1:22" ht="15">
      <c r="A20" s="200"/>
      <c r="B20" s="310" t="s">
        <v>209</v>
      </c>
      <c r="C20" s="200"/>
      <c r="D20" s="200"/>
      <c r="E20" s="200"/>
      <c r="F20" s="314" t="s">
        <v>136</v>
      </c>
      <c r="G20" s="314" t="s">
        <v>136</v>
      </c>
      <c r="H20" s="314" t="s">
        <v>136</v>
      </c>
      <c r="I20" s="314" t="s">
        <v>136</v>
      </c>
      <c r="J20" s="314" t="s">
        <v>136</v>
      </c>
      <c r="K20" s="314" t="s">
        <v>136</v>
      </c>
      <c r="L20" s="311">
        <v>0</v>
      </c>
      <c r="M20" s="311">
        <v>0</v>
      </c>
      <c r="N20" s="311">
        <v>0</v>
      </c>
      <c r="O20" s="311">
        <v>0</v>
      </c>
      <c r="P20" s="312">
        <v>0</v>
      </c>
      <c r="Q20" s="312">
        <v>0</v>
      </c>
      <c r="R20" s="312">
        <v>0</v>
      </c>
      <c r="S20" s="361">
        <v>0</v>
      </c>
      <c r="T20" s="371">
        <v>0</v>
      </c>
      <c r="U20" s="371">
        <v>0</v>
      </c>
      <c r="V20" s="82">
        <v>0</v>
      </c>
    </row>
    <row r="21" spans="1:22" ht="18">
      <c r="A21" s="200"/>
      <c r="B21" s="310" t="s">
        <v>482</v>
      </c>
      <c r="C21" s="200"/>
      <c r="D21" s="200"/>
      <c r="E21" s="200"/>
      <c r="F21" s="314" t="s">
        <v>136</v>
      </c>
      <c r="G21" s="314" t="s">
        <v>136</v>
      </c>
      <c r="H21" s="314" t="s">
        <v>136</v>
      </c>
      <c r="I21" s="314" t="s">
        <v>136</v>
      </c>
      <c r="J21" s="314" t="s">
        <v>136</v>
      </c>
      <c r="K21" s="314" t="s">
        <v>136</v>
      </c>
      <c r="L21" s="311">
        <v>0</v>
      </c>
      <c r="M21" s="311">
        <v>0.202369</v>
      </c>
      <c r="N21" s="311">
        <v>0.064002</v>
      </c>
      <c r="O21" s="311">
        <v>0.055804</v>
      </c>
      <c r="P21" s="312">
        <v>0.06</v>
      </c>
      <c r="Q21" s="312">
        <v>0.03</v>
      </c>
      <c r="R21" s="312">
        <v>0.05</v>
      </c>
      <c r="S21" s="361">
        <v>0.05</v>
      </c>
      <c r="T21" s="371">
        <v>0.05</v>
      </c>
      <c r="U21" s="371">
        <v>0.05</v>
      </c>
      <c r="V21" s="82">
        <v>0.05</v>
      </c>
    </row>
    <row r="22" spans="1:22" ht="15">
      <c r="A22" s="200"/>
      <c r="B22" s="310" t="s">
        <v>207</v>
      </c>
      <c r="C22" s="200"/>
      <c r="D22" s="200"/>
      <c r="E22" s="200"/>
      <c r="F22" s="314" t="s">
        <v>136</v>
      </c>
      <c r="G22" s="314" t="s">
        <v>136</v>
      </c>
      <c r="H22" s="314" t="s">
        <v>136</v>
      </c>
      <c r="I22" s="314" t="s">
        <v>136</v>
      </c>
      <c r="J22" s="314" t="s">
        <v>136</v>
      </c>
      <c r="K22" s="314" t="s">
        <v>136</v>
      </c>
      <c r="L22" s="311">
        <v>0.588441</v>
      </c>
      <c r="M22" s="311">
        <v>0.486689</v>
      </c>
      <c r="N22" s="311">
        <v>0.698859</v>
      </c>
      <c r="O22" s="311">
        <v>0.793108</v>
      </c>
      <c r="P22" s="312">
        <v>0.89</v>
      </c>
      <c r="Q22" s="312">
        <v>0</v>
      </c>
      <c r="R22" s="312">
        <v>0</v>
      </c>
      <c r="S22" s="361">
        <v>0</v>
      </c>
      <c r="T22" s="361">
        <v>0</v>
      </c>
      <c r="U22" s="361">
        <v>0</v>
      </c>
      <c r="V22" s="82">
        <v>0</v>
      </c>
    </row>
    <row r="23" spans="1:22" ht="15">
      <c r="A23" s="200"/>
      <c r="B23" s="310" t="s">
        <v>206</v>
      </c>
      <c r="C23" s="200"/>
      <c r="D23" s="200"/>
      <c r="E23" s="200"/>
      <c r="F23" s="314" t="s">
        <v>136</v>
      </c>
      <c r="G23" s="314" t="s">
        <v>136</v>
      </c>
      <c r="H23" s="314" t="s">
        <v>136</v>
      </c>
      <c r="I23" s="314" t="s">
        <v>136</v>
      </c>
      <c r="J23" s="314" t="s">
        <v>136</v>
      </c>
      <c r="K23" s="314" t="s">
        <v>136</v>
      </c>
      <c r="L23" s="311">
        <v>0.0008</v>
      </c>
      <c r="M23" s="311">
        <v>0.021035</v>
      </c>
      <c r="N23" s="311">
        <v>0.033111</v>
      </c>
      <c r="O23" s="311">
        <v>0.042117</v>
      </c>
      <c r="P23" s="312">
        <v>0.05</v>
      </c>
      <c r="Q23" s="312">
        <v>0</v>
      </c>
      <c r="R23" s="312">
        <v>0</v>
      </c>
      <c r="S23" s="361">
        <v>0</v>
      </c>
      <c r="T23" s="361">
        <v>0</v>
      </c>
      <c r="U23" s="361">
        <v>0</v>
      </c>
      <c r="V23" s="82">
        <v>0</v>
      </c>
    </row>
    <row r="24" spans="1:22" ht="15">
      <c r="A24" s="200"/>
      <c r="B24" s="310" t="s">
        <v>45</v>
      </c>
      <c r="C24" s="200"/>
      <c r="D24" s="200"/>
      <c r="E24" s="200"/>
      <c r="F24" s="314" t="s">
        <v>136</v>
      </c>
      <c r="G24" s="314" t="s">
        <v>136</v>
      </c>
      <c r="H24" s="314" t="s">
        <v>136</v>
      </c>
      <c r="I24" s="314" t="s">
        <v>136</v>
      </c>
      <c r="J24" s="314" t="s">
        <v>136</v>
      </c>
      <c r="K24" s="314" t="s">
        <v>136</v>
      </c>
      <c r="L24" s="313">
        <f aca="true" t="shared" si="2" ref="L24:V24">SUM(L18:L23)</f>
        <v>50.55682</v>
      </c>
      <c r="M24" s="313">
        <f t="shared" si="2"/>
        <v>56.196096999999995</v>
      </c>
      <c r="N24" s="313">
        <f t="shared" si="2"/>
        <v>66.902652</v>
      </c>
      <c r="O24" s="313">
        <f t="shared" si="2"/>
        <v>69.99005600000001</v>
      </c>
      <c r="P24" s="313">
        <f t="shared" si="2"/>
        <v>70.86</v>
      </c>
      <c r="Q24" s="317">
        <f t="shared" si="2"/>
        <v>155.78</v>
      </c>
      <c r="R24" s="318">
        <f t="shared" si="2"/>
        <v>159.46</v>
      </c>
      <c r="S24" s="318">
        <f t="shared" si="2"/>
        <v>157.96</v>
      </c>
      <c r="T24" s="318">
        <f t="shared" si="2"/>
        <v>152.12</v>
      </c>
      <c r="U24" s="318">
        <f t="shared" si="2"/>
        <v>147.87000000000003</v>
      </c>
      <c r="V24" s="318">
        <f t="shared" si="2"/>
        <v>150.57</v>
      </c>
    </row>
    <row r="25" spans="1:21" ht="15">
      <c r="A25" s="200"/>
      <c r="B25" s="200"/>
      <c r="C25" s="200"/>
      <c r="D25" s="200"/>
      <c r="E25" s="200"/>
      <c r="F25" s="201"/>
      <c r="G25" s="201"/>
      <c r="H25" s="201"/>
      <c r="I25" s="201"/>
      <c r="J25" s="201"/>
      <c r="K25" s="201"/>
      <c r="L25" s="201"/>
      <c r="M25" s="201"/>
      <c r="N25" s="201"/>
      <c r="O25" s="201"/>
      <c r="P25" s="201"/>
      <c r="Q25" s="201"/>
      <c r="S25" s="89"/>
      <c r="T25" s="89"/>
      <c r="U25" s="89"/>
    </row>
    <row r="26" spans="1:21" ht="18.75">
      <c r="A26" s="322" t="s">
        <v>480</v>
      </c>
      <c r="B26" s="200"/>
      <c r="C26" s="200"/>
      <c r="D26" s="200"/>
      <c r="E26" s="200"/>
      <c r="F26" s="201"/>
      <c r="G26" s="201"/>
      <c r="H26" s="201"/>
      <c r="I26" s="201"/>
      <c r="J26" s="201"/>
      <c r="K26" s="201"/>
      <c r="L26" s="201"/>
      <c r="M26" s="201"/>
      <c r="N26" s="201"/>
      <c r="O26" s="201"/>
      <c r="P26" s="201"/>
      <c r="Q26" s="201"/>
      <c r="S26" s="89"/>
      <c r="T26" s="89"/>
      <c r="U26" s="89"/>
    </row>
    <row r="27" spans="1:22" ht="18">
      <c r="A27" s="200"/>
      <c r="B27" s="310" t="s">
        <v>491</v>
      </c>
      <c r="C27" s="200"/>
      <c r="D27" s="200"/>
      <c r="E27" s="200"/>
      <c r="F27" s="314" t="s">
        <v>136</v>
      </c>
      <c r="G27" s="314" t="s">
        <v>136</v>
      </c>
      <c r="H27" s="314" t="s">
        <v>136</v>
      </c>
      <c r="I27" s="314" t="s">
        <v>136</v>
      </c>
      <c r="J27" s="314" t="s">
        <v>136</v>
      </c>
      <c r="K27" s="314" t="s">
        <v>136</v>
      </c>
      <c r="L27" s="313">
        <f>L9+L18</f>
        <v>102.644784</v>
      </c>
      <c r="M27" s="313">
        <f>M9+M18</f>
        <v>114.892815</v>
      </c>
      <c r="N27" s="313">
        <f>N9+N18</f>
        <v>140.217176</v>
      </c>
      <c r="O27" s="313">
        <f>O9+O18</f>
        <v>145.393428</v>
      </c>
      <c r="P27" s="313">
        <f>P9+P18</f>
        <v>147.35</v>
      </c>
      <c r="Q27" s="313">
        <f aca="true" t="shared" si="3" ref="Q27:V27">Q18</f>
        <v>155.74</v>
      </c>
      <c r="R27" s="313">
        <f t="shared" si="3"/>
        <v>159.2</v>
      </c>
      <c r="S27" s="313">
        <f t="shared" si="3"/>
        <v>157.6</v>
      </c>
      <c r="T27" s="313">
        <f t="shared" si="3"/>
        <v>151.65</v>
      </c>
      <c r="U27" s="313">
        <f t="shared" si="3"/>
        <v>147.36</v>
      </c>
      <c r="V27" s="313">
        <f t="shared" si="3"/>
        <v>149.64</v>
      </c>
    </row>
    <row r="28" spans="1:22" ht="15">
      <c r="A28" s="319"/>
      <c r="B28" s="310" t="s">
        <v>210</v>
      </c>
      <c r="C28" s="200"/>
      <c r="D28" s="200"/>
      <c r="E28" s="200"/>
      <c r="F28" s="314" t="s">
        <v>136</v>
      </c>
      <c r="G28" s="314" t="s">
        <v>136</v>
      </c>
      <c r="H28" s="314" t="s">
        <v>136</v>
      </c>
      <c r="I28" s="314" t="s">
        <v>136</v>
      </c>
      <c r="J28" s="314" t="s">
        <v>136</v>
      </c>
      <c r="K28" s="314" t="s">
        <v>136</v>
      </c>
      <c r="L28" s="313">
        <f>L10+L19</f>
        <v>3.19501</v>
      </c>
      <c r="M28" s="313">
        <f aca="true" t="shared" si="4" ref="M28:T28">M10+M19</f>
        <v>2.851055</v>
      </c>
      <c r="N28" s="313">
        <f t="shared" si="4"/>
        <v>3.0437950000000003</v>
      </c>
      <c r="O28" s="313">
        <f t="shared" si="4"/>
        <v>3.3975989999999996</v>
      </c>
      <c r="P28" s="313">
        <f t="shared" si="4"/>
        <v>3.68</v>
      </c>
      <c r="Q28" s="313">
        <f t="shared" si="4"/>
        <v>2.98</v>
      </c>
      <c r="R28" s="313">
        <f t="shared" si="4"/>
        <v>3.263</v>
      </c>
      <c r="S28" s="313">
        <f t="shared" si="4"/>
        <v>3.49</v>
      </c>
      <c r="T28" s="313">
        <f t="shared" si="4"/>
        <v>3.67</v>
      </c>
      <c r="U28" s="313">
        <f aca="true" t="shared" si="5" ref="U28:V33">U10+U19</f>
        <v>3.75</v>
      </c>
      <c r="V28" s="313">
        <f t="shared" si="5"/>
        <v>4.245</v>
      </c>
    </row>
    <row r="29" spans="2:22" ht="15">
      <c r="B29" s="310" t="s">
        <v>209</v>
      </c>
      <c r="C29" s="200"/>
      <c r="D29" s="200"/>
      <c r="E29" s="200"/>
      <c r="F29" s="314" t="s">
        <v>136</v>
      </c>
      <c r="G29" s="314" t="s">
        <v>136</v>
      </c>
      <c r="H29" s="314" t="s">
        <v>136</v>
      </c>
      <c r="I29" s="314" t="s">
        <v>136</v>
      </c>
      <c r="J29" s="314" t="s">
        <v>136</v>
      </c>
      <c r="K29" s="314" t="s">
        <v>136</v>
      </c>
      <c r="L29" s="313">
        <f>L11+L20</f>
        <v>0.738483</v>
      </c>
      <c r="M29" s="313">
        <f aca="true" t="shared" si="6" ref="M29:T29">M11+M20</f>
        <v>0.650996</v>
      </c>
      <c r="N29" s="313">
        <f t="shared" si="6"/>
        <v>0.671439</v>
      </c>
      <c r="O29" s="313">
        <f t="shared" si="6"/>
        <v>0.699547</v>
      </c>
      <c r="P29" s="313">
        <f t="shared" si="6"/>
        <v>0.68</v>
      </c>
      <c r="Q29" s="313">
        <f t="shared" si="6"/>
        <v>0.73</v>
      </c>
      <c r="R29" s="313">
        <f t="shared" si="6"/>
        <v>0.76</v>
      </c>
      <c r="S29" s="313">
        <f t="shared" si="6"/>
        <v>0.79</v>
      </c>
      <c r="T29" s="313">
        <f t="shared" si="6"/>
        <v>0.81</v>
      </c>
      <c r="U29" s="313">
        <f t="shared" si="5"/>
        <v>0.77</v>
      </c>
      <c r="V29" s="313">
        <f t="shared" si="5"/>
        <v>0.713224</v>
      </c>
    </row>
    <row r="30" spans="2:22" ht="15">
      <c r="B30" s="310" t="s">
        <v>208</v>
      </c>
      <c r="C30" s="200"/>
      <c r="D30" s="200"/>
      <c r="E30" s="200"/>
      <c r="F30" s="314" t="s">
        <v>136</v>
      </c>
      <c r="G30" s="314" t="s">
        <v>136</v>
      </c>
      <c r="H30" s="314" t="s">
        <v>136</v>
      </c>
      <c r="I30" s="314" t="s">
        <v>136</v>
      </c>
      <c r="J30" s="314" t="s">
        <v>136</v>
      </c>
      <c r="K30" s="314" t="s">
        <v>136</v>
      </c>
      <c r="L30" s="313">
        <f>L12+L21</f>
        <v>0.41255</v>
      </c>
      <c r="M30" s="313">
        <f aca="true" t="shared" si="7" ref="M30:T30">M12+M21</f>
        <v>0.635166</v>
      </c>
      <c r="N30" s="313">
        <f t="shared" si="7"/>
        <v>0.59429</v>
      </c>
      <c r="O30" s="313">
        <f t="shared" si="7"/>
        <v>0.6321289999999999</v>
      </c>
      <c r="P30" s="313">
        <f t="shared" si="7"/>
        <v>0.6000000000000001</v>
      </c>
      <c r="Q30" s="313">
        <f t="shared" si="7"/>
        <v>0.68</v>
      </c>
      <c r="R30" s="313">
        <f t="shared" si="7"/>
        <v>0.74</v>
      </c>
      <c r="S30" s="313">
        <f t="shared" si="7"/>
        <v>0.753</v>
      </c>
      <c r="T30" s="313">
        <f t="shared" si="7"/>
        <v>0.76</v>
      </c>
      <c r="U30" s="313">
        <f t="shared" si="5"/>
        <v>0.7300000000000001</v>
      </c>
      <c r="V30" s="313">
        <f t="shared" si="5"/>
        <v>0.684579</v>
      </c>
    </row>
    <row r="31" spans="2:22" ht="15">
      <c r="B31" s="310" t="s">
        <v>207</v>
      </c>
      <c r="C31" s="200"/>
      <c r="D31" s="200"/>
      <c r="E31" s="200"/>
      <c r="F31" s="314" t="s">
        <v>136</v>
      </c>
      <c r="G31" s="314" t="s">
        <v>136</v>
      </c>
      <c r="H31" s="314" t="s">
        <v>136</v>
      </c>
      <c r="I31" s="314" t="s">
        <v>136</v>
      </c>
      <c r="J31" s="314" t="s">
        <v>136</v>
      </c>
      <c r="K31" s="314" t="s">
        <v>136</v>
      </c>
      <c r="L31" s="313">
        <f>L13+L22</f>
        <v>0.588441</v>
      </c>
      <c r="M31" s="313">
        <f aca="true" t="shared" si="8" ref="M31:T31">M13+M22</f>
        <v>0.486689</v>
      </c>
      <c r="N31" s="313">
        <f t="shared" si="8"/>
        <v>0.698859</v>
      </c>
      <c r="O31" s="313">
        <f t="shared" si="8"/>
        <v>0.793108</v>
      </c>
      <c r="P31" s="313">
        <f t="shared" si="8"/>
        <v>0.89</v>
      </c>
      <c r="Q31" s="313">
        <f t="shared" si="8"/>
        <v>0</v>
      </c>
      <c r="R31" s="313">
        <f t="shared" si="8"/>
        <v>0</v>
      </c>
      <c r="S31" s="313">
        <f t="shared" si="8"/>
        <v>0</v>
      </c>
      <c r="T31" s="313">
        <f t="shared" si="8"/>
        <v>0</v>
      </c>
      <c r="U31" s="313">
        <f t="shared" si="5"/>
        <v>0</v>
      </c>
      <c r="V31" s="313">
        <f t="shared" si="5"/>
        <v>0</v>
      </c>
    </row>
    <row r="32" spans="2:22" ht="15">
      <c r="B32" s="310" t="s">
        <v>206</v>
      </c>
      <c r="C32" s="200"/>
      <c r="D32" s="200"/>
      <c r="E32" s="200"/>
      <c r="F32" s="314" t="s">
        <v>136</v>
      </c>
      <c r="G32" s="314" t="s">
        <v>136</v>
      </c>
      <c r="H32" s="314" t="s">
        <v>136</v>
      </c>
      <c r="I32" s="314" t="s">
        <v>136</v>
      </c>
      <c r="J32" s="314" t="s">
        <v>136</v>
      </c>
      <c r="K32" s="314" t="s">
        <v>136</v>
      </c>
      <c r="L32" s="313">
        <f>L14+L23</f>
        <v>0.0008</v>
      </c>
      <c r="M32" s="313">
        <f aca="true" t="shared" si="9" ref="M32:T32">M14+M23</f>
        <v>0.021035</v>
      </c>
      <c r="N32" s="313">
        <f t="shared" si="9"/>
        <v>0.033111</v>
      </c>
      <c r="O32" s="313">
        <f t="shared" si="9"/>
        <v>0.042117</v>
      </c>
      <c r="P32" s="313">
        <f t="shared" si="9"/>
        <v>0.05</v>
      </c>
      <c r="Q32" s="313">
        <f t="shared" si="9"/>
        <v>0</v>
      </c>
      <c r="R32" s="313">
        <f t="shared" si="9"/>
        <v>0</v>
      </c>
      <c r="S32" s="313">
        <f t="shared" si="9"/>
        <v>0</v>
      </c>
      <c r="T32" s="313">
        <f t="shared" si="9"/>
        <v>0</v>
      </c>
      <c r="U32" s="313">
        <f t="shared" si="5"/>
        <v>0</v>
      </c>
      <c r="V32" s="313">
        <f t="shared" si="5"/>
        <v>0</v>
      </c>
    </row>
    <row r="33" spans="2:22" ht="15.75">
      <c r="B33" s="110" t="s">
        <v>45</v>
      </c>
      <c r="C33" s="303"/>
      <c r="D33" s="303"/>
      <c r="E33" s="303"/>
      <c r="F33" s="428" t="s">
        <v>136</v>
      </c>
      <c r="G33" s="428" t="s">
        <v>136</v>
      </c>
      <c r="H33" s="428" t="s">
        <v>136</v>
      </c>
      <c r="I33" s="428" t="s">
        <v>136</v>
      </c>
      <c r="J33" s="428" t="s">
        <v>136</v>
      </c>
      <c r="K33" s="428" t="s">
        <v>136</v>
      </c>
      <c r="L33" s="429">
        <f aca="true" t="shared" si="10" ref="L33:T33">L15+L24</f>
        <v>107.58006800000001</v>
      </c>
      <c r="M33" s="429">
        <f t="shared" si="10"/>
        <v>119.537756</v>
      </c>
      <c r="N33" s="429">
        <f t="shared" si="10"/>
        <v>145.25867</v>
      </c>
      <c r="O33" s="429">
        <f t="shared" si="10"/>
        <v>150.95792799999998</v>
      </c>
      <c r="P33" s="429">
        <f t="shared" si="10"/>
        <v>153.25</v>
      </c>
      <c r="Q33" s="429">
        <f t="shared" si="10"/>
        <v>160.13</v>
      </c>
      <c r="R33" s="429">
        <f t="shared" si="10"/>
        <v>163.96300000000002</v>
      </c>
      <c r="S33" s="429">
        <f t="shared" si="10"/>
        <v>162.633</v>
      </c>
      <c r="T33" s="429">
        <f t="shared" si="10"/>
        <v>156.89000000000001</v>
      </c>
      <c r="U33" s="429">
        <f t="shared" si="5"/>
        <v>152.61000000000004</v>
      </c>
      <c r="V33" s="429">
        <f t="shared" si="5"/>
        <v>155.282803</v>
      </c>
    </row>
    <row r="34" spans="2:21" ht="15">
      <c r="B34" s="310"/>
      <c r="C34" s="200"/>
      <c r="D34" s="200"/>
      <c r="E34" s="200"/>
      <c r="F34" s="314"/>
      <c r="G34" s="314"/>
      <c r="H34" s="314"/>
      <c r="I34" s="314"/>
      <c r="J34" s="314"/>
      <c r="K34" s="314"/>
      <c r="L34" s="314"/>
      <c r="M34" s="314"/>
      <c r="N34" s="314"/>
      <c r="O34" s="313"/>
      <c r="P34" s="313"/>
      <c r="Q34" s="313"/>
      <c r="R34" s="313"/>
      <c r="S34" s="313"/>
      <c r="T34" s="313"/>
      <c r="U34" s="313"/>
    </row>
    <row r="35" spans="1:21" ht="18.75">
      <c r="A35" s="309" t="s">
        <v>287</v>
      </c>
      <c r="B35" s="86"/>
      <c r="C35" s="321" t="s">
        <v>481</v>
      </c>
      <c r="D35" s="321"/>
      <c r="E35" s="321"/>
      <c r="F35" s="314"/>
      <c r="G35" s="314"/>
      <c r="H35" s="314"/>
      <c r="I35" s="314"/>
      <c r="J35" s="314"/>
      <c r="K35" s="314"/>
      <c r="L35" s="314"/>
      <c r="M35" s="314"/>
      <c r="N35" s="314"/>
      <c r="O35" s="313"/>
      <c r="P35" s="313"/>
      <c r="Q35" s="313"/>
      <c r="R35" s="313"/>
      <c r="S35" s="313"/>
      <c r="T35" s="313"/>
      <c r="U35" s="313"/>
    </row>
    <row r="36" spans="1:21" ht="15.75">
      <c r="A36" s="187" t="s">
        <v>477</v>
      </c>
      <c r="B36" s="310"/>
      <c r="C36" s="200"/>
      <c r="D36" s="200"/>
      <c r="E36" s="200"/>
      <c r="F36" s="314"/>
      <c r="G36" s="314"/>
      <c r="H36" s="314"/>
      <c r="I36" s="314"/>
      <c r="J36" s="314"/>
      <c r="K36" s="314"/>
      <c r="L36" s="314"/>
      <c r="M36" s="314"/>
      <c r="N36" s="314"/>
      <c r="O36" s="313"/>
      <c r="P36" s="313"/>
      <c r="Q36" s="313"/>
      <c r="R36" s="313"/>
      <c r="S36" s="313"/>
      <c r="T36" s="313"/>
      <c r="U36" s="313"/>
    </row>
    <row r="37" spans="2:22" ht="18">
      <c r="B37" s="310" t="s">
        <v>474</v>
      </c>
      <c r="C37" s="200"/>
      <c r="D37" s="200"/>
      <c r="E37" s="200"/>
      <c r="F37" s="314" t="s">
        <v>136</v>
      </c>
      <c r="G37" s="314" t="s">
        <v>136</v>
      </c>
      <c r="H37" s="314" t="s">
        <v>136</v>
      </c>
      <c r="I37" s="314" t="s">
        <v>136</v>
      </c>
      <c r="J37" s="314" t="s">
        <v>136</v>
      </c>
      <c r="K37" s="314" t="s">
        <v>136</v>
      </c>
      <c r="L37" s="314" t="s">
        <v>136</v>
      </c>
      <c r="M37" s="311">
        <v>28.090782</v>
      </c>
      <c r="N37" s="311">
        <v>74.766678</v>
      </c>
      <c r="O37" s="311">
        <v>77.080631</v>
      </c>
      <c r="P37" s="413">
        <v>78.3</v>
      </c>
      <c r="Q37" s="427" t="s">
        <v>473</v>
      </c>
      <c r="R37" s="427" t="s">
        <v>473</v>
      </c>
      <c r="S37" s="427" t="s">
        <v>473</v>
      </c>
      <c r="T37" s="427" t="s">
        <v>473</v>
      </c>
      <c r="U37" s="427" t="s">
        <v>473</v>
      </c>
      <c r="V37" s="427" t="s">
        <v>473</v>
      </c>
    </row>
    <row r="38" spans="2:22" ht="15">
      <c r="B38" s="310" t="s">
        <v>210</v>
      </c>
      <c r="C38" s="200"/>
      <c r="D38" s="200"/>
      <c r="E38" s="200"/>
      <c r="F38" s="314" t="s">
        <v>136</v>
      </c>
      <c r="G38" s="314" t="s">
        <v>136</v>
      </c>
      <c r="H38" s="314" t="s">
        <v>136</v>
      </c>
      <c r="I38" s="314" t="s">
        <v>136</v>
      </c>
      <c r="J38" s="314" t="s">
        <v>136</v>
      </c>
      <c r="K38" s="314" t="s">
        <v>136</v>
      </c>
      <c r="L38" s="314" t="s">
        <v>136</v>
      </c>
      <c r="M38" s="311">
        <v>0</v>
      </c>
      <c r="N38" s="311">
        <v>0</v>
      </c>
      <c r="O38" s="311">
        <v>0</v>
      </c>
      <c r="P38" s="311">
        <v>0</v>
      </c>
      <c r="Q38" s="311">
        <v>0</v>
      </c>
      <c r="R38" s="311">
        <v>0</v>
      </c>
      <c r="S38" s="311">
        <v>0</v>
      </c>
      <c r="T38" s="371">
        <v>0</v>
      </c>
      <c r="U38" s="371">
        <v>0</v>
      </c>
      <c r="V38" s="557">
        <v>0</v>
      </c>
    </row>
    <row r="39" spans="2:22" ht="18">
      <c r="B39" s="310" t="s">
        <v>494</v>
      </c>
      <c r="C39" s="200"/>
      <c r="D39" s="200"/>
      <c r="E39" s="200"/>
      <c r="F39" s="314" t="s">
        <v>136</v>
      </c>
      <c r="G39" s="314" t="s">
        <v>136</v>
      </c>
      <c r="H39" s="314" t="s">
        <v>136</v>
      </c>
      <c r="I39" s="314" t="s">
        <v>136</v>
      </c>
      <c r="J39" s="314" t="s">
        <v>136</v>
      </c>
      <c r="K39" s="314" t="s">
        <v>136</v>
      </c>
      <c r="L39" s="314" t="s">
        <v>136</v>
      </c>
      <c r="M39" s="311">
        <v>0.204224</v>
      </c>
      <c r="N39" s="311">
        <v>0.530288</v>
      </c>
      <c r="O39" s="311">
        <v>0.576325</v>
      </c>
      <c r="P39" s="311">
        <v>0.54</v>
      </c>
      <c r="Q39" s="311">
        <v>0.65</v>
      </c>
      <c r="R39" s="311">
        <v>0.69</v>
      </c>
      <c r="S39" s="371">
        <v>0.7</v>
      </c>
      <c r="T39" s="371">
        <v>0.71</v>
      </c>
      <c r="U39" s="371">
        <v>0</v>
      </c>
      <c r="V39" s="557">
        <v>0</v>
      </c>
    </row>
    <row r="40" spans="2:22" ht="15">
      <c r="B40" s="310" t="s">
        <v>114</v>
      </c>
      <c r="C40" s="200"/>
      <c r="D40" s="200"/>
      <c r="E40" s="200"/>
      <c r="F40" s="314" t="s">
        <v>136</v>
      </c>
      <c r="G40" s="314" t="s">
        <v>136</v>
      </c>
      <c r="H40" s="314" t="s">
        <v>136</v>
      </c>
      <c r="I40" s="314" t="s">
        <v>136</v>
      </c>
      <c r="J40" s="314" t="s">
        <v>136</v>
      </c>
      <c r="K40" s="314" t="s">
        <v>136</v>
      </c>
      <c r="L40" s="314" t="s">
        <v>136</v>
      </c>
      <c r="M40" s="311">
        <v>0</v>
      </c>
      <c r="N40" s="311">
        <v>0</v>
      </c>
      <c r="O40" s="311">
        <v>0</v>
      </c>
      <c r="P40" s="311">
        <v>0</v>
      </c>
      <c r="Q40" s="311">
        <v>0</v>
      </c>
      <c r="R40" s="311">
        <v>0</v>
      </c>
      <c r="S40" s="311">
        <v>0</v>
      </c>
      <c r="T40" s="371">
        <v>0</v>
      </c>
      <c r="U40" s="371">
        <v>0</v>
      </c>
      <c r="V40" s="557">
        <v>0</v>
      </c>
    </row>
    <row r="41" spans="2:22" ht="15">
      <c r="B41" s="310" t="s">
        <v>45</v>
      </c>
      <c r="C41" s="200"/>
      <c r="D41" s="200"/>
      <c r="E41" s="200"/>
      <c r="F41" s="314" t="s">
        <v>136</v>
      </c>
      <c r="G41" s="314" t="s">
        <v>136</v>
      </c>
      <c r="H41" s="314" t="s">
        <v>136</v>
      </c>
      <c r="I41" s="314" t="s">
        <v>136</v>
      </c>
      <c r="J41" s="314" t="s">
        <v>136</v>
      </c>
      <c r="K41" s="314" t="s">
        <v>136</v>
      </c>
      <c r="L41" s="314" t="s">
        <v>136</v>
      </c>
      <c r="M41" s="313">
        <f aca="true" t="shared" si="11" ref="M41:V41">SUM(M37:M40)</f>
        <v>28.295006</v>
      </c>
      <c r="N41" s="313">
        <f t="shared" si="11"/>
        <v>75.296966</v>
      </c>
      <c r="O41" s="313">
        <f t="shared" si="11"/>
        <v>77.656956</v>
      </c>
      <c r="P41" s="313">
        <f t="shared" si="11"/>
        <v>78.84</v>
      </c>
      <c r="Q41" s="317">
        <f t="shared" si="11"/>
        <v>0.65</v>
      </c>
      <c r="R41" s="318">
        <f t="shared" si="11"/>
        <v>0.69</v>
      </c>
      <c r="S41" s="318">
        <f t="shared" si="11"/>
        <v>0.7</v>
      </c>
      <c r="T41" s="318">
        <f t="shared" si="11"/>
        <v>0.71</v>
      </c>
      <c r="U41" s="318">
        <f t="shared" si="11"/>
        <v>0</v>
      </c>
      <c r="V41" s="318">
        <f t="shared" si="11"/>
        <v>0</v>
      </c>
    </row>
    <row r="42" spans="2:21" ht="6.75" customHeight="1">
      <c r="B42" s="310"/>
      <c r="C42" s="200"/>
      <c r="D42" s="200"/>
      <c r="E42" s="200"/>
      <c r="F42" s="314"/>
      <c r="G42" s="314"/>
      <c r="H42" s="314"/>
      <c r="I42" s="314"/>
      <c r="J42" s="314"/>
      <c r="K42" s="314"/>
      <c r="L42" s="314"/>
      <c r="M42" s="314"/>
      <c r="N42" s="314"/>
      <c r="O42" s="313"/>
      <c r="P42" s="313"/>
      <c r="Q42" s="313"/>
      <c r="R42" s="313"/>
      <c r="S42" s="313"/>
      <c r="T42" s="313"/>
      <c r="U42" s="313"/>
    </row>
    <row r="43" spans="1:21" ht="15.75">
      <c r="A43" s="322" t="s">
        <v>478</v>
      </c>
      <c r="B43" s="310"/>
      <c r="C43" s="200"/>
      <c r="D43" s="200"/>
      <c r="E43" s="200"/>
      <c r="F43" s="314"/>
      <c r="G43" s="314"/>
      <c r="H43" s="314"/>
      <c r="I43" s="314"/>
      <c r="J43" s="314"/>
      <c r="K43" s="314"/>
      <c r="L43" s="314"/>
      <c r="M43" s="314"/>
      <c r="N43" s="314"/>
      <c r="O43" s="313"/>
      <c r="P43" s="313"/>
      <c r="Q43" s="313"/>
      <c r="R43" s="313"/>
      <c r="S43" s="313"/>
      <c r="T43" s="313"/>
      <c r="U43" s="313"/>
    </row>
    <row r="44" spans="2:22" ht="18">
      <c r="B44" s="310" t="s">
        <v>492</v>
      </c>
      <c r="C44" s="200"/>
      <c r="D44" s="200"/>
      <c r="E44" s="200"/>
      <c r="F44" s="314" t="s">
        <v>136</v>
      </c>
      <c r="G44" s="314" t="s">
        <v>136</v>
      </c>
      <c r="H44" s="314" t="s">
        <v>136</v>
      </c>
      <c r="I44" s="314" t="s">
        <v>136</v>
      </c>
      <c r="J44" s="314" t="s">
        <v>136</v>
      </c>
      <c r="K44" s="314" t="s">
        <v>136</v>
      </c>
      <c r="L44" s="314" t="s">
        <v>136</v>
      </c>
      <c r="M44" s="314" t="s">
        <v>136</v>
      </c>
      <c r="N44" s="314" t="s">
        <v>136</v>
      </c>
      <c r="O44" s="311">
        <v>53.859326</v>
      </c>
      <c r="P44" s="412">
        <v>54.32</v>
      </c>
      <c r="Q44" s="320">
        <v>155.71</v>
      </c>
      <c r="R44" s="320">
        <v>158.62</v>
      </c>
      <c r="S44" s="320">
        <v>156.57</v>
      </c>
      <c r="T44" s="320">
        <v>150.41</v>
      </c>
      <c r="U44" s="320">
        <v>145.95</v>
      </c>
      <c r="V44" s="82">
        <v>148.03</v>
      </c>
    </row>
    <row r="45" spans="2:22" ht="15">
      <c r="B45" s="310" t="s">
        <v>210</v>
      </c>
      <c r="C45" s="200"/>
      <c r="D45" s="200"/>
      <c r="E45" s="200"/>
      <c r="F45" s="314" t="s">
        <v>136</v>
      </c>
      <c r="G45" s="314" t="s">
        <v>136</v>
      </c>
      <c r="H45" s="314" t="s">
        <v>136</v>
      </c>
      <c r="I45" s="314" t="s">
        <v>136</v>
      </c>
      <c r="J45" s="314" t="s">
        <v>136</v>
      </c>
      <c r="K45" s="314" t="s">
        <v>136</v>
      </c>
      <c r="L45" s="314" t="s">
        <v>136</v>
      </c>
      <c r="M45" s="314" t="s">
        <v>136</v>
      </c>
      <c r="N45" s="314" t="s">
        <v>136</v>
      </c>
      <c r="O45" s="311">
        <v>0.03</v>
      </c>
      <c r="P45" s="320">
        <v>0.03</v>
      </c>
      <c r="Q45" s="320">
        <v>0</v>
      </c>
      <c r="R45" s="320">
        <v>0</v>
      </c>
      <c r="S45" s="320">
        <v>0</v>
      </c>
      <c r="T45" s="320">
        <v>0</v>
      </c>
      <c r="U45" s="320">
        <v>0</v>
      </c>
      <c r="V45" s="82">
        <v>0</v>
      </c>
    </row>
    <row r="46" spans="2:22" ht="15">
      <c r="B46" s="310" t="s">
        <v>208</v>
      </c>
      <c r="C46" s="200"/>
      <c r="D46" s="200"/>
      <c r="E46" s="200"/>
      <c r="F46" s="314" t="s">
        <v>136</v>
      </c>
      <c r="G46" s="314" t="s">
        <v>136</v>
      </c>
      <c r="H46" s="314" t="s">
        <v>136</v>
      </c>
      <c r="I46" s="314" t="s">
        <v>136</v>
      </c>
      <c r="J46" s="314" t="s">
        <v>136</v>
      </c>
      <c r="K46" s="314" t="s">
        <v>136</v>
      </c>
      <c r="L46" s="314" t="s">
        <v>136</v>
      </c>
      <c r="M46" s="314" t="s">
        <v>136</v>
      </c>
      <c r="N46" s="314" t="s">
        <v>136</v>
      </c>
      <c r="O46" s="311">
        <v>0.047403</v>
      </c>
      <c r="P46" s="320">
        <v>0.05</v>
      </c>
      <c r="Q46" s="320">
        <v>0.03</v>
      </c>
      <c r="R46" s="320">
        <v>0.05</v>
      </c>
      <c r="S46" s="320">
        <v>0.05</v>
      </c>
      <c r="T46" s="320">
        <v>0.05</v>
      </c>
      <c r="U46" s="320">
        <v>0.05</v>
      </c>
      <c r="V46" s="82">
        <v>0.05</v>
      </c>
    </row>
    <row r="47" spans="2:22" ht="15">
      <c r="B47" s="310" t="s">
        <v>114</v>
      </c>
      <c r="C47" s="200"/>
      <c r="D47" s="200"/>
      <c r="E47" s="200"/>
      <c r="F47" s="314" t="s">
        <v>136</v>
      </c>
      <c r="G47" s="314" t="s">
        <v>136</v>
      </c>
      <c r="H47" s="314" t="s">
        <v>136</v>
      </c>
      <c r="I47" s="314" t="s">
        <v>136</v>
      </c>
      <c r="J47" s="314" t="s">
        <v>136</v>
      </c>
      <c r="K47" s="314" t="s">
        <v>136</v>
      </c>
      <c r="L47" s="314" t="s">
        <v>136</v>
      </c>
      <c r="M47" s="314" t="s">
        <v>136</v>
      </c>
      <c r="N47" s="314" t="s">
        <v>136</v>
      </c>
      <c r="O47" s="311">
        <v>0.000462</v>
      </c>
      <c r="P47" s="320">
        <v>0</v>
      </c>
      <c r="Q47" s="320">
        <v>0</v>
      </c>
      <c r="R47" s="320">
        <v>0</v>
      </c>
      <c r="S47" s="320">
        <v>0</v>
      </c>
      <c r="T47" s="320">
        <v>0</v>
      </c>
      <c r="U47" s="320">
        <v>0</v>
      </c>
      <c r="V47" s="82">
        <v>0</v>
      </c>
    </row>
    <row r="48" spans="2:22" ht="15">
      <c r="B48" s="310" t="s">
        <v>45</v>
      </c>
      <c r="C48" s="200"/>
      <c r="D48" s="200"/>
      <c r="E48" s="200"/>
      <c r="F48" s="314" t="s">
        <v>136</v>
      </c>
      <c r="G48" s="314" t="s">
        <v>136</v>
      </c>
      <c r="H48" s="314" t="s">
        <v>136</v>
      </c>
      <c r="I48" s="314" t="s">
        <v>136</v>
      </c>
      <c r="J48" s="314" t="s">
        <v>136</v>
      </c>
      <c r="K48" s="314" t="s">
        <v>136</v>
      </c>
      <c r="L48" s="314" t="s">
        <v>136</v>
      </c>
      <c r="M48" s="314" t="s">
        <v>136</v>
      </c>
      <c r="N48" s="314" t="s">
        <v>136</v>
      </c>
      <c r="O48" s="313">
        <f aca="true" t="shared" si="12" ref="O48:V48">SUM(O44:O47)</f>
        <v>53.937191000000006</v>
      </c>
      <c r="P48" s="313">
        <f t="shared" si="12"/>
        <v>54.4</v>
      </c>
      <c r="Q48" s="317">
        <f t="shared" si="12"/>
        <v>155.74</v>
      </c>
      <c r="R48" s="318">
        <f t="shared" si="12"/>
        <v>158.67000000000002</v>
      </c>
      <c r="S48" s="318">
        <f t="shared" si="12"/>
        <v>156.62</v>
      </c>
      <c r="T48" s="318">
        <f t="shared" si="12"/>
        <v>150.46</v>
      </c>
      <c r="U48" s="318">
        <f t="shared" si="12"/>
        <v>146</v>
      </c>
      <c r="V48" s="318">
        <f t="shared" si="12"/>
        <v>148.08</v>
      </c>
    </row>
    <row r="49" spans="2:21" ht="6.75" customHeight="1">
      <c r="B49" s="310"/>
      <c r="C49" s="200"/>
      <c r="D49" s="200"/>
      <c r="E49" s="200"/>
      <c r="F49" s="314"/>
      <c r="G49" s="314"/>
      <c r="H49" s="314"/>
      <c r="I49" s="314"/>
      <c r="J49" s="314"/>
      <c r="K49" s="314"/>
      <c r="L49" s="314"/>
      <c r="M49" s="314"/>
      <c r="N49" s="314"/>
      <c r="O49" s="313"/>
      <c r="P49" s="313"/>
      <c r="Q49" s="313"/>
      <c r="R49" s="313"/>
      <c r="S49" s="313"/>
      <c r="T49" s="313"/>
      <c r="U49" s="313"/>
    </row>
    <row r="50" spans="1:21" ht="15.75">
      <c r="A50" s="322" t="s">
        <v>211</v>
      </c>
      <c r="B50" s="310"/>
      <c r="C50" s="200"/>
      <c r="D50" s="200"/>
      <c r="E50" s="200"/>
      <c r="F50" s="314"/>
      <c r="G50" s="314"/>
      <c r="H50" s="314"/>
      <c r="I50" s="314"/>
      <c r="J50" s="314"/>
      <c r="K50" s="314"/>
      <c r="L50" s="314"/>
      <c r="M50" s="314"/>
      <c r="N50" s="314"/>
      <c r="O50" s="313"/>
      <c r="P50" s="313"/>
      <c r="Q50" s="313"/>
      <c r="R50" s="313"/>
      <c r="S50" s="313"/>
      <c r="T50" s="313"/>
      <c r="U50" s="313"/>
    </row>
    <row r="51" spans="2:22" ht="18">
      <c r="B51" s="310" t="s">
        <v>491</v>
      </c>
      <c r="C51" s="200"/>
      <c r="D51" s="200"/>
      <c r="E51" s="200"/>
      <c r="F51" s="314" t="s">
        <v>136</v>
      </c>
      <c r="G51" s="314" t="s">
        <v>136</v>
      </c>
      <c r="H51" s="314" t="s">
        <v>136</v>
      </c>
      <c r="I51" s="314" t="s">
        <v>136</v>
      </c>
      <c r="J51" s="314" t="s">
        <v>136</v>
      </c>
      <c r="K51" s="314" t="s">
        <v>136</v>
      </c>
      <c r="L51" s="314" t="s">
        <v>136</v>
      </c>
      <c r="M51" s="314" t="s">
        <v>136</v>
      </c>
      <c r="N51" s="314" t="s">
        <v>136</v>
      </c>
      <c r="O51" s="313">
        <f aca="true" t="shared" si="13" ref="O51:P55">O37+O44</f>
        <v>130.939957</v>
      </c>
      <c r="P51" s="318">
        <f t="shared" si="13"/>
        <v>132.62</v>
      </c>
      <c r="Q51" s="313">
        <f aca="true" t="shared" si="14" ref="Q51:V51">Q44</f>
        <v>155.71</v>
      </c>
      <c r="R51" s="313">
        <f t="shared" si="14"/>
        <v>158.62</v>
      </c>
      <c r="S51" s="313">
        <f t="shared" si="14"/>
        <v>156.57</v>
      </c>
      <c r="T51" s="313">
        <f t="shared" si="14"/>
        <v>150.41</v>
      </c>
      <c r="U51" s="313">
        <f t="shared" si="14"/>
        <v>145.95</v>
      </c>
      <c r="V51" s="313">
        <f t="shared" si="14"/>
        <v>148.03</v>
      </c>
    </row>
    <row r="52" spans="2:22" ht="15">
      <c r="B52" s="310" t="s">
        <v>210</v>
      </c>
      <c r="C52" s="200"/>
      <c r="D52" s="200"/>
      <c r="E52" s="200"/>
      <c r="F52" s="314" t="s">
        <v>136</v>
      </c>
      <c r="G52" s="314" t="s">
        <v>136</v>
      </c>
      <c r="H52" s="314" t="s">
        <v>136</v>
      </c>
      <c r="I52" s="314" t="s">
        <v>136</v>
      </c>
      <c r="J52" s="314" t="s">
        <v>136</v>
      </c>
      <c r="K52" s="314" t="s">
        <v>136</v>
      </c>
      <c r="L52" s="314" t="s">
        <v>136</v>
      </c>
      <c r="M52" s="314" t="s">
        <v>136</v>
      </c>
      <c r="N52" s="314" t="s">
        <v>136</v>
      </c>
      <c r="O52" s="313">
        <f t="shared" si="13"/>
        <v>0.03</v>
      </c>
      <c r="P52" s="313">
        <f t="shared" si="13"/>
        <v>0.03</v>
      </c>
      <c r="Q52" s="313">
        <f aca="true" t="shared" si="15" ref="Q52:U55">Q38+Q45</f>
        <v>0</v>
      </c>
      <c r="R52" s="313">
        <f t="shared" si="15"/>
        <v>0</v>
      </c>
      <c r="S52" s="313">
        <f t="shared" si="15"/>
        <v>0</v>
      </c>
      <c r="T52" s="313">
        <f t="shared" si="15"/>
        <v>0</v>
      </c>
      <c r="U52" s="313">
        <f t="shared" si="15"/>
        <v>0</v>
      </c>
      <c r="V52" s="313">
        <f>V38+V45</f>
        <v>0</v>
      </c>
    </row>
    <row r="53" spans="2:22" ht="15">
      <c r="B53" s="310" t="s">
        <v>208</v>
      </c>
      <c r="C53" s="200"/>
      <c r="D53" s="200"/>
      <c r="E53" s="200"/>
      <c r="F53" s="314" t="s">
        <v>136</v>
      </c>
      <c r="G53" s="314" t="s">
        <v>136</v>
      </c>
      <c r="H53" s="314" t="s">
        <v>136</v>
      </c>
      <c r="I53" s="314" t="s">
        <v>136</v>
      </c>
      <c r="J53" s="314" t="s">
        <v>136</v>
      </c>
      <c r="K53" s="314" t="s">
        <v>136</v>
      </c>
      <c r="L53" s="314" t="s">
        <v>136</v>
      </c>
      <c r="M53" s="314" t="s">
        <v>136</v>
      </c>
      <c r="N53" s="314" t="s">
        <v>136</v>
      </c>
      <c r="O53" s="313">
        <f t="shared" si="13"/>
        <v>0.623728</v>
      </c>
      <c r="P53" s="313">
        <f t="shared" si="13"/>
        <v>0.5900000000000001</v>
      </c>
      <c r="Q53" s="313">
        <f t="shared" si="15"/>
        <v>0.68</v>
      </c>
      <c r="R53" s="313">
        <f t="shared" si="15"/>
        <v>0.74</v>
      </c>
      <c r="S53" s="313">
        <f t="shared" si="15"/>
        <v>0.75</v>
      </c>
      <c r="T53" s="313">
        <f t="shared" si="15"/>
        <v>0.76</v>
      </c>
      <c r="U53" s="313">
        <f t="shared" si="15"/>
        <v>0.05</v>
      </c>
      <c r="V53" s="313">
        <f>V39+V46</f>
        <v>0.05</v>
      </c>
    </row>
    <row r="54" spans="2:22" ht="15">
      <c r="B54" s="310" t="s">
        <v>114</v>
      </c>
      <c r="C54" s="200"/>
      <c r="D54" s="200"/>
      <c r="E54" s="200"/>
      <c r="F54" s="314" t="s">
        <v>136</v>
      </c>
      <c r="G54" s="314" t="s">
        <v>136</v>
      </c>
      <c r="H54" s="314" t="s">
        <v>136</v>
      </c>
      <c r="I54" s="314" t="s">
        <v>136</v>
      </c>
      <c r="J54" s="314" t="s">
        <v>136</v>
      </c>
      <c r="K54" s="314" t="s">
        <v>136</v>
      </c>
      <c r="L54" s="314" t="s">
        <v>136</v>
      </c>
      <c r="M54" s="314" t="s">
        <v>136</v>
      </c>
      <c r="N54" s="314" t="s">
        <v>136</v>
      </c>
      <c r="O54" s="313">
        <f t="shared" si="13"/>
        <v>0.000462</v>
      </c>
      <c r="P54" s="313">
        <f t="shared" si="13"/>
        <v>0</v>
      </c>
      <c r="Q54" s="313">
        <f t="shared" si="15"/>
        <v>0</v>
      </c>
      <c r="R54" s="313">
        <f t="shared" si="15"/>
        <v>0</v>
      </c>
      <c r="S54" s="313">
        <f t="shared" si="15"/>
        <v>0</v>
      </c>
      <c r="T54" s="313">
        <f t="shared" si="15"/>
        <v>0</v>
      </c>
      <c r="U54" s="313">
        <f t="shared" si="15"/>
        <v>0</v>
      </c>
      <c r="V54" s="313">
        <f>V40+V47</f>
        <v>0</v>
      </c>
    </row>
    <row r="55" spans="1:22" ht="15.75">
      <c r="A55" s="206"/>
      <c r="B55" s="430" t="s">
        <v>45</v>
      </c>
      <c r="C55" s="431"/>
      <c r="D55" s="431"/>
      <c r="E55" s="431"/>
      <c r="F55" s="432" t="s">
        <v>136</v>
      </c>
      <c r="G55" s="432" t="s">
        <v>136</v>
      </c>
      <c r="H55" s="432" t="s">
        <v>136</v>
      </c>
      <c r="I55" s="432" t="s">
        <v>136</v>
      </c>
      <c r="J55" s="432" t="s">
        <v>136</v>
      </c>
      <c r="K55" s="432" t="s">
        <v>136</v>
      </c>
      <c r="L55" s="432" t="s">
        <v>136</v>
      </c>
      <c r="M55" s="432" t="s">
        <v>136</v>
      </c>
      <c r="N55" s="432" t="s">
        <v>136</v>
      </c>
      <c r="O55" s="433">
        <f t="shared" si="13"/>
        <v>131.594147</v>
      </c>
      <c r="P55" s="433">
        <f t="shared" si="13"/>
        <v>133.24</v>
      </c>
      <c r="Q55" s="433">
        <f t="shared" si="15"/>
        <v>156.39000000000001</v>
      </c>
      <c r="R55" s="433">
        <f t="shared" si="15"/>
        <v>159.36</v>
      </c>
      <c r="S55" s="433">
        <f t="shared" si="15"/>
        <v>157.32</v>
      </c>
      <c r="T55" s="433">
        <f t="shared" si="15"/>
        <v>151.17000000000002</v>
      </c>
      <c r="U55" s="433">
        <f t="shared" si="15"/>
        <v>146</v>
      </c>
      <c r="V55" s="433">
        <f>V41+V48</f>
        <v>148.08</v>
      </c>
    </row>
    <row r="56" spans="1:22" s="215" customFormat="1" ht="23.25" customHeight="1">
      <c r="A56" s="1" t="s">
        <v>470</v>
      </c>
      <c r="O56" s="313"/>
      <c r="P56" s="313"/>
      <c r="Q56" s="313"/>
      <c r="R56" s="313"/>
      <c r="S56" s="313"/>
      <c r="T56" s="313"/>
      <c r="U56" s="313"/>
      <c r="V56" s="313"/>
    </row>
    <row r="57" spans="1:22" s="215" customFormat="1" ht="15">
      <c r="A57" s="1"/>
      <c r="O57" s="313"/>
      <c r="P57" s="313"/>
      <c r="Q57" s="313"/>
      <c r="R57" s="313"/>
      <c r="S57" s="313"/>
      <c r="T57" s="313"/>
      <c r="U57" s="313"/>
      <c r="V57" s="313"/>
    </row>
    <row r="58" spans="1:20" s="215" customFormat="1" ht="12" customHeight="1">
      <c r="A58" s="215">
        <v>1</v>
      </c>
      <c r="B58" s="352" t="s">
        <v>485</v>
      </c>
      <c r="R58" s="100"/>
      <c r="S58" s="100"/>
      <c r="T58" s="100"/>
    </row>
    <row r="59" spans="1:20" s="215" customFormat="1" ht="12.75">
      <c r="A59" s="215">
        <v>2</v>
      </c>
      <c r="B59" s="215" t="s">
        <v>483</v>
      </c>
      <c r="R59" s="100"/>
      <c r="S59" s="100"/>
      <c r="T59" s="100"/>
    </row>
    <row r="60" spans="1:20" s="215" customFormat="1" ht="12.75">
      <c r="A60" s="215">
        <v>3</v>
      </c>
      <c r="B60" s="215" t="s">
        <v>471</v>
      </c>
      <c r="R60" s="100"/>
      <c r="S60" s="100"/>
      <c r="T60" s="100"/>
    </row>
    <row r="61" spans="1:20" s="215" customFormat="1" ht="12.75">
      <c r="A61" s="215">
        <v>4</v>
      </c>
      <c r="B61" s="215" t="s">
        <v>472</v>
      </c>
      <c r="R61" s="100"/>
      <c r="S61" s="100"/>
      <c r="T61" s="100"/>
    </row>
    <row r="62" spans="1:20" s="215" customFormat="1" ht="12.75">
      <c r="A62" s="215">
        <v>5</v>
      </c>
      <c r="B62" s="215" t="s">
        <v>490</v>
      </c>
      <c r="R62" s="100"/>
      <c r="S62" s="100"/>
      <c r="T62" s="100"/>
    </row>
    <row r="63" spans="1:20" s="215" customFormat="1" ht="13.5" customHeight="1">
      <c r="A63" s="215">
        <v>6</v>
      </c>
      <c r="B63" s="215" t="s">
        <v>495</v>
      </c>
      <c r="R63" s="100"/>
      <c r="S63" s="100"/>
      <c r="T63" s="100"/>
    </row>
    <row r="64" spans="18:20" s="215" customFormat="1" ht="12.75" customHeight="1">
      <c r="R64" s="100"/>
      <c r="S64" s="100"/>
      <c r="T64" s="100"/>
    </row>
    <row r="65" ht="8.25" customHeight="1"/>
    <row r="66" ht="79.5" customHeight="1"/>
  </sheetData>
  <printOptions/>
  <pageMargins left="0.75" right="0.75" top="1" bottom="1" header="0.5" footer="0.5"/>
  <pageSetup fitToHeight="1" fitToWidth="1" horizontalDpi="300" verticalDpi="300" orientation="portrait" paperSize="9" scale="52" r:id="rId1"/>
  <headerFooter alignWithMargins="0">
    <oddHeader>&amp;R&amp;"Arial,Bold"&amp;18PERSONAL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N60"/>
  <sheetViews>
    <sheetView workbookViewId="0" topLeftCell="A7">
      <selection activeCell="O24" sqref="O24"/>
    </sheetView>
  </sheetViews>
  <sheetFormatPr defaultColWidth="9.140625" defaultRowHeight="12.75"/>
  <cols>
    <col min="1" max="1" width="1.8515625" style="89" customWidth="1"/>
    <col min="2" max="2" width="27.00390625" style="89" customWidth="1"/>
    <col min="3" max="3" width="6.8515625" style="89" hidden="1" customWidth="1"/>
    <col min="4" max="6" width="7.7109375" style="89" customWidth="1"/>
    <col min="7" max="7" width="8.57421875" style="89" customWidth="1"/>
    <col min="8" max="8" width="8.8515625" style="89" customWidth="1"/>
    <col min="9" max="9" width="10.421875" style="89" customWidth="1"/>
    <col min="10" max="10" width="10.00390625" style="89" customWidth="1"/>
    <col min="11" max="11" width="9.140625" style="89" customWidth="1"/>
    <col min="12" max="12" width="9.00390625" style="89" customWidth="1"/>
    <col min="13" max="13" width="9.28125" style="89" customWidth="1"/>
    <col min="14" max="16384" width="9.140625" style="89" customWidth="1"/>
  </cols>
  <sheetData>
    <row r="1" ht="19.5">
      <c r="A1" s="391" t="s">
        <v>484</v>
      </c>
    </row>
    <row r="2" spans="1:9" ht="6.75" customHeight="1">
      <c r="A2" s="86"/>
      <c r="B2" s="86"/>
      <c r="C2" s="86"/>
      <c r="D2" s="86"/>
      <c r="E2" s="86"/>
      <c r="F2" s="86"/>
      <c r="G2" s="86"/>
      <c r="H2" s="86"/>
      <c r="I2" s="86"/>
    </row>
    <row r="3" spans="1:14" ht="15.75">
      <c r="A3" s="219"/>
      <c r="B3" s="323"/>
      <c r="C3" s="323">
        <v>2000</v>
      </c>
      <c r="D3" s="323">
        <v>2001</v>
      </c>
      <c r="E3" s="323">
        <v>2002</v>
      </c>
      <c r="F3" s="323">
        <v>2003</v>
      </c>
      <c r="G3" s="323">
        <v>2004</v>
      </c>
      <c r="H3" s="323">
        <v>2005</v>
      </c>
      <c r="I3" s="323">
        <v>2006</v>
      </c>
      <c r="J3" s="323">
        <v>2007</v>
      </c>
      <c r="K3" s="323">
        <v>2008</v>
      </c>
      <c r="L3" s="323">
        <v>2009</v>
      </c>
      <c r="M3" s="323">
        <v>2010</v>
      </c>
      <c r="N3" s="323">
        <v>2011</v>
      </c>
    </row>
    <row r="4" spans="2:9" ht="5.25" customHeight="1">
      <c r="B4" s="187"/>
      <c r="H4" s="307"/>
      <c r="I4" s="307"/>
    </row>
    <row r="5" spans="1:9" ht="18.75">
      <c r="A5" s="89" t="s">
        <v>2</v>
      </c>
      <c r="B5" s="187"/>
      <c r="H5" s="185"/>
      <c r="I5" s="185"/>
    </row>
    <row r="6" spans="2:14" ht="15">
      <c r="B6" s="86" t="s">
        <v>238</v>
      </c>
      <c r="C6" s="329" t="s">
        <v>136</v>
      </c>
      <c r="D6" s="89">
        <v>52</v>
      </c>
      <c r="E6" s="89">
        <v>52</v>
      </c>
      <c r="F6" s="185">
        <v>52</v>
      </c>
      <c r="G6" s="185">
        <v>52</v>
      </c>
      <c r="H6" s="185">
        <v>52</v>
      </c>
      <c r="I6" s="185">
        <v>52</v>
      </c>
      <c r="J6" s="185">
        <v>52</v>
      </c>
      <c r="K6" s="363">
        <v>52</v>
      </c>
      <c r="L6" s="363">
        <v>52</v>
      </c>
      <c r="M6" s="363">
        <v>52</v>
      </c>
      <c r="N6" s="82">
        <v>52</v>
      </c>
    </row>
    <row r="7" spans="2:14" ht="15">
      <c r="B7" s="86" t="s">
        <v>229</v>
      </c>
      <c r="C7" s="329" t="s">
        <v>136</v>
      </c>
      <c r="D7" s="329" t="s">
        <v>136</v>
      </c>
      <c r="E7" s="330" t="s">
        <v>136</v>
      </c>
      <c r="F7" s="185">
        <v>52</v>
      </c>
      <c r="G7" s="185">
        <v>52</v>
      </c>
      <c r="H7" s="185">
        <v>52</v>
      </c>
      <c r="I7" s="185">
        <v>52</v>
      </c>
      <c r="J7" s="185">
        <v>52</v>
      </c>
      <c r="K7" s="363">
        <v>52</v>
      </c>
      <c r="L7" s="363">
        <v>52</v>
      </c>
      <c r="M7" s="363">
        <v>52</v>
      </c>
      <c r="N7" s="82">
        <v>52</v>
      </c>
    </row>
    <row r="8" spans="2:14" ht="4.5" customHeight="1">
      <c r="B8" s="187"/>
      <c r="H8" s="307"/>
      <c r="I8" s="307"/>
      <c r="J8" s="185"/>
      <c r="K8" s="185"/>
      <c r="L8" s="363"/>
      <c r="M8" s="363"/>
      <c r="N8" s="82"/>
    </row>
    <row r="9" spans="2:14" ht="15.75">
      <c r="B9" s="187"/>
      <c r="D9" s="307"/>
      <c r="H9" s="331"/>
      <c r="J9" s="185"/>
      <c r="K9" s="342"/>
      <c r="L9" s="72"/>
      <c r="M9" s="72"/>
      <c r="N9" s="72" t="s">
        <v>126</v>
      </c>
    </row>
    <row r="10" spans="1:14" ht="15">
      <c r="A10" s="89" t="s">
        <v>237</v>
      </c>
      <c r="C10" s="329" t="s">
        <v>136</v>
      </c>
      <c r="D10" s="332">
        <v>195.053</v>
      </c>
      <c r="E10" s="332">
        <v>341.98</v>
      </c>
      <c r="F10" s="332">
        <v>456.59</v>
      </c>
      <c r="G10" s="332">
        <v>585.4</v>
      </c>
      <c r="H10" s="185">
        <v>707.4</v>
      </c>
      <c r="I10" s="333">
        <v>728.893</v>
      </c>
      <c r="J10" s="333">
        <v>665.1</v>
      </c>
      <c r="K10" s="364">
        <v>627.7</v>
      </c>
      <c r="L10" s="364">
        <v>606.1</v>
      </c>
      <c r="M10" s="364">
        <v>700.7</v>
      </c>
      <c r="N10" s="82">
        <v>503.9</v>
      </c>
    </row>
    <row r="11" spans="1:14" ht="15">
      <c r="A11" s="86" t="s">
        <v>236</v>
      </c>
      <c r="C11" s="86"/>
      <c r="D11" s="86"/>
      <c r="E11" s="86"/>
      <c r="F11" s="86"/>
      <c r="G11" s="86"/>
      <c r="H11" s="86"/>
      <c r="I11" s="185"/>
      <c r="J11" s="185" t="s">
        <v>129</v>
      </c>
      <c r="K11" s="185"/>
      <c r="L11" s="363"/>
      <c r="M11" s="363"/>
      <c r="N11" s="82"/>
    </row>
    <row r="12" spans="1:14" ht="18.75">
      <c r="A12" s="187"/>
      <c r="B12" s="89" t="s">
        <v>3</v>
      </c>
      <c r="C12" s="329" t="s">
        <v>136</v>
      </c>
      <c r="D12" s="332">
        <v>2.385</v>
      </c>
      <c r="E12" s="332">
        <v>3.94</v>
      </c>
      <c r="F12" s="332">
        <v>4.007</v>
      </c>
      <c r="G12" s="332">
        <v>4.6</v>
      </c>
      <c r="H12" s="185">
        <v>5.3</v>
      </c>
      <c r="I12" s="333">
        <v>4</v>
      </c>
      <c r="J12" s="333">
        <v>4.7</v>
      </c>
      <c r="K12" s="364">
        <v>7.2</v>
      </c>
      <c r="L12" s="364">
        <v>3.4</v>
      </c>
      <c r="M12" s="364">
        <v>2.8</v>
      </c>
      <c r="N12" s="82">
        <v>0.4</v>
      </c>
    </row>
    <row r="13" spans="1:14" ht="18.75">
      <c r="A13" s="187"/>
      <c r="B13" s="89" t="s">
        <v>4</v>
      </c>
      <c r="C13" s="329" t="s">
        <v>136</v>
      </c>
      <c r="D13" s="332">
        <v>3.087</v>
      </c>
      <c r="E13" s="332">
        <v>5.929</v>
      </c>
      <c r="F13" s="332">
        <v>0.371</v>
      </c>
      <c r="G13" s="332">
        <v>3.6</v>
      </c>
      <c r="H13" s="185">
        <v>0</v>
      </c>
      <c r="I13" s="185">
        <v>0.3</v>
      </c>
      <c r="J13" s="185">
        <v>1</v>
      </c>
      <c r="K13" s="363">
        <v>0</v>
      </c>
      <c r="L13" s="363">
        <v>0.6</v>
      </c>
      <c r="M13" s="363">
        <v>1.9</v>
      </c>
      <c r="N13" s="82">
        <v>0</v>
      </c>
    </row>
    <row r="14" spans="1:14" ht="18.75">
      <c r="A14" s="187"/>
      <c r="B14" s="89" t="s">
        <v>5</v>
      </c>
      <c r="C14" s="329" t="s">
        <v>136</v>
      </c>
      <c r="D14" s="332">
        <v>3.087</v>
      </c>
      <c r="E14" s="332">
        <v>1.521</v>
      </c>
      <c r="F14" s="332">
        <v>3.736</v>
      </c>
      <c r="G14" s="332">
        <v>9.7</v>
      </c>
      <c r="H14" s="185">
        <v>4.9</v>
      </c>
      <c r="I14" s="185">
        <v>2.3</v>
      </c>
      <c r="J14" s="185">
        <v>3.8</v>
      </c>
      <c r="K14" s="363">
        <v>5.9</v>
      </c>
      <c r="L14" s="363">
        <v>2.4</v>
      </c>
      <c r="M14" s="363">
        <v>2.6</v>
      </c>
      <c r="N14" s="82">
        <v>0.3</v>
      </c>
    </row>
    <row r="15" spans="2:14" ht="15">
      <c r="B15" s="89" t="s">
        <v>235</v>
      </c>
      <c r="C15" s="329" t="s">
        <v>136</v>
      </c>
      <c r="D15" s="332">
        <v>8.559</v>
      </c>
      <c r="E15" s="332">
        <v>11.39</v>
      </c>
      <c r="F15" s="332">
        <v>8.114</v>
      </c>
      <c r="G15" s="332">
        <v>17.9</v>
      </c>
      <c r="H15" s="185">
        <v>10.3</v>
      </c>
      <c r="I15" s="333">
        <v>6.569</v>
      </c>
      <c r="J15" s="333">
        <v>9.4</v>
      </c>
      <c r="K15" s="364">
        <v>13.1</v>
      </c>
      <c r="L15" s="364">
        <v>6.4</v>
      </c>
      <c r="M15" s="364">
        <v>7.3</v>
      </c>
      <c r="N15" s="373">
        <v>0.7</v>
      </c>
    </row>
    <row r="16" spans="1:14" ht="15" customHeight="1">
      <c r="A16" s="89" t="s">
        <v>234</v>
      </c>
      <c r="C16" s="329" t="s">
        <v>136</v>
      </c>
      <c r="D16" s="332">
        <v>203.612</v>
      </c>
      <c r="E16" s="332">
        <v>353.37</v>
      </c>
      <c r="F16" s="332">
        <v>464.704</v>
      </c>
      <c r="G16" s="332">
        <v>603.3</v>
      </c>
      <c r="H16" s="185">
        <v>717.7</v>
      </c>
      <c r="I16" s="333">
        <v>735.462</v>
      </c>
      <c r="J16" s="333">
        <v>674.5</v>
      </c>
      <c r="K16" s="364">
        <v>640.9</v>
      </c>
      <c r="L16" s="364">
        <v>612.5</v>
      </c>
      <c r="M16" s="364">
        <v>708.1</v>
      </c>
      <c r="N16" s="82">
        <v>507.1</v>
      </c>
    </row>
    <row r="17" spans="3:13" ht="6" customHeight="1">
      <c r="C17" s="329"/>
      <c r="D17" s="329"/>
      <c r="E17" s="329"/>
      <c r="F17" s="334"/>
      <c r="G17" s="334"/>
      <c r="H17" s="334"/>
      <c r="I17" s="334"/>
      <c r="L17" s="82"/>
      <c r="M17" s="82"/>
    </row>
    <row r="18" spans="3:14" ht="15" customHeight="1">
      <c r="C18" s="329"/>
      <c r="D18" s="329"/>
      <c r="E18" s="329"/>
      <c r="F18" s="334"/>
      <c r="G18" s="334"/>
      <c r="H18" s="331"/>
      <c r="J18" s="331"/>
      <c r="K18" s="343"/>
      <c r="L18" s="365"/>
      <c r="M18" s="365"/>
      <c r="N18" s="365" t="s">
        <v>233</v>
      </c>
    </row>
    <row r="19" spans="3:13" ht="6" customHeight="1">
      <c r="C19" s="334"/>
      <c r="D19" s="334"/>
      <c r="E19" s="334"/>
      <c r="F19" s="334"/>
      <c r="G19" s="334"/>
      <c r="H19" s="334"/>
      <c r="I19" s="334"/>
      <c r="L19" s="82"/>
      <c r="M19" s="82"/>
    </row>
    <row r="20" spans="1:14" ht="15">
      <c r="A20" s="89" t="s">
        <v>232</v>
      </c>
      <c r="C20" s="329" t="s">
        <v>136</v>
      </c>
      <c r="D20" s="335">
        <f aca="true" t="shared" si="0" ref="D20:I20">100*D10/D16</f>
        <v>95.79641671414258</v>
      </c>
      <c r="E20" s="335">
        <f t="shared" si="0"/>
        <v>96.77674958259048</v>
      </c>
      <c r="F20" s="335">
        <f t="shared" si="0"/>
        <v>98.2539422944498</v>
      </c>
      <c r="G20" s="335">
        <f t="shared" si="0"/>
        <v>97.03298524780375</v>
      </c>
      <c r="H20" s="335">
        <f t="shared" si="0"/>
        <v>98.56485996934651</v>
      </c>
      <c r="I20" s="335">
        <f t="shared" si="0"/>
        <v>99.10681993087339</v>
      </c>
      <c r="J20" s="335">
        <f>100*J10/J16</f>
        <v>98.60637509266122</v>
      </c>
      <c r="K20" s="366">
        <f>100*K10/K16</f>
        <v>97.94039631767828</v>
      </c>
      <c r="L20" s="366">
        <f>100*L10/L16</f>
        <v>98.95510204081633</v>
      </c>
      <c r="M20" s="366">
        <f>100*M10/M16</f>
        <v>98.95494986583816</v>
      </c>
      <c r="N20" s="366">
        <f>100*N10/N16</f>
        <v>99.36896075724708</v>
      </c>
    </row>
    <row r="21" spans="3:13" ht="6.75" customHeight="1">
      <c r="C21" s="336"/>
      <c r="D21" s="334"/>
      <c r="E21" s="334"/>
      <c r="F21" s="334"/>
      <c r="G21" s="334"/>
      <c r="H21" s="334"/>
      <c r="I21" s="334"/>
      <c r="L21" s="82"/>
      <c r="M21" s="82"/>
    </row>
    <row r="22" spans="3:14" ht="15" customHeight="1">
      <c r="C22" s="336"/>
      <c r="D22" s="334"/>
      <c r="E22" s="334"/>
      <c r="F22" s="334"/>
      <c r="G22" s="334"/>
      <c r="H22" s="331"/>
      <c r="J22" s="331"/>
      <c r="K22" s="343"/>
      <c r="L22" s="365"/>
      <c r="M22" s="365"/>
      <c r="N22" s="365" t="s">
        <v>228</v>
      </c>
    </row>
    <row r="23" spans="3:14" ht="6" customHeight="1">
      <c r="C23" s="336"/>
      <c r="D23" s="334"/>
      <c r="E23" s="334"/>
      <c r="F23" s="334"/>
      <c r="G23" s="334"/>
      <c r="H23" s="334"/>
      <c r="I23" s="334"/>
      <c r="K23" s="215"/>
      <c r="L23" s="100"/>
      <c r="M23" s="100"/>
      <c r="N23" s="100"/>
    </row>
    <row r="24" spans="1:14" ht="15" customHeight="1">
      <c r="A24" s="89" t="s">
        <v>6</v>
      </c>
      <c r="C24" s="86"/>
      <c r="D24" s="87">
        <f aca="true" t="shared" si="1" ref="D24:I24">1000*D10/(D6*7)</f>
        <v>535.8598901098901</v>
      </c>
      <c r="E24" s="87">
        <f t="shared" si="1"/>
        <v>939.5054945054945</v>
      </c>
      <c r="F24" s="87">
        <f t="shared" si="1"/>
        <v>1254.368131868132</v>
      </c>
      <c r="G24" s="87">
        <f t="shared" si="1"/>
        <v>1608.2417582417581</v>
      </c>
      <c r="H24" s="87">
        <f t="shared" si="1"/>
        <v>1943.4065934065934</v>
      </c>
      <c r="I24" s="87">
        <f t="shared" si="1"/>
        <v>2002.4532967032967</v>
      </c>
      <c r="J24" s="87">
        <f>1000*J10/(J6*7)</f>
        <v>1827.1978021978023</v>
      </c>
      <c r="K24" s="367">
        <f>1000*K10/(K6*7)</f>
        <v>1724.4505494505495</v>
      </c>
      <c r="L24" s="367">
        <f>1000*L10/(L6*7)</f>
        <v>1665.10989010989</v>
      </c>
      <c r="M24" s="367">
        <f>1000*M10/(M6*7)</f>
        <v>1925</v>
      </c>
      <c r="N24" s="367">
        <f>1000*N10/(N6*7)</f>
        <v>1384.3406593406594</v>
      </c>
    </row>
    <row r="25" spans="3:13" ht="7.5" customHeight="1">
      <c r="C25" s="329"/>
      <c r="D25" s="329"/>
      <c r="E25" s="329"/>
      <c r="F25" s="86"/>
      <c r="G25" s="86"/>
      <c r="H25" s="86"/>
      <c r="I25" s="86"/>
      <c r="L25" s="82"/>
      <c r="M25" s="82"/>
    </row>
    <row r="26" spans="3:14" ht="15">
      <c r="C26" s="329"/>
      <c r="D26" s="329"/>
      <c r="E26" s="329"/>
      <c r="F26" s="86"/>
      <c r="G26" s="86"/>
      <c r="H26" s="331"/>
      <c r="J26" s="331"/>
      <c r="K26" s="343"/>
      <c r="L26" s="365"/>
      <c r="M26" s="365"/>
      <c r="N26" s="365" t="s">
        <v>231</v>
      </c>
    </row>
    <row r="27" spans="3:13" ht="5.25" customHeight="1">
      <c r="C27" s="329"/>
      <c r="D27" s="329"/>
      <c r="E27" s="329"/>
      <c r="F27" s="86"/>
      <c r="G27" s="86"/>
      <c r="H27" s="86"/>
      <c r="I27" s="86"/>
      <c r="L27" s="82"/>
      <c r="M27" s="82"/>
    </row>
    <row r="28" spans="1:14" ht="15">
      <c r="A28" s="89" t="s">
        <v>230</v>
      </c>
      <c r="C28" s="329" t="s">
        <v>136</v>
      </c>
      <c r="D28" s="86">
        <v>150.1</v>
      </c>
      <c r="E28" s="86">
        <v>119.5</v>
      </c>
      <c r="F28" s="128">
        <v>115</v>
      </c>
      <c r="G28" s="86">
        <v>115.9</v>
      </c>
      <c r="H28" s="128">
        <v>114</v>
      </c>
      <c r="I28" s="128">
        <v>112</v>
      </c>
      <c r="J28" s="128">
        <v>107.8</v>
      </c>
      <c r="K28" s="368">
        <v>114.9</v>
      </c>
      <c r="L28" s="368">
        <v>111.6</v>
      </c>
      <c r="M28" s="368">
        <v>142.6</v>
      </c>
      <c r="N28" s="82">
        <v>161.5</v>
      </c>
    </row>
    <row r="29" spans="3:14" ht="5.25" customHeight="1">
      <c r="C29" s="336"/>
      <c r="D29" s="86"/>
      <c r="E29" s="86"/>
      <c r="F29" s="86"/>
      <c r="G29" s="86"/>
      <c r="H29" s="86"/>
      <c r="I29" s="86"/>
      <c r="L29" s="82"/>
      <c r="M29" s="82"/>
      <c r="N29" s="82"/>
    </row>
    <row r="30" spans="8:14" ht="15">
      <c r="H30" s="331"/>
      <c r="J30" s="331"/>
      <c r="K30" s="343"/>
      <c r="L30" s="365"/>
      <c r="M30" s="365"/>
      <c r="N30" s="365" t="s">
        <v>126</v>
      </c>
    </row>
    <row r="31" spans="3:14" ht="9" customHeight="1">
      <c r="C31" s="82"/>
      <c r="D31" s="82"/>
      <c r="E31" s="82"/>
      <c r="F31" s="82"/>
      <c r="G31" s="82"/>
      <c r="H31" s="82"/>
      <c r="I31" s="82"/>
      <c r="L31" s="82"/>
      <c r="M31" s="82"/>
      <c r="N31" s="82"/>
    </row>
    <row r="32" spans="1:14" ht="18">
      <c r="A32" s="89" t="s">
        <v>593</v>
      </c>
      <c r="C32" s="329" t="s">
        <v>136</v>
      </c>
      <c r="D32" s="329" t="s">
        <v>136</v>
      </c>
      <c r="E32" s="329" t="s">
        <v>136</v>
      </c>
      <c r="F32" s="332">
        <v>990.49</v>
      </c>
      <c r="G32" s="332">
        <v>1793.8</v>
      </c>
      <c r="H32" s="369">
        <v>2658.5</v>
      </c>
      <c r="I32" s="332">
        <v>1854.365</v>
      </c>
      <c r="J32" s="332">
        <v>2305.4</v>
      </c>
      <c r="K32" s="332">
        <v>1635.2</v>
      </c>
      <c r="L32" s="396">
        <v>3217.4</v>
      </c>
      <c r="M32" s="609">
        <v>4349.7</v>
      </c>
      <c r="N32" s="82">
        <v>7430.9</v>
      </c>
    </row>
    <row r="33" spans="3:14" ht="15">
      <c r="C33" s="329"/>
      <c r="D33" s="329"/>
      <c r="E33" s="329"/>
      <c r="F33" s="329"/>
      <c r="G33" s="337"/>
      <c r="H33" s="331"/>
      <c r="J33" s="331"/>
      <c r="K33" s="343"/>
      <c r="L33" s="343"/>
      <c r="M33" s="343"/>
      <c r="N33" s="343" t="s">
        <v>228</v>
      </c>
    </row>
    <row r="34" spans="3:9" ht="8.25" customHeight="1">
      <c r="C34" s="337"/>
      <c r="D34" s="337"/>
      <c r="E34" s="337"/>
      <c r="F34" s="337"/>
      <c r="G34" s="337"/>
      <c r="H34" s="338"/>
      <c r="I34" s="338"/>
    </row>
    <row r="35" spans="1:14" ht="18.75" thickBot="1">
      <c r="A35" s="186" t="s">
        <v>7</v>
      </c>
      <c r="B35" s="186"/>
      <c r="C35" s="434" t="s">
        <v>136</v>
      </c>
      <c r="D35" s="434" t="s">
        <v>136</v>
      </c>
      <c r="E35" s="434" t="s">
        <v>136</v>
      </c>
      <c r="F35" s="435">
        <f aca="true" t="shared" si="2" ref="F35:L35">1000*F32/(F7*7)</f>
        <v>2721.1263736263736</v>
      </c>
      <c r="G35" s="435">
        <f t="shared" si="2"/>
        <v>4928.021978021978</v>
      </c>
      <c r="H35" s="436">
        <f t="shared" si="2"/>
        <v>7303.571428571428</v>
      </c>
      <c r="I35" s="435">
        <f t="shared" si="2"/>
        <v>5094.409340659341</v>
      </c>
      <c r="J35" s="435">
        <f t="shared" si="2"/>
        <v>6333.516483516483</v>
      </c>
      <c r="K35" s="435">
        <f t="shared" si="2"/>
        <v>4492.307692307692</v>
      </c>
      <c r="L35" s="435">
        <f t="shared" si="2"/>
        <v>8839.010989010989</v>
      </c>
      <c r="M35" s="436">
        <f>1000*M32/(M7*7)</f>
        <v>11949.725274725275</v>
      </c>
      <c r="N35" s="435">
        <f>1000*N32/(N7*7)</f>
        <v>20414.56043956044</v>
      </c>
    </row>
    <row r="36" spans="1:7" s="215" customFormat="1" ht="12.75" customHeight="1">
      <c r="A36" s="1" t="s">
        <v>337</v>
      </c>
      <c r="B36" s="1"/>
      <c r="C36" s="344"/>
      <c r="D36" s="344"/>
      <c r="E36" s="344"/>
      <c r="F36" s="344"/>
      <c r="G36" s="1"/>
    </row>
    <row r="37" spans="1:2" s="215" customFormat="1" ht="12.75">
      <c r="A37" s="328" t="s">
        <v>227</v>
      </c>
      <c r="B37" s="1" t="s">
        <v>8</v>
      </c>
    </row>
    <row r="38" spans="1:2" s="215" customFormat="1" ht="12.75">
      <c r="A38" s="1"/>
      <c r="B38" s="1" t="s">
        <v>243</v>
      </c>
    </row>
    <row r="39" spans="1:2" s="215" customFormat="1" ht="12.75">
      <c r="A39" s="345" t="s">
        <v>226</v>
      </c>
      <c r="B39" s="1" t="s">
        <v>225</v>
      </c>
    </row>
    <row r="40" spans="1:2" s="215" customFormat="1" ht="12.75">
      <c r="A40" s="1"/>
      <c r="B40" s="346" t="s">
        <v>224</v>
      </c>
    </row>
    <row r="41" spans="1:2" s="215" customFormat="1" ht="12.75">
      <c r="A41" s="345" t="s">
        <v>223</v>
      </c>
      <c r="B41" s="347" t="s">
        <v>9</v>
      </c>
    </row>
    <row r="42" spans="1:2" s="215" customFormat="1" ht="12.75">
      <c r="A42" s="345" t="s">
        <v>222</v>
      </c>
      <c r="B42" s="347" t="s">
        <v>10</v>
      </c>
    </row>
    <row r="43" spans="1:2" s="215" customFormat="1" ht="12.75">
      <c r="A43" s="348" t="s">
        <v>221</v>
      </c>
      <c r="B43" s="347" t="s">
        <v>220</v>
      </c>
    </row>
    <row r="44" spans="1:2" s="215" customFormat="1" ht="12.75">
      <c r="A44" s="348" t="s">
        <v>219</v>
      </c>
      <c r="B44" s="349" t="s">
        <v>218</v>
      </c>
    </row>
    <row r="45" spans="2:9" s="215" customFormat="1" ht="12.75">
      <c r="B45" s="349" t="s">
        <v>217</v>
      </c>
      <c r="C45" s="350"/>
      <c r="D45" s="350"/>
      <c r="E45" s="350"/>
      <c r="F45" s="351"/>
      <c r="G45" s="351"/>
      <c r="H45" s="1"/>
      <c r="I45" s="1"/>
    </row>
    <row r="46" spans="1:9" s="215" customFormat="1" ht="12.75">
      <c r="A46" s="348" t="s">
        <v>216</v>
      </c>
      <c r="B46" s="437" t="s">
        <v>493</v>
      </c>
      <c r="C46" s="350"/>
      <c r="D46" s="350"/>
      <c r="E46" s="350"/>
      <c r="F46" s="351"/>
      <c r="G46" s="351"/>
      <c r="H46" s="1"/>
      <c r="I46" s="1"/>
    </row>
    <row r="47" spans="2:9" s="215" customFormat="1" ht="12" customHeight="1">
      <c r="B47" s="349" t="s">
        <v>427</v>
      </c>
      <c r="C47" s="350"/>
      <c r="D47" s="350"/>
      <c r="E47" s="350"/>
      <c r="F47" s="351"/>
      <c r="G47" s="351"/>
      <c r="H47" s="1"/>
      <c r="I47" s="1"/>
    </row>
    <row r="48" spans="1:9" s="215" customFormat="1" ht="12" customHeight="1">
      <c r="A48" s="348" t="s">
        <v>594</v>
      </c>
      <c r="B48" s="349" t="s">
        <v>592</v>
      </c>
      <c r="C48" s="350"/>
      <c r="D48" s="350"/>
      <c r="E48" s="350"/>
      <c r="F48" s="351"/>
      <c r="G48" s="351"/>
      <c r="H48" s="1"/>
      <c r="I48" s="1"/>
    </row>
    <row r="49" spans="2:9" s="215" customFormat="1" ht="12" customHeight="1">
      <c r="B49" s="349" t="s">
        <v>591</v>
      </c>
      <c r="C49" s="350"/>
      <c r="D49" s="350"/>
      <c r="E49" s="350"/>
      <c r="F49" s="351"/>
      <c r="G49" s="351"/>
      <c r="H49" s="1"/>
      <c r="I49" s="1"/>
    </row>
    <row r="50" spans="2:9" ht="6" customHeight="1">
      <c r="B50" s="339"/>
      <c r="C50" s="340"/>
      <c r="D50" s="340"/>
      <c r="E50" s="340"/>
      <c r="F50" s="341"/>
      <c r="G50" s="341"/>
      <c r="H50" s="86"/>
      <c r="I50" s="86"/>
    </row>
    <row r="51" spans="3:9" ht="15">
      <c r="C51" s="340"/>
      <c r="D51" s="340"/>
      <c r="E51" s="340"/>
      <c r="F51" s="341"/>
      <c r="G51" s="341"/>
      <c r="H51" s="86"/>
      <c r="I51" s="86"/>
    </row>
    <row r="52" spans="3:9" ht="15">
      <c r="C52" s="340"/>
      <c r="D52" s="340"/>
      <c r="E52" s="340"/>
      <c r="F52" s="341"/>
      <c r="G52" s="341"/>
      <c r="H52" s="86"/>
      <c r="I52" s="86"/>
    </row>
    <row r="53" spans="3:9" ht="15">
      <c r="C53" s="340"/>
      <c r="D53" s="340"/>
      <c r="E53" s="340"/>
      <c r="F53" s="341"/>
      <c r="G53" s="341"/>
      <c r="H53" s="86"/>
      <c r="I53" s="86"/>
    </row>
    <row r="54" spans="3:9" ht="15">
      <c r="C54" s="86"/>
      <c r="D54" s="86"/>
      <c r="E54" s="86"/>
      <c r="F54" s="86"/>
      <c r="G54" s="86"/>
      <c r="H54" s="86"/>
      <c r="I54" s="86"/>
    </row>
    <row r="55" spans="3:9" ht="15">
      <c r="C55" s="86"/>
      <c r="D55" s="86"/>
      <c r="E55" s="86"/>
      <c r="F55" s="86"/>
      <c r="G55" s="86"/>
      <c r="H55" s="86"/>
      <c r="I55" s="86"/>
    </row>
    <row r="56" spans="2:9" ht="15">
      <c r="B56" s="86"/>
      <c r="C56" s="86"/>
      <c r="D56" s="86"/>
      <c r="E56" s="86"/>
      <c r="F56" s="86"/>
      <c r="G56" s="86"/>
      <c r="H56" s="86"/>
      <c r="I56" s="86"/>
    </row>
    <row r="57" spans="2:9" ht="15">
      <c r="B57" s="86"/>
      <c r="C57" s="86"/>
      <c r="D57" s="86"/>
      <c r="E57" s="86"/>
      <c r="F57" s="86"/>
      <c r="G57" s="86"/>
      <c r="H57" s="86"/>
      <c r="I57" s="86"/>
    </row>
    <row r="58" spans="2:9" ht="15">
      <c r="B58" s="86"/>
      <c r="C58" s="86"/>
      <c r="D58" s="86"/>
      <c r="E58" s="86"/>
      <c r="F58" s="86"/>
      <c r="G58" s="86"/>
      <c r="H58" s="86"/>
      <c r="I58" s="86"/>
    </row>
    <row r="59" spans="2:9" ht="15">
      <c r="B59" s="86"/>
      <c r="C59" s="86"/>
      <c r="D59" s="86"/>
      <c r="E59" s="86"/>
      <c r="F59" s="86"/>
      <c r="G59" s="86"/>
      <c r="H59" s="86"/>
      <c r="I59" s="86"/>
    </row>
    <row r="60" spans="2:9" ht="15">
      <c r="B60" s="86"/>
      <c r="C60" s="86"/>
      <c r="D60" s="86"/>
      <c r="E60" s="86"/>
      <c r="F60" s="86"/>
      <c r="G60" s="86"/>
      <c r="H60" s="86"/>
      <c r="I60" s="86"/>
    </row>
  </sheetData>
  <printOptions/>
  <pageMargins left="0.75" right="0.75" top="1" bottom="1" header="0.5" footer="0.5"/>
  <pageSetup fitToHeight="1" fitToWidth="1" horizontalDpi="300" verticalDpi="300" orientation="portrait" paperSize="9" scale="69" r:id="rId1"/>
  <headerFooter alignWithMargins="0">
    <oddHeader>&amp;R&amp;"Arial,Bold"&amp;14PERSONAL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workbookViewId="0" topLeftCell="A16">
      <selection activeCell="B36" sqref="B36"/>
    </sheetView>
  </sheetViews>
  <sheetFormatPr defaultColWidth="9.140625" defaultRowHeight="12.75"/>
  <cols>
    <col min="1" max="1" width="4.140625" style="0" customWidth="1"/>
  </cols>
  <sheetData>
    <row r="35" ht="13.5" customHeight="1"/>
    <row r="36" ht="13.5" customHeight="1">
      <c r="B36" s="7"/>
    </row>
    <row r="76" ht="12.75">
      <c r="B76" s="7"/>
    </row>
  </sheetData>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dimension ref="B4:B4"/>
  <sheetViews>
    <sheetView workbookViewId="0" topLeftCell="A1">
      <selection activeCell="A1" sqref="A1"/>
    </sheetView>
  </sheetViews>
  <sheetFormatPr defaultColWidth="9.140625" defaultRowHeight="12.75"/>
  <sheetData>
    <row r="4" ht="12.75">
      <c r="B4" t="s">
        <v>244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4:H57"/>
  <sheetViews>
    <sheetView workbookViewId="0" topLeftCell="A1">
      <selection activeCell="J13" sqref="J13"/>
    </sheetView>
  </sheetViews>
  <sheetFormatPr defaultColWidth="9.140625" defaultRowHeight="12.75"/>
  <cols>
    <col min="1" max="1" width="17.00390625" style="0" customWidth="1"/>
    <col min="2" max="2" width="19.28125" style="0" customWidth="1"/>
    <col min="7" max="7" width="17.421875" style="0" bestFit="1" customWidth="1"/>
  </cols>
  <sheetData>
    <row r="4" spans="2:8" ht="25.5">
      <c r="B4" s="90" t="s">
        <v>241</v>
      </c>
      <c r="C4" s="90" t="s">
        <v>242</v>
      </c>
      <c r="D4" s="90" t="s">
        <v>239</v>
      </c>
      <c r="E4" s="90" t="s">
        <v>240</v>
      </c>
      <c r="G4" s="90" t="s">
        <v>327</v>
      </c>
      <c r="H4" s="90" t="s">
        <v>595</v>
      </c>
    </row>
    <row r="5" spans="1:8" ht="12.75">
      <c r="A5" s="370"/>
      <c r="B5" s="553">
        <v>40552</v>
      </c>
      <c r="C5" s="554">
        <v>12989</v>
      </c>
      <c r="D5" s="554">
        <f>C5-E5</f>
        <v>12898</v>
      </c>
      <c r="E5" s="554">
        <v>91</v>
      </c>
      <c r="F5" s="378"/>
      <c r="G5" s="553">
        <v>40574</v>
      </c>
      <c r="H5" s="555">
        <v>444181</v>
      </c>
    </row>
    <row r="6" spans="1:8" ht="12.75">
      <c r="A6" s="370"/>
      <c r="B6" s="553">
        <v>40559</v>
      </c>
      <c r="C6" s="554">
        <v>10297</v>
      </c>
      <c r="D6" s="554">
        <f aca="true" t="shared" si="0" ref="D6:D55">C6-E6</f>
        <v>10225</v>
      </c>
      <c r="E6" s="554">
        <v>72</v>
      </c>
      <c r="F6" s="378"/>
      <c r="G6" s="553">
        <v>40602</v>
      </c>
      <c r="H6" s="555">
        <v>425905</v>
      </c>
    </row>
    <row r="7" spans="1:8" ht="12.75">
      <c r="A7" s="370"/>
      <c r="B7" s="553">
        <v>40566</v>
      </c>
      <c r="C7" s="554">
        <v>9668</v>
      </c>
      <c r="D7" s="554">
        <f t="shared" si="0"/>
        <v>9591</v>
      </c>
      <c r="E7" s="554">
        <v>77</v>
      </c>
      <c r="F7" s="378"/>
      <c r="G7" s="553">
        <v>40633</v>
      </c>
      <c r="H7" s="555">
        <v>479425</v>
      </c>
    </row>
    <row r="8" spans="1:8" ht="12.75">
      <c r="A8" s="370"/>
      <c r="B8" s="553">
        <v>40573</v>
      </c>
      <c r="C8" s="554">
        <v>8006</v>
      </c>
      <c r="D8" s="554">
        <f t="shared" si="0"/>
        <v>7942</v>
      </c>
      <c r="E8" s="554">
        <v>64</v>
      </c>
      <c r="F8" s="378"/>
      <c r="G8" s="553">
        <v>40663</v>
      </c>
      <c r="H8" s="555">
        <v>479944</v>
      </c>
    </row>
    <row r="9" spans="1:8" ht="12.75">
      <c r="A9" s="370"/>
      <c r="B9" s="553">
        <v>40580</v>
      </c>
      <c r="C9" s="554">
        <v>8941</v>
      </c>
      <c r="D9" s="554">
        <f t="shared" si="0"/>
        <v>8883</v>
      </c>
      <c r="E9" s="554">
        <v>58</v>
      </c>
      <c r="F9" s="378"/>
      <c r="G9" s="553">
        <v>40694</v>
      </c>
      <c r="H9" s="555">
        <v>521778</v>
      </c>
    </row>
    <row r="10" spans="1:8" ht="12.75">
      <c r="A10" s="370"/>
      <c r="B10" s="553">
        <v>40587</v>
      </c>
      <c r="C10" s="554">
        <v>8689</v>
      </c>
      <c r="D10" s="554">
        <f t="shared" si="0"/>
        <v>8628</v>
      </c>
      <c r="E10" s="554">
        <v>61</v>
      </c>
      <c r="F10" s="378"/>
      <c r="G10" s="553">
        <v>40724</v>
      </c>
      <c r="H10" s="555">
        <v>631823</v>
      </c>
    </row>
    <row r="11" spans="1:8" ht="12.75">
      <c r="A11" s="370"/>
      <c r="B11" s="553">
        <v>40594</v>
      </c>
      <c r="C11" s="554">
        <v>8649</v>
      </c>
      <c r="D11" s="554">
        <f t="shared" si="0"/>
        <v>8571</v>
      </c>
      <c r="E11" s="554">
        <v>78</v>
      </c>
      <c r="F11" s="378"/>
      <c r="G11" s="553">
        <v>40755</v>
      </c>
      <c r="H11" s="555">
        <v>784224</v>
      </c>
    </row>
    <row r="12" spans="1:8" ht="12.75">
      <c r="A12" s="370"/>
      <c r="B12" s="553">
        <v>40601</v>
      </c>
      <c r="C12" s="554">
        <v>8689</v>
      </c>
      <c r="D12" s="554">
        <f t="shared" si="0"/>
        <v>8628</v>
      </c>
      <c r="E12" s="554">
        <v>61</v>
      </c>
      <c r="F12" s="378"/>
      <c r="G12" s="553">
        <v>40786</v>
      </c>
      <c r="H12" s="555">
        <v>839986</v>
      </c>
    </row>
    <row r="13" spans="1:8" ht="12.75">
      <c r="A13" s="370"/>
      <c r="B13" s="553">
        <v>40608</v>
      </c>
      <c r="C13" s="554">
        <v>8182</v>
      </c>
      <c r="D13" s="554">
        <f t="shared" si="0"/>
        <v>8125</v>
      </c>
      <c r="E13" s="554">
        <v>57</v>
      </c>
      <c r="F13" s="378"/>
      <c r="G13" s="553">
        <v>40816</v>
      </c>
      <c r="H13" s="555">
        <v>693391</v>
      </c>
    </row>
    <row r="14" spans="1:8" ht="12.75">
      <c r="A14" s="370"/>
      <c r="B14" s="553">
        <v>40615</v>
      </c>
      <c r="C14" s="554">
        <v>9297</v>
      </c>
      <c r="D14" s="554">
        <f t="shared" si="0"/>
        <v>9241</v>
      </c>
      <c r="E14" s="554">
        <v>56</v>
      </c>
      <c r="F14" s="378"/>
      <c r="G14" s="553">
        <v>40847</v>
      </c>
      <c r="H14" s="555">
        <v>697487</v>
      </c>
    </row>
    <row r="15" spans="1:8" ht="12.75">
      <c r="A15" s="370"/>
      <c r="B15" s="553">
        <v>40622</v>
      </c>
      <c r="C15" s="554">
        <v>8377</v>
      </c>
      <c r="D15" s="554">
        <f t="shared" si="0"/>
        <v>8318</v>
      </c>
      <c r="E15" s="554">
        <v>59</v>
      </c>
      <c r="F15" s="378"/>
      <c r="G15" s="553">
        <v>40877</v>
      </c>
      <c r="H15" s="555">
        <v>709675</v>
      </c>
    </row>
    <row r="16" spans="1:8" ht="12.75">
      <c r="A16" s="370"/>
      <c r="B16" s="553">
        <v>40629</v>
      </c>
      <c r="C16" s="554">
        <v>8280</v>
      </c>
      <c r="D16" s="554">
        <f t="shared" si="0"/>
        <v>8230</v>
      </c>
      <c r="E16" s="554">
        <v>50</v>
      </c>
      <c r="F16" s="378"/>
      <c r="G16" s="553">
        <v>40908</v>
      </c>
      <c r="H16" s="555">
        <v>773155</v>
      </c>
    </row>
    <row r="17" spans="1:8" ht="12.75">
      <c r="A17" s="370"/>
      <c r="B17" s="553">
        <v>40636</v>
      </c>
      <c r="C17" s="554">
        <v>8606</v>
      </c>
      <c r="D17" s="554">
        <f t="shared" si="0"/>
        <v>8554</v>
      </c>
      <c r="E17" s="554">
        <v>52</v>
      </c>
      <c r="F17" s="378"/>
      <c r="G17" s="91"/>
      <c r="H17" s="145"/>
    </row>
    <row r="18" spans="1:8" ht="12.75">
      <c r="A18" s="370"/>
      <c r="B18" s="553">
        <v>40643</v>
      </c>
      <c r="C18" s="554">
        <v>9231</v>
      </c>
      <c r="D18" s="554">
        <f t="shared" si="0"/>
        <v>9176</v>
      </c>
      <c r="E18" s="554">
        <v>55</v>
      </c>
      <c r="F18" s="378"/>
      <c r="G18" s="91"/>
      <c r="H18" s="145"/>
    </row>
    <row r="19" spans="1:8" ht="12.75">
      <c r="A19" s="370"/>
      <c r="B19" s="553">
        <v>40650</v>
      </c>
      <c r="C19" s="554">
        <v>8936</v>
      </c>
      <c r="D19" s="554">
        <f t="shared" si="0"/>
        <v>8882</v>
      </c>
      <c r="E19" s="554">
        <v>54</v>
      </c>
      <c r="F19" s="378"/>
      <c r="G19" s="91"/>
      <c r="H19" s="145"/>
    </row>
    <row r="20" spans="1:8" ht="12.75">
      <c r="A20" s="370"/>
      <c r="B20" s="553">
        <v>40657</v>
      </c>
      <c r="C20" s="554">
        <v>12604</v>
      </c>
      <c r="D20" s="554">
        <f t="shared" si="0"/>
        <v>12528</v>
      </c>
      <c r="E20" s="554">
        <v>76</v>
      </c>
      <c r="F20" s="378"/>
      <c r="G20" s="91"/>
      <c r="H20" s="145"/>
    </row>
    <row r="21" spans="1:8" ht="12.75">
      <c r="A21" s="370"/>
      <c r="B21" s="553">
        <v>40664</v>
      </c>
      <c r="C21" s="554">
        <v>12947</v>
      </c>
      <c r="D21" s="554">
        <f t="shared" si="0"/>
        <v>12882</v>
      </c>
      <c r="E21" s="554">
        <v>65</v>
      </c>
      <c r="F21" s="378"/>
      <c r="G21" s="91"/>
      <c r="H21" s="145"/>
    </row>
    <row r="22" spans="1:8" ht="12.75">
      <c r="A22" s="370"/>
      <c r="B22" s="553">
        <v>40671</v>
      </c>
      <c r="C22" s="554">
        <v>9588</v>
      </c>
      <c r="D22" s="554">
        <f t="shared" si="0"/>
        <v>9521</v>
      </c>
      <c r="E22" s="554">
        <v>67</v>
      </c>
      <c r="F22" s="378"/>
      <c r="G22" s="91"/>
      <c r="H22" s="145"/>
    </row>
    <row r="23" spans="1:8" ht="12.75">
      <c r="A23" s="370"/>
      <c r="B23" s="553">
        <v>40678</v>
      </c>
      <c r="C23" s="554">
        <v>8416</v>
      </c>
      <c r="D23" s="554">
        <f t="shared" si="0"/>
        <v>8340</v>
      </c>
      <c r="E23" s="554">
        <v>76</v>
      </c>
      <c r="F23" s="378"/>
      <c r="G23" s="91"/>
      <c r="H23" s="145"/>
    </row>
    <row r="24" spans="1:8" ht="12.75">
      <c r="A24" s="370"/>
      <c r="B24" s="553">
        <v>40685</v>
      </c>
      <c r="C24" s="554">
        <v>8477</v>
      </c>
      <c r="D24" s="554">
        <f t="shared" si="0"/>
        <v>8443</v>
      </c>
      <c r="E24" s="554">
        <v>34</v>
      </c>
      <c r="F24" s="378"/>
      <c r="G24" s="91"/>
      <c r="H24" s="145"/>
    </row>
    <row r="25" spans="1:8" ht="12.75">
      <c r="A25" s="370"/>
      <c r="B25" s="553">
        <v>40692</v>
      </c>
      <c r="C25" s="554">
        <v>11816</v>
      </c>
      <c r="D25" s="554">
        <f t="shared" si="0"/>
        <v>11733</v>
      </c>
      <c r="E25" s="554">
        <v>83</v>
      </c>
      <c r="F25" s="378"/>
      <c r="G25" s="91"/>
      <c r="H25" s="145"/>
    </row>
    <row r="26" spans="1:8" ht="12.75">
      <c r="A26" s="370"/>
      <c r="B26" s="553">
        <v>40699</v>
      </c>
      <c r="C26" s="554">
        <v>9025</v>
      </c>
      <c r="D26" s="554">
        <f t="shared" si="0"/>
        <v>8971</v>
      </c>
      <c r="E26" s="554">
        <v>54</v>
      </c>
      <c r="F26" s="378"/>
      <c r="G26" s="91"/>
      <c r="H26" s="145"/>
    </row>
    <row r="27" spans="1:8" ht="12.75">
      <c r="A27" s="370"/>
      <c r="B27" s="553">
        <v>40706</v>
      </c>
      <c r="C27" s="554">
        <v>8668</v>
      </c>
      <c r="D27" s="554">
        <f t="shared" si="0"/>
        <v>8616</v>
      </c>
      <c r="E27" s="554">
        <v>52</v>
      </c>
      <c r="F27" s="378"/>
      <c r="G27" s="91"/>
      <c r="H27" s="145"/>
    </row>
    <row r="28" spans="1:8" ht="12.75">
      <c r="A28" s="370"/>
      <c r="B28" s="553">
        <v>40713</v>
      </c>
      <c r="C28" s="554">
        <v>8723</v>
      </c>
      <c r="D28" s="554">
        <f t="shared" si="0"/>
        <v>8671</v>
      </c>
      <c r="E28" s="554">
        <v>52</v>
      </c>
      <c r="F28" s="378"/>
      <c r="G28" s="91"/>
      <c r="H28" s="145"/>
    </row>
    <row r="29" spans="1:8" ht="12.75">
      <c r="A29" s="370"/>
      <c r="B29" s="553">
        <v>40720</v>
      </c>
      <c r="C29" s="554">
        <v>9833</v>
      </c>
      <c r="D29" s="554">
        <f t="shared" si="0"/>
        <v>9764</v>
      </c>
      <c r="E29" s="554">
        <v>69</v>
      </c>
      <c r="F29" s="378"/>
      <c r="G29" s="91"/>
      <c r="H29" s="145"/>
    </row>
    <row r="30" spans="1:8" ht="12.75">
      <c r="A30" s="370"/>
      <c r="B30" s="553">
        <v>40728</v>
      </c>
      <c r="C30" s="554">
        <v>9105</v>
      </c>
      <c r="D30" s="554">
        <f t="shared" si="0"/>
        <v>9041</v>
      </c>
      <c r="E30" s="554">
        <v>64</v>
      </c>
      <c r="F30" s="378"/>
      <c r="G30" s="91"/>
      <c r="H30" s="145"/>
    </row>
    <row r="31" spans="1:8" ht="12.75">
      <c r="A31" s="370"/>
      <c r="B31" s="553">
        <v>40734</v>
      </c>
      <c r="C31" s="554">
        <v>9940</v>
      </c>
      <c r="D31" s="554">
        <f t="shared" si="0"/>
        <v>9871</v>
      </c>
      <c r="E31" s="554">
        <v>69</v>
      </c>
      <c r="F31" s="378"/>
      <c r="G31" s="91"/>
      <c r="H31" s="145"/>
    </row>
    <row r="32" spans="1:8" ht="12.75">
      <c r="A32" s="370"/>
      <c r="B32" s="553">
        <v>40741</v>
      </c>
      <c r="C32" s="554">
        <v>9547</v>
      </c>
      <c r="D32" s="554">
        <f t="shared" si="0"/>
        <v>9442</v>
      </c>
      <c r="E32" s="554">
        <v>105</v>
      </c>
      <c r="F32" s="378"/>
      <c r="G32" s="91"/>
      <c r="H32" s="145"/>
    </row>
    <row r="33" spans="1:8" ht="12.75">
      <c r="A33" s="370"/>
      <c r="B33" s="553">
        <v>40748</v>
      </c>
      <c r="C33" s="554">
        <v>10071</v>
      </c>
      <c r="D33" s="554">
        <f t="shared" si="0"/>
        <v>9930</v>
      </c>
      <c r="E33" s="554">
        <v>141</v>
      </c>
      <c r="F33" s="378"/>
      <c r="G33" s="91"/>
      <c r="H33" s="145"/>
    </row>
    <row r="34" spans="1:8" ht="12.75">
      <c r="A34" s="370"/>
      <c r="B34" s="553">
        <v>40755</v>
      </c>
      <c r="C34" s="554">
        <v>9650</v>
      </c>
      <c r="D34" s="554">
        <f t="shared" si="0"/>
        <v>9592</v>
      </c>
      <c r="E34" s="554">
        <v>58</v>
      </c>
      <c r="F34" s="378"/>
      <c r="G34" s="91"/>
      <c r="H34" s="145"/>
    </row>
    <row r="35" spans="1:8" ht="12.75">
      <c r="A35" s="370"/>
      <c r="B35" s="553">
        <v>40762</v>
      </c>
      <c r="C35" s="554">
        <v>11009</v>
      </c>
      <c r="D35" s="554">
        <f t="shared" si="0"/>
        <v>10932</v>
      </c>
      <c r="E35" s="554">
        <v>77</v>
      </c>
      <c r="F35" s="378"/>
      <c r="G35" s="91"/>
      <c r="H35" s="145"/>
    </row>
    <row r="36" spans="1:8" ht="12.75">
      <c r="A36" s="370"/>
      <c r="B36" s="553">
        <v>40769</v>
      </c>
      <c r="C36" s="554">
        <v>9493</v>
      </c>
      <c r="D36" s="554">
        <f t="shared" si="0"/>
        <v>9417</v>
      </c>
      <c r="E36" s="554">
        <v>76</v>
      </c>
      <c r="F36" s="378"/>
      <c r="G36" s="91"/>
      <c r="H36" s="145"/>
    </row>
    <row r="37" spans="1:8" ht="12.75">
      <c r="A37" s="370"/>
      <c r="B37" s="553">
        <v>40776</v>
      </c>
      <c r="C37" s="554">
        <v>10004</v>
      </c>
      <c r="D37" s="554">
        <f t="shared" si="0"/>
        <v>9944</v>
      </c>
      <c r="E37" s="554">
        <v>60</v>
      </c>
      <c r="F37" s="378"/>
      <c r="G37" s="91"/>
      <c r="H37" s="145"/>
    </row>
    <row r="38" spans="1:8" ht="12.75">
      <c r="A38" s="370"/>
      <c r="B38" s="553">
        <v>40783</v>
      </c>
      <c r="C38" s="554">
        <v>9721</v>
      </c>
      <c r="D38" s="554">
        <f t="shared" si="0"/>
        <v>9682</v>
      </c>
      <c r="E38" s="554">
        <v>39</v>
      </c>
      <c r="F38" s="378"/>
      <c r="G38" s="91"/>
      <c r="H38" s="145"/>
    </row>
    <row r="39" spans="1:8" ht="12.75">
      <c r="A39" s="370"/>
      <c r="B39" s="553">
        <v>40790</v>
      </c>
      <c r="C39" s="554">
        <v>9403</v>
      </c>
      <c r="D39" s="554">
        <f t="shared" si="0"/>
        <v>9281</v>
      </c>
      <c r="E39" s="554">
        <v>122</v>
      </c>
      <c r="F39" s="378"/>
      <c r="G39" s="91"/>
      <c r="H39" s="145"/>
    </row>
    <row r="40" spans="1:8" ht="12.75">
      <c r="A40" s="370"/>
      <c r="B40" s="553">
        <v>40797</v>
      </c>
      <c r="C40" s="554">
        <v>8526</v>
      </c>
      <c r="D40" s="554">
        <f t="shared" si="0"/>
        <v>8441</v>
      </c>
      <c r="E40" s="554">
        <v>85</v>
      </c>
      <c r="F40" s="378"/>
      <c r="G40" s="91"/>
      <c r="H40" s="145"/>
    </row>
    <row r="41" spans="1:8" ht="12.75">
      <c r="A41" s="370"/>
      <c r="B41" s="553">
        <v>40804</v>
      </c>
      <c r="C41" s="554">
        <v>8985</v>
      </c>
      <c r="D41" s="554">
        <f t="shared" si="0"/>
        <v>8886</v>
      </c>
      <c r="E41" s="554">
        <v>99</v>
      </c>
      <c r="F41" s="378"/>
      <c r="G41" s="91"/>
      <c r="H41" s="145"/>
    </row>
    <row r="42" spans="1:8" ht="12.75">
      <c r="A42" s="370"/>
      <c r="B42" s="553">
        <v>40811</v>
      </c>
      <c r="C42" s="554">
        <v>8678</v>
      </c>
      <c r="D42" s="554">
        <f t="shared" si="0"/>
        <v>8609</v>
      </c>
      <c r="E42" s="554">
        <v>69</v>
      </c>
      <c r="F42" s="378"/>
      <c r="G42" s="91"/>
      <c r="H42" s="145"/>
    </row>
    <row r="43" spans="1:8" ht="12.75">
      <c r="A43" s="370"/>
      <c r="B43" s="553">
        <v>40818</v>
      </c>
      <c r="C43" s="554">
        <v>9795</v>
      </c>
      <c r="D43" s="554">
        <f t="shared" si="0"/>
        <v>9717</v>
      </c>
      <c r="E43" s="554">
        <v>78</v>
      </c>
      <c r="F43" s="378"/>
      <c r="G43" s="91"/>
      <c r="H43" s="145"/>
    </row>
    <row r="44" spans="1:8" ht="12.75">
      <c r="A44" s="370"/>
      <c r="B44" s="553">
        <v>40825</v>
      </c>
      <c r="C44" s="554">
        <v>8786</v>
      </c>
      <c r="D44" s="554">
        <f t="shared" si="0"/>
        <v>8707</v>
      </c>
      <c r="E44" s="554">
        <v>79</v>
      </c>
      <c r="F44" s="378"/>
      <c r="G44" s="91"/>
      <c r="H44" s="145"/>
    </row>
    <row r="45" spans="1:8" ht="12.75">
      <c r="A45" s="370"/>
      <c r="B45" s="553">
        <v>40832</v>
      </c>
      <c r="C45" s="554">
        <v>8420</v>
      </c>
      <c r="D45" s="554">
        <f t="shared" si="0"/>
        <v>8361</v>
      </c>
      <c r="E45" s="554">
        <v>59</v>
      </c>
      <c r="F45" s="378"/>
      <c r="G45" s="91"/>
      <c r="H45" s="145"/>
    </row>
    <row r="46" spans="1:8" ht="12.75">
      <c r="A46" s="370"/>
      <c r="B46" s="553">
        <v>40839</v>
      </c>
      <c r="C46" s="554">
        <v>8428</v>
      </c>
      <c r="D46" s="554">
        <f t="shared" si="0"/>
        <v>8361</v>
      </c>
      <c r="E46" s="554">
        <v>67</v>
      </c>
      <c r="F46" s="378"/>
      <c r="G46" s="91"/>
      <c r="H46" s="145"/>
    </row>
    <row r="47" spans="1:8" ht="12.75">
      <c r="A47" s="370"/>
      <c r="B47" s="553">
        <v>40846</v>
      </c>
      <c r="C47" s="554">
        <v>8170</v>
      </c>
      <c r="D47" s="554">
        <f t="shared" si="0"/>
        <v>8088</v>
      </c>
      <c r="E47" s="554">
        <v>82</v>
      </c>
      <c r="F47" s="378"/>
      <c r="G47" s="91"/>
      <c r="H47" s="145"/>
    </row>
    <row r="48" spans="1:8" ht="12.75">
      <c r="A48" s="370"/>
      <c r="B48" s="553">
        <v>40853</v>
      </c>
      <c r="C48" s="554">
        <v>7983</v>
      </c>
      <c r="D48" s="554">
        <f t="shared" si="0"/>
        <v>7911</v>
      </c>
      <c r="E48" s="554">
        <v>72</v>
      </c>
      <c r="F48" s="378"/>
      <c r="G48" s="91"/>
      <c r="H48" s="145"/>
    </row>
    <row r="49" spans="1:8" ht="12.75">
      <c r="A49" s="370"/>
      <c r="B49" s="553">
        <v>40860</v>
      </c>
      <c r="C49" s="554">
        <v>7548</v>
      </c>
      <c r="D49" s="554">
        <f t="shared" si="0"/>
        <v>7465</v>
      </c>
      <c r="E49" s="554">
        <v>83</v>
      </c>
      <c r="F49" s="378"/>
      <c r="G49" s="91"/>
      <c r="H49" s="145"/>
    </row>
    <row r="50" spans="1:8" ht="12.75">
      <c r="A50" s="370"/>
      <c r="B50" s="553">
        <v>40867</v>
      </c>
      <c r="C50" s="554">
        <v>7382</v>
      </c>
      <c r="D50" s="554">
        <f t="shared" si="0"/>
        <v>7316</v>
      </c>
      <c r="E50" s="554">
        <v>66</v>
      </c>
      <c r="F50" s="378"/>
      <c r="G50" s="91"/>
      <c r="H50" s="145"/>
    </row>
    <row r="51" spans="1:8" ht="12.75">
      <c r="A51" s="370"/>
      <c r="B51" s="553">
        <v>40874</v>
      </c>
      <c r="C51" s="554">
        <v>7669</v>
      </c>
      <c r="D51" s="554">
        <f t="shared" si="0"/>
        <v>7600</v>
      </c>
      <c r="E51" s="554">
        <v>69</v>
      </c>
      <c r="F51" s="378"/>
      <c r="G51" s="91"/>
      <c r="H51" s="145"/>
    </row>
    <row r="52" spans="1:8" ht="12.75">
      <c r="A52" s="370"/>
      <c r="B52" s="553">
        <v>40881</v>
      </c>
      <c r="C52" s="554">
        <v>11692</v>
      </c>
      <c r="D52" s="554">
        <f t="shared" si="0"/>
        <v>11587</v>
      </c>
      <c r="E52" s="554">
        <v>105</v>
      </c>
      <c r="F52" s="378"/>
      <c r="G52" s="91"/>
      <c r="H52" s="145"/>
    </row>
    <row r="53" spans="1:8" ht="12.75">
      <c r="A53" s="370"/>
      <c r="B53" s="553">
        <v>40888</v>
      </c>
      <c r="C53" s="554">
        <v>21577</v>
      </c>
      <c r="D53" s="554">
        <f t="shared" si="0"/>
        <v>21253</v>
      </c>
      <c r="E53" s="554">
        <v>324</v>
      </c>
      <c r="F53" s="378"/>
      <c r="G53" s="91"/>
      <c r="H53" s="145"/>
    </row>
    <row r="54" spans="1:8" ht="12.75">
      <c r="A54" s="370"/>
      <c r="B54" s="553">
        <v>40895</v>
      </c>
      <c r="C54" s="554">
        <v>10840</v>
      </c>
      <c r="D54" s="554">
        <f t="shared" si="0"/>
        <v>10753</v>
      </c>
      <c r="E54" s="554">
        <v>87</v>
      </c>
      <c r="F54" s="378"/>
      <c r="G54" s="91"/>
      <c r="H54" s="145"/>
    </row>
    <row r="55" spans="1:8" ht="12.75">
      <c r="A55" s="370"/>
      <c r="B55" s="553">
        <v>40902</v>
      </c>
      <c r="C55" s="554">
        <v>9246</v>
      </c>
      <c r="D55" s="554">
        <f t="shared" si="0"/>
        <v>9163</v>
      </c>
      <c r="E55" s="554">
        <v>83</v>
      </c>
      <c r="F55" s="378"/>
      <c r="G55" s="91"/>
      <c r="H55" s="146"/>
    </row>
    <row r="56" spans="1:8" ht="12.75">
      <c r="A56" s="370"/>
      <c r="B56" s="556">
        <v>40909</v>
      </c>
      <c r="C56" s="551">
        <v>19109</v>
      </c>
      <c r="D56" s="554">
        <v>19168</v>
      </c>
      <c r="E56" s="551">
        <v>134</v>
      </c>
      <c r="F56" s="378"/>
      <c r="G56" s="91"/>
      <c r="H56" s="146"/>
    </row>
    <row r="57" spans="2:8" ht="12.75">
      <c r="B57" s="108"/>
      <c r="C57" s="92"/>
      <c r="D57" s="92"/>
      <c r="G57" s="109"/>
      <c r="H57" s="92"/>
    </row>
  </sheetData>
  <printOptions/>
  <pageMargins left="0.75" right="0.75" top="1" bottom="1" header="0.5" footer="0.5"/>
  <pageSetup fitToHeight="1" fitToWidth="1"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sheetPr>
    <pageSetUpPr fitToPage="1"/>
  </sheetPr>
  <dimension ref="A2:L59"/>
  <sheetViews>
    <sheetView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46</v>
      </c>
    </row>
    <row r="3" spans="2:12" ht="48.75" customHeight="1">
      <c r="B3" s="43" t="s">
        <v>47</v>
      </c>
      <c r="C3" s="43" t="s">
        <v>48</v>
      </c>
      <c r="D3" s="43" t="s">
        <v>49</v>
      </c>
      <c r="E3" s="43" t="s">
        <v>50</v>
      </c>
      <c r="F3" s="43" t="s">
        <v>51</v>
      </c>
      <c r="G3" s="43" t="s">
        <v>52</v>
      </c>
      <c r="H3" s="43" t="s">
        <v>53</v>
      </c>
      <c r="I3" s="43" t="s">
        <v>54</v>
      </c>
      <c r="J3" s="43" t="s">
        <v>55</v>
      </c>
      <c r="K3" s="43" t="s">
        <v>56</v>
      </c>
      <c r="L3" s="43" t="s">
        <v>45</v>
      </c>
    </row>
    <row r="4" spans="1:12" ht="12.75">
      <c r="A4" s="42" t="s">
        <v>47</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48</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49</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50</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51</v>
      </c>
      <c r="B8" s="42">
        <v>500.464</v>
      </c>
      <c r="C8" s="42">
        <v>33.746</v>
      </c>
      <c r="D8" s="42">
        <v>338.068</v>
      </c>
      <c r="E8" s="42">
        <v>32425.127</v>
      </c>
      <c r="F8" s="42">
        <v>70804.432</v>
      </c>
      <c r="G8" s="42">
        <v>556.568</v>
      </c>
      <c r="H8" s="42">
        <v>10.079</v>
      </c>
      <c r="I8" s="42">
        <v>9.507</v>
      </c>
      <c r="J8" s="42">
        <v>0.8</v>
      </c>
      <c r="K8" s="42">
        <v>0</v>
      </c>
      <c r="L8" s="42">
        <v>104678.791</v>
      </c>
    </row>
    <row r="9" spans="1:12" ht="12.75">
      <c r="A9" s="42" t="s">
        <v>52</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53</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54</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55</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56</v>
      </c>
      <c r="B13" s="42">
        <v>0</v>
      </c>
      <c r="C13" s="42">
        <v>0</v>
      </c>
      <c r="D13" s="42">
        <v>0</v>
      </c>
      <c r="E13" s="42">
        <v>0</v>
      </c>
      <c r="F13" s="42">
        <v>0</v>
      </c>
      <c r="G13" s="42">
        <v>0</v>
      </c>
      <c r="H13" s="42">
        <v>0</v>
      </c>
      <c r="I13" s="42">
        <v>0</v>
      </c>
      <c r="J13" s="42">
        <v>0</v>
      </c>
      <c r="K13" s="42">
        <v>0</v>
      </c>
      <c r="L13" s="42">
        <v>0</v>
      </c>
    </row>
    <row r="14" spans="1:12" ht="12.75">
      <c r="A14" s="42" t="s">
        <v>45</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57</v>
      </c>
    </row>
    <row r="18" spans="2:12" ht="38.25">
      <c r="B18" s="43" t="s">
        <v>47</v>
      </c>
      <c r="C18" s="43" t="s">
        <v>48</v>
      </c>
      <c r="D18" s="43" t="s">
        <v>49</v>
      </c>
      <c r="E18" s="43" t="s">
        <v>50</v>
      </c>
      <c r="F18" s="43" t="s">
        <v>51</v>
      </c>
      <c r="G18" s="43" t="s">
        <v>52</v>
      </c>
      <c r="H18" s="43" t="s">
        <v>53</v>
      </c>
      <c r="I18" s="43" t="s">
        <v>54</v>
      </c>
      <c r="J18" s="43" t="s">
        <v>55</v>
      </c>
      <c r="K18" s="43" t="s">
        <v>56</v>
      </c>
      <c r="L18" s="43" t="s">
        <v>45</v>
      </c>
    </row>
    <row r="19" spans="1:12" ht="12.75">
      <c r="A19" s="42" t="s">
        <v>47</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48</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49</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50</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51</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52</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53</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54</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55</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56</v>
      </c>
      <c r="B28" s="42">
        <v>0</v>
      </c>
      <c r="C28" s="42">
        <v>0</v>
      </c>
      <c r="D28" s="42">
        <v>0</v>
      </c>
      <c r="E28" s="42">
        <v>0</v>
      </c>
      <c r="F28" s="42">
        <v>0</v>
      </c>
      <c r="G28" s="42">
        <v>0</v>
      </c>
      <c r="H28" s="42">
        <v>0</v>
      </c>
      <c r="I28" s="42">
        <v>0</v>
      </c>
      <c r="J28" s="42">
        <v>0</v>
      </c>
      <c r="K28" s="42">
        <v>0</v>
      </c>
      <c r="L28" s="42">
        <v>0</v>
      </c>
    </row>
    <row r="29" spans="1:12" ht="12.75">
      <c r="A29" s="42" t="s">
        <v>45</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58</v>
      </c>
    </row>
    <row r="33" spans="2:12" ht="38.25">
      <c r="B33" s="43" t="s">
        <v>47</v>
      </c>
      <c r="C33" s="43" t="s">
        <v>48</v>
      </c>
      <c r="D33" s="43" t="s">
        <v>49</v>
      </c>
      <c r="E33" s="43" t="s">
        <v>50</v>
      </c>
      <c r="F33" s="43" t="s">
        <v>51</v>
      </c>
      <c r="G33" s="43" t="s">
        <v>52</v>
      </c>
      <c r="H33" s="43" t="s">
        <v>53</v>
      </c>
      <c r="I33" s="43" t="s">
        <v>54</v>
      </c>
      <c r="J33" s="43" t="s">
        <v>55</v>
      </c>
      <c r="K33" s="43" t="s">
        <v>56</v>
      </c>
      <c r="L33" s="43" t="s">
        <v>45</v>
      </c>
    </row>
    <row r="34" spans="1:12" ht="12.75">
      <c r="A34" s="42" t="s">
        <v>47</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48</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49</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50</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51</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52</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53</v>
      </c>
      <c r="B40" s="44">
        <v>198.105</v>
      </c>
      <c r="C40" s="44">
        <v>1.781</v>
      </c>
      <c r="D40" s="44">
        <v>1.043</v>
      </c>
      <c r="E40" s="44">
        <v>0.723</v>
      </c>
      <c r="F40" s="44">
        <v>0.008</v>
      </c>
      <c r="G40" s="44">
        <v>0.167</v>
      </c>
      <c r="H40" s="44">
        <v>54.724</v>
      </c>
      <c r="I40" s="44">
        <v>0.125</v>
      </c>
      <c r="J40" s="44">
        <v>0.015</v>
      </c>
      <c r="K40" s="44">
        <v>27.289</v>
      </c>
      <c r="L40" s="44">
        <v>283.98</v>
      </c>
    </row>
    <row r="41" spans="1:12" ht="12.75">
      <c r="A41" s="42" t="s">
        <v>54</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55</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56</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45</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59</v>
      </c>
    </row>
    <row r="48" spans="2:12" ht="38.25">
      <c r="B48" s="43" t="s">
        <v>47</v>
      </c>
      <c r="C48" s="43" t="s">
        <v>48</v>
      </c>
      <c r="D48" s="43" t="s">
        <v>49</v>
      </c>
      <c r="E48" s="43" t="s">
        <v>50</v>
      </c>
      <c r="F48" s="43" t="s">
        <v>51</v>
      </c>
      <c r="G48" s="43" t="s">
        <v>52</v>
      </c>
      <c r="H48" s="43" t="s">
        <v>53</v>
      </c>
      <c r="I48" s="43" t="s">
        <v>54</v>
      </c>
      <c r="J48" s="43" t="s">
        <v>55</v>
      </c>
      <c r="K48" s="43" t="s">
        <v>56</v>
      </c>
      <c r="L48" s="43" t="s">
        <v>45</v>
      </c>
    </row>
    <row r="49" spans="1:12" ht="12.75">
      <c r="A49" s="42" t="s">
        <v>47</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48</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49</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50</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51</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52</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53</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54</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55</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56</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45</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7"/>
    </row>
    <row r="2" s="39" customFormat="1" ht="18">
      <c r="A2" s="39" t="s">
        <v>296</v>
      </c>
    </row>
    <row r="3" s="39" customFormat="1" ht="7.5" customHeight="1"/>
    <row r="4" spans="1:12" s="39" customFormat="1" ht="18">
      <c r="A4" s="29" t="s">
        <v>245</v>
      </c>
      <c r="B4" s="12"/>
      <c r="C4" s="12"/>
      <c r="D4" s="12"/>
      <c r="E4" s="12"/>
      <c r="F4" s="88"/>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300</v>
      </c>
      <c r="G7" s="10"/>
      <c r="H7" s="13" t="s">
        <v>301</v>
      </c>
      <c r="I7" s="10"/>
      <c r="J7" s="13" t="s">
        <v>302</v>
      </c>
      <c r="K7" s="13"/>
      <c r="L7" s="13" t="s">
        <v>303</v>
      </c>
      <c r="M7" s="13"/>
      <c r="N7" s="13" t="s">
        <v>332</v>
      </c>
      <c r="O7" s="13"/>
      <c r="P7" s="13" t="s">
        <v>339</v>
      </c>
    </row>
    <row r="8" spans="9:12" ht="15">
      <c r="I8" s="12"/>
      <c r="J8" s="12"/>
      <c r="K8" s="12"/>
      <c r="L8" s="12"/>
    </row>
    <row r="9" spans="1:16" ht="15">
      <c r="A9" s="9" t="s">
        <v>33</v>
      </c>
      <c r="C9" s="21"/>
      <c r="E9" s="16"/>
      <c r="F9" s="16">
        <v>177.20955997226494</v>
      </c>
      <c r="G9" s="21"/>
      <c r="H9" s="21">
        <v>177.55941528842274</v>
      </c>
      <c r="I9" s="16"/>
      <c r="J9" s="50">
        <v>173.8974069525876</v>
      </c>
      <c r="L9" s="50">
        <v>169.7156909219644</v>
      </c>
      <c r="N9" s="50">
        <v>158.76595137657327</v>
      </c>
      <c r="P9" s="163"/>
    </row>
    <row r="10" spans="1:16" ht="15">
      <c r="A10" s="9" t="s">
        <v>34</v>
      </c>
      <c r="C10" s="21"/>
      <c r="E10" s="16"/>
      <c r="F10" s="16">
        <v>38.66162405387976</v>
      </c>
      <c r="G10" s="21"/>
      <c r="H10" s="21">
        <v>33.03260397337636</v>
      </c>
      <c r="I10" s="16"/>
      <c r="J10" s="50">
        <v>28.354570149115922</v>
      </c>
      <c r="L10" s="50">
        <v>34.70306054345177</v>
      </c>
      <c r="N10" s="50">
        <v>36.46945178119458</v>
      </c>
      <c r="P10" s="163"/>
    </row>
    <row r="11" spans="1:16" ht="15">
      <c r="A11" s="9" t="s">
        <v>35</v>
      </c>
      <c r="C11" s="21"/>
      <c r="E11" s="16"/>
      <c r="F11" s="16">
        <v>72.09021106784913</v>
      </c>
      <c r="G11" s="21"/>
      <c r="H11" s="21">
        <v>70.76995431625654</v>
      </c>
      <c r="I11" s="16"/>
      <c r="J11" s="50">
        <v>81.88891777849591</v>
      </c>
      <c r="L11" s="50">
        <v>64.32196725592841</v>
      </c>
      <c r="N11" s="50">
        <v>61.329294581518276</v>
      </c>
      <c r="P11" s="163"/>
    </row>
    <row r="12" spans="1:16" ht="15">
      <c r="A12" s="9" t="s">
        <v>36</v>
      </c>
      <c r="C12" s="21"/>
      <c r="E12" s="16"/>
      <c r="F12" s="16">
        <v>35.81997294374918</v>
      </c>
      <c r="G12" s="21"/>
      <c r="H12" s="21">
        <v>25.60517789431222</v>
      </c>
      <c r="I12" s="16"/>
      <c r="J12" s="50">
        <v>31.12144111536864</v>
      </c>
      <c r="L12" s="50">
        <v>29.452022158253342</v>
      </c>
      <c r="N12" s="50">
        <v>27.699403054460305</v>
      </c>
      <c r="P12" s="163"/>
    </row>
    <row r="13" spans="1:16" ht="15">
      <c r="A13" s="9" t="s">
        <v>37</v>
      </c>
      <c r="C13" s="21"/>
      <c r="E13" s="16"/>
      <c r="F13" s="16">
        <v>231.78872811377204</v>
      </c>
      <c r="G13" s="21"/>
      <c r="H13" s="21">
        <v>249.50404447357803</v>
      </c>
      <c r="I13" s="16"/>
      <c r="J13" s="50">
        <v>207.48162319375834</v>
      </c>
      <c r="L13" s="50">
        <v>206.55420803686465</v>
      </c>
      <c r="N13" s="50">
        <v>216.42856540229687</v>
      </c>
      <c r="P13" s="163"/>
    </row>
    <row r="14" spans="1:16" ht="15">
      <c r="A14" s="9" t="s">
        <v>291</v>
      </c>
      <c r="C14" s="21"/>
      <c r="E14" s="16"/>
      <c r="F14" s="16">
        <v>88.9234544722819</v>
      </c>
      <c r="G14" s="21"/>
      <c r="H14" s="21">
        <v>80.86484933440903</v>
      </c>
      <c r="I14" s="16"/>
      <c r="J14" s="50">
        <v>98.46799833802687</v>
      </c>
      <c r="L14" s="50">
        <v>104.1783260014161</v>
      </c>
      <c r="N14" s="50">
        <v>100.47476781625029</v>
      </c>
      <c r="P14" s="163"/>
    </row>
    <row r="15" spans="1:16" ht="15">
      <c r="A15" s="9" t="s">
        <v>292</v>
      </c>
      <c r="C15" s="21"/>
      <c r="E15" s="16"/>
      <c r="F15" s="16">
        <v>101.66310225614221</v>
      </c>
      <c r="G15" s="21"/>
      <c r="H15" s="21">
        <v>114.92831726502622</v>
      </c>
      <c r="I15" s="16"/>
      <c r="J15" s="50">
        <v>106.66350159272426</v>
      </c>
      <c r="L15" s="50">
        <v>102.07161654266248</v>
      </c>
      <c r="N15" s="50">
        <v>106.52061622961827</v>
      </c>
      <c r="P15" s="163"/>
    </row>
    <row r="16" spans="1:16" ht="15">
      <c r="A16" s="9" t="s">
        <v>38</v>
      </c>
      <c r="C16" s="21"/>
      <c r="E16" s="16"/>
      <c r="F16" s="16">
        <v>139.14609842074896</v>
      </c>
      <c r="G16" s="21"/>
      <c r="H16" s="21">
        <v>136.42081857603873</v>
      </c>
      <c r="I16" s="16"/>
      <c r="J16" s="50">
        <v>119.25932782420017</v>
      </c>
      <c r="L16" s="50">
        <v>118.09661886411385</v>
      </c>
      <c r="N16" s="50">
        <v>118.52942147764253</v>
      </c>
      <c r="P16" s="163"/>
    </row>
    <row r="17" spans="1:16" ht="15">
      <c r="A17" s="9" t="s">
        <v>39</v>
      </c>
      <c r="C17" s="21"/>
      <c r="E17" s="16"/>
      <c r="F17" s="16">
        <v>36.94550948665856</v>
      </c>
      <c r="G17" s="21"/>
      <c r="H17" s="21">
        <v>41.74223446954417</v>
      </c>
      <c r="I17" s="16"/>
      <c r="J17" s="50">
        <v>43.826388809380916</v>
      </c>
      <c r="L17" s="50">
        <v>36.056444349007</v>
      </c>
      <c r="N17" s="50">
        <v>36.64720484168116</v>
      </c>
      <c r="P17" s="163"/>
    </row>
    <row r="18" spans="1:16" ht="15">
      <c r="A18" s="9" t="s">
        <v>40</v>
      </c>
      <c r="C18" s="21"/>
      <c r="E18" s="16"/>
      <c r="F18" s="16">
        <v>60.702117272846294</v>
      </c>
      <c r="G18" s="21"/>
      <c r="H18" s="21">
        <v>78.10667698668819</v>
      </c>
      <c r="I18" s="16"/>
      <c r="J18" s="50">
        <v>71.77560481972209</v>
      </c>
      <c r="L18" s="50">
        <v>73.71803669053892</v>
      </c>
      <c r="N18" s="50">
        <v>65.48958401487629</v>
      </c>
      <c r="P18" s="163"/>
    </row>
    <row r="19" spans="1:16" ht="15">
      <c r="A19" s="9" t="s">
        <v>41</v>
      </c>
      <c r="C19" s="21"/>
      <c r="E19" s="16"/>
      <c r="F19" s="16">
        <v>21.652167942706694</v>
      </c>
      <c r="G19" s="21"/>
      <c r="H19" s="21">
        <v>27.66243636546995</v>
      </c>
      <c r="I19" s="16"/>
      <c r="J19" s="50">
        <v>28.746605050551683</v>
      </c>
      <c r="L19" s="50">
        <v>30.807524172112405</v>
      </c>
      <c r="N19" s="50">
        <v>34.93281547547306</v>
      </c>
      <c r="P19" s="163"/>
    </row>
    <row r="20" spans="1:16" ht="15">
      <c r="A20" s="9" t="s">
        <v>42</v>
      </c>
      <c r="C20" s="21"/>
      <c r="E20" s="16"/>
      <c r="F20" s="16">
        <v>49.794626570402016</v>
      </c>
      <c r="G20" s="21"/>
      <c r="H20" s="21">
        <v>65.32433198870511</v>
      </c>
      <c r="I20" s="16"/>
      <c r="J20" s="50">
        <v>43.519564932366926</v>
      </c>
      <c r="L20" s="50">
        <v>43.84615538634754</v>
      </c>
      <c r="N20" s="50">
        <v>51.11417930749497</v>
      </c>
      <c r="P20" s="163"/>
    </row>
    <row r="21" spans="1:16" ht="15">
      <c r="A21" s="9" t="s">
        <v>43</v>
      </c>
      <c r="C21" s="21"/>
      <c r="E21" s="16"/>
      <c r="F21" s="16">
        <v>1054.3969197573665</v>
      </c>
      <c r="G21" s="21"/>
      <c r="H21" s="21">
        <v>1101.5208609318274</v>
      </c>
      <c r="I21" s="16"/>
      <c r="J21" s="50">
        <v>1035.0029505562993</v>
      </c>
      <c r="L21" s="50">
        <v>1013.5216709226611</v>
      </c>
      <c r="N21" s="50">
        <v>1014.4015546066564</v>
      </c>
      <c r="P21" s="163"/>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31</v>
      </c>
      <c r="C24" s="21"/>
      <c r="E24" s="21"/>
      <c r="F24" s="34">
        <v>2024</v>
      </c>
      <c r="G24" s="34"/>
      <c r="H24" s="34">
        <v>1926</v>
      </c>
      <c r="I24" s="20"/>
      <c r="J24" s="68">
        <v>3396</v>
      </c>
      <c r="L24" s="68">
        <v>3766</v>
      </c>
      <c r="N24" s="68">
        <v>3723</v>
      </c>
      <c r="P24" s="163"/>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294</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295</v>
      </c>
      <c r="I28" s="40"/>
      <c r="J28" s="9"/>
      <c r="K28" s="12"/>
      <c r="L28" s="9"/>
    </row>
    <row r="29" spans="9:12" s="39" customFormat="1" ht="7.5" customHeight="1">
      <c r="I29" s="40"/>
      <c r="J29" s="9"/>
      <c r="K29" s="12"/>
      <c r="L29" s="9"/>
    </row>
    <row r="30" spans="1:12" s="39" customFormat="1" ht="18">
      <c r="A30" s="29" t="s">
        <v>245</v>
      </c>
      <c r="B30" s="12"/>
      <c r="C30" s="12"/>
      <c r="D30" s="12"/>
      <c r="E30" s="12"/>
      <c r="F30" s="88"/>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300</v>
      </c>
      <c r="G33" s="10"/>
      <c r="H33" s="13" t="s">
        <v>301</v>
      </c>
      <c r="I33" s="10"/>
      <c r="J33" s="13" t="s">
        <v>302</v>
      </c>
      <c r="K33" s="13"/>
      <c r="L33" s="13" t="s">
        <v>303</v>
      </c>
      <c r="M33" s="13"/>
      <c r="N33" s="13" t="s">
        <v>332</v>
      </c>
      <c r="O33" s="13"/>
      <c r="P33" s="13" t="s">
        <v>339</v>
      </c>
    </row>
    <row r="34" spans="9:14" ht="15">
      <c r="I34" s="12"/>
      <c r="J34" s="66"/>
      <c r="K34" s="20"/>
      <c r="N34" s="66" t="s">
        <v>32</v>
      </c>
    </row>
    <row r="35" spans="1:16" ht="15">
      <c r="A35" s="9" t="s">
        <v>33</v>
      </c>
      <c r="E35" s="161"/>
      <c r="F35" s="16">
        <v>1400.5298204589867</v>
      </c>
      <c r="G35" s="21"/>
      <c r="H35" s="21">
        <v>1469.5447621621622</v>
      </c>
      <c r="I35" s="16"/>
      <c r="J35" s="50">
        <v>1322.775038622409</v>
      </c>
      <c r="L35" s="21">
        <v>1368.5121097814356</v>
      </c>
      <c r="N35" s="21">
        <v>1305.9153917767183</v>
      </c>
      <c r="O35" s="36"/>
      <c r="P35" s="165"/>
    </row>
    <row r="36" spans="1:16" ht="15">
      <c r="A36" s="9" t="s">
        <v>34</v>
      </c>
      <c r="E36" s="161"/>
      <c r="F36" s="16">
        <v>683.2132717795547</v>
      </c>
      <c r="G36" s="21"/>
      <c r="H36" s="21">
        <v>738.4119276522792</v>
      </c>
      <c r="I36" s="16"/>
      <c r="J36" s="50">
        <v>656.196282369235</v>
      </c>
      <c r="L36" s="21">
        <v>819.911743050155</v>
      </c>
      <c r="N36" s="21">
        <v>815.5954096661445</v>
      </c>
      <c r="O36" s="36"/>
      <c r="P36" s="165"/>
    </row>
    <row r="37" spans="1:16" ht="15">
      <c r="A37" s="9" t="s">
        <v>35</v>
      </c>
      <c r="E37" s="161"/>
      <c r="F37" s="16">
        <v>177.6994666912339</v>
      </c>
      <c r="G37" s="21"/>
      <c r="H37" s="21">
        <v>230.33105279346512</v>
      </c>
      <c r="I37" s="16"/>
      <c r="J37" s="50">
        <v>208.31287198190296</v>
      </c>
      <c r="L37" s="21">
        <v>219.26832973895281</v>
      </c>
      <c r="N37" s="21">
        <v>223.29978351900002</v>
      </c>
      <c r="O37" s="36"/>
      <c r="P37" s="165"/>
    </row>
    <row r="38" spans="1:16" ht="15">
      <c r="A38" s="9" t="s">
        <v>36</v>
      </c>
      <c r="E38" s="161"/>
      <c r="F38" s="16">
        <v>73.49025515305208</v>
      </c>
      <c r="G38" s="21"/>
      <c r="H38" s="21">
        <v>62.93751779951594</v>
      </c>
      <c r="I38" s="16"/>
      <c r="J38" s="50">
        <v>54.60168391117678</v>
      </c>
      <c r="L38" s="21">
        <v>63.58325724002647</v>
      </c>
      <c r="N38" s="21">
        <v>57.322160057852244</v>
      </c>
      <c r="O38" s="36"/>
      <c r="P38" s="165"/>
    </row>
    <row r="39" spans="1:16" ht="15">
      <c r="A39" s="9" t="s">
        <v>37</v>
      </c>
      <c r="E39" s="161"/>
      <c r="F39" s="16">
        <v>978.4916151030127</v>
      </c>
      <c r="G39" s="21"/>
      <c r="H39" s="21">
        <v>1132.3435617991126</v>
      </c>
      <c r="I39" s="16"/>
      <c r="J39" s="50">
        <v>981.5778527676468</v>
      </c>
      <c r="L39" s="21">
        <v>1011.1709438673059</v>
      </c>
      <c r="N39" s="21">
        <v>1033.067077308494</v>
      </c>
      <c r="O39" s="36"/>
      <c r="P39" s="165"/>
    </row>
    <row r="40" spans="1:16" ht="15">
      <c r="A40" s="9" t="s">
        <v>291</v>
      </c>
      <c r="E40" s="161"/>
      <c r="F40" s="16">
        <v>504.9382948937388</v>
      </c>
      <c r="G40" s="21"/>
      <c r="H40" s="21">
        <v>471.8042437575636</v>
      </c>
      <c r="I40" s="16"/>
      <c r="J40" s="50">
        <v>516.1896587784498</v>
      </c>
      <c r="L40" s="21">
        <v>587.3724600362146</v>
      </c>
      <c r="N40" s="21">
        <v>555.5710658069182</v>
      </c>
      <c r="O40" s="36"/>
      <c r="P40" s="165"/>
    </row>
    <row r="41" spans="1:16" ht="15">
      <c r="A41" s="9" t="s">
        <v>292</v>
      </c>
      <c r="E41" s="161"/>
      <c r="F41" s="16">
        <v>472.0952043037865</v>
      </c>
      <c r="G41" s="21"/>
      <c r="H41" s="21">
        <v>598.1852466317064</v>
      </c>
      <c r="I41" s="16"/>
      <c r="J41" s="50">
        <v>501.2087904159549</v>
      </c>
      <c r="L41" s="21">
        <v>506.2843293733243</v>
      </c>
      <c r="N41" s="21">
        <v>537.062288985692</v>
      </c>
      <c r="O41" s="36"/>
      <c r="P41" s="165"/>
    </row>
    <row r="42" spans="1:16" ht="15">
      <c r="A42" s="9" t="s">
        <v>38</v>
      </c>
      <c r="E42" s="161"/>
      <c r="F42" s="16">
        <v>1135.2695519038778</v>
      </c>
      <c r="G42" s="21"/>
      <c r="H42" s="21">
        <v>1039.0146181222267</v>
      </c>
      <c r="I42" s="16"/>
      <c r="J42" s="50">
        <v>1029.9341944323903</v>
      </c>
      <c r="L42" s="21">
        <v>1139.8492538739222</v>
      </c>
      <c r="N42" s="21">
        <v>1092.2214405034524</v>
      </c>
      <c r="O42" s="36"/>
      <c r="P42" s="165"/>
    </row>
    <row r="43" spans="1:16" ht="15">
      <c r="A43" s="9" t="s">
        <v>39</v>
      </c>
      <c r="E43" s="161"/>
      <c r="F43" s="16">
        <v>188.4918250168496</v>
      </c>
      <c r="G43" s="21"/>
      <c r="H43" s="21">
        <v>221.50090507260992</v>
      </c>
      <c r="I43" s="16"/>
      <c r="J43" s="50">
        <v>228.68535157194958</v>
      </c>
      <c r="L43" s="21">
        <v>217.30071091546438</v>
      </c>
      <c r="N43" s="21">
        <v>237.65142796880113</v>
      </c>
      <c r="O43" s="36"/>
      <c r="P43" s="165"/>
    </row>
    <row r="44" spans="1:16" ht="15">
      <c r="A44" s="9" t="s">
        <v>40</v>
      </c>
      <c r="E44" s="161"/>
      <c r="F44" s="16">
        <v>428.6189283009354</v>
      </c>
      <c r="G44" s="21"/>
      <c r="H44" s="21">
        <v>624.0961344493747</v>
      </c>
      <c r="I44" s="16"/>
      <c r="J44" s="50">
        <v>515.8804117630765</v>
      </c>
      <c r="L44" s="21">
        <v>496.15056363678576</v>
      </c>
      <c r="N44" s="21">
        <v>446.5513582534135</v>
      </c>
      <c r="O44" s="36"/>
      <c r="P44" s="165"/>
    </row>
    <row r="45" spans="1:16" ht="15">
      <c r="A45" s="9" t="s">
        <v>41</v>
      </c>
      <c r="E45" s="161"/>
      <c r="F45" s="16">
        <v>802.7100353767754</v>
      </c>
      <c r="G45" s="21"/>
      <c r="H45" s="21">
        <v>884.5907503832191</v>
      </c>
      <c r="I45" s="16"/>
      <c r="J45" s="50">
        <v>874.5781286921195</v>
      </c>
      <c r="L45" s="21">
        <v>855.5323357805302</v>
      </c>
      <c r="N45" s="21">
        <v>1023.2394128342432</v>
      </c>
      <c r="O45" s="36"/>
      <c r="P45" s="165"/>
    </row>
    <row r="46" spans="1:16" ht="15">
      <c r="A46" s="9" t="s">
        <v>42</v>
      </c>
      <c r="E46" s="161"/>
      <c r="F46" s="16">
        <v>50.83627878605682</v>
      </c>
      <c r="G46" s="21"/>
      <c r="H46" s="21">
        <v>76.97738011294877</v>
      </c>
      <c r="I46" s="16"/>
      <c r="J46" s="50">
        <v>42.8648522044227</v>
      </c>
      <c r="L46" s="21">
        <v>47.372351879795254</v>
      </c>
      <c r="N46" s="21">
        <v>48.4274447907161</v>
      </c>
      <c r="O46" s="36"/>
      <c r="P46" s="165"/>
    </row>
    <row r="47" spans="1:16" ht="15">
      <c r="A47" s="9" t="s">
        <v>43</v>
      </c>
      <c r="E47" s="161"/>
      <c r="F47" s="16">
        <v>6896.384497204673</v>
      </c>
      <c r="G47" s="21"/>
      <c r="H47" s="21">
        <v>7549.73831106293</v>
      </c>
      <c r="I47" s="16"/>
      <c r="J47" s="50">
        <v>6932.805454503486</v>
      </c>
      <c r="L47" s="21">
        <v>7332.308162223023</v>
      </c>
      <c r="N47" s="21">
        <v>7375.924216584308</v>
      </c>
      <c r="O47" s="36"/>
      <c r="P47" s="165"/>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294</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267</v>
      </c>
    </row>
    <row r="52" s="39" customFormat="1" ht="7.5" customHeight="1"/>
    <row r="53" spans="1:12" s="39" customFormat="1" ht="18">
      <c r="A53" s="29" t="s">
        <v>304</v>
      </c>
      <c r="B53" s="12"/>
      <c r="C53" s="12"/>
      <c r="D53" s="12"/>
      <c r="E53" s="12"/>
      <c r="F53" s="88"/>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300</v>
      </c>
      <c r="G56" s="10"/>
      <c r="H56" s="13" t="s">
        <v>301</v>
      </c>
      <c r="I56" s="10"/>
      <c r="J56" s="13" t="s">
        <v>302</v>
      </c>
      <c r="K56" s="13"/>
      <c r="L56" s="13" t="s">
        <v>303</v>
      </c>
      <c r="M56" s="13"/>
      <c r="N56" s="13" t="s">
        <v>332</v>
      </c>
      <c r="O56" s="13"/>
      <c r="P56" s="13" t="s">
        <v>339</v>
      </c>
    </row>
    <row r="57" spans="10:14" ht="15">
      <c r="J57" s="33"/>
      <c r="K57" s="33"/>
      <c r="N57" s="33" t="s">
        <v>32</v>
      </c>
    </row>
    <row r="58" spans="1:16" ht="15">
      <c r="A58" s="9" t="s">
        <v>33</v>
      </c>
      <c r="E58" s="12"/>
      <c r="F58" s="159">
        <v>7.903240777067465</v>
      </c>
      <c r="G58" s="159"/>
      <c r="H58" s="27">
        <v>8.276355043043328</v>
      </c>
      <c r="I58" s="63"/>
      <c r="J58" s="113">
        <v>7.606640385287966</v>
      </c>
      <c r="L58" s="27">
        <v>8.063556777497256</v>
      </c>
      <c r="N58" s="27">
        <v>8.225412189791548</v>
      </c>
      <c r="P58" s="163"/>
    </row>
    <row r="59" spans="1:16" ht="15">
      <c r="A59" s="9" t="s">
        <v>34</v>
      </c>
      <c r="E59" s="12"/>
      <c r="F59" s="159">
        <v>17.671613350422433</v>
      </c>
      <c r="G59" s="159"/>
      <c r="H59" s="27">
        <v>22.354033252946845</v>
      </c>
      <c r="I59" s="63"/>
      <c r="J59" s="113">
        <v>23.142522666304455</v>
      </c>
      <c r="L59" s="27">
        <v>23.626496632005754</v>
      </c>
      <c r="N59" s="27">
        <v>22.36379681711325</v>
      </c>
      <c r="P59" s="163"/>
    </row>
    <row r="60" spans="1:16" ht="15">
      <c r="A60" s="9" t="s">
        <v>35</v>
      </c>
      <c r="E60" s="12"/>
      <c r="F60" s="159">
        <v>2.4649597228115834</v>
      </c>
      <c r="G60" s="159"/>
      <c r="H60" s="27">
        <v>3.254644644309963</v>
      </c>
      <c r="I60" s="63"/>
      <c r="J60" s="113">
        <v>2.543846928657373</v>
      </c>
      <c r="L60" s="27">
        <v>3.4089182761857044</v>
      </c>
      <c r="N60" s="27">
        <v>3.640997096782064</v>
      </c>
      <c r="P60" s="163"/>
    </row>
    <row r="61" spans="1:16" ht="15">
      <c r="A61" s="9" t="s">
        <v>36</v>
      </c>
      <c r="E61" s="12"/>
      <c r="F61" s="159">
        <v>2.0516557974083174</v>
      </c>
      <c r="G61" s="159"/>
      <c r="H61" s="27">
        <v>2.4579996303597835</v>
      </c>
      <c r="I61" s="63"/>
      <c r="J61" s="113">
        <v>1.7544715782526195</v>
      </c>
      <c r="L61" s="27">
        <v>2.158875777641928</v>
      </c>
      <c r="N61" s="27">
        <v>2.0694366569976284</v>
      </c>
      <c r="P61" s="163"/>
    </row>
    <row r="62" spans="1:16" ht="15">
      <c r="A62" s="9" t="s">
        <v>37</v>
      </c>
      <c r="E62" s="12"/>
      <c r="F62" s="159">
        <v>4.221480583053746</v>
      </c>
      <c r="G62" s="159"/>
      <c r="H62" s="27">
        <v>4.538377580965528</v>
      </c>
      <c r="I62" s="63"/>
      <c r="J62" s="113">
        <v>4.730914659612975</v>
      </c>
      <c r="L62" s="27">
        <v>4.8954265007607</v>
      </c>
      <c r="N62" s="27">
        <v>4.773247354794554</v>
      </c>
      <c r="P62" s="163"/>
    </row>
    <row r="63" spans="1:16" ht="15">
      <c r="A63" s="9" t="s">
        <v>291</v>
      </c>
      <c r="E63" s="12"/>
      <c r="F63" s="159">
        <v>5.678347719286275</v>
      </c>
      <c r="G63" s="159"/>
      <c r="H63" s="27">
        <v>5.834478733849626</v>
      </c>
      <c r="I63" s="63"/>
      <c r="J63" s="113">
        <v>5.242207290600575</v>
      </c>
      <c r="L63" s="27">
        <v>5.6381445410077955</v>
      </c>
      <c r="N63" s="27">
        <v>5.52945856837365</v>
      </c>
      <c r="P63" s="163"/>
    </row>
    <row r="64" spans="1:16" ht="15">
      <c r="A64" s="9" t="s">
        <v>292</v>
      </c>
      <c r="E64" s="12"/>
      <c r="F64" s="159">
        <v>4.643722194452941</v>
      </c>
      <c r="G64" s="159"/>
      <c r="H64" s="27">
        <v>5.20485517291864</v>
      </c>
      <c r="I64" s="63"/>
      <c r="J64" s="113">
        <v>4.698971840712038</v>
      </c>
      <c r="L64" s="27">
        <v>4.960089264009202</v>
      </c>
      <c r="N64" s="27">
        <v>5.0418623924216535</v>
      </c>
      <c r="P64" s="163"/>
    </row>
    <row r="65" spans="1:16" ht="15">
      <c r="A65" s="9" t="s">
        <v>38</v>
      </c>
      <c r="E65" s="12"/>
      <c r="F65" s="159">
        <v>8.158831363500097</v>
      </c>
      <c r="G65" s="159"/>
      <c r="H65" s="27">
        <v>7.61624676473479</v>
      </c>
      <c r="I65" s="63"/>
      <c r="J65" s="113">
        <v>8.636089211827635</v>
      </c>
      <c r="L65" s="27">
        <v>9.651836477939076</v>
      </c>
      <c r="N65" s="27">
        <v>9.214770703233976</v>
      </c>
      <c r="P65" s="163"/>
    </row>
    <row r="66" spans="1:16" ht="15">
      <c r="A66" s="9" t="s">
        <v>39</v>
      </c>
      <c r="E66" s="12"/>
      <c r="F66" s="159">
        <v>5.101887283078776</v>
      </c>
      <c r="G66" s="159"/>
      <c r="H66" s="27">
        <v>5.306397893821919</v>
      </c>
      <c r="I66" s="63"/>
      <c r="J66" s="113">
        <v>5.21798299573795</v>
      </c>
      <c r="L66" s="27">
        <v>6.026681633166884</v>
      </c>
      <c r="N66" s="27">
        <v>6.484844587615186</v>
      </c>
      <c r="P66" s="163"/>
    </row>
    <row r="67" spans="1:16" ht="15">
      <c r="A67" s="9" t="s">
        <v>40</v>
      </c>
      <c r="E67" s="12"/>
      <c r="F67" s="159">
        <v>7.0610210575417325</v>
      </c>
      <c r="G67" s="159"/>
      <c r="H67" s="27">
        <v>7.990304523590732</v>
      </c>
      <c r="I67" s="63"/>
      <c r="J67" s="113">
        <v>7.187405986460261</v>
      </c>
      <c r="L67" s="27">
        <v>6.7303822227330485</v>
      </c>
      <c r="N67" s="27">
        <v>6.818662310513029</v>
      </c>
      <c r="P67" s="163"/>
    </row>
    <row r="68" spans="1:16" ht="15">
      <c r="A68" s="9" t="s">
        <v>41</v>
      </c>
      <c r="E68" s="12"/>
      <c r="F68" s="159">
        <v>37.072963663537436</v>
      </c>
      <c r="G68" s="159"/>
      <c r="H68" s="27">
        <v>31.978049174563044</v>
      </c>
      <c r="I68" s="63"/>
      <c r="J68" s="113">
        <v>30.423701412885112</v>
      </c>
      <c r="L68" s="27">
        <v>27.770239860916035</v>
      </c>
      <c r="N68" s="27">
        <v>29.29163879025661</v>
      </c>
      <c r="P68" s="163"/>
    </row>
    <row r="69" spans="1:16" ht="15">
      <c r="A69" s="9" t="s">
        <v>42</v>
      </c>
      <c r="E69" s="12"/>
      <c r="F69" s="159">
        <v>1.0209189683184403</v>
      </c>
      <c r="G69" s="159"/>
      <c r="H69" s="27">
        <v>1.178387558961315</v>
      </c>
      <c r="I69" s="63"/>
      <c r="J69" s="113">
        <v>0.9849558990545584</v>
      </c>
      <c r="L69" s="27">
        <v>1.0804220224641559</v>
      </c>
      <c r="N69" s="27">
        <v>0.947436610483054</v>
      </c>
      <c r="P69" s="163"/>
    </row>
    <row r="70" spans="1:16" ht="15">
      <c r="A70" s="9" t="s">
        <v>43</v>
      </c>
      <c r="E70" s="12"/>
      <c r="F70" s="159">
        <v>6.540596210003763</v>
      </c>
      <c r="G70" s="159"/>
      <c r="H70" s="27">
        <v>6.853922225927031</v>
      </c>
      <c r="I70" s="63"/>
      <c r="J70" s="113">
        <v>6.698343662476712</v>
      </c>
      <c r="L70" s="27">
        <v>7.234485825594676</v>
      </c>
      <c r="N70" s="27">
        <v>7.271207524365822</v>
      </c>
      <c r="P70" s="163"/>
    </row>
    <row r="71" spans="1:16" ht="15.75" thickBot="1">
      <c r="A71" s="10"/>
      <c r="B71" s="10"/>
      <c r="C71" s="10"/>
      <c r="D71" s="10"/>
      <c r="E71" s="10"/>
      <c r="F71" s="10"/>
      <c r="G71" s="10"/>
      <c r="H71" s="10"/>
      <c r="I71" s="10"/>
      <c r="J71" s="10"/>
      <c r="K71" s="10"/>
      <c r="L71" s="10"/>
      <c r="M71" s="10"/>
      <c r="N71" s="10"/>
      <c r="O71" s="10"/>
      <c r="P71" s="10"/>
    </row>
    <row r="72" ht="15.75" customHeight="1">
      <c r="A72" s="48" t="s">
        <v>294</v>
      </c>
    </row>
    <row r="73" ht="6.75" customHeight="1"/>
    <row r="74" ht="69" customHeight="1"/>
  </sheetData>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10"/>
    </row>
    <row r="2" spans="1:11" ht="18">
      <c r="A2" s="39" t="s">
        <v>305</v>
      </c>
      <c r="B2" s="7"/>
      <c r="C2" s="7"/>
      <c r="D2" s="7"/>
      <c r="E2" s="7"/>
      <c r="F2" s="7"/>
      <c r="G2" s="7"/>
      <c r="H2" s="7"/>
      <c r="I2" s="7"/>
      <c r="J2" s="7"/>
      <c r="K2" s="7"/>
    </row>
    <row r="3" spans="1:11" ht="7.5" customHeight="1">
      <c r="A3" s="9"/>
      <c r="B3" s="7"/>
      <c r="C3" s="7"/>
      <c r="D3" s="7"/>
      <c r="E3" s="7"/>
      <c r="F3" s="7"/>
      <c r="G3" s="7"/>
      <c r="H3" s="7"/>
      <c r="I3" s="7"/>
      <c r="J3" s="7"/>
      <c r="K3" s="7"/>
    </row>
    <row r="4" spans="1:13" ht="18">
      <c r="A4" s="29" t="s">
        <v>245</v>
      </c>
      <c r="B4" s="12"/>
      <c r="C4" s="12"/>
      <c r="D4" s="12"/>
      <c r="E4" s="88"/>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300</v>
      </c>
      <c r="F7" s="10"/>
      <c r="G7" s="13" t="s">
        <v>301</v>
      </c>
      <c r="H7" s="10"/>
      <c r="I7" s="13" t="s">
        <v>302</v>
      </c>
      <c r="J7" s="13"/>
      <c r="K7" s="13" t="s">
        <v>303</v>
      </c>
      <c r="L7" s="13"/>
      <c r="M7" s="13" t="s">
        <v>332</v>
      </c>
      <c r="N7" s="13"/>
      <c r="O7" s="13" t="s">
        <v>339</v>
      </c>
    </row>
    <row r="8" spans="1:11" ht="12.75">
      <c r="A8" s="7"/>
      <c r="B8" s="7"/>
      <c r="C8" s="7"/>
      <c r="D8" s="7"/>
      <c r="E8" s="7"/>
      <c r="F8" s="7"/>
      <c r="G8" s="7"/>
      <c r="H8" s="7"/>
      <c r="I8" s="7"/>
      <c r="J8" s="48"/>
      <c r="K8" s="7"/>
    </row>
    <row r="9" spans="1:15" ht="15">
      <c r="A9" s="9" t="s">
        <v>33</v>
      </c>
      <c r="B9" s="9"/>
      <c r="C9" s="21"/>
      <c r="D9" s="9"/>
      <c r="E9" s="16">
        <v>68.29646603260869</v>
      </c>
      <c r="F9" s="21"/>
      <c r="G9" s="21">
        <v>71.15463592419522</v>
      </c>
      <c r="H9" s="12"/>
      <c r="I9" s="16">
        <v>64.69994410777385</v>
      </c>
      <c r="J9" s="9"/>
      <c r="K9" s="16">
        <v>64.64311708178438</v>
      </c>
      <c r="L9" s="9"/>
      <c r="M9" s="16">
        <v>65.5213890448068</v>
      </c>
      <c r="N9" s="129"/>
      <c r="O9" s="172"/>
    </row>
    <row r="10" spans="1:15" ht="15">
      <c r="A10" s="9" t="s">
        <v>34</v>
      </c>
      <c r="B10" s="9"/>
      <c r="C10" s="21"/>
      <c r="D10" s="9"/>
      <c r="E10" s="16">
        <v>20.654876304347823</v>
      </c>
      <c r="F10" s="21"/>
      <c r="G10" s="21">
        <v>19.845108452751813</v>
      </c>
      <c r="H10" s="12"/>
      <c r="I10" s="16">
        <v>15.858136881625441</v>
      </c>
      <c r="J10" s="9"/>
      <c r="K10" s="16">
        <v>21.9288573393521</v>
      </c>
      <c r="L10" s="9"/>
      <c r="M10" s="16">
        <v>23.585536895148564</v>
      </c>
      <c r="N10" s="129"/>
      <c r="O10" s="172"/>
    </row>
    <row r="11" spans="1:15" ht="15">
      <c r="A11" s="9" t="s">
        <v>35</v>
      </c>
      <c r="B11" s="9"/>
      <c r="C11" s="21"/>
      <c r="D11" s="9"/>
      <c r="E11" s="16">
        <v>21.077427554347828</v>
      </c>
      <c r="F11" s="21"/>
      <c r="G11" s="21">
        <v>22.42063765835929</v>
      </c>
      <c r="H11" s="12"/>
      <c r="I11" s="16">
        <v>23.413116943462896</v>
      </c>
      <c r="J11" s="9"/>
      <c r="K11" s="16">
        <v>19.054894816781733</v>
      </c>
      <c r="L11" s="9"/>
      <c r="M11" s="16">
        <v>20.058268304091552</v>
      </c>
      <c r="N11" s="129"/>
      <c r="O11" s="172"/>
    </row>
    <row r="12" spans="1:15" ht="15">
      <c r="A12" s="9" t="s">
        <v>36</v>
      </c>
      <c r="B12" s="9"/>
      <c r="C12" s="21"/>
      <c r="D12" s="9"/>
      <c r="E12" s="16">
        <v>6.9327866847826085</v>
      </c>
      <c r="F12" s="21"/>
      <c r="G12" s="21">
        <v>4.952505898234684</v>
      </c>
      <c r="H12" s="12"/>
      <c r="I12" s="16">
        <v>5.486801004122498</v>
      </c>
      <c r="J12" s="9"/>
      <c r="K12" s="16">
        <v>5.11925684811471</v>
      </c>
      <c r="L12" s="9"/>
      <c r="M12" s="16">
        <v>5.254408397757078</v>
      </c>
      <c r="N12" s="129"/>
      <c r="O12" s="172"/>
    </row>
    <row r="13" spans="1:15" ht="15">
      <c r="A13" s="9" t="s">
        <v>37</v>
      </c>
      <c r="B13" s="9"/>
      <c r="C13" s="21"/>
      <c r="D13" s="9"/>
      <c r="E13" s="16">
        <v>68.03017592391303</v>
      </c>
      <c r="F13" s="21"/>
      <c r="G13" s="21">
        <v>69.47351346313603</v>
      </c>
      <c r="H13" s="12"/>
      <c r="I13" s="16">
        <v>57.45251737338045</v>
      </c>
      <c r="J13" s="9"/>
      <c r="K13" s="16">
        <v>55.959075015932015</v>
      </c>
      <c r="L13" s="9"/>
      <c r="M13" s="16">
        <v>63.31455786658403</v>
      </c>
      <c r="N13" s="129"/>
      <c r="O13" s="172"/>
    </row>
    <row r="14" spans="1:15" ht="15">
      <c r="A14" s="9" t="s">
        <v>291</v>
      </c>
      <c r="B14" s="9"/>
      <c r="C14" s="21"/>
      <c r="D14" s="9"/>
      <c r="E14" s="16">
        <v>23.69071320652174</v>
      </c>
      <c r="F14" s="21"/>
      <c r="G14" s="21">
        <v>21.219685072689515</v>
      </c>
      <c r="H14" s="12"/>
      <c r="I14" s="16">
        <v>25.92646658421673</v>
      </c>
      <c r="J14" s="9"/>
      <c r="K14" s="16">
        <v>26.580001009028145</v>
      </c>
      <c r="L14" s="9"/>
      <c r="M14" s="16">
        <v>27.464029873103875</v>
      </c>
      <c r="N14" s="129"/>
      <c r="O14" s="172"/>
    </row>
    <row r="15" spans="1:15" ht="15">
      <c r="A15" s="9" t="s">
        <v>292</v>
      </c>
      <c r="B15" s="9"/>
      <c r="C15" s="21"/>
      <c r="D15" s="9"/>
      <c r="E15" s="16">
        <v>28.116009836956522</v>
      </c>
      <c r="F15" s="21"/>
      <c r="G15" s="21">
        <v>34.06074827622014</v>
      </c>
      <c r="H15" s="12"/>
      <c r="I15" s="16">
        <v>28.90654803886926</v>
      </c>
      <c r="J15" s="9"/>
      <c r="K15" s="16">
        <v>28.04687808550186</v>
      </c>
      <c r="L15" s="9"/>
      <c r="M15" s="16">
        <v>31.81516694215351</v>
      </c>
      <c r="N15" s="129"/>
      <c r="O15" s="172"/>
    </row>
    <row r="16" spans="1:15" ht="15">
      <c r="A16" s="9" t="s">
        <v>38</v>
      </c>
      <c r="B16" s="9"/>
      <c r="C16" s="21"/>
      <c r="D16" s="9"/>
      <c r="E16" s="16">
        <v>52.150527608695654</v>
      </c>
      <c r="F16" s="21"/>
      <c r="G16" s="21">
        <v>49.084783696780896</v>
      </c>
      <c r="H16" s="12"/>
      <c r="I16" s="16">
        <v>44.38722264134275</v>
      </c>
      <c r="J16" s="9"/>
      <c r="K16" s="16">
        <v>43.147218340414234</v>
      </c>
      <c r="L16" s="9"/>
      <c r="M16" s="16">
        <v>45.60763986409316</v>
      </c>
      <c r="N16" s="129"/>
      <c r="O16" s="172"/>
    </row>
    <row r="17" spans="1:15" ht="15">
      <c r="A17" s="9" t="s">
        <v>39</v>
      </c>
      <c r="B17" s="9"/>
      <c r="C17" s="21"/>
      <c r="D17" s="9"/>
      <c r="E17" s="16">
        <v>11.037128641304347</v>
      </c>
      <c r="F17" s="21"/>
      <c r="G17" s="21">
        <v>12.927570664589824</v>
      </c>
      <c r="H17" s="12"/>
      <c r="I17" s="16">
        <v>13.450651195524145</v>
      </c>
      <c r="J17" s="9"/>
      <c r="K17" s="16">
        <v>10.991991614445034</v>
      </c>
      <c r="L17" s="9"/>
      <c r="M17" s="16">
        <v>12.719276350602916</v>
      </c>
      <c r="N17" s="129"/>
      <c r="O17" s="172"/>
    </row>
    <row r="18" spans="1:15" ht="15">
      <c r="A18" s="9" t="s">
        <v>40</v>
      </c>
      <c r="B18" s="9"/>
      <c r="C18" s="21"/>
      <c r="D18" s="9"/>
      <c r="E18" s="16">
        <v>21.559486413043476</v>
      </c>
      <c r="F18" s="21"/>
      <c r="G18" s="21">
        <v>28.295411542056076</v>
      </c>
      <c r="H18" s="12"/>
      <c r="I18" s="16">
        <v>24.064879737926972</v>
      </c>
      <c r="J18" s="9"/>
      <c r="K18" s="16">
        <v>23.398358029739775</v>
      </c>
      <c r="L18" s="9"/>
      <c r="M18" s="16">
        <v>22.127121412214397</v>
      </c>
      <c r="N18" s="129"/>
      <c r="O18" s="172"/>
    </row>
    <row r="19" spans="1:15" ht="15">
      <c r="A19" s="9" t="s">
        <v>41</v>
      </c>
      <c r="B19" s="9"/>
      <c r="C19" s="21"/>
      <c r="D19" s="9"/>
      <c r="E19" s="16">
        <v>25.410234076086958</v>
      </c>
      <c r="F19" s="21"/>
      <c r="G19" s="21">
        <v>29.051698722741435</v>
      </c>
      <c r="H19" s="12"/>
      <c r="I19" s="16">
        <v>26.0177243786808</v>
      </c>
      <c r="J19" s="9"/>
      <c r="K19" s="16">
        <v>24.608351691449815</v>
      </c>
      <c r="L19" s="9"/>
      <c r="M19" s="16">
        <v>29.743864991362344</v>
      </c>
      <c r="N19" s="129"/>
      <c r="O19" s="172"/>
    </row>
    <row r="20" spans="1:15" ht="15">
      <c r="A20" s="9" t="s">
        <v>42</v>
      </c>
      <c r="B20" s="9"/>
      <c r="C20" s="21"/>
      <c r="D20" s="9"/>
      <c r="E20" s="16">
        <v>20.2281689673913</v>
      </c>
      <c r="F20" s="21"/>
      <c r="G20" s="21">
        <v>23.49624849948079</v>
      </c>
      <c r="H20" s="12"/>
      <c r="I20" s="16">
        <v>16.122544717314486</v>
      </c>
      <c r="J20" s="9"/>
      <c r="K20" s="16">
        <v>15.590822222517259</v>
      </c>
      <c r="L20" s="9"/>
      <c r="M20" s="16">
        <v>18.140936712638535</v>
      </c>
      <c r="N20" s="129"/>
      <c r="O20" s="172"/>
    </row>
    <row r="21" spans="1:15" ht="15">
      <c r="A21" s="9" t="s">
        <v>43</v>
      </c>
      <c r="B21" s="9"/>
      <c r="C21" s="21"/>
      <c r="D21" s="9"/>
      <c r="E21" s="16">
        <v>367.18397548913043</v>
      </c>
      <c r="F21" s="21"/>
      <c r="G21" s="21">
        <v>385.9825253115265</v>
      </c>
      <c r="H21" s="16"/>
      <c r="I21" s="16">
        <v>345.7865280153121</v>
      </c>
      <c r="J21" s="9"/>
      <c r="K21" s="16">
        <v>339.0688290175252</v>
      </c>
      <c r="L21" s="9"/>
      <c r="M21" s="16">
        <v>365.3521916670972</v>
      </c>
      <c r="N21" s="129"/>
      <c r="O21" s="172"/>
    </row>
    <row r="22" spans="1:13" ht="15">
      <c r="A22" s="12"/>
      <c r="B22" s="12"/>
      <c r="C22" s="16"/>
      <c r="D22" s="12"/>
      <c r="E22" s="16"/>
      <c r="F22" s="16"/>
      <c r="G22" s="16"/>
      <c r="H22" s="12"/>
      <c r="I22" s="16"/>
      <c r="J22" s="9"/>
      <c r="K22" s="16"/>
      <c r="L22" s="9"/>
      <c r="M22" s="16"/>
    </row>
    <row r="23" spans="1:15" ht="15">
      <c r="A23" s="15" t="s">
        <v>31</v>
      </c>
      <c r="B23" s="9"/>
      <c r="C23" s="21"/>
      <c r="D23" s="9"/>
      <c r="E23" s="34">
        <v>2024</v>
      </c>
      <c r="F23" s="34"/>
      <c r="G23" s="34">
        <v>1926</v>
      </c>
      <c r="H23" s="12"/>
      <c r="I23" s="20">
        <v>3396</v>
      </c>
      <c r="J23" s="9"/>
      <c r="K23" s="20">
        <v>3766</v>
      </c>
      <c r="L23" s="9"/>
      <c r="M23" s="20">
        <v>3723</v>
      </c>
      <c r="O23" s="172"/>
    </row>
    <row r="24" spans="1:15" ht="5.25" customHeight="1" thickBot="1">
      <c r="A24" s="10"/>
      <c r="B24" s="10"/>
      <c r="C24" s="10"/>
      <c r="D24" s="10"/>
      <c r="E24" s="10"/>
      <c r="F24" s="10"/>
      <c r="G24" s="10"/>
      <c r="H24" s="10"/>
      <c r="I24" s="10"/>
      <c r="J24" s="10"/>
      <c r="K24" s="10"/>
      <c r="L24" s="10"/>
      <c r="M24" s="10"/>
      <c r="N24" s="10"/>
      <c r="O24" s="10"/>
    </row>
    <row r="25" spans="1:11" ht="12.75" customHeight="1">
      <c r="A25" s="48" t="s">
        <v>294</v>
      </c>
      <c r="B25" s="48"/>
      <c r="C25" s="48"/>
      <c r="D25" s="48"/>
      <c r="E25" s="48"/>
      <c r="F25" s="48"/>
      <c r="G25" s="48"/>
      <c r="H25" s="48"/>
      <c r="I25" s="48"/>
      <c r="J25" s="48"/>
      <c r="K25" s="48"/>
    </row>
    <row r="26" spans="1:11" ht="12.75" customHeight="1">
      <c r="A26" s="48"/>
      <c r="B26" s="48"/>
      <c r="C26" s="48"/>
      <c r="D26" s="48"/>
      <c r="E26" s="101"/>
      <c r="F26" s="48"/>
      <c r="G26" s="101"/>
      <c r="H26" s="48"/>
      <c r="I26" s="101"/>
      <c r="J26" s="48"/>
      <c r="K26" s="102"/>
    </row>
    <row r="27" spans="1:11" ht="18">
      <c r="A27" s="39" t="s">
        <v>306</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245</v>
      </c>
      <c r="B29" s="12"/>
      <c r="C29" s="12"/>
      <c r="D29" s="12"/>
      <c r="E29" s="88"/>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300</v>
      </c>
      <c r="F32" s="10"/>
      <c r="G32" s="13" t="s">
        <v>301</v>
      </c>
      <c r="H32" s="10"/>
      <c r="I32" s="13" t="s">
        <v>302</v>
      </c>
      <c r="J32" s="13"/>
      <c r="K32" s="13" t="s">
        <v>303</v>
      </c>
      <c r="L32" s="13"/>
      <c r="M32" s="13" t="s">
        <v>332</v>
      </c>
      <c r="N32" s="13"/>
      <c r="O32" s="13" t="s">
        <v>339</v>
      </c>
    </row>
    <row r="33" spans="1:13" ht="15">
      <c r="A33" s="7"/>
      <c r="B33" s="7"/>
      <c r="C33" s="7"/>
      <c r="D33" s="7"/>
      <c r="E33" s="7"/>
      <c r="F33" s="7"/>
      <c r="G33" s="7"/>
      <c r="H33" s="7"/>
      <c r="I33" s="7"/>
      <c r="J33" s="48"/>
      <c r="M33" s="31" t="s">
        <v>141</v>
      </c>
    </row>
    <row r="34" spans="1:15" ht="15">
      <c r="A34" s="9" t="s">
        <v>33</v>
      </c>
      <c r="B34" s="9"/>
      <c r="C34" s="9"/>
      <c r="D34" s="9"/>
      <c r="E34" s="159">
        <v>23.12396669004689</v>
      </c>
      <c r="F34" s="21"/>
      <c r="G34" s="27">
        <v>24.044222878954702</v>
      </c>
      <c r="H34" s="12"/>
      <c r="I34" s="135">
        <v>22.32348782247708</v>
      </c>
      <c r="J34" s="9"/>
      <c r="K34" s="135">
        <v>22.853438028251876</v>
      </c>
      <c r="L34" s="9"/>
      <c r="M34" s="135">
        <v>24.761501497029972</v>
      </c>
      <c r="O34" s="172"/>
    </row>
    <row r="35" spans="1:15" ht="15">
      <c r="A35" s="9" t="s">
        <v>34</v>
      </c>
      <c r="B35" s="9"/>
      <c r="C35" s="9"/>
      <c r="D35" s="9"/>
      <c r="E35" s="159">
        <v>32.054850477407825</v>
      </c>
      <c r="F35" s="21"/>
      <c r="G35" s="27">
        <v>36.046401552986715</v>
      </c>
      <c r="H35" s="12"/>
      <c r="I35" s="135">
        <v>33.556784951902834</v>
      </c>
      <c r="J35" s="9"/>
      <c r="K35" s="135">
        <v>37.913988557686324</v>
      </c>
      <c r="L35" s="9"/>
      <c r="M35" s="135">
        <v>38.80322145227927</v>
      </c>
      <c r="O35" s="172"/>
    </row>
    <row r="36" spans="1:15" ht="15">
      <c r="A36" s="9" t="s">
        <v>35</v>
      </c>
      <c r="B36" s="9"/>
      <c r="C36" s="9"/>
      <c r="D36" s="9"/>
      <c r="E36" s="159">
        <v>17.542543356831395</v>
      </c>
      <c r="F36" s="21"/>
      <c r="G36" s="27">
        <v>19.008607148309874</v>
      </c>
      <c r="H36" s="12"/>
      <c r="I36" s="135">
        <v>17.154787909245904</v>
      </c>
      <c r="J36" s="9"/>
      <c r="K36" s="135">
        <v>17.77454480609856</v>
      </c>
      <c r="L36" s="9"/>
      <c r="M36" s="135">
        <v>19.62351118592793</v>
      </c>
      <c r="O36" s="172"/>
    </row>
    <row r="37" spans="1:15" ht="15">
      <c r="A37" s="9" t="s">
        <v>36</v>
      </c>
      <c r="B37" s="9"/>
      <c r="C37" s="9"/>
      <c r="D37" s="9"/>
      <c r="E37" s="159">
        <v>11.612716786251664</v>
      </c>
      <c r="F37" s="21"/>
      <c r="G37" s="27">
        <v>11.605088436432547</v>
      </c>
      <c r="H37" s="12"/>
      <c r="I37" s="135">
        <v>10.578175317362719</v>
      </c>
      <c r="J37" s="9"/>
      <c r="K37" s="135">
        <v>10.429009228516026</v>
      </c>
      <c r="L37" s="9"/>
      <c r="M37" s="135">
        <v>11.381635309814344</v>
      </c>
      <c r="N37" s="130"/>
      <c r="O37" s="172"/>
    </row>
    <row r="38" spans="1:15" ht="15">
      <c r="A38" s="9" t="s">
        <v>37</v>
      </c>
      <c r="B38" s="9"/>
      <c r="C38" s="9"/>
      <c r="D38" s="9"/>
      <c r="E38" s="159">
        <v>17.61004768718197</v>
      </c>
      <c r="F38" s="21"/>
      <c r="G38" s="27">
        <v>16.706786523573122</v>
      </c>
      <c r="H38" s="12"/>
      <c r="I38" s="135">
        <v>16.614247514266253</v>
      </c>
      <c r="J38" s="9"/>
      <c r="K38" s="135">
        <v>16.255028318554928</v>
      </c>
      <c r="L38" s="9"/>
      <c r="M38" s="135">
        <v>17.552551184422928</v>
      </c>
      <c r="O38" s="172"/>
    </row>
    <row r="39" spans="1:15" ht="15">
      <c r="A39" s="9" t="s">
        <v>291</v>
      </c>
      <c r="B39" s="9"/>
      <c r="C39" s="9"/>
      <c r="D39" s="9"/>
      <c r="E39" s="159">
        <v>15.985015436331013</v>
      </c>
      <c r="F39" s="21"/>
      <c r="G39" s="27">
        <v>15.7445554507404</v>
      </c>
      <c r="H39" s="12"/>
      <c r="I39" s="135">
        <v>15.79790410395962</v>
      </c>
      <c r="J39" s="9"/>
      <c r="K39" s="135">
        <v>15.30836712158353</v>
      </c>
      <c r="L39" s="9"/>
      <c r="M39" s="135">
        <v>16.400553374752054</v>
      </c>
      <c r="O39" s="172"/>
    </row>
    <row r="40" spans="1:15" ht="15">
      <c r="A40" s="9" t="s">
        <v>292</v>
      </c>
      <c r="B40" s="9"/>
      <c r="C40" s="9"/>
      <c r="D40" s="9"/>
      <c r="E40" s="159">
        <v>16.593636754926685</v>
      </c>
      <c r="F40" s="21"/>
      <c r="G40" s="27">
        <v>17.781909151776198</v>
      </c>
      <c r="H40" s="12"/>
      <c r="I40" s="135">
        <v>16.260415760159727</v>
      </c>
      <c r="J40" s="9"/>
      <c r="K40" s="135">
        <v>16.486587967642823</v>
      </c>
      <c r="L40" s="9"/>
      <c r="M40" s="135">
        <v>17.92056865700364</v>
      </c>
      <c r="O40" s="172"/>
    </row>
    <row r="41" spans="1:15" ht="15">
      <c r="A41" s="9" t="s">
        <v>38</v>
      </c>
      <c r="B41" s="9"/>
      <c r="C41" s="9"/>
      <c r="D41" s="9"/>
      <c r="E41" s="159">
        <v>22.487383347682492</v>
      </c>
      <c r="F41" s="21"/>
      <c r="G41" s="27">
        <v>21.58825209046309</v>
      </c>
      <c r="H41" s="12"/>
      <c r="I41" s="135">
        <v>22.331446999319247</v>
      </c>
      <c r="J41" s="9"/>
      <c r="K41" s="135">
        <v>21.921314304549707</v>
      </c>
      <c r="L41" s="9"/>
      <c r="M41" s="135">
        <v>23.08674384580331</v>
      </c>
      <c r="O41" s="172"/>
    </row>
    <row r="42" spans="1:15" ht="15">
      <c r="A42" s="9" t="s">
        <v>39</v>
      </c>
      <c r="B42" s="9"/>
      <c r="C42" s="9"/>
      <c r="D42" s="9"/>
      <c r="E42" s="159">
        <v>17.92444407127201</v>
      </c>
      <c r="F42" s="21"/>
      <c r="G42" s="27">
        <v>18.582000933402824</v>
      </c>
      <c r="H42" s="12"/>
      <c r="I42" s="135">
        <v>18.414455164024474</v>
      </c>
      <c r="J42" s="9"/>
      <c r="K42" s="135">
        <v>18.291307109567096</v>
      </c>
      <c r="L42" s="9"/>
      <c r="M42" s="135">
        <v>20.82441442213866</v>
      </c>
      <c r="O42" s="172"/>
    </row>
    <row r="43" spans="1:15" ht="15">
      <c r="A43" s="9" t="s">
        <v>40</v>
      </c>
      <c r="B43" s="9"/>
      <c r="C43" s="9"/>
      <c r="D43" s="9"/>
      <c r="E43" s="159">
        <v>21.31011639953549</v>
      </c>
      <c r="F43" s="21"/>
      <c r="G43" s="27">
        <v>21.735973901600115</v>
      </c>
      <c r="H43" s="12"/>
      <c r="I43" s="135">
        <v>20.116762344284332</v>
      </c>
      <c r="J43" s="9"/>
      <c r="K43" s="135">
        <v>19.044206069646524</v>
      </c>
      <c r="L43" s="9"/>
      <c r="M43" s="135">
        <v>20.272342613006774</v>
      </c>
      <c r="O43" s="172"/>
    </row>
    <row r="44" spans="1:15" ht="15">
      <c r="A44" s="9" t="s">
        <v>41</v>
      </c>
      <c r="B44" s="9"/>
      <c r="C44" s="9"/>
      <c r="D44" s="9"/>
      <c r="E44" s="159">
        <v>70.41392107245167</v>
      </c>
      <c r="F44" s="21"/>
      <c r="G44" s="27">
        <v>63.013318868049495</v>
      </c>
      <c r="H44" s="12"/>
      <c r="I44" s="135">
        <v>54.30427210363366</v>
      </c>
      <c r="J44" s="9"/>
      <c r="K44" s="135">
        <v>47.92663938972245</v>
      </c>
      <c r="L44" s="9"/>
      <c r="M44" s="135">
        <v>51.08754834647558</v>
      </c>
      <c r="O44" s="172"/>
    </row>
    <row r="45" spans="1:15" ht="15">
      <c r="A45" s="9" t="s">
        <v>42</v>
      </c>
      <c r="B45" s="9"/>
      <c r="C45" s="9"/>
      <c r="D45" s="9"/>
      <c r="E45" s="159">
        <v>24.373917862954652</v>
      </c>
      <c r="F45" s="21"/>
      <c r="G45" s="27">
        <v>21.581160756647375</v>
      </c>
      <c r="H45" s="12"/>
      <c r="I45" s="135">
        <v>22.227995260113854</v>
      </c>
      <c r="J45" s="9"/>
      <c r="K45" s="135">
        <v>21.334808607696267</v>
      </c>
      <c r="L45" s="9"/>
      <c r="M45" s="135">
        <v>21.294603914313647</v>
      </c>
      <c r="O45" s="172"/>
    </row>
    <row r="46" spans="1:15" ht="15">
      <c r="A46" s="9" t="s">
        <v>43</v>
      </c>
      <c r="B46" s="9"/>
      <c r="C46" s="9"/>
      <c r="D46" s="9"/>
      <c r="E46" s="159">
        <v>20.894445077113385</v>
      </c>
      <c r="F46" s="21"/>
      <c r="G46" s="27">
        <v>21.024523765351443</v>
      </c>
      <c r="H46" s="12"/>
      <c r="I46" s="135">
        <v>20.045538681573234</v>
      </c>
      <c r="J46" s="9"/>
      <c r="K46" s="135">
        <v>20.072713119721655</v>
      </c>
      <c r="L46" s="9"/>
      <c r="M46" s="135">
        <v>21.609915127275166</v>
      </c>
      <c r="O46" s="172"/>
    </row>
    <row r="47" spans="1:15" ht="13.5" thickBot="1">
      <c r="A47" s="104"/>
      <c r="B47" s="104"/>
      <c r="C47" s="104"/>
      <c r="D47" s="104"/>
      <c r="E47" s="104"/>
      <c r="F47" s="104"/>
      <c r="G47" s="104"/>
      <c r="H47" s="104"/>
      <c r="I47" s="105"/>
      <c r="J47" s="104"/>
      <c r="K47" s="104"/>
      <c r="L47" s="104"/>
      <c r="M47" s="104"/>
      <c r="N47" s="104"/>
      <c r="O47" s="104"/>
    </row>
    <row r="48" spans="1:11" ht="12.75">
      <c r="A48" s="48" t="s">
        <v>294</v>
      </c>
      <c r="B48" s="48"/>
      <c r="C48" s="48"/>
      <c r="D48" s="48"/>
      <c r="E48" s="48"/>
      <c r="F48" s="48"/>
      <c r="G48" s="48"/>
      <c r="H48" s="48"/>
      <c r="I48" s="103"/>
      <c r="J48" s="48"/>
      <c r="K48" s="48"/>
    </row>
    <row r="50" spans="1:5" ht="18">
      <c r="A50" s="39" t="s">
        <v>307</v>
      </c>
      <c r="B50" s="7"/>
      <c r="C50" s="7"/>
      <c r="D50" s="7"/>
      <c r="E50" s="7"/>
    </row>
    <row r="51" spans="1:5" ht="7.5" customHeight="1">
      <c r="A51" s="9"/>
      <c r="B51" s="7"/>
      <c r="C51" s="7"/>
      <c r="D51" s="7"/>
      <c r="E51" s="7"/>
    </row>
    <row r="52" spans="1:7" ht="15">
      <c r="A52" s="170" t="s">
        <v>340</v>
      </c>
      <c r="B52" s="171"/>
      <c r="C52" s="171"/>
      <c r="D52" s="171"/>
      <c r="E52" s="171"/>
      <c r="F52" s="172"/>
      <c r="G52" s="172"/>
    </row>
    <row r="53" spans="1:9" ht="7.5" customHeight="1" thickBot="1">
      <c r="A53" s="3"/>
      <c r="B53" s="104"/>
      <c r="C53" s="104"/>
      <c r="D53" s="104"/>
      <c r="E53" s="104"/>
      <c r="F53" s="104"/>
      <c r="G53" s="104"/>
      <c r="H53" s="104"/>
      <c r="I53" s="104"/>
    </row>
    <row r="54" spans="1:13" ht="15">
      <c r="A54" s="7"/>
      <c r="B54" s="7"/>
      <c r="C54" s="7"/>
      <c r="D54" s="107"/>
      <c r="G54" s="136"/>
      <c r="H54" s="136"/>
      <c r="I54" s="136"/>
      <c r="J54" s="137" t="s">
        <v>253</v>
      </c>
      <c r="K54" s="136"/>
      <c r="L54" s="136"/>
      <c r="M54" s="136"/>
    </row>
    <row r="55" spans="1:13" ht="49.5" customHeight="1" thickBot="1">
      <c r="A55" s="104"/>
      <c r="B55" s="104"/>
      <c r="C55" s="104"/>
      <c r="D55" s="104"/>
      <c r="E55" s="3"/>
      <c r="F55" s="3"/>
      <c r="G55" s="138" t="s">
        <v>254</v>
      </c>
      <c r="H55" s="139"/>
      <c r="I55" s="138" t="s">
        <v>255</v>
      </c>
      <c r="J55" s="139"/>
      <c r="K55" s="138" t="s">
        <v>256</v>
      </c>
      <c r="L55" s="139"/>
      <c r="M55" s="140" t="s">
        <v>257</v>
      </c>
    </row>
    <row r="56" spans="1:13" ht="15">
      <c r="A56" s="7"/>
      <c r="B56" s="7"/>
      <c r="C56" s="7"/>
      <c r="D56" s="7"/>
      <c r="G56" s="9"/>
      <c r="H56" s="9"/>
      <c r="I56" s="9"/>
      <c r="J56" s="9"/>
      <c r="K56" s="9"/>
      <c r="L56" s="9"/>
      <c r="M56" s="9"/>
    </row>
    <row r="57" spans="1:13" ht="15">
      <c r="A57" s="9" t="s">
        <v>17</v>
      </c>
      <c r="B57" s="9"/>
      <c r="C57" s="7"/>
      <c r="D57" s="7"/>
      <c r="G57" s="166">
        <v>375.49201261008807</v>
      </c>
      <c r="H57" s="163"/>
      <c r="I57" s="166">
        <v>237.02684186150952</v>
      </c>
      <c r="J57" s="163"/>
      <c r="K57" s="166">
        <v>180.54266222328016</v>
      </c>
      <c r="L57" s="167"/>
      <c r="M57" s="166">
        <v>248.3609750512233</v>
      </c>
    </row>
    <row r="58" spans="1:13" ht="15">
      <c r="A58" s="9" t="s">
        <v>19</v>
      </c>
      <c r="B58" s="9"/>
      <c r="C58" s="7"/>
      <c r="D58" s="7"/>
      <c r="G58" s="168">
        <v>12.177262560048039</v>
      </c>
      <c r="H58" s="163"/>
      <c r="I58" s="166">
        <v>447.1648572711707</v>
      </c>
      <c r="J58" s="163"/>
      <c r="K58" s="166">
        <v>614.0530654606047</v>
      </c>
      <c r="L58" s="167"/>
      <c r="M58" s="166">
        <v>407.7408328311438</v>
      </c>
    </row>
    <row r="59" spans="1:13" ht="15">
      <c r="A59" s="9" t="s">
        <v>20</v>
      </c>
      <c r="B59" s="9"/>
      <c r="C59" s="7"/>
      <c r="D59" s="7"/>
      <c r="G59" s="166">
        <v>115.38036178943156</v>
      </c>
      <c r="H59" s="163"/>
      <c r="I59" s="166">
        <v>264.26251705167437</v>
      </c>
      <c r="J59" s="163"/>
      <c r="K59" s="166">
        <v>251.021644370388</v>
      </c>
      <c r="L59" s="167"/>
      <c r="M59" s="166">
        <v>225.32205375436905</v>
      </c>
    </row>
    <row r="60" spans="1:13" ht="15">
      <c r="A60" s="26" t="s">
        <v>258</v>
      </c>
      <c r="B60" s="26"/>
      <c r="C60" s="7"/>
      <c r="D60" s="7"/>
      <c r="G60" s="168">
        <v>23.316108386709367</v>
      </c>
      <c r="H60" s="163"/>
      <c r="I60" s="166">
        <v>21.0432544137873</v>
      </c>
      <c r="J60" s="163"/>
      <c r="K60" s="166">
        <v>14.791410140442752</v>
      </c>
      <c r="L60" s="167"/>
      <c r="M60" s="166">
        <v>19.30356342223523</v>
      </c>
    </row>
    <row r="61" spans="1:13" ht="15">
      <c r="A61" s="9" t="s">
        <v>24</v>
      </c>
      <c r="B61" s="9"/>
      <c r="C61" s="7"/>
      <c r="D61" s="7"/>
      <c r="G61" s="166">
        <v>182.4763022918335</v>
      </c>
      <c r="H61" s="163"/>
      <c r="I61" s="166">
        <v>67.02595756027733</v>
      </c>
      <c r="J61" s="163"/>
      <c r="K61" s="166">
        <v>29.94233515829564</v>
      </c>
      <c r="L61" s="167"/>
      <c r="M61" s="166">
        <v>80.09720484168116</v>
      </c>
    </row>
    <row r="62" spans="1:13" ht="15">
      <c r="A62" s="26" t="s">
        <v>259</v>
      </c>
      <c r="B62" s="26"/>
      <c r="C62" s="7"/>
      <c r="D62" s="7"/>
      <c r="G62" s="166">
        <v>53.06818279623699</v>
      </c>
      <c r="H62" s="163"/>
      <c r="I62" s="166">
        <v>31.254803239116402</v>
      </c>
      <c r="J62" s="163"/>
      <c r="K62" s="166">
        <v>23.839683884789338</v>
      </c>
      <c r="L62" s="167"/>
      <c r="M62" s="166">
        <v>33.576775082215605</v>
      </c>
    </row>
    <row r="63" spans="1:13" ht="15">
      <c r="A63" s="9" t="s">
        <v>30</v>
      </c>
      <c r="B63" s="9"/>
      <c r="C63" s="7"/>
      <c r="D63" s="7"/>
      <c r="G63" s="166">
        <v>761.9102304343475</v>
      </c>
      <c r="H63" s="163"/>
      <c r="I63" s="166">
        <v>1067.7782313975356</v>
      </c>
      <c r="J63" s="163"/>
      <c r="K63" s="166">
        <v>1114.1908012378008</v>
      </c>
      <c r="L63" s="167"/>
      <c r="M63" s="166">
        <v>1014.4014049828683</v>
      </c>
    </row>
    <row r="64" spans="1:13" ht="15">
      <c r="A64" s="12"/>
      <c r="B64" s="12"/>
      <c r="C64" s="48"/>
      <c r="D64" s="48"/>
      <c r="G64" s="50"/>
      <c r="H64" s="12"/>
      <c r="I64" s="50"/>
      <c r="J64" s="12"/>
      <c r="K64" s="50"/>
      <c r="L64" s="50"/>
      <c r="M64" s="50"/>
    </row>
    <row r="65" spans="1:13" ht="4.5" customHeight="1">
      <c r="A65" s="9"/>
      <c r="B65" s="9"/>
      <c r="C65" s="7"/>
      <c r="D65" s="7"/>
      <c r="G65" s="141"/>
      <c r="H65" s="9"/>
      <c r="I65" s="141"/>
      <c r="J65" s="9"/>
      <c r="K65" s="141"/>
      <c r="L65" s="9"/>
      <c r="M65" s="141"/>
    </row>
    <row r="66" spans="1:13" ht="15">
      <c r="A66" s="15" t="s">
        <v>31</v>
      </c>
      <c r="B66" s="9"/>
      <c r="C66" s="7"/>
      <c r="D66" s="7"/>
      <c r="F66" s="2"/>
      <c r="G66" s="169">
        <v>859</v>
      </c>
      <c r="H66" s="9"/>
      <c r="I66" s="169">
        <v>1548</v>
      </c>
      <c r="J66" s="9"/>
      <c r="K66" s="169">
        <v>1316</v>
      </c>
      <c r="L66" s="9"/>
      <c r="M66" s="169">
        <v>3723</v>
      </c>
    </row>
    <row r="67" spans="1:13" ht="4.5" customHeight="1" thickBot="1">
      <c r="A67" s="104"/>
      <c r="B67" s="104"/>
      <c r="C67" s="3"/>
      <c r="D67" s="3"/>
      <c r="E67" s="3"/>
      <c r="F67" s="3"/>
      <c r="G67" s="106"/>
      <c r="H67" s="106"/>
      <c r="I67" s="106"/>
      <c r="J67" s="3"/>
      <c r="K67" s="104"/>
      <c r="L67" s="106"/>
      <c r="M67" s="3"/>
    </row>
    <row r="68" ht="12.75">
      <c r="A68" s="48" t="s">
        <v>294</v>
      </c>
    </row>
    <row r="69" ht="5.25" customHeight="1"/>
    <row r="70" ht="118.5" customHeight="1"/>
  </sheetData>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70"/>
  <sheetViews>
    <sheetView tabSelected="1" workbookViewId="0" topLeftCell="A1">
      <selection activeCell="Q25" sqref="Q25"/>
    </sheetView>
  </sheetViews>
  <sheetFormatPr defaultColWidth="9.140625" defaultRowHeight="12.75"/>
  <cols>
    <col min="1" max="1" width="55.28125" style="9" customWidth="1"/>
    <col min="2" max="2" width="1.7109375" style="12" customWidth="1"/>
    <col min="3" max="3" width="9.00390625" style="12" customWidth="1"/>
    <col min="4" max="4" width="1.7109375" style="12" customWidth="1"/>
    <col min="5" max="5" width="10.00390625" style="9" customWidth="1"/>
    <col min="6" max="6" width="1.7109375" style="9" customWidth="1"/>
    <col min="7" max="7" width="8.57421875" style="9" customWidth="1"/>
    <col min="8" max="8" width="1.7109375" style="9" customWidth="1"/>
    <col min="9" max="9" width="9.28125" style="9" customWidth="1"/>
    <col min="10" max="10" width="1.7109375" style="9" customWidth="1"/>
    <col min="11" max="11" width="9.00390625" style="9" customWidth="1"/>
    <col min="12" max="12" width="1.7109375" style="9" customWidth="1"/>
    <col min="13" max="13" width="10.57421875" style="9" customWidth="1"/>
    <col min="14" max="14" width="1.8515625" style="9" customWidth="1"/>
    <col min="15" max="16" width="9.140625" style="9" customWidth="1"/>
    <col min="17" max="17" width="15.28125" style="9" customWidth="1"/>
    <col min="18" max="16384" width="9.140625" style="9" customWidth="1"/>
  </cols>
  <sheetData>
    <row r="1" ht="15.75">
      <c r="A1" s="37" t="s">
        <v>435</v>
      </c>
    </row>
    <row r="2" ht="7.5" customHeight="1"/>
    <row r="3" spans="1:12" ht="15" customHeight="1">
      <c r="A3" s="29" t="s">
        <v>245</v>
      </c>
      <c r="E3" s="12"/>
      <c r="F3" s="12"/>
      <c r="G3" s="88"/>
      <c r="H3" s="12"/>
      <c r="I3" s="12"/>
      <c r="J3" s="12"/>
      <c r="K3" s="12"/>
      <c r="L3" s="12"/>
    </row>
    <row r="4" spans="1:14" ht="7.5" customHeight="1">
      <c r="A4" s="12"/>
      <c r="E4" s="12"/>
      <c r="F4" s="12"/>
      <c r="G4" s="88"/>
      <c r="H4" s="12"/>
      <c r="I4" s="12"/>
      <c r="J4" s="12"/>
      <c r="K4" s="12"/>
      <c r="L4" s="12"/>
      <c r="M4" s="12"/>
      <c r="N4" s="46"/>
    </row>
    <row r="5" spans="1:15" ht="15" customHeight="1">
      <c r="A5" s="178" t="s">
        <v>129</v>
      </c>
      <c r="B5" s="178"/>
      <c r="C5" s="179">
        <v>1998</v>
      </c>
      <c r="D5" s="178"/>
      <c r="E5" s="179">
        <v>2000</v>
      </c>
      <c r="F5" s="178"/>
      <c r="G5" s="179">
        <v>2002</v>
      </c>
      <c r="H5" s="178"/>
      <c r="I5" s="179">
        <v>2004</v>
      </c>
      <c r="J5" s="178"/>
      <c r="K5" s="179">
        <v>2006</v>
      </c>
      <c r="M5" s="179">
        <v>2008</v>
      </c>
      <c r="O5" s="179">
        <v>2009</v>
      </c>
    </row>
    <row r="6" spans="1:15" ht="15" customHeight="1">
      <c r="A6" s="180"/>
      <c r="B6" s="181"/>
      <c r="C6" s="181" t="s">
        <v>454</v>
      </c>
      <c r="D6" s="181"/>
      <c r="E6" s="181" t="s">
        <v>455</v>
      </c>
      <c r="F6" s="46"/>
      <c r="G6" s="181" t="s">
        <v>302</v>
      </c>
      <c r="H6" s="181"/>
      <c r="I6" s="181" t="s">
        <v>303</v>
      </c>
      <c r="J6" s="181"/>
      <c r="K6" s="181" t="s">
        <v>338</v>
      </c>
      <c r="L6" s="46"/>
      <c r="M6" s="181" t="s">
        <v>453</v>
      </c>
      <c r="N6" s="46"/>
      <c r="O6" s="181" t="s">
        <v>488</v>
      </c>
    </row>
    <row r="7" spans="1:15" ht="15" customHeight="1">
      <c r="A7" s="12"/>
      <c r="E7" s="12"/>
      <c r="F7" s="12"/>
      <c r="G7" s="12"/>
      <c r="I7" s="12"/>
      <c r="J7" s="12"/>
      <c r="M7" s="8"/>
      <c r="O7" s="8" t="s">
        <v>456</v>
      </c>
    </row>
    <row r="8" spans="1:18" ht="18">
      <c r="A8" s="12" t="s">
        <v>411</v>
      </c>
      <c r="C8" s="21">
        <v>315.6799273342862</v>
      </c>
      <c r="E8" s="21">
        <v>325.72524707250227</v>
      </c>
      <c r="G8" s="50">
        <v>289.255482018374</v>
      </c>
      <c r="H8" s="50"/>
      <c r="I8" s="50">
        <v>242.1313321068332</v>
      </c>
      <c r="J8" s="50"/>
      <c r="K8" s="50">
        <v>229.867255725246</v>
      </c>
      <c r="M8" s="173">
        <v>233.0988761952323</v>
      </c>
      <c r="O8" s="372">
        <v>216.4835929265584</v>
      </c>
      <c r="Q8" s="9" t="s">
        <v>17</v>
      </c>
      <c r="R8" s="9">
        <v>200.68794055675227</v>
      </c>
    </row>
    <row r="9" spans="1:18" ht="15">
      <c r="A9" s="12" t="s">
        <v>18</v>
      </c>
      <c r="C9" s="21">
        <v>14.922004934880343</v>
      </c>
      <c r="E9" s="21">
        <v>10.898765467984386</v>
      </c>
      <c r="G9" s="50">
        <v>9.187545727344073</v>
      </c>
      <c r="H9" s="50"/>
      <c r="I9" s="50">
        <v>10.304629496361125</v>
      </c>
      <c r="J9" s="50"/>
      <c r="K9" s="50">
        <v>7.296631807082689</v>
      </c>
      <c r="M9" s="173">
        <v>9.645015466415993</v>
      </c>
      <c r="O9" s="372">
        <v>9.447703429199304</v>
      </c>
      <c r="Q9" s="9" t="s">
        <v>504</v>
      </c>
      <c r="R9" s="9">
        <v>3407.09703840217</v>
      </c>
    </row>
    <row r="10" spans="1:18" ht="15">
      <c r="A10" s="12" t="s">
        <v>19</v>
      </c>
      <c r="C10" s="21">
        <v>433.470503788998</v>
      </c>
      <c r="E10" s="21">
        <v>413.94126858234364</v>
      </c>
      <c r="G10" s="50">
        <v>395.4799301971285</v>
      </c>
      <c r="H10" s="50"/>
      <c r="I10" s="50">
        <v>406.56784273327685</v>
      </c>
      <c r="J10" s="50"/>
      <c r="K10" s="50">
        <v>393.61733620378266</v>
      </c>
      <c r="M10" s="173">
        <v>401.56262420868643</v>
      </c>
      <c r="O10" s="372">
        <v>398.8073277225769</v>
      </c>
      <c r="Q10" s="9" t="s">
        <v>505</v>
      </c>
      <c r="R10" s="9">
        <v>1872.8824117712657</v>
      </c>
    </row>
    <row r="11" spans="1:18" ht="15">
      <c r="A11" s="12" t="s">
        <v>20</v>
      </c>
      <c r="C11" s="16">
        <v>227.9540265589191</v>
      </c>
      <c r="E11" s="16">
        <v>230.39289427788387</v>
      </c>
      <c r="F11" s="12"/>
      <c r="G11" s="50">
        <v>214.15985670098334</v>
      </c>
      <c r="H11" s="50"/>
      <c r="I11" s="50">
        <v>229.44825728645552</v>
      </c>
      <c r="J11" s="50"/>
      <c r="K11" s="50">
        <v>209.28170782101108</v>
      </c>
      <c r="M11" s="173">
        <v>210.9114042565692</v>
      </c>
      <c r="O11" s="372">
        <v>201.26015117817047</v>
      </c>
      <c r="Q11" s="9" t="s">
        <v>506</v>
      </c>
      <c r="R11" s="9">
        <v>193.92489772920692</v>
      </c>
    </row>
    <row r="12" spans="1:18" ht="15">
      <c r="A12" s="12" t="s">
        <v>23</v>
      </c>
      <c r="C12" s="16">
        <v>13.271174868842381</v>
      </c>
      <c r="E12" s="16">
        <v>12.856379038285855</v>
      </c>
      <c r="F12" s="12"/>
      <c r="G12" s="50">
        <v>12.48429767785421</v>
      </c>
      <c r="H12" s="50"/>
      <c r="I12" s="50">
        <v>9.966018768934338</v>
      </c>
      <c r="J12" s="50"/>
      <c r="K12" s="50">
        <v>10.5191551631966</v>
      </c>
      <c r="M12" s="173">
        <v>10.440559611062966</v>
      </c>
      <c r="O12" s="372">
        <v>11.888307670554132</v>
      </c>
      <c r="Q12" s="9" t="s">
        <v>507</v>
      </c>
      <c r="R12" s="9">
        <v>475.6086916968442</v>
      </c>
    </row>
    <row r="13" spans="1:18" ht="15">
      <c r="A13" s="12" t="s">
        <v>24</v>
      </c>
      <c r="C13" s="16">
        <v>91.6383472143479</v>
      </c>
      <c r="E13" s="16">
        <v>73.13139108047504</v>
      </c>
      <c r="F13" s="12"/>
      <c r="G13" s="50">
        <v>82.98414422233508</v>
      </c>
      <c r="H13" s="50"/>
      <c r="I13" s="50">
        <v>81.16535448562442</v>
      </c>
      <c r="J13" s="50"/>
      <c r="K13" s="50">
        <v>83.3894966407074</v>
      </c>
      <c r="M13" s="173">
        <v>80.15421247594847</v>
      </c>
      <c r="O13" s="372">
        <v>86.58968948380844</v>
      </c>
      <c r="Q13" s="9" t="s">
        <v>508</v>
      </c>
      <c r="R13" s="9">
        <v>905.6356988161826</v>
      </c>
    </row>
    <row r="14" spans="1:18" ht="15">
      <c r="A14" s="12" t="s">
        <v>26</v>
      </c>
      <c r="C14" s="70">
        <v>11.495023276984133</v>
      </c>
      <c r="E14" s="70">
        <v>16.382248567394733</v>
      </c>
      <c r="F14" s="12"/>
      <c r="G14" s="112">
        <v>11.88557388855547</v>
      </c>
      <c r="H14" s="112"/>
      <c r="I14" s="112">
        <v>15.947233816582129</v>
      </c>
      <c r="J14" s="112"/>
      <c r="K14" s="112">
        <v>14.867181112828884</v>
      </c>
      <c r="M14" s="173">
        <v>13.973179971505369</v>
      </c>
      <c r="O14" s="372">
        <v>13.97349603937938</v>
      </c>
      <c r="Q14" s="9" t="s">
        <v>509</v>
      </c>
      <c r="R14" s="9">
        <v>7055.836678972421</v>
      </c>
    </row>
    <row r="15" spans="1:15" ht="15">
      <c r="A15" s="12" t="s">
        <v>27</v>
      </c>
      <c r="C15" s="70">
        <v>19.177524255176436</v>
      </c>
      <c r="E15" s="70">
        <v>17.888438252636824</v>
      </c>
      <c r="F15" s="12"/>
      <c r="G15" s="112">
        <v>15.846041087669082</v>
      </c>
      <c r="H15" s="112"/>
      <c r="I15" s="112">
        <v>15.86326198739452</v>
      </c>
      <c r="J15" s="112"/>
      <c r="K15" s="112">
        <v>16.667382583693342</v>
      </c>
      <c r="M15" s="173">
        <v>14.267411835553663</v>
      </c>
      <c r="O15" s="372">
        <v>15.238801120580202</v>
      </c>
    </row>
    <row r="16" spans="1:15" ht="15">
      <c r="A16" s="12" t="s">
        <v>29</v>
      </c>
      <c r="C16" s="16">
        <v>5.0582432464805045</v>
      </c>
      <c r="E16" s="16">
        <v>4.351495307698696</v>
      </c>
      <c r="F16" s="12"/>
      <c r="G16" s="16">
        <v>3.71991856331656</v>
      </c>
      <c r="H16" s="16"/>
      <c r="I16" s="16">
        <v>2.127891541791928</v>
      </c>
      <c r="J16" s="16"/>
      <c r="K16" s="16">
        <v>3.944683186198726</v>
      </c>
      <c r="M16" s="173">
        <v>2.587279878971256</v>
      </c>
      <c r="O16" s="372">
        <v>2.999685389154174</v>
      </c>
    </row>
    <row r="17" spans="1:15" ht="15">
      <c r="A17" s="12" t="s">
        <v>30</v>
      </c>
      <c r="C17" s="16">
        <v>1132.666359128331</v>
      </c>
      <c r="E17" s="16">
        <v>1105.5681276472053</v>
      </c>
      <c r="F17" s="12"/>
      <c r="G17" s="50">
        <v>1035.0027900835603</v>
      </c>
      <c r="H17" s="50"/>
      <c r="I17" s="50">
        <v>1013.5218222232543</v>
      </c>
      <c r="J17" s="50"/>
      <c r="K17" s="50">
        <v>969.4511315831297</v>
      </c>
      <c r="M17" s="173">
        <v>977.8594588370079</v>
      </c>
      <c r="O17" s="372">
        <v>956.8507963366101</v>
      </c>
    </row>
    <row r="18" spans="1:15" ht="15">
      <c r="A18" s="12"/>
      <c r="C18" s="19" t="s">
        <v>129</v>
      </c>
      <c r="E18" s="19"/>
      <c r="F18" s="19"/>
      <c r="G18" s="19" t="s">
        <v>129</v>
      </c>
      <c r="H18" s="19"/>
      <c r="I18" s="19" t="s">
        <v>129</v>
      </c>
      <c r="J18" s="19"/>
      <c r="K18" s="19" t="s">
        <v>129</v>
      </c>
      <c r="L18" s="19"/>
      <c r="M18" s="19"/>
      <c r="O18" s="372"/>
    </row>
    <row r="19" spans="1:15" ht="6" customHeight="1">
      <c r="A19" s="12"/>
      <c r="E19" s="12"/>
      <c r="F19" s="12"/>
      <c r="I19" s="60"/>
      <c r="J19" s="60"/>
      <c r="L19" s="60"/>
      <c r="O19" s="372"/>
    </row>
    <row r="20" spans="1:15" ht="15">
      <c r="A20" s="29" t="s">
        <v>31</v>
      </c>
      <c r="C20" s="20">
        <v>1224</v>
      </c>
      <c r="E20" s="20">
        <v>1395</v>
      </c>
      <c r="F20" s="12"/>
      <c r="G20" s="34">
        <v>3396</v>
      </c>
      <c r="I20" s="68">
        <v>3766</v>
      </c>
      <c r="J20" s="68"/>
      <c r="K20" s="34">
        <v>3618</v>
      </c>
      <c r="L20" s="34"/>
      <c r="M20" s="34">
        <v>3270</v>
      </c>
      <c r="O20" s="489">
        <v>3214</v>
      </c>
    </row>
    <row r="21" spans="1:15" ht="6" customHeight="1" thickBot="1">
      <c r="A21" s="10"/>
      <c r="B21" s="10"/>
      <c r="C21" s="10"/>
      <c r="D21" s="10"/>
      <c r="E21" s="10"/>
      <c r="F21" s="10"/>
      <c r="G21" s="10"/>
      <c r="H21" s="10"/>
      <c r="I21" s="10"/>
      <c r="J21" s="10"/>
      <c r="K21" s="10"/>
      <c r="L21" s="10"/>
      <c r="M21" s="10"/>
      <c r="N21" s="10"/>
      <c r="O21" s="10"/>
    </row>
    <row r="22" spans="1:8" s="7" customFormat="1" ht="12.75">
      <c r="A22" s="48" t="s">
        <v>246</v>
      </c>
      <c r="B22" s="48"/>
      <c r="C22" s="48"/>
      <c r="D22" s="48"/>
      <c r="E22" s="48"/>
      <c r="F22" s="48"/>
      <c r="G22" s="48"/>
      <c r="H22" s="48"/>
    </row>
    <row r="23" spans="1:8" s="7" customFormat="1" ht="12.75">
      <c r="A23" s="48" t="s">
        <v>250</v>
      </c>
      <c r="B23" s="48"/>
      <c r="C23" s="48"/>
      <c r="D23" s="48"/>
      <c r="E23" s="48"/>
      <c r="F23" s="48"/>
      <c r="G23" s="48"/>
      <c r="H23" s="48"/>
    </row>
    <row r="24" spans="1:8" s="7" customFormat="1" ht="12.75">
      <c r="A24" s="48" t="s">
        <v>247</v>
      </c>
      <c r="B24" s="48"/>
      <c r="C24" s="48"/>
      <c r="D24" s="48"/>
      <c r="E24" s="48"/>
      <c r="F24" s="48"/>
      <c r="G24" s="48"/>
      <c r="H24" s="48"/>
    </row>
    <row r="25" spans="1:8" s="7" customFormat="1" ht="12.75">
      <c r="A25" s="48" t="s">
        <v>334</v>
      </c>
      <c r="B25" s="48"/>
      <c r="C25" s="48"/>
      <c r="D25" s="48"/>
      <c r="E25" s="48"/>
      <c r="F25" s="48"/>
      <c r="G25" s="48"/>
      <c r="H25" s="48"/>
    </row>
    <row r="26" spans="1:8" s="7" customFormat="1" ht="12.75">
      <c r="A26" s="158" t="s">
        <v>410</v>
      </c>
      <c r="B26" s="48"/>
      <c r="C26" s="48"/>
      <c r="D26" s="48"/>
      <c r="E26" s="48"/>
      <c r="F26" s="48"/>
      <c r="G26" s="48"/>
      <c r="H26" s="48"/>
    </row>
    <row r="27" spans="1:8" s="7" customFormat="1" ht="12.75">
      <c r="A27" s="48" t="s">
        <v>434</v>
      </c>
      <c r="B27" s="48"/>
      <c r="C27" s="48"/>
      <c r="D27" s="48"/>
      <c r="E27" s="48"/>
      <c r="F27" s="48"/>
      <c r="G27" s="48"/>
      <c r="H27" s="48"/>
    </row>
    <row r="28" spans="1:8" ht="15">
      <c r="A28" s="12"/>
      <c r="E28" s="12"/>
      <c r="F28" s="12"/>
      <c r="G28" s="12"/>
      <c r="H28" s="12"/>
    </row>
    <row r="29" spans="1:8" ht="15">
      <c r="A29" s="12"/>
      <c r="E29" s="12"/>
      <c r="F29" s="12"/>
      <c r="G29" s="12"/>
      <c r="H29" s="12"/>
    </row>
    <row r="30" spans="1:8" ht="15.75">
      <c r="A30" s="37" t="s">
        <v>436</v>
      </c>
      <c r="H30" s="12"/>
    </row>
    <row r="31" ht="7.5" customHeight="1">
      <c r="H31" s="12"/>
    </row>
    <row r="32" spans="1:12" ht="15" customHeight="1">
      <c r="A32" s="29" t="s">
        <v>245</v>
      </c>
      <c r="E32" s="12"/>
      <c r="F32" s="12"/>
      <c r="G32" s="88"/>
      <c r="H32" s="12"/>
      <c r="I32" s="12"/>
      <c r="J32" s="12"/>
      <c r="K32" s="12"/>
      <c r="L32" s="12"/>
    </row>
    <row r="33" spans="1:14" ht="7.5" customHeight="1">
      <c r="A33" s="12"/>
      <c r="E33" s="12"/>
      <c r="F33" s="12"/>
      <c r="G33" s="88"/>
      <c r="H33" s="12"/>
      <c r="I33" s="12"/>
      <c r="J33" s="12"/>
      <c r="K33" s="12"/>
      <c r="L33" s="12"/>
      <c r="M33" s="12"/>
      <c r="N33" s="46"/>
    </row>
    <row r="34" spans="1:15" ht="15" customHeight="1">
      <c r="A34" s="178"/>
      <c r="B34" s="178"/>
      <c r="C34" s="179">
        <v>1998</v>
      </c>
      <c r="D34" s="178"/>
      <c r="E34" s="179">
        <v>2000</v>
      </c>
      <c r="F34" s="178"/>
      <c r="G34" s="179">
        <v>2002</v>
      </c>
      <c r="H34" s="178"/>
      <c r="I34" s="179">
        <v>2004</v>
      </c>
      <c r="J34" s="178"/>
      <c r="K34" s="179">
        <v>2006</v>
      </c>
      <c r="M34" s="179">
        <v>2008</v>
      </c>
      <c r="O34" s="179">
        <v>2009</v>
      </c>
    </row>
    <row r="35" spans="1:15" ht="15" customHeight="1">
      <c r="A35" s="180"/>
      <c r="B35" s="46"/>
      <c r="C35" s="181" t="s">
        <v>454</v>
      </c>
      <c r="D35" s="46"/>
      <c r="E35" s="181" t="s">
        <v>455</v>
      </c>
      <c r="F35" s="46"/>
      <c r="G35" s="181" t="s">
        <v>302</v>
      </c>
      <c r="H35" s="181"/>
      <c r="I35" s="181" t="s">
        <v>303</v>
      </c>
      <c r="J35" s="181"/>
      <c r="K35" s="181" t="s">
        <v>338</v>
      </c>
      <c r="L35" s="46"/>
      <c r="M35" s="181" t="s">
        <v>453</v>
      </c>
      <c r="N35" s="46"/>
      <c r="O35" s="181" t="s">
        <v>488</v>
      </c>
    </row>
    <row r="36" spans="2:15" ht="15">
      <c r="B36" s="9"/>
      <c r="C36" s="9"/>
      <c r="D36" s="9"/>
      <c r="F36" s="12"/>
      <c r="G36" s="34"/>
      <c r="J36" s="33"/>
      <c r="K36" s="49"/>
      <c r="O36" s="49" t="s">
        <v>32</v>
      </c>
    </row>
    <row r="37" spans="1:15" ht="18">
      <c r="A37" s="12" t="s">
        <v>411</v>
      </c>
      <c r="C37" s="403">
        <v>225.8493743561898</v>
      </c>
      <c r="D37" s="402"/>
      <c r="E37" s="403">
        <v>218.57432106967858</v>
      </c>
      <c r="F37" s="401"/>
      <c r="G37" s="404">
        <v>199.23000262222425</v>
      </c>
      <c r="H37" s="404"/>
      <c r="I37" s="404">
        <v>169.22919899481158</v>
      </c>
      <c r="J37" s="404"/>
      <c r="K37" s="404">
        <v>165.14603516782014</v>
      </c>
      <c r="L37" s="401"/>
      <c r="M37" s="372">
        <v>168.868565721252</v>
      </c>
      <c r="N37" s="89"/>
      <c r="O37" s="372">
        <v>152.69519864964784</v>
      </c>
    </row>
    <row r="38" spans="1:15" ht="15">
      <c r="A38" s="9" t="s">
        <v>18</v>
      </c>
      <c r="C38" s="403">
        <v>37.20925170285313</v>
      </c>
      <c r="D38" s="402"/>
      <c r="E38" s="403">
        <v>25.429129640395317</v>
      </c>
      <c r="F38" s="401"/>
      <c r="G38" s="404">
        <v>27.598550981025806</v>
      </c>
      <c r="H38" s="404"/>
      <c r="I38" s="404">
        <v>24.827443878913098</v>
      </c>
      <c r="J38" s="404"/>
      <c r="K38" s="404">
        <v>24.500398491569257</v>
      </c>
      <c r="L38" s="401"/>
      <c r="M38" s="372">
        <v>30.366688894437676</v>
      </c>
      <c r="N38" s="89"/>
      <c r="O38" s="372">
        <v>34.059407836402364</v>
      </c>
    </row>
    <row r="39" spans="1:15" ht="15">
      <c r="A39" s="9" t="s">
        <v>19</v>
      </c>
      <c r="C39" s="403">
        <v>3651.6402695818133</v>
      </c>
      <c r="D39" s="402"/>
      <c r="E39" s="403">
        <v>3780.781488248484</v>
      </c>
      <c r="F39" s="401"/>
      <c r="G39" s="404">
        <v>3275.202178717511</v>
      </c>
      <c r="H39" s="404"/>
      <c r="I39" s="404">
        <v>3548.6476102109045</v>
      </c>
      <c r="J39" s="404"/>
      <c r="K39" s="404">
        <v>3361.214806894858</v>
      </c>
      <c r="L39" s="401"/>
      <c r="M39" s="372">
        <v>3565.3733754388027</v>
      </c>
      <c r="N39" s="89"/>
      <c r="O39" s="372">
        <v>3483.846591273968</v>
      </c>
    </row>
    <row r="40" spans="1:15" ht="15">
      <c r="A40" s="9" t="s">
        <v>20</v>
      </c>
      <c r="C40" s="403">
        <v>2138.867893732383</v>
      </c>
      <c r="D40" s="402"/>
      <c r="E40" s="403">
        <v>2124.7342288846444</v>
      </c>
      <c r="F40" s="401"/>
      <c r="G40" s="404">
        <v>2058.186538276165</v>
      </c>
      <c r="H40" s="404"/>
      <c r="I40" s="404">
        <v>2071.657181311156</v>
      </c>
      <c r="J40" s="404"/>
      <c r="K40" s="404">
        <v>1932.2785222002285</v>
      </c>
      <c r="L40" s="401"/>
      <c r="M40" s="372">
        <v>1953.2783708120971</v>
      </c>
      <c r="N40" s="89"/>
      <c r="O40" s="372">
        <v>1821.7398091714365</v>
      </c>
    </row>
    <row r="41" spans="1:15" s="24" customFormat="1" ht="15">
      <c r="A41" s="9" t="s">
        <v>23</v>
      </c>
      <c r="B41" s="18"/>
      <c r="C41" s="403">
        <v>249.96023668261057</v>
      </c>
      <c r="D41" s="405"/>
      <c r="E41" s="403">
        <v>140.64506270243336</v>
      </c>
      <c r="F41" s="406"/>
      <c r="G41" s="404">
        <v>182.96254407460412</v>
      </c>
      <c r="H41" s="404"/>
      <c r="I41" s="404">
        <v>171.70441617819463</v>
      </c>
      <c r="J41" s="404"/>
      <c r="K41" s="404">
        <v>170.8292959211686</v>
      </c>
      <c r="L41" s="406"/>
      <c r="M41" s="372">
        <v>176.18836831514477</v>
      </c>
      <c r="N41" s="488"/>
      <c r="O41" s="372">
        <v>226.7795944819379</v>
      </c>
    </row>
    <row r="42" spans="1:15" ht="15">
      <c r="A42" s="9" t="s">
        <v>24</v>
      </c>
      <c r="C42" s="403">
        <v>480.32701487650826</v>
      </c>
      <c r="D42" s="402"/>
      <c r="E42" s="403">
        <v>382.8334357611494</v>
      </c>
      <c r="F42" s="401"/>
      <c r="G42" s="404">
        <v>379.55379716541256</v>
      </c>
      <c r="H42" s="404"/>
      <c r="I42" s="404">
        <v>440.95692428586364</v>
      </c>
      <c r="J42" s="404"/>
      <c r="K42" s="404">
        <v>439.7731880770398</v>
      </c>
      <c r="L42" s="401"/>
      <c r="M42" s="372">
        <v>484.8806333445941</v>
      </c>
      <c r="N42" s="89"/>
      <c r="O42" s="372">
        <v>488.86577782229205</v>
      </c>
    </row>
    <row r="43" spans="1:15" ht="15">
      <c r="A43" s="9" t="s">
        <v>248</v>
      </c>
      <c r="C43" s="403">
        <v>509.05936868666714</v>
      </c>
      <c r="D43" s="402"/>
      <c r="E43" s="403">
        <v>357.195012872685</v>
      </c>
      <c r="F43" s="401"/>
      <c r="G43" s="404">
        <v>339.30060669405844</v>
      </c>
      <c r="H43" s="404"/>
      <c r="I43" s="404">
        <v>465.12840444325803</v>
      </c>
      <c r="J43" s="404"/>
      <c r="K43" s="404">
        <v>459.94333964254236</v>
      </c>
      <c r="L43" s="401"/>
      <c r="M43" s="372">
        <v>446.224601148598</v>
      </c>
      <c r="N43" s="89"/>
      <c r="O43" s="372">
        <v>390.7608598184802</v>
      </c>
    </row>
    <row r="44" spans="1:15" ht="15">
      <c r="A44" s="9" t="s">
        <v>27</v>
      </c>
      <c r="C44" s="403">
        <v>75.16793445712324</v>
      </c>
      <c r="D44" s="402"/>
      <c r="E44" s="403">
        <v>79.45204717216178</v>
      </c>
      <c r="F44" s="401"/>
      <c r="G44" s="404">
        <v>54.96019605743041</v>
      </c>
      <c r="H44" s="404"/>
      <c r="I44" s="404">
        <v>61.01359822641116</v>
      </c>
      <c r="J44" s="404"/>
      <c r="K44" s="404">
        <v>55.78093308867088</v>
      </c>
      <c r="L44" s="401"/>
      <c r="M44" s="372">
        <v>52.41799626925958</v>
      </c>
      <c r="N44" s="89"/>
      <c r="O44" s="372">
        <v>57.23516453734826</v>
      </c>
    </row>
    <row r="45" spans="1:15" s="24" customFormat="1" ht="15">
      <c r="A45" s="9" t="s">
        <v>29</v>
      </c>
      <c r="B45" s="18"/>
      <c r="C45" s="407">
        <v>345.2920299286918</v>
      </c>
      <c r="D45" s="405"/>
      <c r="E45" s="407">
        <v>335.0279710987459</v>
      </c>
      <c r="F45" s="406"/>
      <c r="G45" s="408">
        <v>415.81062268593325</v>
      </c>
      <c r="H45" s="408"/>
      <c r="I45" s="408">
        <v>379.1435662542222</v>
      </c>
      <c r="J45" s="408"/>
      <c r="K45" s="408">
        <v>387.79666469202874</v>
      </c>
      <c r="L45" s="406"/>
      <c r="M45" s="372">
        <v>354.922355360369</v>
      </c>
      <c r="N45" s="488"/>
      <c r="O45" s="372">
        <v>353.54817287100076</v>
      </c>
    </row>
    <row r="46" spans="1:15" ht="15">
      <c r="A46" s="9" t="s">
        <v>30</v>
      </c>
      <c r="B46" s="22"/>
      <c r="C46" s="403">
        <v>7713.377537510682</v>
      </c>
      <c r="D46" s="409"/>
      <c r="E46" s="403">
        <v>7444.676305954655</v>
      </c>
      <c r="F46" s="401"/>
      <c r="G46" s="404">
        <v>6932.805037274365</v>
      </c>
      <c r="H46" s="404"/>
      <c r="I46" s="404">
        <v>7332.308343783734</v>
      </c>
      <c r="J46" s="404"/>
      <c r="K46" s="404">
        <v>6997.263184175926</v>
      </c>
      <c r="L46" s="401"/>
      <c r="M46" s="372">
        <v>7232.524018624326</v>
      </c>
      <c r="N46" s="89"/>
      <c r="O46" s="372">
        <v>7010.048187305393</v>
      </c>
    </row>
    <row r="47" spans="1:15" ht="15.75" thickBot="1">
      <c r="A47" s="10"/>
      <c r="B47" s="10"/>
      <c r="C47" s="10"/>
      <c r="D47" s="10"/>
      <c r="E47" s="10"/>
      <c r="F47" s="10"/>
      <c r="G47" s="10"/>
      <c r="H47" s="10"/>
      <c r="I47" s="10"/>
      <c r="J47" s="10"/>
      <c r="K47" s="10"/>
      <c r="L47" s="10"/>
      <c r="M47" s="10"/>
      <c r="N47" s="10"/>
      <c r="O47" s="10"/>
    </row>
    <row r="48" spans="1:8" ht="15">
      <c r="A48" s="48" t="s">
        <v>294</v>
      </c>
      <c r="E48" s="12"/>
      <c r="F48" s="12"/>
      <c r="G48" s="12"/>
      <c r="H48" s="12"/>
    </row>
    <row r="49" spans="1:8" ht="15">
      <c r="A49" s="48" t="s">
        <v>521</v>
      </c>
      <c r="E49" s="12"/>
      <c r="F49" s="12"/>
      <c r="G49" s="12"/>
      <c r="H49" s="12"/>
    </row>
    <row r="50" ht="15">
      <c r="A50" s="12"/>
    </row>
    <row r="51" ht="15.75">
      <c r="A51" s="37" t="s">
        <v>437</v>
      </c>
    </row>
    <row r="52" spans="1:12" ht="7.5" customHeight="1">
      <c r="A52" s="12"/>
      <c r="B52" s="58"/>
      <c r="C52" s="58"/>
      <c r="D52" s="58"/>
      <c r="E52" s="58"/>
      <c r="F52" s="58"/>
      <c r="G52" s="93"/>
      <c r="H52" s="12"/>
      <c r="I52" s="12"/>
      <c r="J52" s="12"/>
      <c r="K52" s="12"/>
      <c r="L52" s="12"/>
    </row>
    <row r="53" spans="1:12" ht="15" customHeight="1">
      <c r="A53" s="29" t="s">
        <v>304</v>
      </c>
      <c r="E53" s="12"/>
      <c r="F53" s="12"/>
      <c r="G53" s="88"/>
      <c r="H53" s="12"/>
      <c r="I53" s="12"/>
      <c r="J53" s="12"/>
      <c r="K53" s="12"/>
      <c r="L53" s="12"/>
    </row>
    <row r="54" spans="1:14" ht="7.5" customHeight="1">
      <c r="A54" s="12"/>
      <c r="E54" s="12"/>
      <c r="F54" s="12"/>
      <c r="G54" s="88"/>
      <c r="H54" s="12"/>
      <c r="I54" s="12"/>
      <c r="J54" s="12"/>
      <c r="K54" s="12"/>
      <c r="L54" s="12"/>
      <c r="M54" s="12"/>
      <c r="N54" s="46"/>
    </row>
    <row r="55" spans="1:15" ht="15" customHeight="1">
      <c r="A55" s="178"/>
      <c r="B55" s="178"/>
      <c r="C55" s="179">
        <v>1998</v>
      </c>
      <c r="D55" s="178"/>
      <c r="E55" s="179">
        <v>2000</v>
      </c>
      <c r="F55" s="178"/>
      <c r="G55" s="179">
        <v>2002</v>
      </c>
      <c r="H55" s="178"/>
      <c r="I55" s="179">
        <v>2004</v>
      </c>
      <c r="J55" s="178"/>
      <c r="K55" s="179">
        <v>2006</v>
      </c>
      <c r="M55" s="179">
        <v>2008</v>
      </c>
      <c r="O55" s="179">
        <v>2009</v>
      </c>
    </row>
    <row r="56" spans="1:15" ht="15" customHeight="1">
      <c r="A56" s="180"/>
      <c r="B56" s="180"/>
      <c r="C56" s="181" t="s">
        <v>454</v>
      </c>
      <c r="D56" s="180"/>
      <c r="E56" s="181" t="s">
        <v>455</v>
      </c>
      <c r="F56" s="46"/>
      <c r="G56" s="181" t="s">
        <v>302</v>
      </c>
      <c r="H56" s="181"/>
      <c r="I56" s="181" t="s">
        <v>303</v>
      </c>
      <c r="J56" s="181"/>
      <c r="K56" s="181" t="s">
        <v>338</v>
      </c>
      <c r="L56" s="46"/>
      <c r="M56" s="181" t="s">
        <v>453</v>
      </c>
      <c r="N56" s="46"/>
      <c r="O56" s="181" t="s">
        <v>488</v>
      </c>
    </row>
    <row r="57" spans="3:15" ht="15">
      <c r="C57" s="9"/>
      <c r="G57" s="33"/>
      <c r="I57" s="33"/>
      <c r="J57" s="33"/>
      <c r="K57" s="49"/>
      <c r="M57" s="49"/>
      <c r="O57" s="49" t="s">
        <v>32</v>
      </c>
    </row>
    <row r="58" spans="1:15" ht="18">
      <c r="A58" s="12" t="s">
        <v>411</v>
      </c>
      <c r="C58" s="27">
        <v>0.7154378685504093</v>
      </c>
      <c r="E58" s="27">
        <v>0.6710389293864799</v>
      </c>
      <c r="G58" s="113">
        <v>0.688768286194724</v>
      </c>
      <c r="H58" s="113"/>
      <c r="I58" s="113">
        <v>0.6989149133336625</v>
      </c>
      <c r="J58" s="113"/>
      <c r="K58" s="113">
        <v>0.7184408873146102</v>
      </c>
      <c r="M58" s="373">
        <v>0.7244503640584518</v>
      </c>
      <c r="O58" s="373">
        <v>0.7053430543415332</v>
      </c>
    </row>
    <row r="59" spans="1:15" ht="15">
      <c r="A59" s="9" t="s">
        <v>18</v>
      </c>
      <c r="C59" s="27">
        <v>2.493582589285714</v>
      </c>
      <c r="E59" s="27">
        <v>2.333211932589478</v>
      </c>
      <c r="G59" s="113">
        <v>3.003908965469059</v>
      </c>
      <c r="H59" s="113"/>
      <c r="I59" s="113">
        <v>2.409348525114893</v>
      </c>
      <c r="J59" s="113"/>
      <c r="K59" s="113">
        <v>3.3577682332534895</v>
      </c>
      <c r="M59" s="373">
        <v>3.148433405853488</v>
      </c>
      <c r="O59" s="373">
        <v>3.605046251889906</v>
      </c>
    </row>
    <row r="60" spans="1:15" ht="15">
      <c r="A60" s="9" t="s">
        <v>19</v>
      </c>
      <c r="C60" s="27">
        <v>8.424195505028724</v>
      </c>
      <c r="E60" s="27">
        <v>9.133618160848798</v>
      </c>
      <c r="G60" s="113">
        <v>8.281588845949713</v>
      </c>
      <c r="H60" s="113"/>
      <c r="I60" s="113">
        <v>8.728303710283711</v>
      </c>
      <c r="J60" s="113"/>
      <c r="K60" s="113">
        <v>8.539295650216731</v>
      </c>
      <c r="M60" s="373">
        <v>8.878185935923145</v>
      </c>
      <c r="O60" s="373">
        <v>8.73566343720104</v>
      </c>
    </row>
    <row r="61" spans="1:15" ht="15">
      <c r="A61" s="9" t="s">
        <v>20</v>
      </c>
      <c r="C61" s="27">
        <v>9.382891480443103</v>
      </c>
      <c r="E61" s="27">
        <v>9.222221178062627</v>
      </c>
      <c r="G61" s="113">
        <v>9.61051510764629</v>
      </c>
      <c r="H61" s="113"/>
      <c r="I61" s="113">
        <v>9.028864310461021</v>
      </c>
      <c r="J61" s="113"/>
      <c r="K61" s="113">
        <v>9.23290689051915</v>
      </c>
      <c r="M61" s="373">
        <v>9.262248646544348</v>
      </c>
      <c r="O61" s="373">
        <v>9.051666703552739</v>
      </c>
    </row>
    <row r="62" spans="1:15" ht="15">
      <c r="A62" s="9" t="s">
        <v>23</v>
      </c>
      <c r="C62" s="27">
        <v>18.834823529411764</v>
      </c>
      <c r="E62" s="27">
        <v>10.939710340181882</v>
      </c>
      <c r="G62" s="113">
        <v>14.655413447819322</v>
      </c>
      <c r="H62" s="113"/>
      <c r="I62" s="113">
        <v>17.228987839499613</v>
      </c>
      <c r="J62" s="113"/>
      <c r="K62" s="113">
        <v>16.239830411367024</v>
      </c>
      <c r="M62" s="373">
        <v>16.87537592606176</v>
      </c>
      <c r="O62" s="373">
        <v>19.075851733181743</v>
      </c>
    </row>
    <row r="63" spans="1:15" ht="15">
      <c r="A63" s="9" t="s">
        <v>24</v>
      </c>
      <c r="C63" s="27">
        <v>5.241550393232136</v>
      </c>
      <c r="E63" s="27">
        <v>5.234871511467256</v>
      </c>
      <c r="G63" s="113">
        <v>4.573811066226024</v>
      </c>
      <c r="H63" s="113"/>
      <c r="I63" s="113">
        <v>5.432822009838738</v>
      </c>
      <c r="J63" s="113"/>
      <c r="K63" s="113">
        <v>5.263358152300337</v>
      </c>
      <c r="M63" s="373">
        <v>6.049346857348142</v>
      </c>
      <c r="O63" s="373">
        <v>5.6457735411293495</v>
      </c>
    </row>
    <row r="64" spans="1:15" ht="15">
      <c r="A64" s="9" t="s">
        <v>26</v>
      </c>
      <c r="C64" s="27">
        <v>44.285196856097656</v>
      </c>
      <c r="E64" s="27">
        <v>21.803784224322126</v>
      </c>
      <c r="G64" s="113">
        <v>28.54726325169443</v>
      </c>
      <c r="H64" s="113"/>
      <c r="I64" s="113">
        <v>29.16671378829423</v>
      </c>
      <c r="J64" s="113"/>
      <c r="K64" s="113">
        <v>30.936822263210168</v>
      </c>
      <c r="M64" s="373">
        <v>31.934362976685048</v>
      </c>
      <c r="O64" s="373">
        <v>27.964430570363938</v>
      </c>
    </row>
    <row r="65" spans="1:15" ht="15">
      <c r="A65" s="9" t="s">
        <v>27</v>
      </c>
      <c r="C65" s="27">
        <v>3.9195848982870536</v>
      </c>
      <c r="E65" s="27">
        <v>4.441530671938354</v>
      </c>
      <c r="G65" s="113">
        <v>3.4683865675571672</v>
      </c>
      <c r="H65" s="113"/>
      <c r="I65" s="113">
        <v>3.846220170535834</v>
      </c>
      <c r="J65" s="113"/>
      <c r="K65" s="113">
        <v>3.3467122272242413</v>
      </c>
      <c r="M65" s="373">
        <v>3.6739667203435316</v>
      </c>
      <c r="O65" s="373">
        <v>3.7558836869424987</v>
      </c>
    </row>
    <row r="66" spans="1:15" ht="15">
      <c r="A66" s="9" t="s">
        <v>29</v>
      </c>
      <c r="C66" s="27">
        <v>68.26323154169067</v>
      </c>
      <c r="E66" s="27">
        <v>76.99145866158057</v>
      </c>
      <c r="G66" s="113">
        <v>111.77949613907941</v>
      </c>
      <c r="H66" s="113"/>
      <c r="I66" s="113">
        <v>178.17805034129697</v>
      </c>
      <c r="J66" s="113"/>
      <c r="K66" s="113">
        <v>102.57941094416324</v>
      </c>
      <c r="M66" s="373">
        <v>93.24909456740443</v>
      </c>
      <c r="O66" s="373">
        <v>117.86175115207372</v>
      </c>
    </row>
    <row r="67" spans="1:15" ht="15">
      <c r="A67" s="9" t="s">
        <v>30</v>
      </c>
      <c r="C67" s="27">
        <v>6.80992904516621</v>
      </c>
      <c r="E67" s="27">
        <v>6.733801490639846</v>
      </c>
      <c r="G67" s="113">
        <v>6.698344297907302</v>
      </c>
      <c r="H67" s="113"/>
      <c r="I67" s="113">
        <v>7.234484924754392</v>
      </c>
      <c r="J67" s="113"/>
      <c r="K67" s="113">
        <v>7.217757508570111</v>
      </c>
      <c r="M67" s="373">
        <v>7.3962816980122525</v>
      </c>
      <c r="O67" s="373">
        <v>7.32616643487574</v>
      </c>
    </row>
    <row r="68" spans="1:15" ht="15.75" thickBot="1">
      <c r="A68" s="10"/>
      <c r="B68" s="10"/>
      <c r="C68" s="10"/>
      <c r="D68" s="10"/>
      <c r="E68" s="10"/>
      <c r="F68" s="10"/>
      <c r="G68" s="10"/>
      <c r="H68" s="10"/>
      <c r="I68" s="10"/>
      <c r="J68" s="10"/>
      <c r="K68" s="10"/>
      <c r="L68" s="10"/>
      <c r="M68" s="10"/>
      <c r="N68" s="10"/>
      <c r="O68" s="10"/>
    </row>
    <row r="69" spans="1:4" s="7" customFormat="1" ht="16.5" customHeight="1">
      <c r="A69" s="48" t="s">
        <v>438</v>
      </c>
      <c r="B69" s="48"/>
      <c r="C69" s="48"/>
      <c r="D69" s="48"/>
    </row>
    <row r="70" ht="15">
      <c r="A70" s="48" t="s">
        <v>521</v>
      </c>
    </row>
  </sheetData>
  <printOptions/>
  <pageMargins left="0.7480314960629921" right="0.7480314960629921" top="0.984251968503937" bottom="0.3937007874015748" header="0.5118110236220472" footer="0.5118110236220472"/>
  <pageSetup fitToHeight="1" fitToWidth="1" horizontalDpi="600" verticalDpi="600" orientation="portrait" paperSize="9" scale="66" r:id="rId1"/>
  <headerFooter alignWithMargins="0">
    <oddHeader>&amp;R&amp;"Arial,Bold"&amp;16PERSONAL AND CROSS-MODAL TRAVEL</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S71"/>
  <sheetViews>
    <sheetView workbookViewId="0" topLeftCell="A1">
      <selection activeCell="A1" sqref="A1"/>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2.28125" style="9" customWidth="1"/>
    <col min="6" max="6" width="10.140625" style="9" customWidth="1"/>
    <col min="7" max="7" width="1.7109375" style="9" customWidth="1"/>
    <col min="8" max="8" width="9.7109375" style="9" customWidth="1"/>
    <col min="9" max="9" width="1.7109375" style="9" customWidth="1"/>
    <col min="10" max="10" width="9.7109375" style="9" customWidth="1"/>
    <col min="11" max="11" width="1.7109375" style="9" customWidth="1"/>
    <col min="12" max="12" width="10.28125" style="9" customWidth="1"/>
    <col min="13" max="13" width="1.7109375" style="9" customWidth="1"/>
    <col min="14" max="14" width="10.140625" style="9" customWidth="1"/>
    <col min="15" max="15" width="1.7109375" style="9" customWidth="1"/>
    <col min="16" max="16" width="10.140625" style="9" customWidth="1"/>
    <col min="17" max="17" width="2.140625" style="9" customWidth="1"/>
    <col min="18" max="18" width="9.140625" style="9" customWidth="1"/>
    <col min="19" max="19" width="2.140625" style="9" customWidth="1"/>
    <col min="20" max="16384" width="9.140625" style="9" customWidth="1"/>
  </cols>
  <sheetData>
    <row r="1" ht="15.75">
      <c r="A1" s="37" t="s">
        <v>439</v>
      </c>
    </row>
    <row r="2" ht="7.5" customHeight="1"/>
    <row r="3" spans="1:13" ht="15">
      <c r="A3" s="29" t="s">
        <v>245</v>
      </c>
      <c r="B3" s="12"/>
      <c r="C3" s="12"/>
      <c r="D3" s="12"/>
      <c r="E3" s="12"/>
      <c r="F3" s="12"/>
      <c r="G3" s="12"/>
      <c r="H3" s="88"/>
      <c r="I3" s="12"/>
      <c r="J3" s="12"/>
      <c r="K3" s="12"/>
      <c r="L3" s="12"/>
      <c r="M3" s="12"/>
    </row>
    <row r="4" spans="1:19" ht="7.5" customHeight="1">
      <c r="A4" s="12"/>
      <c r="B4" s="12"/>
      <c r="C4" s="12"/>
      <c r="D4" s="12"/>
      <c r="E4" s="12"/>
      <c r="F4" s="12"/>
      <c r="G4" s="12"/>
      <c r="H4" s="88"/>
      <c r="I4" s="12"/>
      <c r="J4" s="12"/>
      <c r="K4" s="12"/>
      <c r="L4" s="12"/>
      <c r="M4" s="12"/>
      <c r="N4" s="12"/>
      <c r="O4" s="46"/>
      <c r="P4" s="12"/>
      <c r="Q4" s="46"/>
      <c r="S4" s="46"/>
    </row>
    <row r="5" spans="1:18" ht="15" customHeight="1">
      <c r="A5" s="178" t="s">
        <v>129</v>
      </c>
      <c r="B5" s="178"/>
      <c r="C5" s="178"/>
      <c r="D5" s="178"/>
      <c r="E5" s="178"/>
      <c r="F5" s="179">
        <v>1998</v>
      </c>
      <c r="G5" s="178"/>
      <c r="H5" s="179">
        <v>2000</v>
      </c>
      <c r="I5" s="178"/>
      <c r="J5" s="179">
        <v>2002</v>
      </c>
      <c r="K5" s="178"/>
      <c r="L5" s="179">
        <v>2004</v>
      </c>
      <c r="M5" s="178"/>
      <c r="N5" s="179">
        <v>2006</v>
      </c>
      <c r="P5" s="179">
        <v>2008</v>
      </c>
      <c r="R5" s="179">
        <v>2009</v>
      </c>
    </row>
    <row r="6" spans="1:19" ht="15" customHeight="1">
      <c r="A6" s="180"/>
      <c r="B6" s="180"/>
      <c r="C6" s="46"/>
      <c r="D6" s="46"/>
      <c r="E6" s="181"/>
      <c r="F6" s="181" t="s">
        <v>454</v>
      </c>
      <c r="G6" s="181"/>
      <c r="H6" s="181" t="s">
        <v>455</v>
      </c>
      <c r="I6" s="46"/>
      <c r="J6" s="181" t="s">
        <v>302</v>
      </c>
      <c r="K6" s="181"/>
      <c r="L6" s="181" t="s">
        <v>303</v>
      </c>
      <c r="M6" s="181"/>
      <c r="N6" s="181" t="s">
        <v>338</v>
      </c>
      <c r="O6" s="46"/>
      <c r="P6" s="181" t="s">
        <v>453</v>
      </c>
      <c r="Q6" s="46"/>
      <c r="R6" s="181" t="s">
        <v>488</v>
      </c>
      <c r="S6" s="46"/>
    </row>
    <row r="7" spans="9:18" ht="15">
      <c r="I7" s="12"/>
      <c r="J7" s="12"/>
      <c r="K7" s="12"/>
      <c r="L7" s="12"/>
      <c r="R7" s="8" t="s">
        <v>456</v>
      </c>
    </row>
    <row r="8" spans="1:18" ht="15">
      <c r="A8" s="9" t="s">
        <v>33</v>
      </c>
      <c r="C8" s="21"/>
      <c r="E8" s="16"/>
      <c r="F8" s="21">
        <v>173.4828796384282</v>
      </c>
      <c r="G8" s="16"/>
      <c r="H8" s="21">
        <v>173.753450294826</v>
      </c>
      <c r="I8" s="16"/>
      <c r="J8" s="50">
        <v>173.8974069525876</v>
      </c>
      <c r="L8" s="50">
        <v>169.7156909219644</v>
      </c>
      <c r="N8" s="50">
        <v>160.65909176287005</v>
      </c>
      <c r="P8" s="21">
        <v>164.23100591924563</v>
      </c>
      <c r="R8" s="439">
        <v>164.82818111922515</v>
      </c>
    </row>
    <row r="9" spans="1:18" ht="15">
      <c r="A9" s="9" t="s">
        <v>34</v>
      </c>
      <c r="C9" s="21"/>
      <c r="E9" s="16"/>
      <c r="F9" s="21">
        <v>33.502066101843795</v>
      </c>
      <c r="G9" s="16"/>
      <c r="H9" s="21">
        <v>31.450640727514326</v>
      </c>
      <c r="I9" s="16"/>
      <c r="J9" s="50">
        <v>28.354570149115922</v>
      </c>
      <c r="L9" s="50">
        <v>34.70306054345177</v>
      </c>
      <c r="N9" s="50">
        <v>30.736617011746684</v>
      </c>
      <c r="P9" s="21">
        <v>31.442986296138535</v>
      </c>
      <c r="R9" s="439">
        <v>30.688332827638618</v>
      </c>
    </row>
    <row r="10" spans="1:18" ht="15">
      <c r="A10" s="9" t="s">
        <v>35</v>
      </c>
      <c r="C10" s="21"/>
      <c r="E10" s="16"/>
      <c r="F10" s="21">
        <v>63.83778601145084</v>
      </c>
      <c r="G10" s="16"/>
      <c r="H10" s="21">
        <v>83.22798604767046</v>
      </c>
      <c r="I10" s="16"/>
      <c r="J10" s="50">
        <v>81.88891777849591</v>
      </c>
      <c r="L10" s="50">
        <v>64.32196725592841</v>
      </c>
      <c r="N10" s="50">
        <v>58.806380488650646</v>
      </c>
      <c r="P10" s="21">
        <v>54.39690084161979</v>
      </c>
      <c r="R10" s="439">
        <v>51.96259925117905</v>
      </c>
    </row>
    <row r="11" spans="1:18" ht="15">
      <c r="A11" s="9" t="s">
        <v>36</v>
      </c>
      <c r="C11" s="21"/>
      <c r="E11" s="16"/>
      <c r="F11" s="21">
        <v>24.284064169414922</v>
      </c>
      <c r="G11" s="16"/>
      <c r="H11" s="21">
        <v>34.010513661656006</v>
      </c>
      <c r="I11" s="16"/>
      <c r="J11" s="50">
        <v>31.12144111536864</v>
      </c>
      <c r="L11" s="50">
        <v>29.452022158253342</v>
      </c>
      <c r="N11" s="50">
        <v>28.265634075508228</v>
      </c>
      <c r="P11" s="21">
        <v>29.498697237195778</v>
      </c>
      <c r="R11" s="439">
        <v>22.702073662535682</v>
      </c>
    </row>
    <row r="12" spans="1:18" ht="15">
      <c r="A12" s="9" t="s">
        <v>37</v>
      </c>
      <c r="C12" s="21"/>
      <c r="E12" s="16"/>
      <c r="F12" s="21">
        <v>258.7548100709888</v>
      </c>
      <c r="G12" s="16"/>
      <c r="H12" s="21">
        <v>234.41818079893696</v>
      </c>
      <c r="I12" s="16"/>
      <c r="J12" s="50">
        <v>207.48162319375834</v>
      </c>
      <c r="L12" s="50">
        <v>206.55420803686465</v>
      </c>
      <c r="N12" s="50">
        <v>202.7863374319111</v>
      </c>
      <c r="P12" s="21">
        <v>198.84514084279482</v>
      </c>
      <c r="R12" s="439">
        <v>199.64096616165932</v>
      </c>
    </row>
    <row r="13" spans="1:18" ht="15">
      <c r="A13" s="9" t="s">
        <v>291</v>
      </c>
      <c r="C13" s="21"/>
      <c r="E13" s="16"/>
      <c r="F13" s="21">
        <v>87.49649160351672</v>
      </c>
      <c r="G13" s="16"/>
      <c r="H13" s="21">
        <v>92.06773897516817</v>
      </c>
      <c r="I13" s="16"/>
      <c r="J13" s="50">
        <v>98.46799833802687</v>
      </c>
      <c r="L13" s="50">
        <v>104.1783260014161</v>
      </c>
      <c r="N13" s="50">
        <v>90.0552744505931</v>
      </c>
      <c r="P13" s="21">
        <v>93.51380949723132</v>
      </c>
      <c r="R13" s="439">
        <v>90.72950107079627</v>
      </c>
    </row>
    <row r="14" spans="1:18" ht="15">
      <c r="A14" s="9" t="s">
        <v>292</v>
      </c>
      <c r="C14" s="21"/>
      <c r="E14" s="16"/>
      <c r="F14" s="21">
        <v>118.54167290846516</v>
      </c>
      <c r="G14" s="16"/>
      <c r="H14" s="21">
        <v>112.40382567893032</v>
      </c>
      <c r="I14" s="16"/>
      <c r="J14" s="50">
        <v>106.66350159272426</v>
      </c>
      <c r="L14" s="50">
        <v>102.07161654266248</v>
      </c>
      <c r="N14" s="50">
        <v>99.39679530710436</v>
      </c>
      <c r="P14" s="21">
        <v>99.73342079520584</v>
      </c>
      <c r="R14" s="439">
        <v>97.2506297224767</v>
      </c>
    </row>
    <row r="15" spans="1:18" ht="15">
      <c r="A15" s="9" t="s">
        <v>38</v>
      </c>
      <c r="C15" s="21"/>
      <c r="E15" s="16"/>
      <c r="F15" s="21">
        <v>140.0599201475673</v>
      </c>
      <c r="G15" s="16"/>
      <c r="H15" s="21">
        <v>145.82146208786648</v>
      </c>
      <c r="I15" s="16"/>
      <c r="J15" s="50">
        <v>119.25932782420017</v>
      </c>
      <c r="L15" s="50">
        <v>118.09661886411385</v>
      </c>
      <c r="N15" s="50">
        <v>110.9983615321264</v>
      </c>
      <c r="P15" s="21">
        <v>105.69035242277808</v>
      </c>
      <c r="R15" s="439">
        <v>106.62322582165571</v>
      </c>
    </row>
    <row r="16" spans="1:18" ht="15">
      <c r="A16" s="9" t="s">
        <v>39</v>
      </c>
      <c r="C16" s="21"/>
      <c r="E16" s="16"/>
      <c r="F16" s="21">
        <v>45.56707332848895</v>
      </c>
      <c r="G16" s="16"/>
      <c r="H16" s="21">
        <v>40.24059629598871</v>
      </c>
      <c r="I16" s="16"/>
      <c r="J16" s="50">
        <v>43.826388809380916</v>
      </c>
      <c r="L16" s="50">
        <v>36.056444349007</v>
      </c>
      <c r="N16" s="50">
        <v>40.28907543598561</v>
      </c>
      <c r="P16" s="21">
        <v>43.44415416476947</v>
      </c>
      <c r="R16" s="439">
        <v>41.22701246365626</v>
      </c>
    </row>
    <row r="17" spans="1:18" ht="15">
      <c r="A17" s="9" t="s">
        <v>40</v>
      </c>
      <c r="C17" s="21"/>
      <c r="E17" s="16"/>
      <c r="F17" s="21">
        <v>84.09532368183596</v>
      </c>
      <c r="G17" s="16"/>
      <c r="H17" s="21">
        <v>76.20078481853666</v>
      </c>
      <c r="I17" s="16"/>
      <c r="J17" s="50">
        <v>71.77560481972209</v>
      </c>
      <c r="L17" s="50">
        <v>73.71803669053892</v>
      </c>
      <c r="N17" s="50">
        <v>62.4073861091445</v>
      </c>
      <c r="P17" s="21">
        <v>65.42301402699646</v>
      </c>
      <c r="R17" s="439">
        <v>70.19524919948036</v>
      </c>
    </row>
    <row r="18" spans="1:18" ht="15">
      <c r="A18" s="9" t="s">
        <v>41</v>
      </c>
      <c r="C18" s="21"/>
      <c r="E18" s="16"/>
      <c r="F18" s="21">
        <v>29.016721259113158</v>
      </c>
      <c r="G18" s="16"/>
      <c r="H18" s="21">
        <v>25.196741964953077</v>
      </c>
      <c r="I18" s="16"/>
      <c r="J18" s="50">
        <v>28.746605050551683</v>
      </c>
      <c r="L18" s="50">
        <v>30.807524172112405</v>
      </c>
      <c r="N18" s="50">
        <v>34.97043533542356</v>
      </c>
      <c r="P18" s="21">
        <v>41.27271994477329</v>
      </c>
      <c r="R18" s="439">
        <v>34.59821461290788</v>
      </c>
    </row>
    <row r="19" spans="1:18" ht="15">
      <c r="A19" s="9" t="s">
        <v>412</v>
      </c>
      <c r="C19" s="21"/>
      <c r="E19" s="16"/>
      <c r="F19" s="21">
        <v>74.02713385663294</v>
      </c>
      <c r="G19" s="16"/>
      <c r="H19" s="21">
        <v>56.776567145585915</v>
      </c>
      <c r="I19" s="16"/>
      <c r="J19" s="50">
        <v>43.519564932366926</v>
      </c>
      <c r="L19" s="50">
        <v>43.84615538634754</v>
      </c>
      <c r="N19" s="50">
        <v>50.08260536619902</v>
      </c>
      <c r="P19" s="21">
        <v>50.3669505162816</v>
      </c>
      <c r="R19" s="439">
        <v>46.40450323595519</v>
      </c>
    </row>
    <row r="20" spans="1:18" ht="15">
      <c r="A20" s="9" t="s">
        <v>43</v>
      </c>
      <c r="C20" s="21"/>
      <c r="E20" s="16"/>
      <c r="F20" s="21">
        <v>1132.666359128331</v>
      </c>
      <c r="G20" s="16"/>
      <c r="H20" s="21">
        <v>1105.5681276472053</v>
      </c>
      <c r="I20" s="16"/>
      <c r="J20" s="50">
        <v>1035.0029505562993</v>
      </c>
      <c r="L20" s="50">
        <v>1013.5216709226611</v>
      </c>
      <c r="N20" s="50">
        <v>969.4539943072632</v>
      </c>
      <c r="P20" s="21">
        <v>977.8594588370079</v>
      </c>
      <c r="R20" s="439">
        <v>956.8507963366101</v>
      </c>
    </row>
    <row r="21" spans="1:18" ht="15">
      <c r="A21" s="12"/>
      <c r="B21" s="12"/>
      <c r="C21" s="16"/>
      <c r="D21" s="12"/>
      <c r="E21" s="19"/>
      <c r="F21" s="19" t="s">
        <v>129</v>
      </c>
      <c r="G21" s="19"/>
      <c r="H21" s="19"/>
      <c r="I21" s="19"/>
      <c r="J21" s="19" t="s">
        <v>129</v>
      </c>
      <c r="K21" s="19"/>
      <c r="L21" s="19" t="s">
        <v>129</v>
      </c>
      <c r="M21" s="19"/>
      <c r="N21" s="19" t="s">
        <v>129</v>
      </c>
      <c r="P21" s="21"/>
      <c r="R21" s="60"/>
    </row>
    <row r="22" spans="1:18" ht="6" customHeight="1">
      <c r="A22" s="12"/>
      <c r="B22" s="12"/>
      <c r="C22" s="12"/>
      <c r="D22" s="12"/>
      <c r="E22" s="12"/>
      <c r="F22" s="12"/>
      <c r="G22" s="12"/>
      <c r="H22" s="12"/>
      <c r="I22" s="12"/>
      <c r="J22" s="61"/>
      <c r="L22" s="50"/>
      <c r="N22" s="50"/>
      <c r="P22" s="21"/>
      <c r="R22" s="60"/>
    </row>
    <row r="23" spans="1:18" ht="15">
      <c r="A23" s="15" t="s">
        <v>31</v>
      </c>
      <c r="C23" s="21"/>
      <c r="E23" s="21"/>
      <c r="F23" s="34">
        <v>1224</v>
      </c>
      <c r="G23" s="21"/>
      <c r="H23" s="34">
        <v>1395</v>
      </c>
      <c r="I23" s="20"/>
      <c r="J23" s="68">
        <v>3396</v>
      </c>
      <c r="L23" s="68">
        <v>3766</v>
      </c>
      <c r="N23" s="68">
        <v>3618</v>
      </c>
      <c r="P23" s="34">
        <v>3270</v>
      </c>
      <c r="R23" s="489">
        <v>3214</v>
      </c>
    </row>
    <row r="24" spans="1:19" ht="6" customHeight="1" thickBot="1">
      <c r="A24" s="10"/>
      <c r="B24" s="10"/>
      <c r="C24" s="10"/>
      <c r="D24" s="10"/>
      <c r="E24" s="10"/>
      <c r="F24" s="10"/>
      <c r="G24" s="10"/>
      <c r="H24" s="10"/>
      <c r="I24" s="10"/>
      <c r="J24" s="10"/>
      <c r="K24" s="10"/>
      <c r="L24" s="10"/>
      <c r="M24" s="10"/>
      <c r="N24" s="10"/>
      <c r="O24" s="10"/>
      <c r="P24" s="10"/>
      <c r="Q24" s="10"/>
      <c r="R24" s="10"/>
      <c r="S24" s="10"/>
    </row>
    <row r="25" spans="1:16" ht="13.5" customHeight="1">
      <c r="A25" s="48" t="s">
        <v>438</v>
      </c>
      <c r="B25" s="12"/>
      <c r="C25" s="12"/>
      <c r="D25" s="12"/>
      <c r="E25" s="12"/>
      <c r="F25" s="12"/>
      <c r="G25" s="12"/>
      <c r="H25" s="12"/>
      <c r="I25" s="12"/>
      <c r="J25" s="12"/>
      <c r="K25" s="12"/>
      <c r="L25" s="12"/>
      <c r="M25" s="12"/>
      <c r="N25" s="12"/>
      <c r="O25" s="12"/>
      <c r="P25" s="12"/>
    </row>
    <row r="26" spans="1:13" ht="15">
      <c r="A26" s="12"/>
      <c r="B26" s="12"/>
      <c r="C26" s="12"/>
      <c r="D26" s="12"/>
      <c r="E26" s="12"/>
      <c r="F26" s="12"/>
      <c r="G26" s="12"/>
      <c r="H26" s="12"/>
      <c r="I26" s="12"/>
      <c r="J26" s="12"/>
      <c r="K26" s="12"/>
      <c r="M26" s="12"/>
    </row>
    <row r="27" spans="1:13" ht="15.75">
      <c r="A27" s="37" t="s">
        <v>440</v>
      </c>
      <c r="K27" s="12"/>
      <c r="M27" s="12"/>
    </row>
    <row r="28" spans="11:13" ht="7.5" customHeight="1">
      <c r="K28" s="12"/>
      <c r="M28" s="12"/>
    </row>
    <row r="29" spans="1:13" ht="15">
      <c r="A29" s="29" t="s">
        <v>245</v>
      </c>
      <c r="B29" s="12"/>
      <c r="C29" s="12"/>
      <c r="D29" s="12"/>
      <c r="E29" s="12"/>
      <c r="F29" s="12"/>
      <c r="G29" s="12"/>
      <c r="H29" s="88"/>
      <c r="I29" s="12"/>
      <c r="J29" s="12"/>
      <c r="K29" s="12"/>
      <c r="L29" s="12"/>
      <c r="M29" s="12"/>
    </row>
    <row r="30" spans="1:19" ht="7.5" customHeight="1">
      <c r="A30" s="12"/>
      <c r="B30" s="12"/>
      <c r="C30" s="12"/>
      <c r="D30" s="12"/>
      <c r="E30" s="12"/>
      <c r="F30" s="12"/>
      <c r="G30" s="12"/>
      <c r="H30" s="88"/>
      <c r="I30" s="12"/>
      <c r="J30" s="12"/>
      <c r="K30" s="12"/>
      <c r="L30" s="12"/>
      <c r="M30" s="12"/>
      <c r="N30" s="12"/>
      <c r="O30" s="46"/>
      <c r="P30" s="12"/>
      <c r="Q30" s="46"/>
      <c r="S30" s="46"/>
    </row>
    <row r="31" spans="1:18" ht="15" customHeight="1">
      <c r="A31" s="178"/>
      <c r="B31" s="178"/>
      <c r="C31" s="178"/>
      <c r="D31" s="178"/>
      <c r="E31" s="178"/>
      <c r="F31" s="179">
        <v>1998</v>
      </c>
      <c r="G31" s="178"/>
      <c r="H31" s="179">
        <v>2000</v>
      </c>
      <c r="I31" s="178"/>
      <c r="J31" s="179">
        <v>2002</v>
      </c>
      <c r="K31" s="178"/>
      <c r="L31" s="179">
        <v>2004</v>
      </c>
      <c r="M31" s="178"/>
      <c r="N31" s="179">
        <v>2006</v>
      </c>
      <c r="P31" s="179">
        <v>2008</v>
      </c>
      <c r="R31" s="179">
        <v>2009</v>
      </c>
    </row>
    <row r="32" spans="1:19" ht="15" customHeight="1">
      <c r="A32" s="180"/>
      <c r="B32" s="180"/>
      <c r="C32" s="46"/>
      <c r="D32" s="46"/>
      <c r="E32" s="181"/>
      <c r="F32" s="181" t="s">
        <v>454</v>
      </c>
      <c r="G32" s="181"/>
      <c r="H32" s="181" t="s">
        <v>455</v>
      </c>
      <c r="I32" s="46"/>
      <c r="J32" s="181" t="s">
        <v>302</v>
      </c>
      <c r="K32" s="181"/>
      <c r="L32" s="181" t="s">
        <v>303</v>
      </c>
      <c r="M32" s="181"/>
      <c r="N32" s="181" t="s">
        <v>338</v>
      </c>
      <c r="O32" s="46"/>
      <c r="P32" s="181" t="s">
        <v>453</v>
      </c>
      <c r="Q32" s="46"/>
      <c r="R32" s="181" t="s">
        <v>488</v>
      </c>
      <c r="S32" s="46"/>
    </row>
    <row r="33" spans="9:18" ht="15">
      <c r="I33" s="12"/>
      <c r="J33" s="66"/>
      <c r="K33" s="20"/>
      <c r="N33" s="66"/>
      <c r="R33" s="410" t="s">
        <v>32</v>
      </c>
    </row>
    <row r="34" spans="1:18" ht="15">
      <c r="A34" s="9" t="s">
        <v>33</v>
      </c>
      <c r="E34" s="161"/>
      <c r="F34" s="21">
        <v>1352.1859555541362</v>
      </c>
      <c r="G34" s="161"/>
      <c r="H34" s="21">
        <v>1539.9761107881407</v>
      </c>
      <c r="I34" s="16"/>
      <c r="J34" s="50">
        <v>1322.775038622409</v>
      </c>
      <c r="L34" s="21">
        <v>1368.5121097814356</v>
      </c>
      <c r="N34" s="21">
        <v>1349.6900538931673</v>
      </c>
      <c r="O34" s="36"/>
      <c r="P34" s="21">
        <v>1397.4619731797952</v>
      </c>
      <c r="Q34" s="36"/>
      <c r="R34" s="372">
        <v>1381.8919317636178</v>
      </c>
    </row>
    <row r="35" spans="1:18" ht="15">
      <c r="A35" s="9" t="s">
        <v>34</v>
      </c>
      <c r="E35" s="161"/>
      <c r="F35" s="21">
        <v>704.5651124721516</v>
      </c>
      <c r="G35" s="161"/>
      <c r="H35" s="21">
        <v>848.395440578025</v>
      </c>
      <c r="I35" s="16"/>
      <c r="J35" s="50">
        <v>656.196282369235</v>
      </c>
      <c r="L35" s="21">
        <v>819.911743050155</v>
      </c>
      <c r="N35" s="21">
        <v>656.7661706954096</v>
      </c>
      <c r="O35" s="36"/>
      <c r="P35" s="21">
        <v>647.1753148363027</v>
      </c>
      <c r="Q35" s="36"/>
      <c r="R35" s="372">
        <v>693.6830060064748</v>
      </c>
    </row>
    <row r="36" spans="1:18" ht="15">
      <c r="A36" s="9" t="s">
        <v>35</v>
      </c>
      <c r="E36" s="161"/>
      <c r="F36" s="21">
        <v>223.68435131876296</v>
      </c>
      <c r="G36" s="161"/>
      <c r="H36" s="21">
        <v>289.51390665227143</v>
      </c>
      <c r="I36" s="16"/>
      <c r="J36" s="50">
        <v>208.31287198190296</v>
      </c>
      <c r="L36" s="21">
        <v>219.26832973895281</v>
      </c>
      <c r="N36" s="21">
        <v>224.51290690786146</v>
      </c>
      <c r="O36" s="36"/>
      <c r="P36" s="21">
        <v>154.32392344638163</v>
      </c>
      <c r="Q36" s="36"/>
      <c r="R36" s="372">
        <v>165.26223697737925</v>
      </c>
    </row>
    <row r="37" spans="1:18" ht="15">
      <c r="A37" s="9" t="s">
        <v>36</v>
      </c>
      <c r="E37" s="161"/>
      <c r="F37" s="21">
        <v>81.850361332258</v>
      </c>
      <c r="G37" s="161"/>
      <c r="H37" s="21">
        <v>118.17129806494478</v>
      </c>
      <c r="I37" s="16"/>
      <c r="J37" s="50">
        <v>54.60168391117678</v>
      </c>
      <c r="L37" s="21">
        <v>63.58325724002647</v>
      </c>
      <c r="N37" s="21">
        <v>52.556601696262156</v>
      </c>
      <c r="O37" s="36"/>
      <c r="P37" s="21">
        <v>48.57659327585447</v>
      </c>
      <c r="Q37" s="36"/>
      <c r="R37" s="372">
        <v>44.29335752812498</v>
      </c>
    </row>
    <row r="38" spans="1:18" ht="15">
      <c r="A38" s="9" t="s">
        <v>37</v>
      </c>
      <c r="E38" s="161"/>
      <c r="F38" s="21">
        <v>1191.158203639674</v>
      </c>
      <c r="G38" s="161"/>
      <c r="H38" s="21">
        <v>1010.8863881737396</v>
      </c>
      <c r="I38" s="16"/>
      <c r="J38" s="50">
        <v>981.5778527676468</v>
      </c>
      <c r="L38" s="21">
        <v>1011.1709438673059</v>
      </c>
      <c r="N38" s="21">
        <v>976.9633717183684</v>
      </c>
      <c r="O38" s="36"/>
      <c r="P38" s="21">
        <v>985.7640491752715</v>
      </c>
      <c r="Q38" s="36"/>
      <c r="R38" s="372">
        <v>958.492406036522</v>
      </c>
    </row>
    <row r="39" spans="1:18" ht="15">
      <c r="A39" s="9" t="s">
        <v>291</v>
      </c>
      <c r="E39" s="161"/>
      <c r="F39" s="21">
        <v>493.8542453545848</v>
      </c>
      <c r="G39" s="161"/>
      <c r="H39" s="21">
        <v>519.9674238020098</v>
      </c>
      <c r="I39" s="16"/>
      <c r="J39" s="50">
        <v>516.1896587784498</v>
      </c>
      <c r="L39" s="21">
        <v>587.3724600362146</v>
      </c>
      <c r="N39" s="21">
        <v>480.49167213304247</v>
      </c>
      <c r="O39" s="36"/>
      <c r="P39" s="21">
        <v>486.71556188769597</v>
      </c>
      <c r="Q39" s="36"/>
      <c r="R39" s="372">
        <v>515.631019804576</v>
      </c>
    </row>
    <row r="40" spans="1:18" ht="15">
      <c r="A40" s="9" t="s">
        <v>292</v>
      </c>
      <c r="E40" s="161"/>
      <c r="F40" s="21">
        <v>617.0065846316008</v>
      </c>
      <c r="G40" s="161"/>
      <c r="H40" s="21">
        <v>556.4963125986214</v>
      </c>
      <c r="I40" s="16"/>
      <c r="J40" s="50">
        <v>501.2087904159549</v>
      </c>
      <c r="L40" s="21">
        <v>506.2843293733243</v>
      </c>
      <c r="N40" s="21">
        <v>460.6951814018003</v>
      </c>
      <c r="O40" s="36"/>
      <c r="P40" s="21">
        <v>593.2149370621154</v>
      </c>
      <c r="Q40" s="36"/>
      <c r="R40" s="372">
        <v>535.2756568385146</v>
      </c>
    </row>
    <row r="41" spans="1:18" ht="15">
      <c r="A41" s="9" t="s">
        <v>38</v>
      </c>
      <c r="E41" s="161"/>
      <c r="F41" s="21">
        <v>1080.7878272951586</v>
      </c>
      <c r="G41" s="161"/>
      <c r="H41" s="21">
        <v>1025.836421393572</v>
      </c>
      <c r="I41" s="16"/>
      <c r="J41" s="50">
        <v>1029.9341944323903</v>
      </c>
      <c r="L41" s="21">
        <v>1139.8492538739222</v>
      </c>
      <c r="N41" s="21">
        <v>1051.100393290084</v>
      </c>
      <c r="O41" s="36"/>
      <c r="P41" s="21">
        <v>999.4096070972197</v>
      </c>
      <c r="Q41" s="36"/>
      <c r="R41" s="372">
        <v>986.5831618390006</v>
      </c>
    </row>
    <row r="42" spans="1:18" ht="15">
      <c r="A42" s="9" t="s">
        <v>39</v>
      </c>
      <c r="E42" s="161"/>
      <c r="F42" s="21">
        <v>238.47312406672472</v>
      </c>
      <c r="G42" s="161"/>
      <c r="H42" s="21">
        <v>189.55472967361516</v>
      </c>
      <c r="I42" s="16"/>
      <c r="J42" s="50">
        <v>228.68535157194958</v>
      </c>
      <c r="L42" s="21">
        <v>217.30071091546438</v>
      </c>
      <c r="N42" s="21">
        <v>246.96419759864762</v>
      </c>
      <c r="O42" s="36"/>
      <c r="P42" s="21">
        <v>246.78104078844942</v>
      </c>
      <c r="Q42" s="36"/>
      <c r="R42" s="372">
        <v>224.92725419554773</v>
      </c>
    </row>
    <row r="43" spans="1:18" ht="15">
      <c r="A43" s="9" t="s">
        <v>40</v>
      </c>
      <c r="E43" s="161"/>
      <c r="F43" s="21">
        <v>681.2203352205125</v>
      </c>
      <c r="G43" s="161"/>
      <c r="H43" s="21">
        <v>572.012880989951</v>
      </c>
      <c r="I43" s="16"/>
      <c r="J43" s="50">
        <v>515.8804117630765</v>
      </c>
      <c r="L43" s="21">
        <v>496.15056363678576</v>
      </c>
      <c r="N43" s="21">
        <v>471.4168366300155</v>
      </c>
      <c r="O43" s="36"/>
      <c r="P43" s="21">
        <v>437.15104798554705</v>
      </c>
      <c r="Q43" s="36"/>
      <c r="R43" s="372">
        <v>467.72206606238603</v>
      </c>
    </row>
    <row r="44" spans="1:18" ht="15">
      <c r="A44" s="9" t="s">
        <v>41</v>
      </c>
      <c r="E44" s="161"/>
      <c r="F44" s="21">
        <v>972.4950403654049</v>
      </c>
      <c r="G44" s="161"/>
      <c r="H44" s="21">
        <v>710.2582883481439</v>
      </c>
      <c r="I44" s="16"/>
      <c r="J44" s="50">
        <v>874.5781286921195</v>
      </c>
      <c r="L44" s="21">
        <v>855.5323357805302</v>
      </c>
      <c r="N44" s="21">
        <v>976.5927242779327</v>
      </c>
      <c r="O44" s="36"/>
      <c r="P44" s="21">
        <v>1175.8889907906525</v>
      </c>
      <c r="Q44" s="36"/>
      <c r="R44" s="372">
        <v>983.9075592031037</v>
      </c>
    </row>
    <row r="45" spans="1:18" ht="15">
      <c r="A45" s="9" t="s">
        <v>412</v>
      </c>
      <c r="E45" s="161"/>
      <c r="F45" s="21">
        <v>76.10055976555327</v>
      </c>
      <c r="G45" s="161"/>
      <c r="H45" s="21">
        <v>63.61071339589735</v>
      </c>
      <c r="I45" s="16"/>
      <c r="J45" s="50">
        <v>42.8648522044227</v>
      </c>
      <c r="L45" s="21">
        <v>47.372351879795254</v>
      </c>
      <c r="N45" s="21">
        <v>49.51156723642195</v>
      </c>
      <c r="O45" s="36"/>
      <c r="P45" s="21">
        <v>59.98592776464022</v>
      </c>
      <c r="R45" s="372">
        <v>52.378531050146265</v>
      </c>
    </row>
    <row r="46" spans="1:18" ht="15">
      <c r="A46" s="9" t="s">
        <v>43</v>
      </c>
      <c r="E46" s="161"/>
      <c r="F46" s="21">
        <v>7713.377537510682</v>
      </c>
      <c r="G46" s="161"/>
      <c r="H46" s="21">
        <v>7444.676305954655</v>
      </c>
      <c r="I46" s="16"/>
      <c r="J46" s="50">
        <v>6932.805454503486</v>
      </c>
      <c r="L46" s="21">
        <v>7332.308162223023</v>
      </c>
      <c r="N46" s="21">
        <v>6997.263184175926</v>
      </c>
      <c r="O46" s="36"/>
      <c r="P46" s="21">
        <v>7232.448967289926</v>
      </c>
      <c r="Q46" s="36"/>
      <c r="R46" s="372">
        <v>7010.046651368175</v>
      </c>
    </row>
    <row r="47" spans="1:19" ht="15.75" thickBot="1">
      <c r="A47" s="10"/>
      <c r="B47" s="10"/>
      <c r="C47" s="10"/>
      <c r="D47" s="10"/>
      <c r="E47" s="10"/>
      <c r="F47" s="10"/>
      <c r="G47" s="10"/>
      <c r="H47" s="10"/>
      <c r="I47" s="10"/>
      <c r="J47" s="10"/>
      <c r="K47" s="10"/>
      <c r="L47" s="10"/>
      <c r="M47" s="10"/>
      <c r="N47" s="10"/>
      <c r="O47" s="10"/>
      <c r="P47" s="10"/>
      <c r="Q47" s="10"/>
      <c r="R47" s="10"/>
      <c r="S47" s="10"/>
    </row>
    <row r="48" spans="1:14" s="7" customFormat="1" ht="12.75">
      <c r="A48" s="48" t="s">
        <v>438</v>
      </c>
      <c r="B48" s="48"/>
      <c r="C48" s="48"/>
      <c r="D48" s="48"/>
      <c r="E48" s="48"/>
      <c r="F48" s="48"/>
      <c r="G48" s="48"/>
      <c r="H48" s="48"/>
      <c r="I48" s="48"/>
      <c r="J48" s="48"/>
      <c r="K48" s="48"/>
      <c r="L48" s="48"/>
      <c r="M48" s="183"/>
      <c r="N48" s="48"/>
    </row>
    <row r="49" spans="1:14" ht="15">
      <c r="A49" s="12"/>
      <c r="B49" s="12"/>
      <c r="C49" s="12"/>
      <c r="D49" s="12"/>
      <c r="E49" s="12"/>
      <c r="F49" s="12"/>
      <c r="G49" s="12"/>
      <c r="H49" s="12"/>
      <c r="I49" s="12"/>
      <c r="J49" s="12"/>
      <c r="K49" s="12"/>
      <c r="L49" s="12"/>
      <c r="M49" s="24"/>
      <c r="N49" s="12"/>
    </row>
    <row r="50" ht="15.75">
      <c r="A50" s="37" t="s">
        <v>441</v>
      </c>
    </row>
    <row r="51" ht="7.5" customHeight="1"/>
    <row r="52" spans="1:13" ht="15">
      <c r="A52" s="29" t="s">
        <v>304</v>
      </c>
      <c r="B52" s="12"/>
      <c r="C52" s="12"/>
      <c r="D52" s="12"/>
      <c r="E52" s="12"/>
      <c r="F52" s="12"/>
      <c r="G52" s="12"/>
      <c r="H52" s="88"/>
      <c r="I52" s="12"/>
      <c r="J52" s="12"/>
      <c r="K52" s="12"/>
      <c r="L52" s="12"/>
      <c r="M52" s="12"/>
    </row>
    <row r="53" spans="1:19" ht="7.5" customHeight="1">
      <c r="A53" s="12"/>
      <c r="B53" s="12"/>
      <c r="C53" s="12"/>
      <c r="D53" s="12"/>
      <c r="E53" s="12"/>
      <c r="F53" s="12"/>
      <c r="G53" s="12"/>
      <c r="H53" s="88"/>
      <c r="I53" s="12"/>
      <c r="J53" s="12"/>
      <c r="K53" s="12"/>
      <c r="L53" s="12"/>
      <c r="M53" s="12"/>
      <c r="N53" s="12"/>
      <c r="O53" s="46"/>
      <c r="P53" s="12"/>
      <c r="Q53" s="46"/>
      <c r="S53" s="46"/>
    </row>
    <row r="54" spans="1:18" ht="15" customHeight="1">
      <c r="A54" s="178"/>
      <c r="B54" s="178"/>
      <c r="C54" s="178"/>
      <c r="D54" s="178"/>
      <c r="E54" s="178"/>
      <c r="F54" s="179">
        <v>1998</v>
      </c>
      <c r="G54" s="178"/>
      <c r="H54" s="179">
        <v>2000</v>
      </c>
      <c r="I54" s="178"/>
      <c r="J54" s="179">
        <v>2002</v>
      </c>
      <c r="K54" s="178"/>
      <c r="L54" s="179">
        <v>2004</v>
      </c>
      <c r="M54" s="178"/>
      <c r="N54" s="179">
        <v>2006</v>
      </c>
      <c r="P54" s="179">
        <v>2008</v>
      </c>
      <c r="R54" s="179">
        <v>2009</v>
      </c>
    </row>
    <row r="55" spans="1:19" ht="15" customHeight="1">
      <c r="A55" s="180"/>
      <c r="B55" s="180"/>
      <c r="C55" s="46"/>
      <c r="D55" s="46"/>
      <c r="E55" s="181"/>
      <c r="F55" s="181" t="s">
        <v>454</v>
      </c>
      <c r="G55" s="181"/>
      <c r="H55" s="181" t="s">
        <v>455</v>
      </c>
      <c r="I55" s="46"/>
      <c r="J55" s="181" t="s">
        <v>302</v>
      </c>
      <c r="K55" s="181"/>
      <c r="L55" s="181" t="s">
        <v>303</v>
      </c>
      <c r="M55" s="181"/>
      <c r="N55" s="181" t="s">
        <v>338</v>
      </c>
      <c r="O55" s="46"/>
      <c r="P55" s="181" t="s">
        <v>453</v>
      </c>
      <c r="Q55" s="46"/>
      <c r="R55" s="181" t="s">
        <v>488</v>
      </c>
      <c r="S55" s="46"/>
    </row>
    <row r="56" spans="10:18" ht="15">
      <c r="J56" s="33"/>
      <c r="K56" s="33"/>
      <c r="N56" s="33"/>
      <c r="R56" s="410" t="s">
        <v>32</v>
      </c>
    </row>
    <row r="57" spans="1:18" ht="15.75">
      <c r="A57" s="9" t="s">
        <v>33</v>
      </c>
      <c r="E57" s="12"/>
      <c r="F57" s="27">
        <v>7.7943481130377394</v>
      </c>
      <c r="G57" s="12"/>
      <c r="H57" s="27">
        <v>8.862995860946064</v>
      </c>
      <c r="I57" s="182"/>
      <c r="J57" s="113">
        <v>7.606640385287966</v>
      </c>
      <c r="L57" s="27">
        <v>8.063556777497256</v>
      </c>
      <c r="N57" s="27">
        <v>8.40095657882397</v>
      </c>
      <c r="P57" s="56">
        <v>8.5091238731555</v>
      </c>
      <c r="R57" s="373">
        <v>8.383832924565576</v>
      </c>
    </row>
    <row r="58" spans="1:18" ht="15.75">
      <c r="A58" s="9" t="s">
        <v>34</v>
      </c>
      <c r="E58" s="12"/>
      <c r="F58" s="27">
        <v>21.030497352919248</v>
      </c>
      <c r="G58" s="12"/>
      <c r="H58" s="27">
        <v>26.975458081393345</v>
      </c>
      <c r="I58" s="182"/>
      <c r="J58" s="113">
        <v>23.142522666304455</v>
      </c>
      <c r="L58" s="27">
        <v>23.626496632005754</v>
      </c>
      <c r="N58" s="27">
        <v>21.367549019607843</v>
      </c>
      <c r="P58" s="56">
        <v>20.582501570971374</v>
      </c>
      <c r="R58" s="373">
        <v>22.604128086805936</v>
      </c>
    </row>
    <row r="59" spans="1:18" ht="15.75">
      <c r="A59" s="9" t="s">
        <v>35</v>
      </c>
      <c r="E59" s="12"/>
      <c r="F59" s="27">
        <v>3.503949076157493</v>
      </c>
      <c r="G59" s="12"/>
      <c r="H59" s="27">
        <v>3.478564367596816</v>
      </c>
      <c r="I59" s="182"/>
      <c r="J59" s="113">
        <v>2.543846928657373</v>
      </c>
      <c r="L59" s="27">
        <v>3.4089182761857044</v>
      </c>
      <c r="N59" s="27">
        <v>3.8178324365872407</v>
      </c>
      <c r="P59" s="56">
        <v>2.836998451358581</v>
      </c>
      <c r="R59" s="373">
        <v>3.18040743455745</v>
      </c>
    </row>
    <row r="60" spans="1:18" ht="15.75">
      <c r="A60" s="9" t="s">
        <v>36</v>
      </c>
      <c r="E60" s="12"/>
      <c r="F60" s="27">
        <v>3.370538010492748</v>
      </c>
      <c r="G60" s="12"/>
      <c r="H60" s="27">
        <v>3.4745519941432983</v>
      </c>
      <c r="I60" s="182"/>
      <c r="J60" s="113">
        <v>1.7544715782526195</v>
      </c>
      <c r="L60" s="27">
        <v>2.158875777641928</v>
      </c>
      <c r="N60" s="27">
        <v>1.8593816631130065</v>
      </c>
      <c r="P60" s="56">
        <v>1.6467369011334783</v>
      </c>
      <c r="R60" s="373">
        <v>1.9510709984709689</v>
      </c>
    </row>
    <row r="61" spans="1:18" ht="15.75">
      <c r="A61" s="9" t="s">
        <v>37</v>
      </c>
      <c r="E61" s="12"/>
      <c r="F61" s="27">
        <v>4.603424389725865</v>
      </c>
      <c r="G61" s="12"/>
      <c r="H61" s="27">
        <v>4.3123207625298825</v>
      </c>
      <c r="I61" s="182"/>
      <c r="J61" s="113">
        <v>4.730914659612975</v>
      </c>
      <c r="L61" s="27">
        <v>4.8954265007607</v>
      </c>
      <c r="N61" s="27">
        <v>4.81769819451668</v>
      </c>
      <c r="P61" s="56">
        <v>4.957446005455107</v>
      </c>
      <c r="R61" s="373">
        <v>4.8010807824902155</v>
      </c>
    </row>
    <row r="62" spans="1:18" ht="15.75">
      <c r="A62" s="9" t="s">
        <v>291</v>
      </c>
      <c r="E62" s="12"/>
      <c r="F62" s="27">
        <v>5.644274830954884</v>
      </c>
      <c r="G62" s="12"/>
      <c r="H62" s="27">
        <v>5.647661489137379</v>
      </c>
      <c r="I62" s="182"/>
      <c r="J62" s="113">
        <v>5.242207290600575</v>
      </c>
      <c r="L62" s="27">
        <v>5.6381445410077955</v>
      </c>
      <c r="N62" s="27">
        <v>5.335519491383638</v>
      </c>
      <c r="P62" s="56">
        <v>5.2047453152050895</v>
      </c>
      <c r="R62" s="373">
        <v>5.683168249787121</v>
      </c>
    </row>
    <row r="63" spans="1:18" ht="15.75">
      <c r="A63" s="9" t="s">
        <v>292</v>
      </c>
      <c r="E63" s="12"/>
      <c r="F63" s="27">
        <v>5.204976186796668</v>
      </c>
      <c r="G63" s="12"/>
      <c r="H63" s="27">
        <v>4.9508663004780145</v>
      </c>
      <c r="I63" s="182"/>
      <c r="J63" s="113">
        <v>4.698971840712038</v>
      </c>
      <c r="L63" s="27">
        <v>4.960089264009202</v>
      </c>
      <c r="N63" s="27">
        <v>4.634909807488253</v>
      </c>
      <c r="P63" s="56">
        <v>5.948005516427959</v>
      </c>
      <c r="R63" s="373">
        <v>5.504084224092184</v>
      </c>
    </row>
    <row r="64" spans="1:18" ht="15.75">
      <c r="A64" s="9" t="s">
        <v>38</v>
      </c>
      <c r="E64" s="12"/>
      <c r="F64" s="27">
        <v>7.716610334751293</v>
      </c>
      <c r="G64" s="12"/>
      <c r="H64" s="27">
        <v>7.034879548632162</v>
      </c>
      <c r="I64" s="182"/>
      <c r="J64" s="113">
        <v>8.636089211827635</v>
      </c>
      <c r="L64" s="27">
        <v>9.651836477939076</v>
      </c>
      <c r="N64" s="27">
        <v>9.469512691733406</v>
      </c>
      <c r="P64" s="56">
        <v>9.456015465814925</v>
      </c>
      <c r="R64" s="373">
        <v>9.25298549388496</v>
      </c>
    </row>
    <row r="65" spans="1:18" ht="15.75">
      <c r="A65" s="9" t="s">
        <v>39</v>
      </c>
      <c r="E65" s="12"/>
      <c r="F65" s="27">
        <v>5.233452724681115</v>
      </c>
      <c r="G65" s="12"/>
      <c r="H65" s="27">
        <v>4.710534811148176</v>
      </c>
      <c r="I65" s="182"/>
      <c r="J65" s="113">
        <v>5.21798299573795</v>
      </c>
      <c r="L65" s="27">
        <v>6.026681633166884</v>
      </c>
      <c r="N65" s="27">
        <v>6.129805534779357</v>
      </c>
      <c r="P65" s="56">
        <v>5.680419967494122</v>
      </c>
      <c r="R65" s="373">
        <v>5.455822305674774</v>
      </c>
    </row>
    <row r="66" spans="1:18" ht="15.75">
      <c r="A66" s="9" t="s">
        <v>40</v>
      </c>
      <c r="E66" s="12"/>
      <c r="F66" s="27">
        <v>8.100573318414513</v>
      </c>
      <c r="G66" s="12"/>
      <c r="H66" s="27">
        <v>7.506653407207463</v>
      </c>
      <c r="I66" s="182"/>
      <c r="J66" s="113">
        <v>7.187405986460261</v>
      </c>
      <c r="L66" s="27">
        <v>6.7303822227330485</v>
      </c>
      <c r="N66" s="27">
        <v>7.553862868179625</v>
      </c>
      <c r="P66" s="56">
        <v>6.6819154465301605</v>
      </c>
      <c r="R66" s="373">
        <v>6.663158424485634</v>
      </c>
    </row>
    <row r="67" spans="1:18" ht="15.75">
      <c r="A67" s="9" t="s">
        <v>41</v>
      </c>
      <c r="E67" s="12"/>
      <c r="F67" s="27">
        <v>33.51498715796422</v>
      </c>
      <c r="G67" s="12"/>
      <c r="H67" s="27">
        <v>28.188497121416095</v>
      </c>
      <c r="I67" s="182"/>
      <c r="J67" s="113">
        <v>30.423701412885112</v>
      </c>
      <c r="L67" s="27">
        <v>27.770239860916035</v>
      </c>
      <c r="N67" s="27">
        <v>27.926238690219733</v>
      </c>
      <c r="P67" s="56">
        <v>28.490707478550014</v>
      </c>
      <c r="R67" s="373">
        <v>28.438102087384244</v>
      </c>
    </row>
    <row r="68" spans="1:18" ht="15.75">
      <c r="A68" s="9" t="s">
        <v>412</v>
      </c>
      <c r="E68" s="12"/>
      <c r="F68" s="27">
        <v>1.0280089988751406</v>
      </c>
      <c r="G68" s="12"/>
      <c r="H68" s="27">
        <v>1.1203691345548838</v>
      </c>
      <c r="I68" s="182"/>
      <c r="J68" s="113">
        <v>0.9849558990545584</v>
      </c>
      <c r="L68" s="27">
        <v>1.0804220224641559</v>
      </c>
      <c r="N68" s="27">
        <v>0.9885980746089048</v>
      </c>
      <c r="P68" s="56">
        <v>1.1909779557777516</v>
      </c>
      <c r="R68" s="373">
        <v>1.1287381050889533</v>
      </c>
    </row>
    <row r="69" spans="1:18" ht="15.75">
      <c r="A69" s="9" t="s">
        <v>43</v>
      </c>
      <c r="E69" s="12"/>
      <c r="F69" s="27">
        <v>6.809929045166209</v>
      </c>
      <c r="G69" s="12"/>
      <c r="H69" s="27">
        <v>6.733801490639846</v>
      </c>
      <c r="I69" s="182"/>
      <c r="J69" s="113">
        <v>6.698343662476712</v>
      </c>
      <c r="L69" s="27">
        <v>7.234485825594676</v>
      </c>
      <c r="N69" s="27">
        <v>7.217736195079496</v>
      </c>
      <c r="P69" s="56">
        <v>7.396204947377258</v>
      </c>
      <c r="R69" s="373">
        <v>7.32616643487574</v>
      </c>
    </row>
    <row r="70" spans="1:19" ht="15.75" thickBot="1">
      <c r="A70" s="10"/>
      <c r="B70" s="10"/>
      <c r="C70" s="10"/>
      <c r="D70" s="10"/>
      <c r="E70" s="10"/>
      <c r="F70" s="10"/>
      <c r="G70" s="10"/>
      <c r="H70" s="10"/>
      <c r="I70" s="10"/>
      <c r="J70" s="10"/>
      <c r="K70" s="10"/>
      <c r="L70" s="10"/>
      <c r="M70" s="10"/>
      <c r="N70" s="10"/>
      <c r="O70" s="10"/>
      <c r="P70" s="10"/>
      <c r="Q70" s="10"/>
      <c r="R70" s="10"/>
      <c r="S70" s="10"/>
    </row>
    <row r="71" s="7" customFormat="1" ht="15.75" customHeight="1">
      <c r="A71" s="48" t="s">
        <v>438</v>
      </c>
    </row>
    <row r="72" ht="6.75" customHeight="1"/>
    <row r="73" ht="69" customHeight="1"/>
  </sheetData>
  <printOptions/>
  <pageMargins left="0.7480314960629921" right="0.7480314960629921" top="0.79" bottom="0.71" header="0.5118110236220472" footer="0.5118110236220472"/>
  <pageSetup fitToHeight="1" fitToWidth="1" horizontalDpi="96" verticalDpi="96" orientation="portrait" paperSize="9" scale="73" r:id="rId1"/>
  <headerFooter alignWithMargins="0">
    <oddHeader>&amp;R&amp;"Arial,Bold"&amp;15PERSONAL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S14" sqref="S14:T14"/>
    </sheetView>
  </sheetViews>
  <sheetFormatPr defaultColWidth="9.140625" defaultRowHeight="12.75"/>
  <cols>
    <col min="1" max="3" width="9.140625" style="89" customWidth="1"/>
    <col min="4" max="4" width="15.421875" style="89" customWidth="1"/>
    <col min="5" max="5" width="3.421875" style="89" customWidth="1"/>
    <col min="6" max="6" width="12.421875" style="89" customWidth="1"/>
    <col min="7" max="7" width="2.7109375" style="89" customWidth="1"/>
    <col min="8" max="8" width="11.57421875" style="89" customWidth="1"/>
    <col min="9" max="9" width="2.57421875" style="89" customWidth="1"/>
    <col min="10" max="10" width="11.57421875" style="89" customWidth="1"/>
    <col min="11" max="11" width="2.421875" style="89" customWidth="1"/>
    <col min="12" max="12" width="11.7109375" style="89" customWidth="1"/>
    <col min="13" max="13" width="2.57421875" style="89" customWidth="1"/>
    <col min="14" max="14" width="10.421875" style="89" customWidth="1"/>
    <col min="15" max="15" width="2.57421875" style="89" customWidth="1"/>
    <col min="16" max="16" width="10.7109375" style="89" customWidth="1"/>
    <col min="17" max="17" width="2.140625" style="89" customWidth="1"/>
    <col min="18" max="16384" width="9.140625" style="89" customWidth="1"/>
  </cols>
  <sheetData>
    <row r="1" s="9" customFormat="1" ht="15.75">
      <c r="A1" s="37" t="s">
        <v>442</v>
      </c>
    </row>
    <row r="2" ht="7.5" customHeight="1"/>
    <row r="3" spans="1:13" ht="15">
      <c r="A3" s="184" t="s">
        <v>245</v>
      </c>
      <c r="B3" s="86"/>
      <c r="C3" s="86"/>
      <c r="D3" s="86"/>
      <c r="E3" s="86"/>
      <c r="F3" s="86"/>
      <c r="G3" s="86"/>
      <c r="H3" s="185"/>
      <c r="I3" s="86"/>
      <c r="J3" s="86"/>
      <c r="K3" s="86"/>
      <c r="L3" s="86"/>
      <c r="M3" s="86"/>
    </row>
    <row r="4" spans="1:17" ht="7.5" customHeight="1">
      <c r="A4" s="86"/>
      <c r="B4" s="86"/>
      <c r="C4" s="86"/>
      <c r="D4" s="86"/>
      <c r="E4" s="86"/>
      <c r="F4" s="86"/>
      <c r="G4" s="86"/>
      <c r="H4" s="185"/>
      <c r="I4" s="86"/>
      <c r="J4" s="86"/>
      <c r="K4" s="86"/>
      <c r="L4" s="86"/>
      <c r="M4" s="86"/>
      <c r="N4" s="86"/>
      <c r="O4" s="206"/>
      <c r="P4" s="86"/>
      <c r="Q4" s="206"/>
    </row>
    <row r="5" spans="1:18" ht="15" customHeight="1">
      <c r="A5" s="203" t="s">
        <v>325</v>
      </c>
      <c r="B5" s="203"/>
      <c r="C5" s="203"/>
      <c r="D5" s="203"/>
      <c r="E5" s="203"/>
      <c r="F5" s="204">
        <v>1998</v>
      </c>
      <c r="G5" s="203"/>
      <c r="H5" s="204">
        <v>2000</v>
      </c>
      <c r="I5" s="203"/>
      <c r="J5" s="204">
        <v>2002</v>
      </c>
      <c r="K5" s="203"/>
      <c r="L5" s="204">
        <v>2004</v>
      </c>
      <c r="M5" s="203"/>
      <c r="N5" s="179">
        <v>2006</v>
      </c>
      <c r="O5" s="9"/>
      <c r="P5" s="179">
        <v>2008</v>
      </c>
      <c r="Q5" s="9"/>
      <c r="R5" s="179">
        <v>2009</v>
      </c>
    </row>
    <row r="6" spans="1:18" ht="15" customHeight="1">
      <c r="A6" s="205"/>
      <c r="B6" s="205"/>
      <c r="C6" s="206"/>
      <c r="D6" s="206"/>
      <c r="E6" s="206"/>
      <c r="F6" s="207" t="s">
        <v>457</v>
      </c>
      <c r="G6" s="206"/>
      <c r="H6" s="207" t="s">
        <v>455</v>
      </c>
      <c r="I6" s="206"/>
      <c r="J6" s="207" t="s">
        <v>302</v>
      </c>
      <c r="K6" s="207"/>
      <c r="L6" s="207" t="s">
        <v>303</v>
      </c>
      <c r="M6" s="207"/>
      <c r="N6" s="181" t="s">
        <v>338</v>
      </c>
      <c r="O6" s="46"/>
      <c r="P6" s="181" t="s">
        <v>453</v>
      </c>
      <c r="Q6" s="46"/>
      <c r="R6" s="181" t="s">
        <v>488</v>
      </c>
    </row>
    <row r="7" spans="11:18" ht="15">
      <c r="K7" s="86"/>
      <c r="R7" s="8"/>
    </row>
    <row r="8" spans="1:18" ht="15">
      <c r="A8" s="89" t="s">
        <v>33</v>
      </c>
      <c r="C8" s="188"/>
      <c r="F8" s="188">
        <v>65.02929117391062</v>
      </c>
      <c r="H8" s="188">
        <v>74.29491719956813</v>
      </c>
      <c r="I8" s="86"/>
      <c r="J8" s="189">
        <v>64.69994410777385</v>
      </c>
      <c r="L8" s="189">
        <v>64.64311708178438</v>
      </c>
      <c r="N8" s="189">
        <v>68.5496871884527</v>
      </c>
      <c r="O8" s="190"/>
      <c r="P8" s="372">
        <v>69.49384946021767</v>
      </c>
      <c r="Q8" s="190"/>
      <c r="R8" s="439">
        <v>69.43408991153778</v>
      </c>
    </row>
    <row r="9" spans="1:18" ht="15">
      <c r="A9" s="89" t="s">
        <v>34</v>
      </c>
      <c r="C9" s="188"/>
      <c r="F9" s="188">
        <v>20.18970028187909</v>
      </c>
      <c r="H9" s="188">
        <v>20.829170770700106</v>
      </c>
      <c r="I9" s="86"/>
      <c r="J9" s="189">
        <v>15.858136881625441</v>
      </c>
      <c r="L9" s="189">
        <v>21.9288573393521</v>
      </c>
      <c r="N9" s="189">
        <v>19.292500614064238</v>
      </c>
      <c r="O9" s="190"/>
      <c r="P9" s="372">
        <v>19.32066157778006</v>
      </c>
      <c r="Q9" s="190"/>
      <c r="R9" s="439">
        <v>20.460219697349082</v>
      </c>
    </row>
    <row r="10" spans="1:18" ht="15">
      <c r="A10" s="89" t="s">
        <v>35</v>
      </c>
      <c r="C10" s="188"/>
      <c r="F10" s="188">
        <v>21.680734993731583</v>
      </c>
      <c r="H10" s="188">
        <v>24.884455990643076</v>
      </c>
      <c r="I10" s="86"/>
      <c r="J10" s="189">
        <v>23.413116943462896</v>
      </c>
      <c r="L10" s="189">
        <v>19.054894816781733</v>
      </c>
      <c r="N10" s="189">
        <v>19.39194261027871</v>
      </c>
      <c r="O10" s="190"/>
      <c r="P10" s="372">
        <v>16.84006180984974</v>
      </c>
      <c r="Q10" s="190"/>
      <c r="R10" s="439">
        <v>16.559195150044037</v>
      </c>
    </row>
    <row r="11" spans="1:18" ht="15">
      <c r="A11" s="89" t="s">
        <v>36</v>
      </c>
      <c r="C11" s="188"/>
      <c r="F11" s="188">
        <v>5.158202082551445</v>
      </c>
      <c r="H11" s="188">
        <v>6.998820342994767</v>
      </c>
      <c r="I11" s="86"/>
      <c r="J11" s="189">
        <v>5.486801004122498</v>
      </c>
      <c r="L11" s="189">
        <v>5.11925684811471</v>
      </c>
      <c r="N11" s="189">
        <v>5.336720463510136</v>
      </c>
      <c r="O11" s="190"/>
      <c r="P11" s="372">
        <v>5.600759437745105</v>
      </c>
      <c r="Q11" s="190"/>
      <c r="R11" s="439">
        <v>4.364877587512188</v>
      </c>
    </row>
    <row r="12" spans="1:18" ht="15">
      <c r="A12" s="89" t="s">
        <v>37</v>
      </c>
      <c r="C12" s="188"/>
      <c r="F12" s="188">
        <v>70.00716487930306</v>
      </c>
      <c r="H12" s="188">
        <v>62.48920229493674</v>
      </c>
      <c r="I12" s="86"/>
      <c r="J12" s="189">
        <v>57.45251737338045</v>
      </c>
      <c r="L12" s="189">
        <v>55.959075015932015</v>
      </c>
      <c r="N12" s="189">
        <v>61.19298839779803</v>
      </c>
      <c r="O12" s="190"/>
      <c r="P12" s="372">
        <v>60.20949139432751</v>
      </c>
      <c r="Q12" s="190"/>
      <c r="R12" s="439">
        <v>59.65144977273196</v>
      </c>
    </row>
    <row r="13" spans="1:18" ht="15">
      <c r="A13" s="89" t="s">
        <v>291</v>
      </c>
      <c r="C13" s="188"/>
      <c r="F13" s="188">
        <v>21.843403166947482</v>
      </c>
      <c r="H13" s="188">
        <v>23.679402001494893</v>
      </c>
      <c r="I13" s="86"/>
      <c r="J13" s="189">
        <v>25.92646658421673</v>
      </c>
      <c r="L13" s="189">
        <v>26.580001009028145</v>
      </c>
      <c r="N13" s="189">
        <v>24.887368481888714</v>
      </c>
      <c r="O13" s="190"/>
      <c r="P13" s="372">
        <v>25.864012167501432</v>
      </c>
      <c r="Q13" s="190"/>
      <c r="R13" s="439">
        <v>25.4189930096298</v>
      </c>
    </row>
    <row r="14" spans="1:18" ht="15">
      <c r="A14" s="89" t="s">
        <v>292</v>
      </c>
      <c r="C14" s="188"/>
      <c r="F14" s="188">
        <v>33.393301450918706</v>
      </c>
      <c r="H14" s="188">
        <v>32.56429130332475</v>
      </c>
      <c r="I14" s="86"/>
      <c r="J14" s="189">
        <v>28.90654803886926</v>
      </c>
      <c r="L14" s="189">
        <v>28.04687808550186</v>
      </c>
      <c r="N14" s="189">
        <v>29.86047275722067</v>
      </c>
      <c r="O14" s="190"/>
      <c r="P14" s="372">
        <v>31.93480483821218</v>
      </c>
      <c r="Q14" s="190"/>
      <c r="R14" s="439">
        <v>30.369318667204762</v>
      </c>
    </row>
    <row r="15" spans="1:18" ht="15">
      <c r="A15" s="89" t="s">
        <v>38</v>
      </c>
      <c r="C15" s="188"/>
      <c r="F15" s="188">
        <v>48.40546710479034</v>
      </c>
      <c r="H15" s="188">
        <v>47.7286215638236</v>
      </c>
      <c r="I15" s="86"/>
      <c r="J15" s="189">
        <v>44.38722264134275</v>
      </c>
      <c r="L15" s="189">
        <v>43.147218340414234</v>
      </c>
      <c r="N15" s="189">
        <v>44.440276545635804</v>
      </c>
      <c r="O15" s="190"/>
      <c r="P15" s="372">
        <v>44.122648860949134</v>
      </c>
      <c r="Q15" s="190"/>
      <c r="R15" s="439">
        <v>43.83257636235628</v>
      </c>
    </row>
    <row r="16" spans="1:18" ht="15">
      <c r="A16" s="89" t="s">
        <v>39</v>
      </c>
      <c r="C16" s="188"/>
      <c r="F16" s="188">
        <v>13.333342950227978</v>
      </c>
      <c r="H16" s="188">
        <v>11.949670168590648</v>
      </c>
      <c r="I16" s="86"/>
      <c r="J16" s="189">
        <v>13.450651195524145</v>
      </c>
      <c r="L16" s="189">
        <v>10.991991614445034</v>
      </c>
      <c r="N16" s="189">
        <v>14.283235612836108</v>
      </c>
      <c r="O16" s="190"/>
      <c r="P16" s="372">
        <v>14.862408093062879</v>
      </c>
      <c r="Q16" s="190"/>
      <c r="R16" s="439">
        <v>14.088640132914243</v>
      </c>
    </row>
    <row r="17" spans="1:18" ht="15">
      <c r="A17" s="89" t="s">
        <v>40</v>
      </c>
      <c r="C17" s="188"/>
      <c r="F17" s="188">
        <v>29.411255072625792</v>
      </c>
      <c r="H17" s="188">
        <v>27.196737417988537</v>
      </c>
      <c r="I17" s="86"/>
      <c r="J17" s="189">
        <v>24.064879737926972</v>
      </c>
      <c r="L17" s="189">
        <v>23.398358029739775</v>
      </c>
      <c r="N17" s="189">
        <v>23.066274147173136</v>
      </c>
      <c r="O17" s="190"/>
      <c r="P17" s="372">
        <v>22.656111361132737</v>
      </c>
      <c r="Q17" s="190"/>
      <c r="R17" s="439">
        <v>23.83672168428743</v>
      </c>
    </row>
    <row r="18" spans="1:18" ht="15">
      <c r="A18" s="89" t="s">
        <v>41</v>
      </c>
      <c r="C18" s="188"/>
      <c r="F18" s="188">
        <v>31.17109266076291</v>
      </c>
      <c r="H18" s="188">
        <v>22.464851631924258</v>
      </c>
      <c r="I18" s="86"/>
      <c r="J18" s="189">
        <v>26.0177243786808</v>
      </c>
      <c r="L18" s="189">
        <v>24.608351691449815</v>
      </c>
      <c r="N18" s="189">
        <v>30.38128765658638</v>
      </c>
      <c r="O18" s="190"/>
      <c r="P18" s="372">
        <v>36.86637441358342</v>
      </c>
      <c r="Q18" s="190"/>
      <c r="R18" s="439">
        <v>31.636978852141738</v>
      </c>
    </row>
    <row r="19" spans="1:18" ht="15">
      <c r="A19" s="89" t="s">
        <v>412</v>
      </c>
      <c r="C19" s="188"/>
      <c r="F19" s="188">
        <v>26.074295350192845</v>
      </c>
      <c r="H19" s="188">
        <v>19.287377176591086</v>
      </c>
      <c r="I19" s="86"/>
      <c r="J19" s="189">
        <v>16.122544717314486</v>
      </c>
      <c r="L19" s="189">
        <v>15.590822222517259</v>
      </c>
      <c r="N19" s="189">
        <v>18.62478276574533</v>
      </c>
      <c r="O19" s="190"/>
      <c r="P19" s="372">
        <v>18.77345055593907</v>
      </c>
      <c r="Q19" s="190"/>
      <c r="R19" s="439">
        <v>18.067741488863426</v>
      </c>
    </row>
    <row r="20" spans="1:18" ht="15">
      <c r="A20" s="89" t="s">
        <v>43</v>
      </c>
      <c r="C20" s="188"/>
      <c r="F20" s="188">
        <v>385.6972511678418</v>
      </c>
      <c r="H20" s="188">
        <v>374.36754793344954</v>
      </c>
      <c r="I20" s="189"/>
      <c r="J20" s="189">
        <v>345.7865280153121</v>
      </c>
      <c r="L20" s="189">
        <v>339.0688290175252</v>
      </c>
      <c r="N20" s="189">
        <v>359.30703500888586</v>
      </c>
      <c r="O20" s="190"/>
      <c r="P20" s="372">
        <v>366.54462375923504</v>
      </c>
      <c r="Q20" s="190"/>
      <c r="R20" s="439">
        <v>357.7215702851824</v>
      </c>
    </row>
    <row r="21" spans="1:18" ht="7.5" customHeight="1">
      <c r="A21" s="86"/>
      <c r="B21" s="86"/>
      <c r="C21" s="189"/>
      <c r="D21" s="86"/>
      <c r="E21" s="86"/>
      <c r="F21" s="189"/>
      <c r="G21" s="86"/>
      <c r="H21" s="189"/>
      <c r="I21" s="86"/>
      <c r="J21" s="189"/>
      <c r="L21" s="189"/>
      <c r="N21" s="189"/>
      <c r="P21" s="372"/>
      <c r="R21" s="82"/>
    </row>
    <row r="22" spans="1:18" ht="15">
      <c r="A22" s="191" t="s">
        <v>31</v>
      </c>
      <c r="C22" s="188"/>
      <c r="F22" s="192">
        <v>1224</v>
      </c>
      <c r="H22" s="192">
        <v>1395</v>
      </c>
      <c r="I22" s="86"/>
      <c r="J22" s="193">
        <v>3396</v>
      </c>
      <c r="L22" s="193">
        <v>3766</v>
      </c>
      <c r="N22" s="193">
        <v>3618</v>
      </c>
      <c r="P22" s="68">
        <v>3270</v>
      </c>
      <c r="R22" s="489">
        <v>3214</v>
      </c>
    </row>
    <row r="23" spans="1:18" ht="5.25" customHeight="1" thickBot="1">
      <c r="A23" s="186"/>
      <c r="B23" s="186"/>
      <c r="C23" s="186"/>
      <c r="D23" s="186"/>
      <c r="E23" s="186"/>
      <c r="F23" s="186"/>
      <c r="G23" s="186"/>
      <c r="H23" s="186"/>
      <c r="I23" s="186"/>
      <c r="J23" s="186"/>
      <c r="K23" s="186"/>
      <c r="L23" s="198"/>
      <c r="M23" s="186"/>
      <c r="N23" s="186"/>
      <c r="O23" s="186"/>
      <c r="P23" s="186"/>
      <c r="Q23" s="186"/>
      <c r="R23" s="186"/>
    </row>
    <row r="24" spans="1:14" s="215" customFormat="1" ht="12.75" customHeight="1">
      <c r="A24" s="1" t="s">
        <v>438</v>
      </c>
      <c r="B24" s="1"/>
      <c r="C24" s="1"/>
      <c r="D24" s="1"/>
      <c r="E24" s="1"/>
      <c r="F24" s="1"/>
      <c r="G24" s="1"/>
      <c r="H24" s="1"/>
      <c r="I24" s="1"/>
      <c r="J24" s="1"/>
      <c r="K24" s="1"/>
      <c r="L24" s="1"/>
      <c r="M24" s="1"/>
      <c r="N24" s="1"/>
    </row>
    <row r="25" spans="1:14" ht="12.75" customHeight="1">
      <c r="A25" s="86"/>
      <c r="B25" s="86"/>
      <c r="C25" s="86"/>
      <c r="D25" s="86"/>
      <c r="E25" s="86"/>
      <c r="F25" s="86"/>
      <c r="G25" s="86"/>
      <c r="H25" s="185"/>
      <c r="I25" s="86"/>
      <c r="J25" s="185"/>
      <c r="K25" s="86"/>
      <c r="L25" s="185"/>
      <c r="M25" s="86"/>
      <c r="N25" s="194"/>
    </row>
    <row r="26" spans="1:13" s="9" customFormat="1" ht="15.75">
      <c r="A26" s="37" t="s">
        <v>443</v>
      </c>
      <c r="M26" s="12"/>
    </row>
    <row r="27" ht="7.5" customHeight="1">
      <c r="M27" s="86"/>
    </row>
    <row r="28" spans="1:13" ht="15">
      <c r="A28" s="184" t="s">
        <v>245</v>
      </c>
      <c r="B28" s="86"/>
      <c r="C28" s="86"/>
      <c r="D28" s="86"/>
      <c r="E28" s="86"/>
      <c r="F28" s="86"/>
      <c r="G28" s="86"/>
      <c r="H28" s="185"/>
      <c r="I28" s="86"/>
      <c r="J28" s="86"/>
      <c r="K28" s="86"/>
      <c r="L28" s="86"/>
      <c r="M28" s="86"/>
    </row>
    <row r="29" spans="1:17" ht="7.5" customHeight="1">
      <c r="A29" s="86"/>
      <c r="B29" s="86"/>
      <c r="C29" s="86"/>
      <c r="D29" s="86"/>
      <c r="E29" s="86"/>
      <c r="F29" s="86"/>
      <c r="G29" s="86"/>
      <c r="H29" s="185"/>
      <c r="I29" s="86"/>
      <c r="J29" s="86"/>
      <c r="K29" s="86"/>
      <c r="L29" s="86"/>
      <c r="M29" s="86"/>
      <c r="N29" s="86"/>
      <c r="O29" s="206"/>
      <c r="P29" s="86"/>
      <c r="Q29" s="206"/>
    </row>
    <row r="30" spans="1:18" ht="15.75">
      <c r="A30" s="209"/>
      <c r="B30" s="209"/>
      <c r="C30" s="209"/>
      <c r="D30" s="209"/>
      <c r="E30" s="209"/>
      <c r="F30" s="210">
        <v>1998</v>
      </c>
      <c r="G30" s="209"/>
      <c r="H30" s="210">
        <v>2000</v>
      </c>
      <c r="I30" s="209"/>
      <c r="J30" s="210">
        <v>2002</v>
      </c>
      <c r="K30" s="209"/>
      <c r="L30" s="210">
        <v>2004</v>
      </c>
      <c r="M30" s="209"/>
      <c r="N30" s="179">
        <v>2006</v>
      </c>
      <c r="O30" s="9"/>
      <c r="P30" s="179">
        <v>2008</v>
      </c>
      <c r="Q30" s="9"/>
      <c r="R30" s="179">
        <v>2009</v>
      </c>
    </row>
    <row r="31" spans="1:18" ht="15.75">
      <c r="A31" s="211"/>
      <c r="B31" s="211"/>
      <c r="C31" s="212"/>
      <c r="D31" s="212"/>
      <c r="E31" s="212"/>
      <c r="F31" s="213" t="s">
        <v>457</v>
      </c>
      <c r="G31" s="212"/>
      <c r="H31" s="213" t="s">
        <v>455</v>
      </c>
      <c r="I31" s="212"/>
      <c r="J31" s="213" t="s">
        <v>302</v>
      </c>
      <c r="K31" s="213"/>
      <c r="L31" s="213" t="s">
        <v>303</v>
      </c>
      <c r="M31" s="213"/>
      <c r="N31" s="181" t="s">
        <v>338</v>
      </c>
      <c r="O31" s="46"/>
      <c r="P31" s="181" t="s">
        <v>453</v>
      </c>
      <c r="Q31" s="46"/>
      <c r="R31" s="181" t="s">
        <v>488</v>
      </c>
    </row>
    <row r="32" spans="11:18" ht="15">
      <c r="K32" s="86"/>
      <c r="N32" s="142"/>
      <c r="R32" s="355"/>
    </row>
    <row r="33" spans="1:18" ht="15">
      <c r="A33" s="89" t="s">
        <v>33</v>
      </c>
      <c r="F33" s="195">
        <v>22.490734985300296</v>
      </c>
      <c r="H33" s="195">
        <v>25.655289287264466</v>
      </c>
      <c r="I33" s="86"/>
      <c r="J33" s="196">
        <v>23.333333333333332</v>
      </c>
      <c r="L33" s="196">
        <v>24.975037888918607</v>
      </c>
      <c r="N33" s="196">
        <v>25.600675232111037</v>
      </c>
      <c r="P33" s="373">
        <v>25.388817076742004</v>
      </c>
      <c r="R33" s="373">
        <v>25.275079579254975</v>
      </c>
    </row>
    <row r="34" spans="1:18" ht="15">
      <c r="A34" s="89" t="s">
        <v>34</v>
      </c>
      <c r="F34" s="195">
        <v>36.15842716178262</v>
      </c>
      <c r="H34" s="195">
        <v>39.7368771297773</v>
      </c>
      <c r="I34" s="86"/>
      <c r="J34" s="196">
        <v>35.07187323146576</v>
      </c>
      <c r="L34" s="196">
        <v>41.42676547515257</v>
      </c>
      <c r="N34" s="196">
        <v>37.66029411764706</v>
      </c>
      <c r="P34" s="373">
        <v>36.86798969247931</v>
      </c>
      <c r="R34" s="373">
        <v>40.002602576550785</v>
      </c>
    </row>
    <row r="35" spans="1:18" ht="15">
      <c r="A35" s="89" t="s">
        <v>35</v>
      </c>
      <c r="F35" s="195">
        <v>20.377337324802546</v>
      </c>
      <c r="H35" s="195">
        <v>17.939486828185427</v>
      </c>
      <c r="I35" s="86"/>
      <c r="J35" s="196">
        <v>17.930041152263374</v>
      </c>
      <c r="L35" s="196">
        <v>19.425782168901435</v>
      </c>
      <c r="N35" s="196">
        <v>19.785549577248272</v>
      </c>
      <c r="P35" s="373">
        <v>18.574655779248204</v>
      </c>
      <c r="R35" s="373">
        <v>19.120515973420986</v>
      </c>
    </row>
    <row r="36" spans="1:18" ht="15">
      <c r="A36" s="89" t="s">
        <v>36</v>
      </c>
      <c r="F36" s="195">
        <v>12.74465932860131</v>
      </c>
      <c r="H36" s="195">
        <v>12.347041410701213</v>
      </c>
      <c r="I36" s="86"/>
      <c r="J36" s="196">
        <v>11.052577319587629</v>
      </c>
      <c r="L36" s="196">
        <v>11.40082219938335</v>
      </c>
      <c r="N36" s="196">
        <v>11.328358208955224</v>
      </c>
      <c r="O36" s="197"/>
      <c r="P36" s="373">
        <v>11.391878209488402</v>
      </c>
      <c r="Q36" s="197"/>
      <c r="R36" s="373">
        <v>11.53606754800211</v>
      </c>
    </row>
    <row r="37" spans="1:18" ht="15">
      <c r="A37" s="89" t="s">
        <v>37</v>
      </c>
      <c r="F37" s="195">
        <v>16.233243708999282</v>
      </c>
      <c r="H37" s="195">
        <v>15.994289030474409</v>
      </c>
      <c r="I37" s="86"/>
      <c r="J37" s="196">
        <v>17.365689535153532</v>
      </c>
      <c r="L37" s="196">
        <v>17.763770876062114</v>
      </c>
      <c r="N37" s="196">
        <v>18.105654209079425</v>
      </c>
      <c r="P37" s="373">
        <v>18.167753400198578</v>
      </c>
      <c r="R37" s="373">
        <v>17.927618039404553</v>
      </c>
    </row>
    <row r="38" spans="1:18" ht="15">
      <c r="A38" s="89" t="s">
        <v>291</v>
      </c>
      <c r="F38" s="195">
        <v>14.978934194936022</v>
      </c>
      <c r="H38" s="195">
        <v>15.431725986807297</v>
      </c>
      <c r="I38" s="86"/>
      <c r="J38" s="196">
        <v>16.51303780964798</v>
      </c>
      <c r="L38" s="196">
        <v>16.728289282602383</v>
      </c>
      <c r="N38" s="196">
        <v>16.58139534883721</v>
      </c>
      <c r="P38" s="373">
        <v>16.594776091289827</v>
      </c>
      <c r="R38" s="373">
        <v>16.80974283532895</v>
      </c>
    </row>
    <row r="39" spans="1:18" ht="15">
      <c r="A39" s="89" t="s">
        <v>292</v>
      </c>
      <c r="F39" s="195">
        <v>16.902056786411723</v>
      </c>
      <c r="H39" s="195">
        <v>17.382482014273013</v>
      </c>
      <c r="I39" s="86"/>
      <c r="J39" s="196">
        <v>16.995336241913645</v>
      </c>
      <c r="L39" s="196">
        <v>18.017640083012154</v>
      </c>
      <c r="N39" s="196">
        <v>18.025011368804</v>
      </c>
      <c r="P39" s="373">
        <v>19.212098361964905</v>
      </c>
      <c r="R39" s="373">
        <v>18.73673337881889</v>
      </c>
    </row>
    <row r="40" spans="1:18" ht="15">
      <c r="A40" s="89" t="s">
        <v>38</v>
      </c>
      <c r="F40" s="195">
        <v>20.736325018802077</v>
      </c>
      <c r="H40" s="195">
        <v>19.63851721705992</v>
      </c>
      <c r="I40" s="86"/>
      <c r="J40" s="196">
        <v>23.34001614639397</v>
      </c>
      <c r="L40" s="196">
        <v>23.957463164638053</v>
      </c>
      <c r="N40" s="196">
        <v>24.022125695669878</v>
      </c>
      <c r="P40" s="373">
        <v>25.04825531347549</v>
      </c>
      <c r="R40" s="373">
        <v>24.665869574612138</v>
      </c>
    </row>
    <row r="41" spans="1:18" ht="15">
      <c r="A41" s="89" t="s">
        <v>39</v>
      </c>
      <c r="F41" s="195">
        <v>17.55654946822119</v>
      </c>
      <c r="H41" s="195">
        <v>17.81733562896804</v>
      </c>
      <c r="I41" s="86"/>
      <c r="J41" s="196">
        <v>19.247528377883558</v>
      </c>
      <c r="L41" s="196">
        <v>19.98992866135124</v>
      </c>
      <c r="N41" s="196">
        <v>21.271129394166042</v>
      </c>
      <c r="P41" s="373">
        <v>20.526225052090496</v>
      </c>
      <c r="R41" s="373">
        <v>20.503993800667622</v>
      </c>
    </row>
    <row r="42" spans="1:18" ht="15">
      <c r="A42" s="89" t="s">
        <v>40</v>
      </c>
      <c r="F42" s="195">
        <v>20.984226317196583</v>
      </c>
      <c r="H42" s="195">
        <v>21.41453331439125</v>
      </c>
      <c r="I42" s="86"/>
      <c r="J42" s="196">
        <v>18.610328638497652</v>
      </c>
      <c r="L42" s="196">
        <v>16.052534373076135</v>
      </c>
      <c r="N42" s="196">
        <v>21.621680347658135</v>
      </c>
      <c r="P42" s="373">
        <v>20.77811152367619</v>
      </c>
      <c r="R42" s="373">
        <v>20.3746452554489</v>
      </c>
    </row>
    <row r="43" spans="1:18" ht="15">
      <c r="A43" s="89" t="s">
        <v>41</v>
      </c>
      <c r="F43" s="195">
        <v>64.45475155324064</v>
      </c>
      <c r="H43" s="195">
        <v>53.49465815025922</v>
      </c>
      <c r="I43" s="86"/>
      <c r="J43" s="196">
        <v>52.40589680589681</v>
      </c>
      <c r="L43" s="196">
        <v>52.40589680589681</v>
      </c>
      <c r="N43" s="196">
        <v>52.126238690219736</v>
      </c>
      <c r="P43" s="373">
        <v>53.59429831072054</v>
      </c>
      <c r="R43" s="373">
        <v>54.86464409699101</v>
      </c>
    </row>
    <row r="44" spans="1:18" ht="15">
      <c r="A44" s="89" t="s">
        <v>412</v>
      </c>
      <c r="F44" s="195">
        <v>21.13357142857143</v>
      </c>
      <c r="H44" s="195">
        <v>20.382398739044493</v>
      </c>
      <c r="I44" s="86"/>
      <c r="J44" s="196">
        <v>23.23230088495575</v>
      </c>
      <c r="L44" s="196">
        <v>23.314699792960663</v>
      </c>
      <c r="N44" s="196">
        <v>22.312876052948255</v>
      </c>
      <c r="P44" s="373">
        <v>22.364010959770585</v>
      </c>
      <c r="R44" s="373">
        <v>23.361191559784857</v>
      </c>
    </row>
    <row r="45" spans="1:18" ht="15">
      <c r="A45" s="89" t="s">
        <v>43</v>
      </c>
      <c r="F45" s="195">
        <v>20.431290188471593</v>
      </c>
      <c r="H45" s="195">
        <v>20.317203720234936</v>
      </c>
      <c r="I45" s="86"/>
      <c r="J45" s="196">
        <v>21.935704902370574</v>
      </c>
      <c r="L45" s="196">
        <v>21.935704902370574</v>
      </c>
      <c r="N45" s="196">
        <v>22.237694854141086</v>
      </c>
      <c r="P45" s="373">
        <v>22.490632193414104</v>
      </c>
      <c r="R45" s="373">
        <v>22.431181851219762</v>
      </c>
    </row>
    <row r="46" spans="1:18" ht="8.25" customHeight="1" thickBot="1">
      <c r="A46" s="186"/>
      <c r="B46" s="186"/>
      <c r="C46" s="186"/>
      <c r="D46" s="186"/>
      <c r="E46" s="186"/>
      <c r="F46" s="186"/>
      <c r="G46" s="186"/>
      <c r="H46" s="186"/>
      <c r="I46" s="186"/>
      <c r="J46" s="186"/>
      <c r="K46" s="186"/>
      <c r="L46" s="198"/>
      <c r="M46" s="186"/>
      <c r="N46" s="186"/>
      <c r="O46" s="186"/>
      <c r="P46" s="186"/>
      <c r="Q46" s="186"/>
      <c r="R46" s="186"/>
    </row>
    <row r="47" spans="1:14" s="215" customFormat="1" ht="12.75">
      <c r="A47" s="1" t="s">
        <v>438</v>
      </c>
      <c r="B47" s="1"/>
      <c r="C47" s="1"/>
      <c r="D47" s="1"/>
      <c r="E47" s="1"/>
      <c r="F47" s="1"/>
      <c r="G47" s="1"/>
      <c r="H47" s="1"/>
      <c r="I47" s="1"/>
      <c r="J47" s="1"/>
      <c r="K47" s="1"/>
      <c r="L47" s="214"/>
      <c r="M47" s="1"/>
      <c r="N47" s="1"/>
    </row>
    <row r="49" s="9" customFormat="1" ht="15.75">
      <c r="A49" s="37" t="s">
        <v>444</v>
      </c>
    </row>
    <row r="50" ht="7.5" customHeight="1"/>
    <row r="51" ht="15">
      <c r="A51" s="199" t="s">
        <v>598</v>
      </c>
    </row>
    <row r="52" spans="1:12" ht="7.5" customHeight="1">
      <c r="A52" s="86"/>
      <c r="B52" s="86"/>
      <c r="C52" s="86"/>
      <c r="D52" s="86"/>
      <c r="E52" s="86"/>
      <c r="F52" s="86"/>
      <c r="G52" s="86"/>
      <c r="H52" s="86"/>
      <c r="I52" s="86"/>
      <c r="J52" s="86"/>
      <c r="K52" s="86"/>
      <c r="L52" s="86"/>
    </row>
    <row r="53" spans="1:14" ht="15.75">
      <c r="A53" s="203"/>
      <c r="B53" s="203"/>
      <c r="C53" s="203"/>
      <c r="D53" s="216"/>
      <c r="E53" s="216"/>
      <c r="F53" s="216"/>
      <c r="G53" s="216"/>
      <c r="H53" s="220"/>
      <c r="I53" s="220"/>
      <c r="J53" s="220"/>
      <c r="K53" s="221" t="s">
        <v>253</v>
      </c>
      <c r="L53" s="220"/>
      <c r="M53" s="220"/>
      <c r="N53" s="220"/>
    </row>
    <row r="54" spans="1:14" ht="49.5" customHeight="1">
      <c r="A54" s="206"/>
      <c r="B54" s="206"/>
      <c r="C54" s="206"/>
      <c r="D54" s="206"/>
      <c r="E54" s="206"/>
      <c r="F54" s="206"/>
      <c r="G54" s="206"/>
      <c r="H54" s="217" t="s">
        <v>254</v>
      </c>
      <c r="I54" s="218"/>
      <c r="J54" s="217" t="s">
        <v>255</v>
      </c>
      <c r="K54" s="218"/>
      <c r="L54" s="217" t="s">
        <v>256</v>
      </c>
      <c r="M54" s="218"/>
      <c r="N54" s="222" t="s">
        <v>257</v>
      </c>
    </row>
    <row r="56" spans="1:14" ht="15">
      <c r="A56" s="89" t="s">
        <v>17</v>
      </c>
      <c r="H56" s="372">
        <v>297.7581818181818</v>
      </c>
      <c r="I56" s="372"/>
      <c r="J56" s="372">
        <v>212.64538581068138</v>
      </c>
      <c r="K56" s="372"/>
      <c r="L56" s="372">
        <v>172.35670963435916</v>
      </c>
      <c r="M56" s="411"/>
      <c r="N56" s="372">
        <v>216.4835929265584</v>
      </c>
    </row>
    <row r="57" spans="1:14" ht="15">
      <c r="A57" s="89" t="s">
        <v>19</v>
      </c>
      <c r="H57" s="372">
        <v>12.446454100548717</v>
      </c>
      <c r="I57" s="372"/>
      <c r="J57" s="372">
        <v>437.4496315374955</v>
      </c>
      <c r="K57" s="372"/>
      <c r="L57" s="372">
        <v>585.4587804466175</v>
      </c>
      <c r="M57" s="411"/>
      <c r="N57" s="372">
        <v>398.8073277225769</v>
      </c>
    </row>
    <row r="58" spans="1:14" ht="15">
      <c r="A58" s="89" t="s">
        <v>20</v>
      </c>
      <c r="H58" s="372">
        <v>100.85522171140443</v>
      </c>
      <c r="I58" s="372"/>
      <c r="J58" s="372">
        <v>228.5204189105771</v>
      </c>
      <c r="K58" s="372"/>
      <c r="L58" s="372">
        <v>230.25254099085697</v>
      </c>
      <c r="M58" s="411"/>
      <c r="N58" s="372">
        <v>201.26015117817047</v>
      </c>
    </row>
    <row r="59" spans="1:14" ht="15">
      <c r="A59" s="200" t="s">
        <v>258</v>
      </c>
      <c r="B59" s="200"/>
      <c r="H59" s="372">
        <v>18.731540857185227</v>
      </c>
      <c r="I59" s="372"/>
      <c r="J59" s="372">
        <v>18.893105855807917</v>
      </c>
      <c r="K59" s="372"/>
      <c r="L59" s="372">
        <v>25.658060583642257</v>
      </c>
      <c r="M59" s="411"/>
      <c r="N59" s="372">
        <v>21.336011099753435</v>
      </c>
    </row>
    <row r="60" spans="1:14" ht="15">
      <c r="A60" s="89" t="s">
        <v>24</v>
      </c>
      <c r="H60" s="372">
        <v>224.27588017203024</v>
      </c>
      <c r="I60" s="372"/>
      <c r="J60" s="372">
        <v>64.38616871368059</v>
      </c>
      <c r="K60" s="372"/>
      <c r="L60" s="372">
        <v>29.629869327822323</v>
      </c>
      <c r="M60" s="411"/>
      <c r="N60" s="372">
        <v>86.58968948380844</v>
      </c>
    </row>
    <row r="61" spans="1:14" ht="15">
      <c r="A61" s="200" t="s">
        <v>259</v>
      </c>
      <c r="B61" s="200"/>
      <c r="H61" s="372">
        <v>56.07512086608334</v>
      </c>
      <c r="I61" s="372"/>
      <c r="J61" s="372">
        <v>25.538193235275333</v>
      </c>
      <c r="K61" s="372"/>
      <c r="L61" s="372">
        <v>25.985096456170545</v>
      </c>
      <c r="M61" s="411"/>
      <c r="N61" s="372">
        <v>32.37417751946433</v>
      </c>
    </row>
    <row r="62" spans="1:14" ht="15">
      <c r="A62" s="89" t="s">
        <v>30</v>
      </c>
      <c r="H62" s="372">
        <v>710.1423995254337</v>
      </c>
      <c r="I62" s="372"/>
      <c r="J62" s="372">
        <v>987.4325341109859</v>
      </c>
      <c r="K62" s="372"/>
      <c r="L62" s="372">
        <v>1069.3410574394686</v>
      </c>
      <c r="M62" s="411"/>
      <c r="N62" s="372">
        <v>956.8507963366101</v>
      </c>
    </row>
    <row r="63" spans="1:14" ht="6" customHeight="1">
      <c r="A63" s="86"/>
      <c r="B63" s="86"/>
      <c r="C63" s="86"/>
      <c r="D63" s="86"/>
      <c r="E63" s="86"/>
      <c r="F63" s="86"/>
      <c r="G63" s="86"/>
      <c r="H63" s="372"/>
      <c r="I63" s="201"/>
      <c r="J63" s="372"/>
      <c r="K63" s="201"/>
      <c r="L63" s="372"/>
      <c r="M63" s="201"/>
      <c r="N63" s="372"/>
    </row>
    <row r="64" spans="8:14" ht="4.5" customHeight="1">
      <c r="H64" s="372"/>
      <c r="I64" s="372"/>
      <c r="J64" s="372"/>
      <c r="K64" s="372"/>
      <c r="L64" s="372"/>
      <c r="M64" s="372"/>
      <c r="N64" s="372"/>
    </row>
    <row r="65" spans="1:14" ht="15">
      <c r="A65" s="191" t="s">
        <v>31</v>
      </c>
      <c r="H65" s="372">
        <v>699</v>
      </c>
      <c r="I65" s="372"/>
      <c r="J65" s="372">
        <v>1357</v>
      </c>
      <c r="K65" s="372"/>
      <c r="L65" s="372">
        <v>1158</v>
      </c>
      <c r="M65" s="372"/>
      <c r="N65" s="372">
        <v>3214</v>
      </c>
    </row>
    <row r="66" spans="1:14" ht="4.5" customHeight="1" thickBot="1">
      <c r="A66" s="186"/>
      <c r="B66" s="186"/>
      <c r="C66" s="186"/>
      <c r="D66" s="186"/>
      <c r="E66" s="186"/>
      <c r="F66" s="186"/>
      <c r="G66" s="186"/>
      <c r="H66" s="202"/>
      <c r="I66" s="202"/>
      <c r="J66" s="202"/>
      <c r="K66" s="186"/>
      <c r="L66" s="186"/>
      <c r="M66" s="202"/>
      <c r="N66" s="186"/>
    </row>
    <row r="67" s="215" customFormat="1" ht="12.75">
      <c r="A67" s="1" t="s">
        <v>438</v>
      </c>
    </row>
    <row r="68" ht="5.25" customHeight="1"/>
    <row r="69" ht="118.5" customHeight="1"/>
  </sheetData>
  <printOptions/>
  <pageMargins left="0.5511811023622047" right="0.5511811023622047" top="0.87" bottom="0.73" header="0.5118110236220472" footer="0.5118110236220472"/>
  <pageSetup fitToHeight="1" fitToWidth="1" horizontalDpi="300" verticalDpi="300" orientation="portrait" paperSize="9" scale="67"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zoomScale="75" zoomScaleNormal="75" workbookViewId="0" topLeftCell="A1">
      <selection activeCell="A2" sqref="A2"/>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spans="1:11" ht="18.75" customHeight="1">
      <c r="A1" s="390" t="s">
        <v>599</v>
      </c>
      <c r="B1" s="12"/>
      <c r="C1" s="12"/>
      <c r="D1" s="12"/>
      <c r="E1" s="12"/>
      <c r="F1" s="12"/>
      <c r="G1" s="12"/>
      <c r="H1" s="12"/>
      <c r="I1" s="12"/>
      <c r="J1" s="12"/>
      <c r="K1" s="12"/>
    </row>
    <row r="2" spans="1:11" ht="9.75" customHeight="1">
      <c r="A2" s="390"/>
      <c r="B2" s="12"/>
      <c r="C2" s="12"/>
      <c r="D2" s="12"/>
      <c r="E2" s="12"/>
      <c r="F2" s="12"/>
      <c r="G2" s="12"/>
      <c r="H2" s="12"/>
      <c r="I2" s="12"/>
      <c r="J2" s="12"/>
      <c r="K2" s="12"/>
    </row>
    <row r="3" spans="1:11" ht="15.75">
      <c r="A3" s="225"/>
      <c r="B3" s="178"/>
      <c r="C3" s="588" t="s">
        <v>62</v>
      </c>
      <c r="D3" s="589"/>
      <c r="E3" s="590" t="s">
        <v>67</v>
      </c>
      <c r="F3" s="588"/>
      <c r="G3" s="589"/>
      <c r="H3" s="234"/>
      <c r="I3" s="234"/>
      <c r="J3" s="234"/>
      <c r="K3" s="234"/>
    </row>
    <row r="4" spans="1:11" ht="15.75">
      <c r="A4" s="12"/>
      <c r="B4" s="12"/>
      <c r="C4" s="225"/>
      <c r="D4" s="179"/>
      <c r="E4" s="490"/>
      <c r="F4" s="179"/>
      <c r="G4" s="225"/>
      <c r="H4" s="12"/>
      <c r="I4" s="58"/>
      <c r="J4" s="58"/>
      <c r="K4" s="94"/>
    </row>
    <row r="5" spans="1:11" ht="15.75">
      <c r="A5" s="12" t="s">
        <v>129</v>
      </c>
      <c r="B5" s="78"/>
      <c r="C5" s="94"/>
      <c r="D5" s="94"/>
      <c r="E5" s="491"/>
      <c r="F5" s="94"/>
      <c r="G5" s="94"/>
      <c r="H5" s="94" t="s">
        <v>72</v>
      </c>
      <c r="I5" s="94" t="s">
        <v>45</v>
      </c>
      <c r="J5" s="94" t="s">
        <v>128</v>
      </c>
      <c r="K5" s="94"/>
    </row>
    <row r="6" spans="1:11" ht="15.75">
      <c r="A6" s="12"/>
      <c r="B6" s="94" t="s">
        <v>60</v>
      </c>
      <c r="C6" s="94" t="s">
        <v>63</v>
      </c>
      <c r="D6" s="227" t="s">
        <v>65</v>
      </c>
      <c r="E6" s="491" t="s">
        <v>413</v>
      </c>
      <c r="F6" s="94" t="s">
        <v>413</v>
      </c>
      <c r="G6" s="94" t="s">
        <v>414</v>
      </c>
      <c r="H6" s="94" t="s">
        <v>75</v>
      </c>
      <c r="I6" s="94" t="s">
        <v>94</v>
      </c>
      <c r="J6" s="94" t="s">
        <v>80</v>
      </c>
      <c r="K6" s="238" t="s">
        <v>44</v>
      </c>
    </row>
    <row r="7" spans="1:11" ht="15.75">
      <c r="A7" s="12"/>
      <c r="B7" s="227" t="s">
        <v>61</v>
      </c>
      <c r="C7" s="94" t="s">
        <v>64</v>
      </c>
      <c r="D7" s="226" t="s">
        <v>66</v>
      </c>
      <c r="E7" s="491" t="s">
        <v>68</v>
      </c>
      <c r="F7" s="94" t="s">
        <v>70</v>
      </c>
      <c r="G7" s="94" t="s">
        <v>71</v>
      </c>
      <c r="H7" s="94" t="s">
        <v>79</v>
      </c>
      <c r="I7" s="94" t="s">
        <v>77</v>
      </c>
      <c r="J7" s="94" t="s">
        <v>77</v>
      </c>
      <c r="K7" s="238" t="s">
        <v>160</v>
      </c>
    </row>
    <row r="8" spans="1:11" ht="15.75">
      <c r="A8" s="12"/>
      <c r="B8" s="78"/>
      <c r="C8" s="227"/>
      <c r="D8" s="226"/>
      <c r="E8" s="491" t="s">
        <v>69</v>
      </c>
      <c r="F8" s="94"/>
      <c r="G8" s="227" t="s">
        <v>70</v>
      </c>
      <c r="H8" s="94" t="s">
        <v>74</v>
      </c>
      <c r="I8" s="94" t="s">
        <v>78</v>
      </c>
      <c r="J8" s="94" t="s">
        <v>78</v>
      </c>
      <c r="K8" s="239" t="s">
        <v>88</v>
      </c>
    </row>
    <row r="9" spans="1:11" ht="15.75">
      <c r="A9" s="46"/>
      <c r="B9" s="75"/>
      <c r="C9" s="232"/>
      <c r="D9" s="233"/>
      <c r="E9" s="492"/>
      <c r="F9" s="233"/>
      <c r="G9" s="232"/>
      <c r="H9" s="231" t="s">
        <v>73</v>
      </c>
      <c r="I9" s="231" t="s">
        <v>76</v>
      </c>
      <c r="J9" s="231" t="s">
        <v>76</v>
      </c>
      <c r="K9" s="231"/>
    </row>
    <row r="10" spans="1:11" ht="3.75" customHeight="1">
      <c r="A10" s="12"/>
      <c r="B10" s="12"/>
      <c r="C10" s="229"/>
      <c r="D10" s="229"/>
      <c r="E10" s="224"/>
      <c r="F10" s="94"/>
      <c r="G10" s="230"/>
      <c r="H10" s="230"/>
      <c r="I10" s="230"/>
      <c r="J10" s="230"/>
      <c r="K10" s="58"/>
    </row>
    <row r="11" spans="1:11" ht="15.75" customHeight="1">
      <c r="A11" s="223"/>
      <c r="B11" s="223"/>
      <c r="C11" s="223"/>
      <c r="D11" s="223"/>
      <c r="E11" s="223"/>
      <c r="F11" s="586" t="s">
        <v>345</v>
      </c>
      <c r="G11" s="586"/>
      <c r="H11" s="586"/>
      <c r="I11" s="586"/>
      <c r="J11" s="586"/>
      <c r="K11" s="586"/>
    </row>
    <row r="12" spans="1:11" ht="15.75">
      <c r="A12" s="449" t="s">
        <v>512</v>
      </c>
      <c r="B12" s="450">
        <v>41</v>
      </c>
      <c r="C12" s="450">
        <v>13</v>
      </c>
      <c r="D12" s="450">
        <v>6</v>
      </c>
      <c r="E12" s="450">
        <v>1</v>
      </c>
      <c r="F12" s="450">
        <v>0</v>
      </c>
      <c r="G12" s="450">
        <v>2</v>
      </c>
      <c r="H12" s="450">
        <v>4</v>
      </c>
      <c r="I12" s="477">
        <v>67</v>
      </c>
      <c r="J12" s="450">
        <v>33</v>
      </c>
      <c r="K12" s="452">
        <v>12801</v>
      </c>
    </row>
    <row r="13" spans="1:11" ht="15.75">
      <c r="A13" s="449" t="s">
        <v>346</v>
      </c>
      <c r="B13" s="449"/>
      <c r="C13" s="449"/>
      <c r="D13" s="449"/>
      <c r="E13" s="449"/>
      <c r="F13" s="449"/>
      <c r="G13" s="449"/>
      <c r="H13" s="449"/>
      <c r="I13" s="477"/>
      <c r="J13" s="449"/>
      <c r="K13" s="452"/>
    </row>
    <row r="14" spans="1:11" ht="15">
      <c r="A14" s="453" t="s">
        <v>347</v>
      </c>
      <c r="B14" s="450">
        <v>47</v>
      </c>
      <c r="C14" s="450">
        <v>15</v>
      </c>
      <c r="D14" s="450">
        <v>7</v>
      </c>
      <c r="E14" s="450">
        <v>1</v>
      </c>
      <c r="F14" s="450">
        <v>0</v>
      </c>
      <c r="G14" s="450">
        <v>2</v>
      </c>
      <c r="H14" s="450">
        <v>5</v>
      </c>
      <c r="I14" s="477">
        <v>77</v>
      </c>
      <c r="J14" s="450">
        <v>24</v>
      </c>
      <c r="K14" s="452">
        <v>5515</v>
      </c>
    </row>
    <row r="15" spans="1:11" ht="15">
      <c r="A15" s="453" t="s">
        <v>348</v>
      </c>
      <c r="B15" s="450">
        <v>35</v>
      </c>
      <c r="C15" s="450">
        <v>12</v>
      </c>
      <c r="D15" s="450">
        <v>6</v>
      </c>
      <c r="E15" s="450">
        <v>1</v>
      </c>
      <c r="F15" s="450">
        <v>1</v>
      </c>
      <c r="G15" s="450">
        <v>2</v>
      </c>
      <c r="H15" s="450">
        <v>4</v>
      </c>
      <c r="I15" s="477">
        <v>61</v>
      </c>
      <c r="J15" s="450">
        <v>40</v>
      </c>
      <c r="K15" s="452">
        <v>7286</v>
      </c>
    </row>
    <row r="16" spans="1:11" ht="15.75">
      <c r="A16" s="449" t="s">
        <v>81</v>
      </c>
      <c r="B16" s="449"/>
      <c r="C16" s="449"/>
      <c r="D16" s="449"/>
      <c r="E16" s="449"/>
      <c r="F16" s="449"/>
      <c r="G16" s="449"/>
      <c r="H16" s="449"/>
      <c r="I16" s="477"/>
      <c r="J16" s="449"/>
      <c r="K16" s="452"/>
    </row>
    <row r="17" spans="1:11" ht="15">
      <c r="A17" s="453" t="s">
        <v>349</v>
      </c>
      <c r="B17" s="450">
        <v>14</v>
      </c>
      <c r="C17" s="450">
        <v>3</v>
      </c>
      <c r="D17" s="450">
        <v>3</v>
      </c>
      <c r="E17" s="450">
        <v>0</v>
      </c>
      <c r="F17" s="450">
        <v>0</v>
      </c>
      <c r="G17" s="450">
        <v>1</v>
      </c>
      <c r="H17" s="450">
        <v>4</v>
      </c>
      <c r="I17" s="477">
        <v>25</v>
      </c>
      <c r="J17" s="450">
        <v>74</v>
      </c>
      <c r="K17" s="452">
        <v>310</v>
      </c>
    </row>
    <row r="18" spans="1:11" ht="15">
      <c r="A18" s="453" t="s">
        <v>350</v>
      </c>
      <c r="B18" s="450">
        <v>33</v>
      </c>
      <c r="C18" s="450">
        <v>7</v>
      </c>
      <c r="D18" s="450">
        <v>5</v>
      </c>
      <c r="E18" s="450">
        <v>1</v>
      </c>
      <c r="F18" s="450">
        <v>0</v>
      </c>
      <c r="G18" s="450">
        <v>2</v>
      </c>
      <c r="H18" s="450">
        <v>6</v>
      </c>
      <c r="I18" s="477">
        <v>54</v>
      </c>
      <c r="J18" s="450">
        <v>46</v>
      </c>
      <c r="K18" s="452">
        <v>1442</v>
      </c>
    </row>
    <row r="19" spans="1:11" ht="15">
      <c r="A19" s="453" t="s">
        <v>351</v>
      </c>
      <c r="B19" s="450">
        <v>50</v>
      </c>
      <c r="C19" s="450">
        <v>13</v>
      </c>
      <c r="D19" s="450">
        <v>7</v>
      </c>
      <c r="E19" s="450">
        <v>1</v>
      </c>
      <c r="F19" s="450">
        <v>0</v>
      </c>
      <c r="G19" s="450">
        <v>2</v>
      </c>
      <c r="H19" s="450">
        <v>4</v>
      </c>
      <c r="I19" s="477">
        <v>77</v>
      </c>
      <c r="J19" s="450">
        <v>23</v>
      </c>
      <c r="K19" s="452">
        <v>1883</v>
      </c>
    </row>
    <row r="20" spans="1:11" ht="15">
      <c r="A20" s="453" t="s">
        <v>352</v>
      </c>
      <c r="B20" s="450">
        <v>55</v>
      </c>
      <c r="C20" s="450">
        <v>14</v>
      </c>
      <c r="D20" s="450">
        <v>5</v>
      </c>
      <c r="E20" s="450">
        <v>1</v>
      </c>
      <c r="F20" s="450">
        <v>0</v>
      </c>
      <c r="G20" s="450">
        <v>2</v>
      </c>
      <c r="H20" s="450">
        <v>3</v>
      </c>
      <c r="I20" s="477">
        <v>80</v>
      </c>
      <c r="J20" s="450">
        <v>20</v>
      </c>
      <c r="K20" s="452">
        <v>2183</v>
      </c>
    </row>
    <row r="21" spans="1:11" ht="15">
      <c r="A21" s="453" t="s">
        <v>353</v>
      </c>
      <c r="B21" s="450">
        <v>51</v>
      </c>
      <c r="C21" s="450">
        <v>14</v>
      </c>
      <c r="D21" s="450">
        <v>6</v>
      </c>
      <c r="E21" s="450">
        <v>1</v>
      </c>
      <c r="F21" s="450">
        <v>1</v>
      </c>
      <c r="G21" s="450">
        <v>2</v>
      </c>
      <c r="H21" s="450">
        <v>4</v>
      </c>
      <c r="I21" s="477">
        <v>79</v>
      </c>
      <c r="J21" s="450">
        <v>22</v>
      </c>
      <c r="K21" s="452">
        <v>2125</v>
      </c>
    </row>
    <row r="22" spans="1:11" ht="15">
      <c r="A22" s="453" t="s">
        <v>354</v>
      </c>
      <c r="B22" s="450">
        <v>38</v>
      </c>
      <c r="C22" s="450">
        <v>19</v>
      </c>
      <c r="D22" s="450">
        <v>9</v>
      </c>
      <c r="E22" s="450">
        <v>1</v>
      </c>
      <c r="F22" s="450">
        <v>1</v>
      </c>
      <c r="G22" s="450">
        <v>2</v>
      </c>
      <c r="H22" s="450">
        <v>5</v>
      </c>
      <c r="I22" s="477">
        <v>75</v>
      </c>
      <c r="J22" s="450">
        <v>26</v>
      </c>
      <c r="K22" s="452">
        <v>2213</v>
      </c>
    </row>
    <row r="23" spans="1:11" ht="15">
      <c r="A23" s="453" t="s">
        <v>355</v>
      </c>
      <c r="B23" s="450">
        <v>23</v>
      </c>
      <c r="C23" s="450">
        <v>18</v>
      </c>
      <c r="D23" s="450">
        <v>8</v>
      </c>
      <c r="E23" s="450">
        <v>2</v>
      </c>
      <c r="F23" s="450">
        <v>1</v>
      </c>
      <c r="G23" s="450">
        <v>2</v>
      </c>
      <c r="H23" s="450">
        <v>5</v>
      </c>
      <c r="I23" s="477">
        <v>59</v>
      </c>
      <c r="J23" s="450">
        <v>43</v>
      </c>
      <c r="K23" s="452">
        <v>1679</v>
      </c>
    </row>
    <row r="24" spans="1:11" ht="15">
      <c r="A24" s="453" t="s">
        <v>356</v>
      </c>
      <c r="B24" s="450">
        <v>12</v>
      </c>
      <c r="C24" s="450">
        <v>11</v>
      </c>
      <c r="D24" s="450">
        <v>5</v>
      </c>
      <c r="E24" s="450">
        <v>0</v>
      </c>
      <c r="F24" s="450">
        <v>0</v>
      </c>
      <c r="G24" s="450">
        <v>1</v>
      </c>
      <c r="H24" s="450">
        <v>6</v>
      </c>
      <c r="I24" s="477">
        <v>35</v>
      </c>
      <c r="J24" s="450">
        <v>65</v>
      </c>
      <c r="K24" s="452">
        <v>966</v>
      </c>
    </row>
    <row r="25" spans="1:11" ht="15.75">
      <c r="A25" s="449" t="s">
        <v>161</v>
      </c>
      <c r="B25" s="449"/>
      <c r="C25" s="449"/>
      <c r="D25" s="449"/>
      <c r="E25" s="449"/>
      <c r="F25" s="449"/>
      <c r="G25" s="449"/>
      <c r="H25" s="449"/>
      <c r="I25" s="451"/>
      <c r="J25" s="449"/>
      <c r="K25" s="452"/>
    </row>
    <row r="26" spans="1:11" ht="15">
      <c r="A26" s="453" t="s">
        <v>357</v>
      </c>
      <c r="B26" s="450">
        <v>66</v>
      </c>
      <c r="C26" s="450">
        <v>19</v>
      </c>
      <c r="D26" s="450">
        <v>5</v>
      </c>
      <c r="E26" s="450">
        <v>0</v>
      </c>
      <c r="F26" s="450">
        <v>0</v>
      </c>
      <c r="G26" s="450">
        <v>2</v>
      </c>
      <c r="H26" s="450">
        <v>1</v>
      </c>
      <c r="I26" s="477">
        <v>93</v>
      </c>
      <c r="J26" s="450">
        <v>5</v>
      </c>
      <c r="K26" s="452">
        <v>711</v>
      </c>
    </row>
    <row r="27" spans="1:11" ht="15">
      <c r="A27" s="453" t="s">
        <v>358</v>
      </c>
      <c r="B27" s="450">
        <v>58</v>
      </c>
      <c r="C27" s="450">
        <v>12</v>
      </c>
      <c r="D27" s="450">
        <v>6</v>
      </c>
      <c r="E27" s="450">
        <v>1</v>
      </c>
      <c r="F27" s="450">
        <v>0</v>
      </c>
      <c r="G27" s="450">
        <v>1</v>
      </c>
      <c r="H27" s="450">
        <v>3</v>
      </c>
      <c r="I27" s="477">
        <v>81</v>
      </c>
      <c r="J27" s="450">
        <v>18</v>
      </c>
      <c r="K27" s="452">
        <v>4138</v>
      </c>
    </row>
    <row r="28" spans="1:11" ht="15">
      <c r="A28" s="453" t="s">
        <v>359</v>
      </c>
      <c r="B28" s="450">
        <v>48</v>
      </c>
      <c r="C28" s="450">
        <v>15</v>
      </c>
      <c r="D28" s="450">
        <v>5</v>
      </c>
      <c r="E28" s="450">
        <v>1</v>
      </c>
      <c r="F28" s="450">
        <v>0</v>
      </c>
      <c r="G28" s="450">
        <v>1</v>
      </c>
      <c r="H28" s="450">
        <v>2</v>
      </c>
      <c r="I28" s="477">
        <v>72</v>
      </c>
      <c r="J28" s="450">
        <v>29</v>
      </c>
      <c r="K28" s="452">
        <v>1337</v>
      </c>
    </row>
    <row r="29" spans="1:11" ht="17.25" customHeight="1">
      <c r="A29" s="453" t="s">
        <v>360</v>
      </c>
      <c r="B29" s="450">
        <v>31</v>
      </c>
      <c r="C29" s="450">
        <v>11</v>
      </c>
      <c r="D29" s="450">
        <v>7</v>
      </c>
      <c r="E29" s="450">
        <v>2</v>
      </c>
      <c r="F29" s="450">
        <v>0</v>
      </c>
      <c r="G29" s="450">
        <v>1</v>
      </c>
      <c r="H29" s="450">
        <v>4</v>
      </c>
      <c r="I29" s="477">
        <v>56</v>
      </c>
      <c r="J29" s="450">
        <v>46</v>
      </c>
      <c r="K29" s="452">
        <v>665</v>
      </c>
    </row>
    <row r="30" spans="1:11" ht="15">
      <c r="A30" s="453" t="s">
        <v>361</v>
      </c>
      <c r="B30" s="450">
        <v>23</v>
      </c>
      <c r="C30" s="450">
        <v>19</v>
      </c>
      <c r="D30" s="450">
        <v>8</v>
      </c>
      <c r="E30" s="450">
        <v>1</v>
      </c>
      <c r="F30" s="450">
        <v>1</v>
      </c>
      <c r="G30" s="450">
        <v>2</v>
      </c>
      <c r="H30" s="450">
        <v>6</v>
      </c>
      <c r="I30" s="477">
        <v>60</v>
      </c>
      <c r="J30" s="450">
        <v>41</v>
      </c>
      <c r="K30" s="452">
        <v>4150</v>
      </c>
    </row>
    <row r="31" spans="1:11" ht="15">
      <c r="A31" s="453" t="s">
        <v>362</v>
      </c>
      <c r="B31" s="450">
        <v>17</v>
      </c>
      <c r="C31" s="450">
        <v>6</v>
      </c>
      <c r="D31" s="450">
        <v>4</v>
      </c>
      <c r="E31" s="450">
        <v>0</v>
      </c>
      <c r="F31" s="450">
        <v>0</v>
      </c>
      <c r="G31" s="450">
        <v>4</v>
      </c>
      <c r="H31" s="450">
        <v>6</v>
      </c>
      <c r="I31" s="477">
        <v>37</v>
      </c>
      <c r="J31" s="450">
        <v>63</v>
      </c>
      <c r="K31" s="452">
        <v>593</v>
      </c>
    </row>
    <row r="32" spans="1:11" ht="15">
      <c r="A32" s="453" t="s">
        <v>363</v>
      </c>
      <c r="B32" s="450">
        <v>18</v>
      </c>
      <c r="C32" s="450">
        <v>7</v>
      </c>
      <c r="D32" s="450">
        <v>5</v>
      </c>
      <c r="E32" s="450">
        <v>1</v>
      </c>
      <c r="F32" s="450">
        <v>1</v>
      </c>
      <c r="G32" s="450">
        <v>4</v>
      </c>
      <c r="H32" s="450">
        <v>9</v>
      </c>
      <c r="I32" s="477">
        <v>45</v>
      </c>
      <c r="J32" s="450">
        <v>56</v>
      </c>
      <c r="K32" s="452">
        <v>390</v>
      </c>
    </row>
    <row r="33" spans="1:11" ht="15">
      <c r="A33" s="453" t="s">
        <v>364</v>
      </c>
      <c r="B33" s="450">
        <v>10</v>
      </c>
      <c r="C33" s="450">
        <v>9</v>
      </c>
      <c r="D33" s="450">
        <v>5</v>
      </c>
      <c r="E33" s="450">
        <v>1</v>
      </c>
      <c r="F33" s="450">
        <v>1</v>
      </c>
      <c r="G33" s="450">
        <v>2</v>
      </c>
      <c r="H33" s="450">
        <v>8</v>
      </c>
      <c r="I33" s="477">
        <v>36</v>
      </c>
      <c r="J33" s="450">
        <v>62</v>
      </c>
      <c r="K33" s="452">
        <v>645</v>
      </c>
    </row>
    <row r="34" spans="1:11" ht="15.75" customHeight="1">
      <c r="A34" s="587" t="s">
        <v>158</v>
      </c>
      <c r="B34" s="587"/>
      <c r="C34" s="587"/>
      <c r="D34" s="587"/>
      <c r="E34" s="587"/>
      <c r="F34" s="449"/>
      <c r="G34" s="449"/>
      <c r="H34" s="449"/>
      <c r="I34" s="451"/>
      <c r="J34" s="450"/>
      <c r="K34" s="452"/>
    </row>
    <row r="35" spans="1:11" ht="15">
      <c r="A35" s="453" t="s">
        <v>365</v>
      </c>
      <c r="B35" s="450">
        <v>20</v>
      </c>
      <c r="C35" s="450">
        <v>11</v>
      </c>
      <c r="D35" s="450">
        <v>6</v>
      </c>
      <c r="E35" s="450">
        <v>1</v>
      </c>
      <c r="F35" s="450">
        <v>1</v>
      </c>
      <c r="G35" s="450">
        <v>2</v>
      </c>
      <c r="H35" s="450">
        <v>8</v>
      </c>
      <c r="I35" s="477">
        <v>49</v>
      </c>
      <c r="J35" s="450">
        <v>52</v>
      </c>
      <c r="K35" s="452">
        <v>2244</v>
      </c>
    </row>
    <row r="36" spans="1:11" ht="15">
      <c r="A36" s="453" t="s">
        <v>366</v>
      </c>
      <c r="B36" s="450">
        <v>23</v>
      </c>
      <c r="C36" s="450">
        <v>12</v>
      </c>
      <c r="D36" s="450">
        <v>6</v>
      </c>
      <c r="E36" s="450">
        <v>1</v>
      </c>
      <c r="F36" s="450">
        <v>1</v>
      </c>
      <c r="G36" s="450">
        <v>2</v>
      </c>
      <c r="H36" s="450">
        <v>6</v>
      </c>
      <c r="I36" s="477">
        <v>51</v>
      </c>
      <c r="J36" s="450">
        <v>49</v>
      </c>
      <c r="K36" s="452">
        <v>2566</v>
      </c>
    </row>
    <row r="37" spans="1:11" ht="15">
      <c r="A37" s="453" t="s">
        <v>367</v>
      </c>
      <c r="B37" s="450">
        <v>34</v>
      </c>
      <c r="C37" s="450">
        <v>14</v>
      </c>
      <c r="D37" s="450">
        <v>6</v>
      </c>
      <c r="E37" s="450">
        <v>1</v>
      </c>
      <c r="F37" s="450">
        <v>0</v>
      </c>
      <c r="G37" s="450">
        <v>2</v>
      </c>
      <c r="H37" s="450">
        <v>5</v>
      </c>
      <c r="I37" s="477">
        <v>62</v>
      </c>
      <c r="J37" s="450">
        <v>38</v>
      </c>
      <c r="K37" s="452">
        <v>1983</v>
      </c>
    </row>
    <row r="38" spans="1:11" ht="15">
      <c r="A38" s="453" t="s">
        <v>368</v>
      </c>
      <c r="B38" s="450">
        <v>44</v>
      </c>
      <c r="C38" s="450">
        <v>14</v>
      </c>
      <c r="D38" s="450">
        <v>7</v>
      </c>
      <c r="E38" s="450">
        <v>1</v>
      </c>
      <c r="F38" s="450">
        <v>0</v>
      </c>
      <c r="G38" s="450">
        <v>2</v>
      </c>
      <c r="H38" s="450">
        <v>3</v>
      </c>
      <c r="I38" s="477">
        <v>71</v>
      </c>
      <c r="J38" s="450">
        <v>29</v>
      </c>
      <c r="K38" s="452">
        <v>1529</v>
      </c>
    </row>
    <row r="39" spans="1:11" ht="15" customHeight="1">
      <c r="A39" s="453" t="s">
        <v>369</v>
      </c>
      <c r="B39" s="450">
        <v>50</v>
      </c>
      <c r="C39" s="450">
        <v>13</v>
      </c>
      <c r="D39" s="450">
        <v>7</v>
      </c>
      <c r="E39" s="450">
        <v>0</v>
      </c>
      <c r="F39" s="450">
        <v>1</v>
      </c>
      <c r="G39" s="450">
        <v>2</v>
      </c>
      <c r="H39" s="450">
        <v>3</v>
      </c>
      <c r="I39" s="477">
        <v>76</v>
      </c>
      <c r="J39" s="450">
        <v>25</v>
      </c>
      <c r="K39" s="452">
        <v>1066</v>
      </c>
    </row>
    <row r="40" spans="1:11" ht="15" customHeight="1">
      <c r="A40" s="453" t="s">
        <v>370</v>
      </c>
      <c r="B40" s="450">
        <v>56</v>
      </c>
      <c r="C40" s="450">
        <v>14</v>
      </c>
      <c r="D40" s="450">
        <v>7</v>
      </c>
      <c r="E40" s="450">
        <v>1</v>
      </c>
      <c r="F40" s="450">
        <v>0</v>
      </c>
      <c r="G40" s="450">
        <v>1</v>
      </c>
      <c r="H40" s="450">
        <v>2</v>
      </c>
      <c r="I40" s="477">
        <v>81</v>
      </c>
      <c r="J40" s="450">
        <v>19</v>
      </c>
      <c r="K40" s="452">
        <v>1492</v>
      </c>
    </row>
    <row r="41" spans="1:11" ht="15" customHeight="1">
      <c r="A41" s="453" t="s">
        <v>371</v>
      </c>
      <c r="B41" s="450">
        <v>66</v>
      </c>
      <c r="C41" s="450">
        <v>15</v>
      </c>
      <c r="D41" s="450">
        <v>6</v>
      </c>
      <c r="E41" s="450">
        <v>0</v>
      </c>
      <c r="F41" s="450">
        <v>0</v>
      </c>
      <c r="G41" s="450">
        <v>1</v>
      </c>
      <c r="H41" s="450">
        <v>1</v>
      </c>
      <c r="I41" s="477">
        <v>89</v>
      </c>
      <c r="J41" s="450">
        <v>10</v>
      </c>
      <c r="K41" s="452">
        <v>1502</v>
      </c>
    </row>
    <row r="42" spans="1:12" ht="15.75" customHeight="1">
      <c r="A42" s="587" t="s">
        <v>372</v>
      </c>
      <c r="B42" s="587"/>
      <c r="C42" s="587"/>
      <c r="D42" s="587"/>
      <c r="E42" s="587"/>
      <c r="F42" s="454"/>
      <c r="G42" s="454"/>
      <c r="H42" s="454"/>
      <c r="I42" s="477"/>
      <c r="J42" s="450"/>
      <c r="K42" s="452"/>
      <c r="L42" s="12"/>
    </row>
    <row r="43" spans="1:12" ht="15">
      <c r="A43" s="453" t="s">
        <v>415</v>
      </c>
      <c r="B43" s="450">
        <v>26</v>
      </c>
      <c r="C43" s="450">
        <v>8</v>
      </c>
      <c r="D43" s="450">
        <v>3</v>
      </c>
      <c r="E43" s="450">
        <v>1</v>
      </c>
      <c r="F43" s="450">
        <v>0</v>
      </c>
      <c r="G43" s="450">
        <v>1</v>
      </c>
      <c r="H43" s="450">
        <v>5</v>
      </c>
      <c r="I43" s="477">
        <v>44</v>
      </c>
      <c r="J43" s="450">
        <v>56</v>
      </c>
      <c r="K43" s="452">
        <v>2397</v>
      </c>
      <c r="L43" s="12"/>
    </row>
    <row r="44" spans="1:12" ht="15">
      <c r="A44" s="455">
        <v>2</v>
      </c>
      <c r="B44" s="450">
        <v>34</v>
      </c>
      <c r="C44" s="450">
        <v>12</v>
      </c>
      <c r="D44" s="450">
        <v>5</v>
      </c>
      <c r="E44" s="450">
        <v>1</v>
      </c>
      <c r="F44" s="450">
        <v>0</v>
      </c>
      <c r="G44" s="450">
        <v>2</v>
      </c>
      <c r="H44" s="450">
        <v>5</v>
      </c>
      <c r="I44" s="477">
        <v>59</v>
      </c>
      <c r="J44" s="450">
        <v>41</v>
      </c>
      <c r="K44" s="452">
        <v>2739</v>
      </c>
      <c r="L44" s="12"/>
    </row>
    <row r="45" spans="1:12" ht="15">
      <c r="A45" s="455">
        <v>3</v>
      </c>
      <c r="B45" s="450">
        <v>42</v>
      </c>
      <c r="C45" s="450">
        <v>14</v>
      </c>
      <c r="D45" s="450">
        <v>7</v>
      </c>
      <c r="E45" s="450">
        <v>1</v>
      </c>
      <c r="F45" s="450">
        <v>1</v>
      </c>
      <c r="G45" s="450">
        <v>2</v>
      </c>
      <c r="H45" s="450">
        <v>4</v>
      </c>
      <c r="I45" s="477">
        <v>71</v>
      </c>
      <c r="J45" s="450">
        <v>30</v>
      </c>
      <c r="K45" s="452">
        <v>2804</v>
      </c>
      <c r="L45" s="12"/>
    </row>
    <row r="46" spans="1:12" ht="15">
      <c r="A46" s="455">
        <v>4</v>
      </c>
      <c r="B46" s="450">
        <v>49</v>
      </c>
      <c r="C46" s="450">
        <v>15</v>
      </c>
      <c r="D46" s="450">
        <v>9</v>
      </c>
      <c r="E46" s="450">
        <v>1</v>
      </c>
      <c r="F46" s="450">
        <v>0</v>
      </c>
      <c r="G46" s="450">
        <v>1</v>
      </c>
      <c r="H46" s="450">
        <v>3</v>
      </c>
      <c r="I46" s="477">
        <v>78</v>
      </c>
      <c r="J46" s="450">
        <v>22</v>
      </c>
      <c r="K46" s="452">
        <v>2609</v>
      </c>
      <c r="L46" s="12"/>
    </row>
    <row r="47" spans="1:12" ht="15" customHeight="1">
      <c r="A47" s="453" t="s">
        <v>416</v>
      </c>
      <c r="B47" s="450">
        <v>51</v>
      </c>
      <c r="C47" s="450">
        <v>18</v>
      </c>
      <c r="D47" s="450">
        <v>8</v>
      </c>
      <c r="E47" s="450">
        <v>1</v>
      </c>
      <c r="F47" s="450">
        <v>0</v>
      </c>
      <c r="G47" s="450">
        <v>2</v>
      </c>
      <c r="H47" s="450">
        <v>3</v>
      </c>
      <c r="I47" s="477">
        <v>83</v>
      </c>
      <c r="J47" s="450">
        <v>17</v>
      </c>
      <c r="K47" s="452">
        <v>2240</v>
      </c>
      <c r="L47" s="12"/>
    </row>
    <row r="48" spans="1:12" ht="15" customHeight="1">
      <c r="A48" s="449" t="s">
        <v>375</v>
      </c>
      <c r="B48" s="454"/>
      <c r="C48" s="454"/>
      <c r="D48" s="454"/>
      <c r="E48" s="454"/>
      <c r="F48" s="454"/>
      <c r="G48" s="454"/>
      <c r="H48" s="454"/>
      <c r="I48" s="477"/>
      <c r="J48" s="450"/>
      <c r="K48" s="452"/>
      <c r="L48" s="12"/>
    </row>
    <row r="49" spans="1:12" ht="15" customHeight="1">
      <c r="A49" s="453" t="s">
        <v>376</v>
      </c>
      <c r="B49" s="450">
        <v>34</v>
      </c>
      <c r="C49" s="450">
        <v>10</v>
      </c>
      <c r="D49" s="450">
        <v>6</v>
      </c>
      <c r="E49" s="450">
        <v>1</v>
      </c>
      <c r="F49" s="450">
        <v>1</v>
      </c>
      <c r="G49" s="450">
        <v>3</v>
      </c>
      <c r="H49" s="450">
        <v>5</v>
      </c>
      <c r="I49" s="477">
        <v>60</v>
      </c>
      <c r="J49" s="450">
        <v>40</v>
      </c>
      <c r="K49" s="452">
        <v>4495</v>
      </c>
      <c r="L49" s="12"/>
    </row>
    <row r="50" spans="1:12" ht="15" customHeight="1">
      <c r="A50" s="453" t="s">
        <v>377</v>
      </c>
      <c r="B50" s="450">
        <v>43</v>
      </c>
      <c r="C50" s="450">
        <v>14</v>
      </c>
      <c r="D50" s="450">
        <v>5</v>
      </c>
      <c r="E50" s="450">
        <v>1</v>
      </c>
      <c r="F50" s="450">
        <v>0</v>
      </c>
      <c r="G50" s="450">
        <v>1</v>
      </c>
      <c r="H50" s="450">
        <v>4</v>
      </c>
      <c r="I50" s="477">
        <v>68</v>
      </c>
      <c r="J50" s="450">
        <v>32</v>
      </c>
      <c r="K50" s="452">
        <v>3908</v>
      </c>
      <c r="L50" s="12"/>
    </row>
    <row r="51" spans="1:11" ht="15" customHeight="1">
      <c r="A51" s="453" t="s">
        <v>378</v>
      </c>
      <c r="B51" s="450">
        <v>42</v>
      </c>
      <c r="C51" s="450">
        <v>15</v>
      </c>
      <c r="D51" s="450">
        <v>7</v>
      </c>
      <c r="E51" s="450">
        <v>1</v>
      </c>
      <c r="F51" s="450">
        <v>0</v>
      </c>
      <c r="G51" s="450">
        <v>2</v>
      </c>
      <c r="H51" s="450">
        <v>3</v>
      </c>
      <c r="I51" s="477">
        <v>70</v>
      </c>
      <c r="J51" s="450">
        <v>30</v>
      </c>
      <c r="K51" s="452">
        <v>1099</v>
      </c>
    </row>
    <row r="52" spans="1:11" ht="15" customHeight="1">
      <c r="A52" s="453" t="s">
        <v>379</v>
      </c>
      <c r="B52" s="450">
        <v>39</v>
      </c>
      <c r="C52" s="450">
        <v>13</v>
      </c>
      <c r="D52" s="450">
        <v>7</v>
      </c>
      <c r="E52" s="450">
        <v>1</v>
      </c>
      <c r="F52" s="450">
        <v>0</v>
      </c>
      <c r="G52" s="450">
        <v>1</v>
      </c>
      <c r="H52" s="450">
        <v>5</v>
      </c>
      <c r="I52" s="477">
        <v>66</v>
      </c>
      <c r="J52" s="450">
        <v>33</v>
      </c>
      <c r="K52" s="452">
        <v>712</v>
      </c>
    </row>
    <row r="53" spans="1:11" ht="15" customHeight="1">
      <c r="A53" s="453" t="s">
        <v>380</v>
      </c>
      <c r="B53" s="450">
        <v>54</v>
      </c>
      <c r="C53" s="450">
        <v>16</v>
      </c>
      <c r="D53" s="450">
        <v>8</v>
      </c>
      <c r="E53" s="450">
        <v>1</v>
      </c>
      <c r="F53" s="450">
        <v>0</v>
      </c>
      <c r="G53" s="450">
        <v>0</v>
      </c>
      <c r="H53" s="450">
        <v>2</v>
      </c>
      <c r="I53" s="477">
        <v>81</v>
      </c>
      <c r="J53" s="450">
        <v>18</v>
      </c>
      <c r="K53" s="452">
        <v>1376</v>
      </c>
    </row>
    <row r="54" spans="1:11" ht="15" customHeight="1">
      <c r="A54" s="456" t="s">
        <v>381</v>
      </c>
      <c r="B54" s="564">
        <v>46</v>
      </c>
      <c r="C54" s="564">
        <v>20</v>
      </c>
      <c r="D54" s="564">
        <v>9</v>
      </c>
      <c r="E54" s="564">
        <v>1</v>
      </c>
      <c r="F54" s="564">
        <v>1</v>
      </c>
      <c r="G54" s="564">
        <v>2</v>
      </c>
      <c r="H54" s="564">
        <v>2</v>
      </c>
      <c r="I54" s="563">
        <v>80</v>
      </c>
      <c r="J54" s="564">
        <v>20</v>
      </c>
      <c r="K54" s="565">
        <v>1209</v>
      </c>
    </row>
    <row r="55" spans="1:10" s="7" customFormat="1" ht="15" customHeight="1">
      <c r="A55" s="585" t="s">
        <v>382</v>
      </c>
      <c r="B55" s="585"/>
      <c r="C55" s="585"/>
      <c r="D55" s="585"/>
      <c r="E55" s="585"/>
      <c r="F55" s="585"/>
      <c r="G55" s="585"/>
      <c r="J55" s="175"/>
    </row>
    <row r="56" spans="1:10" ht="15">
      <c r="A56" s="12"/>
      <c r="B56" s="12"/>
      <c r="C56" s="12"/>
      <c r="D56" s="12"/>
      <c r="E56" s="12"/>
      <c r="F56" s="12"/>
      <c r="G56" s="12"/>
      <c r="H56" s="29"/>
      <c r="I56" s="29"/>
      <c r="J56" s="29"/>
    </row>
  </sheetData>
  <mergeCells count="6">
    <mergeCell ref="A55:G55"/>
    <mergeCell ref="F11:K11"/>
    <mergeCell ref="A42:E42"/>
    <mergeCell ref="C3:D3"/>
    <mergeCell ref="E3:G3"/>
    <mergeCell ref="A34:E34"/>
  </mergeCells>
  <printOptions/>
  <pageMargins left="0.7480314960629921" right="0.5511811023622047" top="0.984251968503937" bottom="0.984251968503937" header="0.5118110236220472" footer="0.5118110236220472"/>
  <pageSetup fitToHeight="1" fitToWidth="1" horizontalDpi="300" verticalDpi="300" orientation="portrait" paperSize="9" scale="66" r:id="rId1"/>
  <headerFooter alignWithMargins="0">
    <oddHeader>&amp;R&amp;"Arial,Bold"&amp;16PERSONAL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52"/>
  <sheetViews>
    <sheetView zoomScale="75" zoomScaleNormal="75" workbookViewId="0" topLeftCell="A1">
      <selection activeCell="A2" sqref="A2"/>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8" width="8.00390625" style="9" customWidth="1"/>
    <col min="9" max="9" width="6.57421875" style="9" customWidth="1"/>
    <col min="10" max="11" width="7.421875" style="9" customWidth="1"/>
    <col min="12" max="12" width="11.7109375" style="9" customWidth="1"/>
    <col min="13" max="13" width="2.140625" style="9" customWidth="1"/>
    <col min="14" max="16384" width="9.140625" style="9" customWidth="1"/>
  </cols>
  <sheetData>
    <row r="1" spans="1:12" ht="18.75">
      <c r="A1" s="58" t="s">
        <v>600</v>
      </c>
      <c r="B1" s="12"/>
      <c r="C1" s="12"/>
      <c r="D1" s="12"/>
      <c r="E1" s="12"/>
      <c r="F1" s="12"/>
      <c r="G1" s="12"/>
      <c r="H1" s="12"/>
      <c r="I1" s="12"/>
      <c r="J1" s="12" t="s">
        <v>129</v>
      </c>
      <c r="L1" s="12"/>
    </row>
    <row r="2" spans="1:12" ht="15.75">
      <c r="A2" s="179"/>
      <c r="B2" s="593" t="s">
        <v>82</v>
      </c>
      <c r="C2" s="593"/>
      <c r="D2" s="593"/>
      <c r="E2" s="593"/>
      <c r="F2" s="594"/>
      <c r="G2" s="593" t="s">
        <v>87</v>
      </c>
      <c r="H2" s="593"/>
      <c r="I2" s="593"/>
      <c r="J2" s="593"/>
      <c r="K2" s="593"/>
      <c r="L2" s="237" t="s">
        <v>89</v>
      </c>
    </row>
    <row r="3" spans="1:12" ht="18.75">
      <c r="A3" s="58"/>
      <c r="B3" s="591"/>
      <c r="C3" s="591"/>
      <c r="D3" s="591"/>
      <c r="E3" s="591"/>
      <c r="F3" s="592"/>
      <c r="G3" s="591" t="s">
        <v>417</v>
      </c>
      <c r="H3" s="591"/>
      <c r="I3" s="591"/>
      <c r="J3" s="591"/>
      <c r="K3" s="591"/>
      <c r="L3" s="238" t="s">
        <v>193</v>
      </c>
    </row>
    <row r="4" spans="1:12" ht="15.75">
      <c r="A4" s="58"/>
      <c r="B4" s="591"/>
      <c r="C4" s="591"/>
      <c r="D4" s="591"/>
      <c r="E4" s="591"/>
      <c r="F4" s="592"/>
      <c r="G4" s="241"/>
      <c r="H4" s="241"/>
      <c r="I4" s="241"/>
      <c r="J4" s="58"/>
      <c r="K4" s="58"/>
      <c r="L4" s="238" t="s">
        <v>88</v>
      </c>
    </row>
    <row r="5" spans="1:12" ht="15.75">
      <c r="A5" s="58"/>
      <c r="B5" s="595" t="s">
        <v>83</v>
      </c>
      <c r="C5" s="597" t="s">
        <v>84</v>
      </c>
      <c r="D5" s="599" t="s">
        <v>85</v>
      </c>
      <c r="E5" s="599" t="s">
        <v>86</v>
      </c>
      <c r="F5" s="242" t="s">
        <v>131</v>
      </c>
      <c r="G5" s="595" t="s">
        <v>83</v>
      </c>
      <c r="H5" s="597" t="s">
        <v>84</v>
      </c>
      <c r="I5" s="599" t="s">
        <v>85</v>
      </c>
      <c r="J5" s="599" t="s">
        <v>86</v>
      </c>
      <c r="K5" s="240" t="s">
        <v>131</v>
      </c>
      <c r="L5" s="12"/>
    </row>
    <row r="6" spans="1:12" ht="15.75">
      <c r="A6" s="236"/>
      <c r="B6" s="596"/>
      <c r="C6" s="598"/>
      <c r="D6" s="600"/>
      <c r="E6" s="600"/>
      <c r="F6" s="243" t="s">
        <v>130</v>
      </c>
      <c r="G6" s="596"/>
      <c r="H6" s="598"/>
      <c r="I6" s="600"/>
      <c r="J6" s="600"/>
      <c r="K6" s="231" t="s">
        <v>130</v>
      </c>
      <c r="L6" s="46"/>
    </row>
    <row r="7" spans="2:12" ht="15">
      <c r="B7" s="12"/>
      <c r="C7" s="12"/>
      <c r="D7" s="12"/>
      <c r="E7" s="12"/>
      <c r="F7" s="115"/>
      <c r="J7" s="601" t="s">
        <v>95</v>
      </c>
      <c r="K7" s="601"/>
      <c r="L7" s="601"/>
    </row>
    <row r="8" spans="2:12" ht="6" customHeight="1">
      <c r="B8" s="12"/>
      <c r="C8" s="12"/>
      <c r="D8" s="12"/>
      <c r="E8" s="12"/>
      <c r="F8" s="115"/>
      <c r="J8" s="31"/>
      <c r="L8" s="47"/>
    </row>
    <row r="9" spans="1:12" ht="15.75">
      <c r="A9" s="448" t="s">
        <v>513</v>
      </c>
      <c r="B9" s="566">
        <v>37</v>
      </c>
      <c r="C9" s="566">
        <v>19</v>
      </c>
      <c r="D9" s="566">
        <v>24</v>
      </c>
      <c r="E9" s="566">
        <v>20</v>
      </c>
      <c r="F9" s="558">
        <v>63</v>
      </c>
      <c r="G9" s="566">
        <v>46</v>
      </c>
      <c r="H9" s="450">
        <v>19</v>
      </c>
      <c r="I9" s="450">
        <v>17</v>
      </c>
      <c r="J9" s="450">
        <v>18</v>
      </c>
      <c r="K9" s="566">
        <v>54</v>
      </c>
      <c r="L9" s="559">
        <v>6372</v>
      </c>
    </row>
    <row r="10" spans="1:12" ht="15.75">
      <c r="A10" s="448" t="s">
        <v>346</v>
      </c>
      <c r="B10" s="560"/>
      <c r="C10" s="560"/>
      <c r="D10" s="560"/>
      <c r="E10" s="560"/>
      <c r="F10" s="558"/>
      <c r="G10" s="560"/>
      <c r="H10" s="567"/>
      <c r="I10" s="567"/>
      <c r="J10" s="567"/>
      <c r="K10" s="566"/>
      <c r="L10" s="568"/>
    </row>
    <row r="11" spans="1:12" ht="15">
      <c r="A11" s="457" t="s">
        <v>347</v>
      </c>
      <c r="B11" s="566">
        <v>36</v>
      </c>
      <c r="C11" s="566">
        <v>18</v>
      </c>
      <c r="D11" s="566">
        <v>25</v>
      </c>
      <c r="E11" s="566">
        <v>21</v>
      </c>
      <c r="F11" s="558">
        <v>64</v>
      </c>
      <c r="G11" s="566">
        <v>44</v>
      </c>
      <c r="H11" s="450">
        <v>20</v>
      </c>
      <c r="I11" s="450">
        <v>17</v>
      </c>
      <c r="J11" s="450">
        <v>19</v>
      </c>
      <c r="K11" s="566">
        <v>56</v>
      </c>
      <c r="L11" s="559">
        <v>2716</v>
      </c>
    </row>
    <row r="12" spans="1:12" ht="15">
      <c r="A12" s="457" t="s">
        <v>348</v>
      </c>
      <c r="B12" s="566">
        <v>38</v>
      </c>
      <c r="C12" s="566">
        <v>20</v>
      </c>
      <c r="D12" s="566">
        <v>24</v>
      </c>
      <c r="E12" s="566">
        <v>18</v>
      </c>
      <c r="F12" s="558">
        <v>62</v>
      </c>
      <c r="G12" s="566">
        <v>48</v>
      </c>
      <c r="H12" s="450">
        <v>18</v>
      </c>
      <c r="I12" s="450">
        <v>16</v>
      </c>
      <c r="J12" s="450">
        <v>18</v>
      </c>
      <c r="K12" s="566">
        <v>52</v>
      </c>
      <c r="L12" s="559">
        <v>3656</v>
      </c>
    </row>
    <row r="13" spans="1:12" ht="15.75">
      <c r="A13" s="448" t="s">
        <v>81</v>
      </c>
      <c r="B13" s="560"/>
      <c r="C13" s="560"/>
      <c r="D13" s="560"/>
      <c r="E13" s="560"/>
      <c r="F13" s="558"/>
      <c r="G13" s="560"/>
      <c r="H13" s="567"/>
      <c r="I13" s="567"/>
      <c r="J13" s="567"/>
      <c r="K13" s="566"/>
      <c r="L13" s="569"/>
    </row>
    <row r="14" spans="1:12" ht="15">
      <c r="A14" s="457" t="s">
        <v>383</v>
      </c>
      <c r="B14" s="566">
        <v>22</v>
      </c>
      <c r="C14" s="566">
        <v>17</v>
      </c>
      <c r="D14" s="566">
        <v>38</v>
      </c>
      <c r="E14" s="566">
        <v>23</v>
      </c>
      <c r="F14" s="558">
        <v>78</v>
      </c>
      <c r="G14" s="566">
        <v>47</v>
      </c>
      <c r="H14" s="450">
        <v>23</v>
      </c>
      <c r="I14" s="450">
        <v>16</v>
      </c>
      <c r="J14" s="450">
        <v>14</v>
      </c>
      <c r="K14" s="566">
        <v>53</v>
      </c>
      <c r="L14" s="559">
        <v>187</v>
      </c>
    </row>
    <row r="15" spans="1:12" ht="15">
      <c r="A15" s="457" t="s">
        <v>350</v>
      </c>
      <c r="B15" s="566">
        <v>29</v>
      </c>
      <c r="C15" s="566">
        <v>19</v>
      </c>
      <c r="D15" s="566">
        <v>28</v>
      </c>
      <c r="E15" s="566">
        <v>24</v>
      </c>
      <c r="F15" s="558">
        <v>71</v>
      </c>
      <c r="G15" s="566">
        <v>46</v>
      </c>
      <c r="H15" s="450">
        <v>18</v>
      </c>
      <c r="I15" s="450">
        <v>20</v>
      </c>
      <c r="J15" s="450">
        <v>16</v>
      </c>
      <c r="K15" s="566">
        <v>54</v>
      </c>
      <c r="L15" s="559">
        <v>720</v>
      </c>
    </row>
    <row r="16" spans="1:12" ht="15">
      <c r="A16" s="457" t="s">
        <v>351</v>
      </c>
      <c r="B16" s="566">
        <v>29</v>
      </c>
      <c r="C16" s="566">
        <v>20</v>
      </c>
      <c r="D16" s="566">
        <v>28</v>
      </c>
      <c r="E16" s="566">
        <v>23</v>
      </c>
      <c r="F16" s="558">
        <v>71</v>
      </c>
      <c r="G16" s="566">
        <v>41</v>
      </c>
      <c r="H16" s="450">
        <v>22</v>
      </c>
      <c r="I16" s="450">
        <v>18</v>
      </c>
      <c r="J16" s="450">
        <v>19</v>
      </c>
      <c r="K16" s="566">
        <v>59</v>
      </c>
      <c r="L16" s="559">
        <v>925</v>
      </c>
    </row>
    <row r="17" spans="1:12" ht="15">
      <c r="A17" s="457" t="s">
        <v>352</v>
      </c>
      <c r="B17" s="566">
        <v>37</v>
      </c>
      <c r="C17" s="566">
        <v>20</v>
      </c>
      <c r="D17" s="566">
        <v>23</v>
      </c>
      <c r="E17" s="566">
        <v>19</v>
      </c>
      <c r="F17" s="558">
        <v>62</v>
      </c>
      <c r="G17" s="566">
        <v>37</v>
      </c>
      <c r="H17" s="450">
        <v>22</v>
      </c>
      <c r="I17" s="450">
        <v>18</v>
      </c>
      <c r="J17" s="450">
        <v>23</v>
      </c>
      <c r="K17" s="566">
        <v>63</v>
      </c>
      <c r="L17" s="559">
        <v>1078</v>
      </c>
    </row>
    <row r="18" spans="1:12" ht="15">
      <c r="A18" s="457" t="s">
        <v>353</v>
      </c>
      <c r="B18" s="566">
        <v>39</v>
      </c>
      <c r="C18" s="566">
        <v>19</v>
      </c>
      <c r="D18" s="566">
        <v>23</v>
      </c>
      <c r="E18" s="566">
        <v>18</v>
      </c>
      <c r="F18" s="558">
        <v>60</v>
      </c>
      <c r="G18" s="566">
        <v>44</v>
      </c>
      <c r="H18" s="450">
        <v>18</v>
      </c>
      <c r="I18" s="450">
        <v>17</v>
      </c>
      <c r="J18" s="450">
        <v>20</v>
      </c>
      <c r="K18" s="566">
        <v>55</v>
      </c>
      <c r="L18" s="559">
        <v>1052</v>
      </c>
    </row>
    <row r="19" spans="1:12" ht="15">
      <c r="A19" s="457" t="s">
        <v>354</v>
      </c>
      <c r="B19" s="566">
        <v>41</v>
      </c>
      <c r="C19" s="566">
        <v>20</v>
      </c>
      <c r="D19" s="566">
        <v>22</v>
      </c>
      <c r="E19" s="566">
        <v>17</v>
      </c>
      <c r="F19" s="558">
        <v>59</v>
      </c>
      <c r="G19" s="566">
        <v>47</v>
      </c>
      <c r="H19" s="450">
        <v>18</v>
      </c>
      <c r="I19" s="450">
        <v>14</v>
      </c>
      <c r="J19" s="450">
        <v>20</v>
      </c>
      <c r="K19" s="566">
        <v>52</v>
      </c>
      <c r="L19" s="559">
        <v>1055</v>
      </c>
    </row>
    <row r="20" spans="1:12" ht="15">
      <c r="A20" s="457" t="s">
        <v>355</v>
      </c>
      <c r="B20" s="566">
        <v>48</v>
      </c>
      <c r="C20" s="566">
        <v>18</v>
      </c>
      <c r="D20" s="566">
        <v>18</v>
      </c>
      <c r="E20" s="566">
        <v>16</v>
      </c>
      <c r="F20" s="558">
        <v>52</v>
      </c>
      <c r="G20" s="566">
        <v>57</v>
      </c>
      <c r="H20" s="450">
        <v>15</v>
      </c>
      <c r="I20" s="450">
        <v>13</v>
      </c>
      <c r="J20" s="450">
        <v>15</v>
      </c>
      <c r="K20" s="566">
        <v>43</v>
      </c>
      <c r="L20" s="559">
        <v>837</v>
      </c>
    </row>
    <row r="21" spans="1:12" ht="15">
      <c r="A21" s="457" t="s">
        <v>356</v>
      </c>
      <c r="B21" s="566">
        <v>64</v>
      </c>
      <c r="C21" s="566">
        <v>17</v>
      </c>
      <c r="D21" s="566">
        <v>12</v>
      </c>
      <c r="E21" s="566">
        <v>8</v>
      </c>
      <c r="F21" s="558">
        <v>37</v>
      </c>
      <c r="G21" s="566">
        <v>75</v>
      </c>
      <c r="H21" s="450">
        <v>9</v>
      </c>
      <c r="I21" s="450">
        <v>7</v>
      </c>
      <c r="J21" s="450">
        <v>9</v>
      </c>
      <c r="K21" s="566">
        <v>25</v>
      </c>
      <c r="L21" s="559">
        <v>518</v>
      </c>
    </row>
    <row r="22" spans="1:12" ht="15.75">
      <c r="A22" s="448" t="s">
        <v>161</v>
      </c>
      <c r="B22" s="560"/>
      <c r="C22" s="560"/>
      <c r="D22" s="560"/>
      <c r="E22" s="560"/>
      <c r="F22" s="558"/>
      <c r="G22" s="560"/>
      <c r="H22" s="567"/>
      <c r="I22" s="567"/>
      <c r="J22" s="567"/>
      <c r="K22" s="566"/>
      <c r="L22" s="559"/>
    </row>
    <row r="23" spans="1:12" ht="15">
      <c r="A23" s="457" t="s">
        <v>357</v>
      </c>
      <c r="B23" s="566">
        <v>38</v>
      </c>
      <c r="C23" s="566">
        <v>19</v>
      </c>
      <c r="D23" s="566">
        <v>22</v>
      </c>
      <c r="E23" s="566">
        <v>22</v>
      </c>
      <c r="F23" s="558">
        <v>63</v>
      </c>
      <c r="G23" s="566">
        <v>38</v>
      </c>
      <c r="H23" s="450">
        <v>21</v>
      </c>
      <c r="I23" s="450">
        <v>19</v>
      </c>
      <c r="J23" s="450">
        <v>23</v>
      </c>
      <c r="K23" s="566">
        <v>63</v>
      </c>
      <c r="L23" s="559">
        <v>362</v>
      </c>
    </row>
    <row r="24" spans="1:12" ht="15">
      <c r="A24" s="457" t="s">
        <v>358</v>
      </c>
      <c r="B24" s="566">
        <v>33</v>
      </c>
      <c r="C24" s="566">
        <v>20</v>
      </c>
      <c r="D24" s="566">
        <v>26</v>
      </c>
      <c r="E24" s="566">
        <v>20</v>
      </c>
      <c r="F24" s="558">
        <v>66</v>
      </c>
      <c r="G24" s="566">
        <v>40</v>
      </c>
      <c r="H24" s="450">
        <v>22</v>
      </c>
      <c r="I24" s="450">
        <v>19</v>
      </c>
      <c r="J24" s="450">
        <v>18</v>
      </c>
      <c r="K24" s="566">
        <v>59</v>
      </c>
      <c r="L24" s="559">
        <v>2031</v>
      </c>
    </row>
    <row r="25" spans="1:12" ht="15">
      <c r="A25" s="457" t="s">
        <v>359</v>
      </c>
      <c r="B25" s="566">
        <v>33</v>
      </c>
      <c r="C25" s="566">
        <v>20</v>
      </c>
      <c r="D25" s="566">
        <v>28</v>
      </c>
      <c r="E25" s="566">
        <v>19</v>
      </c>
      <c r="F25" s="558">
        <v>67</v>
      </c>
      <c r="G25" s="566">
        <v>36</v>
      </c>
      <c r="H25" s="450">
        <v>20</v>
      </c>
      <c r="I25" s="450">
        <v>20</v>
      </c>
      <c r="J25" s="450">
        <v>24</v>
      </c>
      <c r="K25" s="566">
        <v>64</v>
      </c>
      <c r="L25" s="559">
        <v>660</v>
      </c>
    </row>
    <row r="26" spans="1:12" ht="15">
      <c r="A26" s="457" t="s">
        <v>384</v>
      </c>
      <c r="B26" s="566">
        <v>29</v>
      </c>
      <c r="C26" s="566">
        <v>21</v>
      </c>
      <c r="D26" s="566">
        <v>27</v>
      </c>
      <c r="E26" s="566">
        <v>23</v>
      </c>
      <c r="F26" s="558">
        <v>71</v>
      </c>
      <c r="G26" s="566">
        <v>42</v>
      </c>
      <c r="H26" s="450">
        <v>19</v>
      </c>
      <c r="I26" s="450">
        <v>13</v>
      </c>
      <c r="J26" s="450">
        <v>26</v>
      </c>
      <c r="K26" s="566">
        <v>58</v>
      </c>
      <c r="L26" s="559">
        <v>343</v>
      </c>
    </row>
    <row r="27" spans="1:12" ht="15">
      <c r="A27" s="457" t="s">
        <v>361</v>
      </c>
      <c r="B27" s="566">
        <v>48</v>
      </c>
      <c r="C27" s="566">
        <v>18</v>
      </c>
      <c r="D27" s="566">
        <v>19</v>
      </c>
      <c r="E27" s="566">
        <v>15</v>
      </c>
      <c r="F27" s="558">
        <v>52</v>
      </c>
      <c r="G27" s="566">
        <v>56</v>
      </c>
      <c r="H27" s="450">
        <v>15</v>
      </c>
      <c r="I27" s="450">
        <v>13</v>
      </c>
      <c r="J27" s="450">
        <v>16</v>
      </c>
      <c r="K27" s="566">
        <v>44</v>
      </c>
      <c r="L27" s="559">
        <v>2068</v>
      </c>
    </row>
    <row r="28" spans="1:12" ht="15">
      <c r="A28" s="457" t="s">
        <v>385</v>
      </c>
      <c r="B28" s="566">
        <v>28</v>
      </c>
      <c r="C28" s="566">
        <v>21</v>
      </c>
      <c r="D28" s="566">
        <v>24</v>
      </c>
      <c r="E28" s="566">
        <v>27</v>
      </c>
      <c r="F28" s="558">
        <v>72</v>
      </c>
      <c r="G28" s="566">
        <v>50</v>
      </c>
      <c r="H28" s="450">
        <v>16</v>
      </c>
      <c r="I28" s="450">
        <v>11</v>
      </c>
      <c r="J28" s="450">
        <v>22</v>
      </c>
      <c r="K28" s="566">
        <v>49</v>
      </c>
      <c r="L28" s="559">
        <v>290</v>
      </c>
    </row>
    <row r="29" spans="1:12" ht="15">
      <c r="A29" s="457" t="s">
        <v>363</v>
      </c>
      <c r="B29" s="566">
        <v>23</v>
      </c>
      <c r="C29" s="566">
        <v>17</v>
      </c>
      <c r="D29" s="566">
        <v>32</v>
      </c>
      <c r="E29" s="566">
        <v>28</v>
      </c>
      <c r="F29" s="558">
        <v>77</v>
      </c>
      <c r="G29" s="566">
        <v>50</v>
      </c>
      <c r="H29" s="450">
        <v>16</v>
      </c>
      <c r="I29" s="450">
        <v>21</v>
      </c>
      <c r="J29" s="450">
        <v>12</v>
      </c>
      <c r="K29" s="566">
        <v>49</v>
      </c>
      <c r="L29" s="559">
        <v>192</v>
      </c>
    </row>
    <row r="30" spans="1:12" ht="15">
      <c r="A30" s="457" t="s">
        <v>364</v>
      </c>
      <c r="B30" s="566">
        <v>56</v>
      </c>
      <c r="C30" s="566">
        <v>15</v>
      </c>
      <c r="D30" s="566">
        <v>16</v>
      </c>
      <c r="E30" s="566">
        <v>12</v>
      </c>
      <c r="F30" s="558">
        <v>43</v>
      </c>
      <c r="G30" s="566">
        <v>72</v>
      </c>
      <c r="H30" s="450">
        <v>8</v>
      </c>
      <c r="I30" s="450">
        <v>11</v>
      </c>
      <c r="J30" s="450">
        <v>9</v>
      </c>
      <c r="K30" s="566">
        <v>28</v>
      </c>
      <c r="L30" s="559">
        <v>318</v>
      </c>
    </row>
    <row r="31" spans="1:12" ht="31.5">
      <c r="A31" s="448" t="s">
        <v>158</v>
      </c>
      <c r="B31" s="570"/>
      <c r="C31" s="570"/>
      <c r="D31" s="566"/>
      <c r="E31" s="566"/>
      <c r="F31" s="558"/>
      <c r="G31" s="566"/>
      <c r="H31" s="450"/>
      <c r="I31" s="450"/>
      <c r="J31" s="450"/>
      <c r="K31" s="566"/>
      <c r="L31" s="559"/>
    </row>
    <row r="32" spans="1:12" ht="15">
      <c r="A32" s="457" t="s">
        <v>365</v>
      </c>
      <c r="B32" s="566">
        <v>34</v>
      </c>
      <c r="C32" s="566">
        <v>21</v>
      </c>
      <c r="D32" s="566">
        <v>23</v>
      </c>
      <c r="E32" s="566">
        <v>23</v>
      </c>
      <c r="F32" s="558">
        <v>67</v>
      </c>
      <c r="G32" s="566">
        <v>51</v>
      </c>
      <c r="H32" s="450">
        <v>17</v>
      </c>
      <c r="I32" s="450">
        <v>14</v>
      </c>
      <c r="J32" s="450">
        <v>19</v>
      </c>
      <c r="K32" s="566">
        <v>50</v>
      </c>
      <c r="L32" s="559">
        <v>1085</v>
      </c>
    </row>
    <row r="33" spans="1:12" ht="15">
      <c r="A33" s="457" t="s">
        <v>366</v>
      </c>
      <c r="B33" s="566">
        <v>38</v>
      </c>
      <c r="C33" s="566">
        <v>18</v>
      </c>
      <c r="D33" s="566">
        <v>24</v>
      </c>
      <c r="E33" s="566">
        <v>20</v>
      </c>
      <c r="F33" s="558">
        <v>62</v>
      </c>
      <c r="G33" s="566">
        <v>55</v>
      </c>
      <c r="H33" s="450">
        <v>16</v>
      </c>
      <c r="I33" s="450">
        <v>14</v>
      </c>
      <c r="J33" s="450">
        <v>16</v>
      </c>
      <c r="K33" s="566">
        <v>46</v>
      </c>
      <c r="L33" s="559">
        <v>1287</v>
      </c>
    </row>
    <row r="34" spans="1:12" ht="15">
      <c r="A34" s="457" t="s">
        <v>367</v>
      </c>
      <c r="B34" s="566">
        <v>37</v>
      </c>
      <c r="C34" s="566">
        <v>17</v>
      </c>
      <c r="D34" s="566">
        <v>26</v>
      </c>
      <c r="E34" s="566">
        <v>20</v>
      </c>
      <c r="F34" s="558">
        <v>63</v>
      </c>
      <c r="G34" s="566">
        <v>48</v>
      </c>
      <c r="H34" s="450">
        <v>17</v>
      </c>
      <c r="I34" s="450">
        <v>16</v>
      </c>
      <c r="J34" s="450">
        <v>19</v>
      </c>
      <c r="K34" s="566">
        <v>52</v>
      </c>
      <c r="L34" s="559">
        <v>1016</v>
      </c>
    </row>
    <row r="35" spans="1:12" ht="15">
      <c r="A35" s="457" t="s">
        <v>368</v>
      </c>
      <c r="B35" s="566">
        <v>38</v>
      </c>
      <c r="C35" s="566">
        <v>17</v>
      </c>
      <c r="D35" s="566">
        <v>22</v>
      </c>
      <c r="E35" s="566">
        <v>24</v>
      </c>
      <c r="F35" s="558">
        <v>63</v>
      </c>
      <c r="G35" s="566">
        <v>44</v>
      </c>
      <c r="H35" s="450">
        <v>19</v>
      </c>
      <c r="I35" s="450">
        <v>14</v>
      </c>
      <c r="J35" s="450">
        <v>23</v>
      </c>
      <c r="K35" s="566">
        <v>56</v>
      </c>
      <c r="L35" s="559">
        <v>796</v>
      </c>
    </row>
    <row r="36" spans="1:12" ht="15">
      <c r="A36" s="457" t="s">
        <v>369</v>
      </c>
      <c r="B36" s="566">
        <v>34</v>
      </c>
      <c r="C36" s="566">
        <v>23</v>
      </c>
      <c r="D36" s="566">
        <v>22</v>
      </c>
      <c r="E36" s="566">
        <v>21</v>
      </c>
      <c r="F36" s="558">
        <v>66</v>
      </c>
      <c r="G36" s="566">
        <v>43</v>
      </c>
      <c r="H36" s="450">
        <v>22</v>
      </c>
      <c r="I36" s="450">
        <v>18</v>
      </c>
      <c r="J36" s="450">
        <v>17</v>
      </c>
      <c r="K36" s="566">
        <v>57</v>
      </c>
      <c r="L36" s="559">
        <v>512</v>
      </c>
    </row>
    <row r="37" spans="1:12" ht="15">
      <c r="A37" s="457" t="s">
        <v>370</v>
      </c>
      <c r="B37" s="566">
        <v>38</v>
      </c>
      <c r="C37" s="566">
        <v>21</v>
      </c>
      <c r="D37" s="566">
        <v>27</v>
      </c>
      <c r="E37" s="566">
        <v>14</v>
      </c>
      <c r="F37" s="558">
        <v>62</v>
      </c>
      <c r="G37" s="566">
        <v>43</v>
      </c>
      <c r="H37" s="450">
        <v>21</v>
      </c>
      <c r="I37" s="450">
        <v>18</v>
      </c>
      <c r="J37" s="450">
        <v>18</v>
      </c>
      <c r="K37" s="566">
        <v>57</v>
      </c>
      <c r="L37" s="559">
        <v>715</v>
      </c>
    </row>
    <row r="38" spans="1:12" ht="15" customHeight="1">
      <c r="A38" s="457" t="s">
        <v>371</v>
      </c>
      <c r="B38" s="566">
        <v>39</v>
      </c>
      <c r="C38" s="566">
        <v>19</v>
      </c>
      <c r="D38" s="566">
        <v>26</v>
      </c>
      <c r="E38" s="566">
        <v>16</v>
      </c>
      <c r="F38" s="558">
        <v>61</v>
      </c>
      <c r="G38" s="566">
        <v>37</v>
      </c>
      <c r="H38" s="450">
        <v>21</v>
      </c>
      <c r="I38" s="450">
        <v>24</v>
      </c>
      <c r="J38" s="450">
        <v>19</v>
      </c>
      <c r="K38" s="566">
        <v>64</v>
      </c>
      <c r="L38" s="559">
        <v>758</v>
      </c>
    </row>
    <row r="39" spans="1:12" ht="33.75" customHeight="1">
      <c r="A39" s="448" t="s">
        <v>372</v>
      </c>
      <c r="B39" s="570"/>
      <c r="C39" s="570"/>
      <c r="D39" s="570"/>
      <c r="E39" s="560"/>
      <c r="F39" s="558"/>
      <c r="G39" s="560"/>
      <c r="H39" s="567"/>
      <c r="I39" s="567"/>
      <c r="J39" s="567"/>
      <c r="K39" s="566"/>
      <c r="L39" s="559"/>
    </row>
    <row r="40" spans="1:12" ht="15" customHeight="1">
      <c r="A40" s="457" t="s">
        <v>373</v>
      </c>
      <c r="B40" s="566">
        <v>34</v>
      </c>
      <c r="C40" s="566">
        <v>20</v>
      </c>
      <c r="D40" s="566">
        <v>24</v>
      </c>
      <c r="E40" s="566">
        <v>22</v>
      </c>
      <c r="F40" s="558">
        <v>66</v>
      </c>
      <c r="G40" s="566">
        <v>53</v>
      </c>
      <c r="H40" s="450">
        <v>17</v>
      </c>
      <c r="I40" s="450">
        <v>15</v>
      </c>
      <c r="J40" s="450">
        <v>15</v>
      </c>
      <c r="K40" s="566">
        <v>47</v>
      </c>
      <c r="L40" s="559">
        <v>1173</v>
      </c>
    </row>
    <row r="41" spans="1:12" ht="15" customHeight="1">
      <c r="A41" s="458">
        <v>2</v>
      </c>
      <c r="B41" s="566">
        <v>37</v>
      </c>
      <c r="C41" s="566">
        <v>18</v>
      </c>
      <c r="D41" s="566">
        <v>25</v>
      </c>
      <c r="E41" s="566">
        <v>20</v>
      </c>
      <c r="F41" s="558">
        <v>63</v>
      </c>
      <c r="G41" s="566">
        <v>49</v>
      </c>
      <c r="H41" s="450">
        <v>17</v>
      </c>
      <c r="I41" s="450">
        <v>14</v>
      </c>
      <c r="J41" s="450">
        <v>20</v>
      </c>
      <c r="K41" s="566">
        <v>51</v>
      </c>
      <c r="L41" s="559">
        <v>1345</v>
      </c>
    </row>
    <row r="42" spans="1:12" ht="15" customHeight="1">
      <c r="A42" s="458">
        <v>3</v>
      </c>
      <c r="B42" s="566">
        <v>40</v>
      </c>
      <c r="C42" s="566">
        <v>16</v>
      </c>
      <c r="D42" s="566">
        <v>23</v>
      </c>
      <c r="E42" s="566">
        <v>21</v>
      </c>
      <c r="F42" s="558">
        <v>60</v>
      </c>
      <c r="G42" s="566">
        <v>48</v>
      </c>
      <c r="H42" s="450">
        <v>16</v>
      </c>
      <c r="I42" s="450">
        <v>16</v>
      </c>
      <c r="J42" s="450">
        <v>19</v>
      </c>
      <c r="K42" s="566">
        <v>51</v>
      </c>
      <c r="L42" s="559">
        <v>1409</v>
      </c>
    </row>
    <row r="43" spans="1:12" ht="15" customHeight="1">
      <c r="A43" s="458">
        <v>4</v>
      </c>
      <c r="B43" s="566">
        <v>39</v>
      </c>
      <c r="C43" s="566">
        <v>19</v>
      </c>
      <c r="D43" s="566">
        <v>23</v>
      </c>
      <c r="E43" s="566">
        <v>18</v>
      </c>
      <c r="F43" s="558">
        <v>60</v>
      </c>
      <c r="G43" s="566">
        <v>40</v>
      </c>
      <c r="H43" s="450">
        <v>22</v>
      </c>
      <c r="I43" s="450">
        <v>17</v>
      </c>
      <c r="J43" s="450">
        <v>21</v>
      </c>
      <c r="K43" s="566">
        <v>60</v>
      </c>
      <c r="L43" s="559">
        <v>1281</v>
      </c>
    </row>
    <row r="44" spans="1:12" ht="15" customHeight="1">
      <c r="A44" s="457" t="s">
        <v>374</v>
      </c>
      <c r="B44" s="566">
        <v>34</v>
      </c>
      <c r="C44" s="566">
        <v>22</v>
      </c>
      <c r="D44" s="566">
        <v>27</v>
      </c>
      <c r="E44" s="566">
        <v>17</v>
      </c>
      <c r="F44" s="558">
        <v>66</v>
      </c>
      <c r="G44" s="566">
        <v>40</v>
      </c>
      <c r="H44" s="450">
        <v>23</v>
      </c>
      <c r="I44" s="450">
        <v>20</v>
      </c>
      <c r="J44" s="450">
        <v>17</v>
      </c>
      <c r="K44" s="566">
        <v>60</v>
      </c>
      <c r="L44" s="559">
        <v>1161</v>
      </c>
    </row>
    <row r="45" spans="1:12" ht="15" customHeight="1">
      <c r="A45" s="448" t="s">
        <v>386</v>
      </c>
      <c r="B45" s="560"/>
      <c r="C45" s="560"/>
      <c r="D45" s="560"/>
      <c r="E45" s="560"/>
      <c r="F45" s="558"/>
      <c r="G45" s="560"/>
      <c r="H45" s="567"/>
      <c r="I45" s="567"/>
      <c r="J45" s="567"/>
      <c r="K45" s="566"/>
      <c r="L45" s="559"/>
    </row>
    <row r="46" spans="1:12" ht="15" customHeight="1">
      <c r="A46" s="457" t="s">
        <v>376</v>
      </c>
      <c r="B46" s="566">
        <v>30</v>
      </c>
      <c r="C46" s="566">
        <v>20</v>
      </c>
      <c r="D46" s="566">
        <v>27</v>
      </c>
      <c r="E46" s="566">
        <v>23</v>
      </c>
      <c r="F46" s="558">
        <v>70</v>
      </c>
      <c r="G46" s="566">
        <v>48</v>
      </c>
      <c r="H46" s="450">
        <v>20</v>
      </c>
      <c r="I46" s="450">
        <v>15</v>
      </c>
      <c r="J46" s="450">
        <v>17</v>
      </c>
      <c r="K46" s="566">
        <v>52</v>
      </c>
      <c r="L46" s="559">
        <v>2243</v>
      </c>
    </row>
    <row r="47" spans="1:12" ht="15" customHeight="1">
      <c r="A47" s="457" t="s">
        <v>377</v>
      </c>
      <c r="B47" s="566">
        <v>38</v>
      </c>
      <c r="C47" s="566">
        <v>18</v>
      </c>
      <c r="D47" s="566">
        <v>25</v>
      </c>
      <c r="E47" s="566">
        <v>19</v>
      </c>
      <c r="F47" s="558">
        <v>62</v>
      </c>
      <c r="G47" s="566">
        <v>47</v>
      </c>
      <c r="H47" s="450">
        <v>17</v>
      </c>
      <c r="I47" s="450">
        <v>17</v>
      </c>
      <c r="J47" s="450">
        <v>19</v>
      </c>
      <c r="K47" s="566">
        <v>53</v>
      </c>
      <c r="L47" s="559">
        <v>1896</v>
      </c>
    </row>
    <row r="48" spans="1:12" ht="15" customHeight="1">
      <c r="A48" s="457" t="s">
        <v>378</v>
      </c>
      <c r="B48" s="566">
        <v>35</v>
      </c>
      <c r="C48" s="566">
        <v>19</v>
      </c>
      <c r="D48" s="566">
        <v>29</v>
      </c>
      <c r="E48" s="566">
        <v>17</v>
      </c>
      <c r="F48" s="558">
        <v>65</v>
      </c>
      <c r="G48" s="566">
        <v>42</v>
      </c>
      <c r="H48" s="450">
        <v>21</v>
      </c>
      <c r="I48" s="450">
        <v>20</v>
      </c>
      <c r="J48" s="450">
        <v>16</v>
      </c>
      <c r="K48" s="566">
        <v>57</v>
      </c>
      <c r="L48" s="559">
        <v>538</v>
      </c>
    </row>
    <row r="49" spans="1:12" ht="15" customHeight="1">
      <c r="A49" s="457" t="s">
        <v>379</v>
      </c>
      <c r="B49" s="566">
        <v>33</v>
      </c>
      <c r="C49" s="566">
        <v>21</v>
      </c>
      <c r="D49" s="566">
        <v>22</v>
      </c>
      <c r="E49" s="566">
        <v>24</v>
      </c>
      <c r="F49" s="558">
        <v>67</v>
      </c>
      <c r="G49" s="566">
        <v>47</v>
      </c>
      <c r="H49" s="450">
        <v>17</v>
      </c>
      <c r="I49" s="450">
        <v>16</v>
      </c>
      <c r="J49" s="450">
        <v>21</v>
      </c>
      <c r="K49" s="566">
        <v>54</v>
      </c>
      <c r="L49" s="559">
        <v>380</v>
      </c>
    </row>
    <row r="50" spans="1:12" ht="15" customHeight="1">
      <c r="A50" s="457" t="s">
        <v>380</v>
      </c>
      <c r="B50" s="566">
        <v>51</v>
      </c>
      <c r="C50" s="566">
        <v>18</v>
      </c>
      <c r="D50" s="566">
        <v>16</v>
      </c>
      <c r="E50" s="566">
        <v>15</v>
      </c>
      <c r="F50" s="558">
        <v>49</v>
      </c>
      <c r="G50" s="566">
        <v>44</v>
      </c>
      <c r="H50" s="450">
        <v>19</v>
      </c>
      <c r="I50" s="450">
        <v>17</v>
      </c>
      <c r="J50" s="450">
        <v>21</v>
      </c>
      <c r="K50" s="566">
        <v>57</v>
      </c>
      <c r="L50" s="559">
        <v>721</v>
      </c>
    </row>
    <row r="51" spans="1:12" ht="15" customHeight="1">
      <c r="A51" s="459" t="s">
        <v>381</v>
      </c>
      <c r="B51" s="564">
        <v>55</v>
      </c>
      <c r="C51" s="564">
        <v>17</v>
      </c>
      <c r="D51" s="564">
        <v>15</v>
      </c>
      <c r="E51" s="564">
        <v>13</v>
      </c>
      <c r="F51" s="571">
        <v>45</v>
      </c>
      <c r="G51" s="564">
        <v>39</v>
      </c>
      <c r="H51" s="564">
        <v>19</v>
      </c>
      <c r="I51" s="564">
        <v>17</v>
      </c>
      <c r="J51" s="564">
        <v>25</v>
      </c>
      <c r="K51" s="564">
        <v>61</v>
      </c>
      <c r="L51" s="565">
        <v>593</v>
      </c>
    </row>
    <row r="52" spans="1:11" s="7" customFormat="1" ht="15" customHeight="1">
      <c r="A52" s="48" t="s">
        <v>133</v>
      </c>
      <c r="B52" s="48"/>
      <c r="C52" s="244"/>
      <c r="D52" s="244"/>
      <c r="E52" s="244"/>
      <c r="F52" s="244"/>
      <c r="G52" s="177"/>
      <c r="H52" s="174"/>
      <c r="I52" s="174"/>
      <c r="J52" s="174"/>
      <c r="K52" s="176"/>
    </row>
  </sheetData>
  <mergeCells count="14">
    <mergeCell ref="J7:L7"/>
    <mergeCell ref="G5:G6"/>
    <mergeCell ref="H5:H6"/>
    <mergeCell ref="I5:I6"/>
    <mergeCell ref="J5:J6"/>
    <mergeCell ref="B5:B6"/>
    <mergeCell ref="C5:C6"/>
    <mergeCell ref="D5:D6"/>
    <mergeCell ref="E5:E6"/>
    <mergeCell ref="B4:F4"/>
    <mergeCell ref="B2:F2"/>
    <mergeCell ref="G2:K2"/>
    <mergeCell ref="B3:F3"/>
    <mergeCell ref="G3:K3"/>
  </mergeCells>
  <printOptions/>
  <pageMargins left="0.54" right="0.5" top="1" bottom="1" header="0.5" footer="0.5"/>
  <pageSetup fitToHeight="1" fitToWidth="1" horizontalDpi="600" verticalDpi="600" orientation="portrait" paperSize="9" scale="76" r:id="rId1"/>
  <headerFooter alignWithMargins="0">
    <oddHeader>&amp;R&amp;"Arial,Bold"&amp;14PERSONAL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User</cp:lastModifiedBy>
  <cp:lastPrinted>2012-11-20T10:14:42Z</cp:lastPrinted>
  <dcterms:created xsi:type="dcterms:W3CDTF">1999-02-18T16:30:58Z</dcterms:created>
  <dcterms:modified xsi:type="dcterms:W3CDTF">2012-11-20T10:16:42Z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A2169987</vt:lpwstr>
  </property>
  <property fmtid="{D5CDD505-2E9C-101B-9397-08002B2CF9AE}" pid="3" name="Objective-Comment">
    <vt:lpwstr/>
  </property>
  <property fmtid="{D5CDD505-2E9C-101B-9397-08002B2CF9AE}" pid="4" name="Objective-CreationStamp">
    <vt:filetime>2012-02-09T08:29:26Z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2012-11-20T10:16:56Z</vt:filetime>
  </property>
  <property fmtid="{D5CDD505-2E9C-101B-9397-08002B2CF9AE}" pid="8" name="Objective-ModificationStamp">
    <vt:filetime>2012-11-20T10:17:01Z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13.0</vt:lpwstr>
  </property>
  <property fmtid="{D5CDD505-2E9C-101B-9397-08002B2CF9AE}" pid="15" name="Objective-VersionComment">
    <vt:lpwstr/>
  </property>
  <property fmtid="{D5CDD505-2E9C-101B-9397-08002B2CF9AE}" pid="16" name="Objective-VersionNumber">
    <vt:r8>15</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