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3620" activeTab="1"/>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Chart" sheetId="18" r:id="rId18"/>
  </sheets>
  <externalReferences>
    <externalReference r:id="rId19"/>
    <externalReference r:id="rId20"/>
    <externalReference r:id="rId21"/>
  </externalReferences>
  <definedNames>
    <definedName name="\A">#REF!</definedName>
    <definedName name="\B">#REF!</definedName>
    <definedName name="\C">#REF!</definedName>
    <definedName name="\D">#REF!</definedName>
    <definedName name="\E">#REF!</definedName>
    <definedName name="\F">#REF!</definedName>
    <definedName name="\G">#REF!</definedName>
    <definedName name="____new2">#REF!</definedName>
    <definedName name="___new2">#REF!</definedName>
    <definedName name="__123Graph_AGRAPH1" hidden="1">Table18b!$I$13:$L$13</definedName>
    <definedName name="__123Graph_BGRAPH1" hidden="1">Table18b!$I$27:$L$27</definedName>
    <definedName name="__new2">#REF!</definedName>
    <definedName name="_Fill" hidden="1">#REF!</definedName>
    <definedName name="_new2">#REF!</definedName>
    <definedName name="_Order1" hidden="1">255</definedName>
    <definedName name="adjustacc">#REF!</definedName>
    <definedName name="compnum">#REF!</definedName>
    <definedName name="MACROS">[2]Table!$M$1:$IG$8163</definedName>
    <definedName name="MACROS2">#REF!</definedName>
    <definedName name="new" hidden="1">#REF!</definedName>
    <definedName name="_xlnm.Print_Area" localSheetId="1">'13a-c'!$A$1:$I$64</definedName>
    <definedName name="_xlnm.Print_Area" localSheetId="7">'Table16 cont''d'!$A$1:$I$81</definedName>
    <definedName name="_xlnm.Print_Area" localSheetId="8">Table16chart!$A$1:$L$93</definedName>
    <definedName name="_xlnm.Print_Area" localSheetId="9">Table17!$A$1:$N$55</definedName>
    <definedName name="_xlnm.Print_Area" localSheetId="11">Table18b!$A$1:$M$69</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Table22Chart!$A$1:$M$79</definedName>
    <definedName name="_xlnm.Print_Titles" localSheetId="13">Table19!$1:$6</definedName>
    <definedName name="SHEETA">#REF!</definedName>
    <definedName name="SHEETB">#REF!</definedName>
    <definedName name="SHEETC">#REF!</definedName>
    <definedName name="SHEETD">Table18b!$B$3:$M$67</definedName>
    <definedName name="SHEETE">#REF!</definedName>
    <definedName name="SHEETF">#REF!</definedName>
    <definedName name="SHEETG">#REF!</definedName>
    <definedName name="TIME">[2]Table!$E$1:$IG$8163</definedName>
    <definedName name="TIME2">#REF!</definedName>
    <definedName name="Value_Year">'[3]Uprating series'!$B$4</definedName>
    <definedName name="WHOLE">[2]Table!$BZ$371</definedName>
    <definedName name="WHOLE2">#REF!</definedName>
  </definedNames>
  <calcPr calcId="145621"/>
</workbook>
</file>

<file path=xl/calcChain.xml><?xml version="1.0" encoding="utf-8"?>
<calcChain xmlns="http://schemas.openxmlformats.org/spreadsheetml/2006/main">
  <c r="K58" i="16" l="1"/>
  <c r="J58" i="16"/>
  <c r="I58" i="16"/>
  <c r="H58" i="16"/>
  <c r="G58" i="16"/>
  <c r="F58" i="16"/>
  <c r="E58" i="16"/>
  <c r="D58" i="16"/>
  <c r="C58" i="16"/>
  <c r="K57" i="16"/>
  <c r="J57" i="16"/>
  <c r="I57" i="16"/>
  <c r="H57" i="16"/>
  <c r="G57" i="16"/>
  <c r="F57" i="16"/>
  <c r="E57" i="16"/>
  <c r="D57" i="16"/>
  <c r="C57" i="16"/>
  <c r="K56" i="16"/>
  <c r="J56" i="16"/>
  <c r="I56" i="16"/>
  <c r="H56" i="16"/>
  <c r="G56" i="16"/>
  <c r="F56" i="16"/>
  <c r="E56" i="16"/>
  <c r="D56" i="16"/>
  <c r="C56" i="16"/>
  <c r="K55" i="16"/>
  <c r="J55" i="16"/>
  <c r="I55" i="16"/>
  <c r="H55" i="16"/>
  <c r="G55" i="16"/>
  <c r="F55" i="16"/>
  <c r="E55" i="16"/>
  <c r="D55" i="16"/>
  <c r="C55" i="16"/>
  <c r="K54" i="16"/>
  <c r="J54" i="16"/>
  <c r="I54" i="16"/>
  <c r="H54" i="16"/>
  <c r="G54" i="16"/>
  <c r="F54" i="16"/>
  <c r="E54" i="16"/>
  <c r="D54" i="16"/>
  <c r="C54" i="16"/>
  <c r="K53" i="16"/>
  <c r="J53" i="16"/>
  <c r="I53" i="16"/>
  <c r="H53" i="16"/>
  <c r="G53" i="16"/>
  <c r="F53" i="16"/>
  <c r="E53" i="16"/>
  <c r="D53" i="16"/>
  <c r="C53" i="16"/>
  <c r="K52" i="16"/>
  <c r="J52" i="16"/>
  <c r="I52" i="16"/>
  <c r="H52" i="16"/>
  <c r="G52" i="16"/>
  <c r="F52" i="16"/>
  <c r="E52" i="16"/>
  <c r="D52" i="16"/>
  <c r="C52" i="16"/>
  <c r="K51" i="16"/>
  <c r="J51" i="16"/>
  <c r="I51" i="16"/>
  <c r="H51" i="16"/>
  <c r="G51" i="16"/>
  <c r="F51" i="16"/>
  <c r="E51" i="16"/>
  <c r="D51" i="16"/>
  <c r="C51" i="16"/>
  <c r="K50" i="16"/>
  <c r="J50" i="16"/>
  <c r="I50" i="16"/>
  <c r="H50" i="16"/>
  <c r="G50" i="16"/>
  <c r="F50" i="16"/>
  <c r="E50" i="16"/>
  <c r="D50" i="16"/>
  <c r="C50" i="16"/>
  <c r="K49" i="16"/>
  <c r="J49" i="16"/>
  <c r="I49" i="16"/>
  <c r="H49" i="16"/>
  <c r="G49" i="16"/>
  <c r="F49" i="16"/>
  <c r="E49" i="16"/>
  <c r="D49" i="16"/>
  <c r="C49" i="16"/>
  <c r="K48" i="16"/>
  <c r="J48" i="16"/>
  <c r="I48" i="16"/>
  <c r="H48" i="16"/>
  <c r="G48" i="16"/>
  <c r="F48" i="16"/>
  <c r="E48" i="16"/>
  <c r="D48" i="16"/>
  <c r="C48" i="16"/>
  <c r="K47" i="16"/>
  <c r="J47" i="16"/>
  <c r="I47" i="16"/>
  <c r="H47" i="16"/>
  <c r="G47" i="16"/>
  <c r="F47" i="16"/>
  <c r="E47" i="16"/>
  <c r="D47" i="16"/>
  <c r="C47" i="16"/>
  <c r="K46" i="16"/>
  <c r="J46" i="16"/>
  <c r="I46" i="16"/>
  <c r="H46" i="16"/>
  <c r="G46" i="16"/>
  <c r="F46" i="16"/>
  <c r="E46" i="16"/>
  <c r="D46" i="16"/>
  <c r="C46" i="16"/>
  <c r="K45" i="16"/>
  <c r="J45" i="16"/>
  <c r="I45" i="16"/>
  <c r="H45" i="16"/>
  <c r="G45" i="16"/>
  <c r="F45" i="16"/>
  <c r="E45" i="16"/>
  <c r="D45" i="16"/>
  <c r="C45" i="16"/>
  <c r="K44" i="16"/>
  <c r="J44" i="16"/>
  <c r="I44" i="16"/>
  <c r="H44" i="16"/>
  <c r="G44" i="16"/>
  <c r="F44" i="16"/>
  <c r="E44" i="16"/>
  <c r="D44" i="16"/>
  <c r="C44" i="16"/>
  <c r="K43" i="16"/>
  <c r="J43" i="16"/>
  <c r="I43" i="16"/>
  <c r="H43" i="16"/>
  <c r="G43" i="16"/>
  <c r="F43" i="16"/>
  <c r="E43" i="16"/>
  <c r="D43" i="16"/>
  <c r="C43" i="16"/>
  <c r="K42" i="16"/>
  <c r="J42" i="16"/>
  <c r="I42" i="16"/>
  <c r="H42" i="16"/>
  <c r="G42" i="16"/>
  <c r="F42" i="16"/>
  <c r="E42" i="16"/>
  <c r="D42" i="16"/>
  <c r="C42" i="16"/>
  <c r="K41" i="16"/>
  <c r="J41" i="16"/>
  <c r="I41" i="16"/>
  <c r="H41" i="16"/>
  <c r="G41" i="16"/>
  <c r="F41" i="16"/>
  <c r="E41" i="16"/>
  <c r="D41" i="16"/>
  <c r="C41" i="16"/>
  <c r="K40" i="16"/>
  <c r="J40" i="16"/>
  <c r="I40" i="16"/>
  <c r="H40" i="16"/>
  <c r="G40" i="16"/>
  <c r="F40" i="16"/>
  <c r="E40" i="16"/>
  <c r="D40" i="16"/>
  <c r="C40" i="16"/>
  <c r="K39" i="16"/>
  <c r="J39" i="16"/>
  <c r="I39" i="16"/>
  <c r="H39" i="16"/>
  <c r="G39" i="16"/>
  <c r="F39" i="16"/>
  <c r="E39" i="16"/>
  <c r="D39" i="16"/>
  <c r="C39" i="16"/>
  <c r="K38" i="16"/>
  <c r="J38" i="16"/>
  <c r="I38" i="16"/>
  <c r="H38" i="16"/>
  <c r="G38" i="16"/>
  <c r="F38" i="16"/>
  <c r="E38" i="16"/>
  <c r="D38" i="16"/>
  <c r="C38" i="16"/>
  <c r="G66" i="15"/>
  <c r="F66" i="15"/>
  <c r="E66" i="15"/>
  <c r="D66" i="15"/>
  <c r="G65" i="15"/>
  <c r="F65" i="15"/>
  <c r="E65" i="15"/>
  <c r="D65" i="15"/>
  <c r="G64" i="15"/>
  <c r="F64" i="15"/>
  <c r="E64" i="15"/>
  <c r="D64" i="15"/>
  <c r="G63" i="15"/>
  <c r="F63" i="15"/>
  <c r="E63" i="15"/>
  <c r="D63" i="15"/>
  <c r="G62" i="15"/>
  <c r="F62" i="15"/>
  <c r="E62" i="15"/>
  <c r="D62" i="15"/>
  <c r="G61" i="15"/>
  <c r="F61" i="15"/>
  <c r="E61" i="15"/>
  <c r="D61" i="15"/>
  <c r="G60" i="15"/>
  <c r="F60" i="15"/>
  <c r="E60" i="15"/>
  <c r="D60" i="15"/>
  <c r="G59" i="15"/>
  <c r="F59" i="15"/>
  <c r="E59" i="15"/>
  <c r="D59" i="15"/>
  <c r="G58" i="15"/>
  <c r="F58" i="15"/>
  <c r="E58" i="15"/>
  <c r="D58" i="15"/>
  <c r="G56" i="15"/>
  <c r="F56" i="15"/>
  <c r="E56" i="15"/>
  <c r="D56" i="15"/>
  <c r="G55" i="15"/>
  <c r="F55" i="15"/>
  <c r="E55" i="15"/>
  <c r="D55" i="15"/>
  <c r="G54" i="15"/>
  <c r="F54" i="15"/>
  <c r="E54" i="15"/>
  <c r="D54" i="15"/>
  <c r="G53" i="15"/>
  <c r="F53" i="15"/>
  <c r="E53" i="15"/>
  <c r="D53" i="15"/>
  <c r="G52" i="15"/>
  <c r="F52" i="15"/>
  <c r="E52" i="15"/>
  <c r="D52" i="15"/>
  <c r="G51" i="15"/>
  <c r="F51" i="15"/>
  <c r="E51" i="15"/>
  <c r="D51" i="15"/>
  <c r="G50" i="15"/>
  <c r="F50" i="15"/>
  <c r="E50" i="15"/>
  <c r="D50" i="15"/>
  <c r="G49" i="15"/>
  <c r="F49" i="15"/>
  <c r="E49" i="15"/>
  <c r="D49" i="15"/>
  <c r="G48" i="15"/>
  <c r="F48" i="15"/>
  <c r="E48" i="15"/>
  <c r="D48" i="15"/>
  <c r="G46" i="15"/>
  <c r="F46" i="15"/>
  <c r="E46" i="15"/>
  <c r="D46" i="15"/>
  <c r="G45" i="15"/>
  <c r="F45" i="15"/>
  <c r="E45" i="15"/>
  <c r="D45" i="15"/>
  <c r="G44" i="15"/>
  <c r="F44" i="15"/>
  <c r="E44" i="15"/>
  <c r="D44" i="15"/>
  <c r="C44" i="15"/>
  <c r="G43" i="15"/>
  <c r="F43" i="15"/>
  <c r="E43" i="15"/>
  <c r="D43" i="15"/>
  <c r="G42" i="15"/>
  <c r="F42" i="15"/>
  <c r="E42" i="15"/>
  <c r="D42" i="15"/>
  <c r="G41" i="15"/>
  <c r="F41" i="15"/>
  <c r="E41" i="15"/>
  <c r="D41" i="15"/>
  <c r="G40" i="15"/>
  <c r="F40" i="15"/>
  <c r="E40" i="15"/>
  <c r="D40" i="15"/>
  <c r="C40" i="15"/>
  <c r="G39" i="15"/>
  <c r="F39" i="15"/>
  <c r="E39" i="15"/>
  <c r="D39" i="15"/>
  <c r="G38" i="15"/>
  <c r="F38" i="15"/>
  <c r="E38" i="15"/>
  <c r="D38" i="15"/>
  <c r="C35" i="15"/>
  <c r="C66" i="15" s="1"/>
  <c r="C34" i="15"/>
  <c r="C65" i="15" s="1"/>
  <c r="C33" i="15"/>
  <c r="C54" i="15" s="1"/>
  <c r="C32" i="15"/>
  <c r="C63" i="15" s="1"/>
  <c r="C31" i="15"/>
  <c r="C62" i="15" s="1"/>
  <c r="C30" i="15"/>
  <c r="C61" i="15" s="1"/>
  <c r="C29" i="15"/>
  <c r="C50" i="15" s="1"/>
  <c r="C28" i="15"/>
  <c r="C59" i="15" s="1"/>
  <c r="C27" i="15"/>
  <c r="C58" i="15" s="1"/>
  <c r="C25" i="15"/>
  <c r="C46" i="15" s="1"/>
  <c r="C24" i="15"/>
  <c r="C45" i="15" s="1"/>
  <c r="C23" i="15"/>
  <c r="C22" i="15"/>
  <c r="C21" i="15"/>
  <c r="C42" i="15" s="1"/>
  <c r="C20" i="15"/>
  <c r="C41" i="15" s="1"/>
  <c r="C19" i="15"/>
  <c r="C18" i="15"/>
  <c r="C17" i="15"/>
  <c r="C38" i="15" s="1"/>
  <c r="C15" i="15"/>
  <c r="C14" i="15"/>
  <c r="C13" i="15"/>
  <c r="C12" i="15"/>
  <c r="C43" i="15" s="1"/>
  <c r="C11" i="15"/>
  <c r="C10" i="15"/>
  <c r="C9" i="15"/>
  <c r="C8" i="15"/>
  <c r="C39" i="15" s="1"/>
  <c r="C7" i="15"/>
  <c r="O60" i="14"/>
  <c r="N60" i="14"/>
  <c r="M60" i="14"/>
  <c r="L60" i="14"/>
  <c r="K60" i="14"/>
  <c r="J60" i="14"/>
  <c r="I60" i="14"/>
  <c r="H60" i="14"/>
  <c r="G60" i="14"/>
  <c r="F60" i="14"/>
  <c r="E60" i="14"/>
  <c r="D60" i="14"/>
  <c r="C60" i="14"/>
  <c r="B60" i="14"/>
  <c r="O59" i="14"/>
  <c r="N59" i="14"/>
  <c r="M59" i="14"/>
  <c r="L59" i="14"/>
  <c r="K59" i="14"/>
  <c r="J59" i="14"/>
  <c r="I59" i="14"/>
  <c r="H59" i="14"/>
  <c r="G59" i="14"/>
  <c r="F59" i="14"/>
  <c r="E59" i="14"/>
  <c r="D59" i="14"/>
  <c r="C59" i="14"/>
  <c r="B59" i="14"/>
  <c r="O58" i="14"/>
  <c r="N58" i="14"/>
  <c r="M58" i="14"/>
  <c r="L58" i="14"/>
  <c r="K58" i="14"/>
  <c r="J58" i="14"/>
  <c r="I58" i="14"/>
  <c r="H58" i="14"/>
  <c r="G58" i="14"/>
  <c r="F58" i="14"/>
  <c r="E58" i="14"/>
  <c r="D58" i="14"/>
  <c r="C58" i="14"/>
  <c r="B58" i="14"/>
  <c r="O57" i="14"/>
  <c r="N57" i="14"/>
  <c r="M57" i="14"/>
  <c r="L57" i="14"/>
  <c r="K57" i="14"/>
  <c r="J57" i="14"/>
  <c r="I57" i="14"/>
  <c r="H57" i="14"/>
  <c r="G57" i="14"/>
  <c r="F57" i="14"/>
  <c r="E57" i="14"/>
  <c r="D57" i="14"/>
  <c r="C57" i="14"/>
  <c r="B57" i="14"/>
  <c r="O56" i="14"/>
  <c r="N56" i="14"/>
  <c r="M56" i="14"/>
  <c r="L56" i="14"/>
  <c r="K56" i="14"/>
  <c r="J56" i="14"/>
  <c r="I56" i="14"/>
  <c r="H56" i="14"/>
  <c r="G56" i="14"/>
  <c r="F56" i="14"/>
  <c r="E56" i="14"/>
  <c r="D56" i="14"/>
  <c r="C56" i="14"/>
  <c r="B56" i="14"/>
  <c r="O55" i="14"/>
  <c r="N55" i="14"/>
  <c r="M55" i="14"/>
  <c r="L55" i="14"/>
  <c r="K55" i="14"/>
  <c r="J55" i="14"/>
  <c r="I55" i="14"/>
  <c r="H55" i="14"/>
  <c r="G55" i="14"/>
  <c r="F55" i="14"/>
  <c r="E55" i="14"/>
  <c r="D55" i="14"/>
  <c r="C55" i="14"/>
  <c r="B55" i="14"/>
  <c r="O54" i="14"/>
  <c r="N54" i="14"/>
  <c r="M54" i="14"/>
  <c r="L54" i="14"/>
  <c r="K54" i="14"/>
  <c r="J54" i="14"/>
  <c r="I54" i="14"/>
  <c r="H54" i="14"/>
  <c r="G54" i="14"/>
  <c r="F54" i="14"/>
  <c r="E54" i="14"/>
  <c r="D54" i="14"/>
  <c r="C54" i="14"/>
  <c r="B54" i="14"/>
  <c r="O51" i="14"/>
  <c r="N51" i="14"/>
  <c r="M51" i="14"/>
  <c r="L51" i="14"/>
  <c r="K51" i="14"/>
  <c r="J51" i="14"/>
  <c r="I51" i="14"/>
  <c r="H51" i="14"/>
  <c r="G51" i="14"/>
  <c r="F51" i="14"/>
  <c r="E51" i="14"/>
  <c r="D51" i="14"/>
  <c r="C51" i="14"/>
  <c r="B51" i="14"/>
  <c r="O50" i="14"/>
  <c r="N50" i="14"/>
  <c r="M50" i="14"/>
  <c r="L50" i="14"/>
  <c r="K50" i="14"/>
  <c r="J50" i="14"/>
  <c r="I50" i="14"/>
  <c r="H50" i="14"/>
  <c r="G50" i="14"/>
  <c r="F50" i="14"/>
  <c r="E50" i="14"/>
  <c r="D50" i="14"/>
  <c r="C50" i="14"/>
  <c r="B50" i="14"/>
  <c r="O49" i="14"/>
  <c r="N49" i="14"/>
  <c r="M49" i="14"/>
  <c r="L49" i="14"/>
  <c r="K49" i="14"/>
  <c r="J49" i="14"/>
  <c r="I49" i="14"/>
  <c r="H49" i="14"/>
  <c r="G49" i="14"/>
  <c r="F49" i="14"/>
  <c r="E49" i="14"/>
  <c r="D49" i="14"/>
  <c r="C49" i="14"/>
  <c r="B49" i="14"/>
  <c r="O48" i="14"/>
  <c r="N48" i="14"/>
  <c r="M48" i="14"/>
  <c r="L48" i="14"/>
  <c r="K48" i="14"/>
  <c r="J48" i="14"/>
  <c r="I48" i="14"/>
  <c r="H48" i="14"/>
  <c r="G48" i="14"/>
  <c r="F48" i="14"/>
  <c r="E48" i="14"/>
  <c r="D48" i="14"/>
  <c r="C48" i="14"/>
  <c r="B48" i="14"/>
  <c r="O47" i="14"/>
  <c r="N47" i="14"/>
  <c r="M47" i="14"/>
  <c r="L47" i="14"/>
  <c r="K47" i="14"/>
  <c r="J47" i="14"/>
  <c r="I47" i="14"/>
  <c r="H47" i="14"/>
  <c r="G47" i="14"/>
  <c r="F47" i="14"/>
  <c r="E47" i="14"/>
  <c r="D47" i="14"/>
  <c r="C47" i="14"/>
  <c r="B47" i="14"/>
  <c r="O46" i="14"/>
  <c r="N46" i="14"/>
  <c r="M46" i="14"/>
  <c r="L46" i="14"/>
  <c r="K46" i="14"/>
  <c r="J46" i="14"/>
  <c r="I46" i="14"/>
  <c r="H46" i="14"/>
  <c r="G46" i="14"/>
  <c r="F46" i="14"/>
  <c r="E46" i="14"/>
  <c r="D46" i="14"/>
  <c r="C46" i="14"/>
  <c r="B46" i="14"/>
  <c r="O45" i="14"/>
  <c r="N45" i="14"/>
  <c r="M45" i="14"/>
  <c r="L45" i="14"/>
  <c r="K45" i="14"/>
  <c r="J45" i="14"/>
  <c r="I45" i="14"/>
  <c r="H45" i="14"/>
  <c r="G45" i="14"/>
  <c r="F45" i="14"/>
  <c r="E45" i="14"/>
  <c r="D45" i="14"/>
  <c r="C45" i="14"/>
  <c r="B45" i="14"/>
  <c r="O42" i="14"/>
  <c r="N42" i="14"/>
  <c r="M42" i="14"/>
  <c r="L42" i="14"/>
  <c r="K42" i="14"/>
  <c r="J42" i="14"/>
  <c r="I42" i="14"/>
  <c r="H42" i="14"/>
  <c r="G42" i="14"/>
  <c r="F42" i="14"/>
  <c r="E42" i="14"/>
  <c r="D42" i="14"/>
  <c r="C42" i="14"/>
  <c r="B42" i="14"/>
  <c r="O41" i="14"/>
  <c r="N41" i="14"/>
  <c r="M41" i="14"/>
  <c r="L41" i="14"/>
  <c r="K41" i="14"/>
  <c r="J41" i="14"/>
  <c r="I41" i="14"/>
  <c r="H41" i="14"/>
  <c r="G41" i="14"/>
  <c r="F41" i="14"/>
  <c r="E41" i="14"/>
  <c r="D41" i="14"/>
  <c r="C41" i="14"/>
  <c r="B41" i="14"/>
  <c r="O40" i="14"/>
  <c r="N40" i="14"/>
  <c r="M40" i="14"/>
  <c r="L40" i="14"/>
  <c r="K40" i="14"/>
  <c r="J40" i="14"/>
  <c r="I40" i="14"/>
  <c r="H40" i="14"/>
  <c r="G40" i="14"/>
  <c r="F40" i="14"/>
  <c r="E40" i="14"/>
  <c r="D40" i="14"/>
  <c r="C40" i="14"/>
  <c r="B40" i="14"/>
  <c r="O39" i="14"/>
  <c r="N39" i="14"/>
  <c r="M39" i="14"/>
  <c r="L39" i="14"/>
  <c r="K39" i="14"/>
  <c r="J39" i="14"/>
  <c r="I39" i="14"/>
  <c r="H39" i="14"/>
  <c r="G39" i="14"/>
  <c r="F39" i="14"/>
  <c r="E39" i="14"/>
  <c r="D39" i="14"/>
  <c r="C39" i="14"/>
  <c r="B39" i="14"/>
  <c r="O38" i="14"/>
  <c r="N38" i="14"/>
  <c r="M38" i="14"/>
  <c r="L38" i="14"/>
  <c r="K38" i="14"/>
  <c r="J38" i="14"/>
  <c r="I38" i="14"/>
  <c r="H38" i="14"/>
  <c r="G38" i="14"/>
  <c r="F38" i="14"/>
  <c r="E38" i="14"/>
  <c r="D38" i="14"/>
  <c r="C38" i="14"/>
  <c r="B38" i="14"/>
  <c r="O37" i="14"/>
  <c r="N37" i="14"/>
  <c r="M37" i="14"/>
  <c r="L37" i="14"/>
  <c r="K37" i="14"/>
  <c r="J37" i="14"/>
  <c r="I37" i="14"/>
  <c r="H37" i="14"/>
  <c r="G37" i="14"/>
  <c r="F37" i="14"/>
  <c r="E37" i="14"/>
  <c r="D37" i="14"/>
  <c r="C37" i="14"/>
  <c r="B37" i="14"/>
  <c r="O36" i="14"/>
  <c r="N36" i="14"/>
  <c r="M36" i="14"/>
  <c r="L36" i="14"/>
  <c r="K36" i="14"/>
  <c r="J36" i="14"/>
  <c r="I36" i="14"/>
  <c r="H36" i="14"/>
  <c r="G36" i="14"/>
  <c r="F36" i="14"/>
  <c r="E36" i="14"/>
  <c r="D36" i="14"/>
  <c r="C36" i="14"/>
  <c r="B36" i="14"/>
  <c r="M62" i="12"/>
  <c r="L62" i="12"/>
  <c r="K62" i="12"/>
  <c r="J62" i="12"/>
  <c r="I62" i="12"/>
  <c r="G62" i="12"/>
  <c r="F62" i="12"/>
  <c r="E62" i="12"/>
  <c r="D62" i="12"/>
  <c r="C62" i="12"/>
  <c r="M61" i="12"/>
  <c r="L61" i="12"/>
  <c r="K61" i="12"/>
  <c r="J61" i="12"/>
  <c r="I61" i="12"/>
  <c r="G61" i="12"/>
  <c r="F61" i="12"/>
  <c r="E61" i="12"/>
  <c r="D61" i="12"/>
  <c r="C61" i="12"/>
  <c r="M60" i="12"/>
  <c r="L60" i="12"/>
  <c r="K60" i="12"/>
  <c r="J60" i="12"/>
  <c r="I60" i="12"/>
  <c r="G60" i="12"/>
  <c r="F60" i="12"/>
  <c r="E60" i="12"/>
  <c r="D60" i="12"/>
  <c r="C60" i="12"/>
  <c r="M59" i="12"/>
  <c r="L59" i="12"/>
  <c r="K59" i="12"/>
  <c r="J59" i="12"/>
  <c r="I59" i="12"/>
  <c r="G59" i="12"/>
  <c r="F59" i="12"/>
  <c r="E59" i="12"/>
  <c r="D59" i="12"/>
  <c r="C59" i="12"/>
  <c r="M58" i="12"/>
  <c r="L58" i="12"/>
  <c r="K58" i="12"/>
  <c r="J58" i="12"/>
  <c r="I58" i="12"/>
  <c r="G58" i="12"/>
  <c r="F58" i="12"/>
  <c r="E58" i="12"/>
  <c r="D58" i="12"/>
  <c r="C58" i="12"/>
  <c r="M57" i="12"/>
  <c r="L57" i="12"/>
  <c r="K57" i="12"/>
  <c r="J57" i="12"/>
  <c r="I57" i="12"/>
  <c r="G57" i="12"/>
  <c r="F57" i="12"/>
  <c r="E57" i="12"/>
  <c r="D57" i="12"/>
  <c r="C57" i="12"/>
  <c r="M56" i="12"/>
  <c r="L56" i="12"/>
  <c r="K56" i="12"/>
  <c r="J56" i="12"/>
  <c r="I56" i="12"/>
  <c r="G56" i="12"/>
  <c r="F56" i="12"/>
  <c r="E56" i="12"/>
  <c r="D56" i="12"/>
  <c r="C56" i="12"/>
  <c r="M55" i="12"/>
  <c r="L55" i="12"/>
  <c r="K55" i="12"/>
  <c r="J55" i="12"/>
  <c r="I55" i="12"/>
  <c r="G55" i="12"/>
  <c r="F55" i="12"/>
  <c r="E55" i="12"/>
  <c r="D55" i="12"/>
  <c r="C55" i="12"/>
  <c r="M54" i="12"/>
  <c r="L54" i="12"/>
  <c r="K54" i="12"/>
  <c r="J54" i="12"/>
  <c r="I54" i="12"/>
  <c r="G54" i="12"/>
  <c r="F54" i="12"/>
  <c r="E54" i="12"/>
  <c r="D54" i="12"/>
  <c r="C54" i="12"/>
  <c r="M53" i="12"/>
  <c r="L53" i="12"/>
  <c r="K53" i="12"/>
  <c r="J53" i="12"/>
  <c r="I53" i="12"/>
  <c r="G53" i="12"/>
  <c r="F53" i="12"/>
  <c r="E53" i="12"/>
  <c r="D53" i="12"/>
  <c r="C53" i="12"/>
  <c r="M52" i="12"/>
  <c r="L52" i="12"/>
  <c r="K52" i="12"/>
  <c r="J52" i="12"/>
  <c r="I52" i="12"/>
  <c r="G52" i="12"/>
  <c r="F52" i="12"/>
  <c r="E52" i="12"/>
  <c r="D52" i="12"/>
  <c r="C52" i="12"/>
  <c r="M51" i="12"/>
  <c r="L51" i="12"/>
  <c r="K51" i="12"/>
  <c r="J51" i="12"/>
  <c r="I51" i="12"/>
  <c r="G51" i="12"/>
  <c r="F51" i="12"/>
  <c r="E51" i="12"/>
  <c r="D51" i="12"/>
  <c r="C51" i="12"/>
  <c r="M50" i="12"/>
  <c r="L50" i="12"/>
  <c r="K50" i="12"/>
  <c r="J50" i="12"/>
  <c r="I50" i="12"/>
  <c r="G50" i="12"/>
  <c r="F50" i="12"/>
  <c r="E50" i="12"/>
  <c r="D50" i="12"/>
  <c r="C50" i="12"/>
  <c r="F57" i="10"/>
  <c r="E57" i="10"/>
  <c r="D57" i="10"/>
  <c r="C57" i="10"/>
  <c r="B57" i="10"/>
  <c r="I40" i="3"/>
  <c r="H40" i="3"/>
  <c r="G40" i="3"/>
  <c r="F40" i="3"/>
  <c r="E40" i="3"/>
  <c r="D40" i="3"/>
  <c r="C40" i="3"/>
  <c r="I39" i="3"/>
  <c r="H39" i="3"/>
  <c r="G39" i="3"/>
  <c r="F39" i="3"/>
  <c r="E39" i="3"/>
  <c r="D39" i="3"/>
  <c r="C39" i="3"/>
  <c r="I38" i="3"/>
  <c r="H38" i="3"/>
  <c r="G38" i="3"/>
  <c r="F38" i="3"/>
  <c r="E38" i="3"/>
  <c r="D38" i="3"/>
  <c r="C38" i="3"/>
  <c r="I37" i="3"/>
  <c r="H37" i="3"/>
  <c r="G37" i="3"/>
  <c r="F37" i="3"/>
  <c r="E37" i="3"/>
  <c r="D37" i="3"/>
  <c r="C37"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I31" i="3"/>
  <c r="H31" i="3"/>
  <c r="G31" i="3"/>
  <c r="F31" i="3"/>
  <c r="E31" i="3"/>
  <c r="D31" i="3"/>
  <c r="C31" i="3"/>
  <c r="I30" i="3"/>
  <c r="H30" i="3"/>
  <c r="G30" i="3"/>
  <c r="F30" i="3"/>
  <c r="E30" i="3"/>
  <c r="D30" i="3"/>
  <c r="C30" i="3"/>
  <c r="I29" i="3"/>
  <c r="H29" i="3"/>
  <c r="G29" i="3"/>
  <c r="F29" i="3"/>
  <c r="E29" i="3"/>
  <c r="D29" i="3"/>
  <c r="C29" i="3"/>
  <c r="I28" i="3"/>
  <c r="H28" i="3"/>
  <c r="G28" i="3"/>
  <c r="F28" i="3"/>
  <c r="E28" i="3"/>
  <c r="D28" i="3"/>
  <c r="C28"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I11" i="3"/>
  <c r="H11" i="3"/>
  <c r="G11" i="3"/>
  <c r="F11" i="3"/>
  <c r="E11" i="3"/>
  <c r="D11" i="3"/>
  <c r="C11" i="3"/>
  <c r="I58" i="2"/>
  <c r="I41" i="3" s="1"/>
  <c r="H58" i="2"/>
  <c r="H41" i="3" s="1"/>
  <c r="G58" i="2"/>
  <c r="G41" i="3" s="1"/>
  <c r="F58" i="2"/>
  <c r="F41" i="3" s="1"/>
  <c r="E58" i="2"/>
  <c r="E41" i="3" s="1"/>
  <c r="D58" i="2"/>
  <c r="D41" i="3" s="1"/>
  <c r="C58" i="2"/>
  <c r="C41" i="3" s="1"/>
  <c r="K29" i="1"/>
  <c r="J29" i="1"/>
  <c r="I29" i="1"/>
  <c r="H29" i="1"/>
  <c r="G29" i="1"/>
  <c r="F29" i="1"/>
  <c r="E29" i="1"/>
  <c r="D29" i="1"/>
  <c r="C29" i="1"/>
  <c r="B29" i="1"/>
  <c r="K26" i="1"/>
  <c r="J26" i="1"/>
  <c r="I26" i="1"/>
  <c r="H26" i="1"/>
  <c r="G26" i="1"/>
  <c r="F26" i="1"/>
  <c r="E26" i="1"/>
  <c r="D26" i="1"/>
  <c r="C26" i="1"/>
  <c r="B26" i="1"/>
  <c r="C51" i="15" l="1"/>
  <c r="C55" i="15"/>
  <c r="C60" i="15"/>
  <c r="C64" i="15"/>
  <c r="C48" i="15"/>
  <c r="C52" i="15"/>
  <c r="C56" i="15"/>
  <c r="C49" i="15"/>
  <c r="C53" i="15"/>
</calcChain>
</file>

<file path=xl/sharedStrings.xml><?xml version="1.0" encoding="utf-8"?>
<sst xmlns="http://schemas.openxmlformats.org/spreadsheetml/2006/main" count="803" uniqueCount="287">
  <si>
    <t>Table 12</t>
  </si>
  <si>
    <t>VEHICLES</t>
  </si>
  <si>
    <t>Vehicles involved in reported injury accidents by type</t>
  </si>
  <si>
    <t>Years: 2004-08 and 2015-19 averages and 2009-19</t>
  </si>
  <si>
    <t>Year</t>
  </si>
  <si>
    <t>Pedal cycle</t>
  </si>
  <si>
    <r>
      <t xml:space="preserve">Motor cycle </t>
    </r>
    <r>
      <rPr>
        <b/>
        <vertAlign val="superscript"/>
        <sz val="12"/>
        <rFont val="Arial"/>
        <family val="2"/>
      </rPr>
      <t>1, 2</t>
    </r>
  </si>
  <si>
    <t>Car</t>
  </si>
  <si>
    <t>Taxi</t>
  </si>
  <si>
    <t>Minibus</t>
  </si>
  <si>
    <t>Bus/ coach</t>
  </si>
  <si>
    <t>Light goods</t>
  </si>
  <si>
    <t>Heavy goods</t>
  </si>
  <si>
    <t>Other</t>
  </si>
  <si>
    <t>Total</t>
  </si>
  <si>
    <t>numbers</t>
  </si>
  <si>
    <t>2004-08</t>
  </si>
  <si>
    <t>average</t>
  </si>
  <si>
    <t>15-19 ave</t>
  </si>
  <si>
    <t>Per cent changes:</t>
  </si>
  <si>
    <t>2019 on 2018</t>
  </si>
  <si>
    <t>2019 on</t>
  </si>
  <si>
    <t>2004-08 average</t>
  </si>
  <si>
    <t>1. Motorcycle includes all two wheeled motor vehicles.</t>
  </si>
  <si>
    <t xml:space="preserve">2. A new 'unknown cc' motor cycle category was included from 2013 onwards. Previously these vehicles were mistakenly included </t>
  </si>
  <si>
    <t xml:space="preserve">     in the 'other' category. They are now included with motorcycles.</t>
  </si>
  <si>
    <t xml:space="preserve">Table 13 </t>
  </si>
  <si>
    <t xml:space="preserve">Vehicles involved in reported injury accidents, traffic volumes and vehicle  </t>
  </si>
  <si>
    <t xml:space="preserve">involvement rates, by vehicle type and severity of accident </t>
  </si>
  <si>
    <t>Years: 2008 to 2019, and 2004-08 and 2015-2019 averages</t>
  </si>
  <si>
    <r>
      <t xml:space="preserve">Motorcycle </t>
    </r>
    <r>
      <rPr>
        <b/>
        <vertAlign val="superscript"/>
        <sz val="12"/>
        <rFont val="Arial"/>
        <family val="2"/>
      </rPr>
      <t>3</t>
    </r>
  </si>
  <si>
    <t>Car or taxi</t>
  </si>
  <si>
    <t>Bus / coach or minibus</t>
  </si>
  <si>
    <r>
      <t xml:space="preserve">All </t>
    </r>
    <r>
      <rPr>
        <b/>
        <vertAlign val="superscript"/>
        <sz val="12"/>
        <rFont val="Arial"/>
        <family val="2"/>
      </rPr>
      <t>1</t>
    </r>
  </si>
  <si>
    <t>(a)</t>
  </si>
  <si>
    <t>vehicles involved in fatal and serious accidents</t>
  </si>
  <si>
    <t>number</t>
  </si>
  <si>
    <t>04-08 average</t>
  </si>
  <si>
    <r>
      <t xml:space="preserve">2019 </t>
    </r>
    <r>
      <rPr>
        <vertAlign val="superscript"/>
        <sz val="12"/>
        <rFont val="Arial"/>
        <family val="2"/>
      </rPr>
      <t>4</t>
    </r>
  </si>
  <si>
    <r>
      <t xml:space="preserve">2015-19 average </t>
    </r>
    <r>
      <rPr>
        <b/>
        <vertAlign val="superscript"/>
        <sz val="12"/>
        <rFont val="Arial"/>
        <family val="2"/>
      </rPr>
      <t>4</t>
    </r>
  </si>
  <si>
    <t>..</t>
  </si>
  <si>
    <t>(b)</t>
  </si>
  <si>
    <t>vehicles involved - all severities of reported accident</t>
  </si>
  <si>
    <t>2015-19 average</t>
  </si>
  <si>
    <t>(c)</t>
  </si>
  <si>
    <r>
      <t xml:space="preserve">traffic volumes </t>
    </r>
    <r>
      <rPr>
        <b/>
        <u/>
        <vertAlign val="superscript"/>
        <sz val="12"/>
        <rFont val="Arial"/>
        <family val="2"/>
      </rPr>
      <t>(2)</t>
    </r>
  </si>
  <si>
    <t>million vehicle kilometres</t>
  </si>
  <si>
    <t>2004-08 ave.</t>
  </si>
  <si>
    <t>1. Includes a small number of 'unknown' and 'other' types of vehicles.</t>
  </si>
  <si>
    <t xml:space="preserve">2. There may be slight differences between the vehicle types used for road accident statistics </t>
  </si>
  <si>
    <t xml:space="preserve">    and those used for the traffic estimates.</t>
  </si>
  <si>
    <t xml:space="preserve">3. A new 'unknown cc' motor cycle category was included from 2013 onwards. Previously these vehicles were mistakenly included </t>
  </si>
  <si>
    <t>4. Due to changes in the the way casualty severities are recorded, figures for serious casualties in 2019 are not comparable with previous years.</t>
  </si>
  <si>
    <t>Table 13</t>
  </si>
  <si>
    <t xml:space="preserve">  </t>
  </si>
  <si>
    <t xml:space="preserve">Vehicles involved in reported injury accidents, traffic volumes and </t>
  </si>
  <si>
    <t xml:space="preserve">vehicle involvement rates, by vehicle type and severity of accident </t>
  </si>
  <si>
    <t>Motorcycle</t>
  </si>
  <si>
    <r>
      <t xml:space="preserve">All </t>
    </r>
    <r>
      <rPr>
        <b/>
        <vertAlign val="superscript"/>
        <sz val="9"/>
        <rFont val="Arial"/>
        <family val="2"/>
      </rPr>
      <t>1</t>
    </r>
  </si>
  <si>
    <t>(d)</t>
  </si>
  <si>
    <t>vehicle involvement rates: fatal and serious accidents</t>
  </si>
  <si>
    <t>per million vehicle kilometres</t>
  </si>
  <si>
    <r>
      <t xml:space="preserve">2019 </t>
    </r>
    <r>
      <rPr>
        <vertAlign val="superscript"/>
        <sz val="9"/>
        <rFont val="Arial"/>
        <family val="2"/>
      </rPr>
      <t>3</t>
    </r>
  </si>
  <si>
    <r>
      <t xml:space="preserve">2015-19 average </t>
    </r>
    <r>
      <rPr>
        <b/>
        <vertAlign val="superscript"/>
        <sz val="9"/>
        <rFont val="Arial"/>
        <family val="2"/>
      </rPr>
      <t>3</t>
    </r>
  </si>
  <si>
    <t>(e)</t>
  </si>
  <si>
    <t>vehicle involvement rates: all severities of accident</t>
  </si>
  <si>
    <t>3. Due to changes in the the way casualty severities are recorded, figures for serious casualties in 2019 are not comparable with previous years.</t>
  </si>
  <si>
    <t>Table 14</t>
  </si>
  <si>
    <t xml:space="preserve"> </t>
  </si>
  <si>
    <t>(a) Vehicles involved in reported injury accidents by manoeuvre and type of vehicle</t>
  </si>
  <si>
    <t>Separately for built-up and non built-up roads</t>
  </si>
  <si>
    <t>Years: 2015-2019 average</t>
  </si>
  <si>
    <t>Motor cycle</t>
  </si>
  <si>
    <r>
      <t xml:space="preserve">Total </t>
    </r>
    <r>
      <rPr>
        <b/>
        <vertAlign val="superscript"/>
        <sz val="12"/>
        <rFont val="Arial"/>
        <family val="2"/>
      </rPr>
      <t>2</t>
    </r>
  </si>
  <si>
    <t>Built-up</t>
  </si>
  <si>
    <t>Reversing</t>
  </si>
  <si>
    <t>Parked</t>
  </si>
  <si>
    <t>Slowing or stopping</t>
  </si>
  <si>
    <t>Moving off</t>
  </si>
  <si>
    <t>U turn</t>
  </si>
  <si>
    <t>Turning/waiting turn left</t>
  </si>
  <si>
    <t>Turning/waiting turn right</t>
  </si>
  <si>
    <t>Changing lane</t>
  </si>
  <si>
    <t>Overtaking</t>
  </si>
  <si>
    <t>Going round bend</t>
  </si>
  <si>
    <t>Waiting/going ahead</t>
  </si>
  <si>
    <r>
      <t>Total</t>
    </r>
    <r>
      <rPr>
        <b/>
        <vertAlign val="superscript"/>
        <sz val="12"/>
        <rFont val="Arial"/>
        <family val="2"/>
      </rPr>
      <t>(2)</t>
    </r>
  </si>
  <si>
    <t>Non built-up</t>
  </si>
  <si>
    <t xml:space="preserve">1. Motorcycle includes all two wheeled motor vehicles. </t>
  </si>
  <si>
    <t>2. Totals include a small number of cases where the manoeuvre is unknown</t>
  </si>
  <si>
    <t>(b) Vehicles involved in reported injury accidents by junction detail and type of vehicle</t>
  </si>
  <si>
    <t>Over 20m from junction</t>
  </si>
  <si>
    <t>Roundabout</t>
  </si>
  <si>
    <t>Mini roundabout</t>
  </si>
  <si>
    <t>T/Y or staggered junction</t>
  </si>
  <si>
    <t>Slip road</t>
  </si>
  <si>
    <t>Crossroads</t>
  </si>
  <si>
    <t>Multiple junction</t>
  </si>
  <si>
    <t>Private drive</t>
  </si>
  <si>
    <t>Other junction</t>
  </si>
  <si>
    <t>2. Totals include a small number of cases where the junction detail is unknown</t>
  </si>
  <si>
    <t xml:space="preserve">Table 15 </t>
  </si>
  <si>
    <t>CARS</t>
  </si>
  <si>
    <r>
      <t xml:space="preserve">Cars involved in in reported injury accidents by manoeuvre and type of accident </t>
    </r>
    <r>
      <rPr>
        <b/>
        <vertAlign val="superscript"/>
        <sz val="12"/>
        <rFont val="Arial"/>
        <family val="2"/>
      </rPr>
      <t>1</t>
    </r>
  </si>
  <si>
    <t>Type of Accident</t>
  </si>
  <si>
    <t>Single</t>
  </si>
  <si>
    <t>Two</t>
  </si>
  <si>
    <t>Three/</t>
  </si>
  <si>
    <t>vehicle</t>
  </si>
  <si>
    <t>vehicle &amp;</t>
  </si>
  <si>
    <t>vehicles</t>
  </si>
  <si>
    <t>more</t>
  </si>
  <si>
    <t>pedestrian</t>
  </si>
  <si>
    <t>percentages</t>
  </si>
  <si>
    <t>U Turn</t>
  </si>
  <si>
    <t>Turning/wtg turn left</t>
  </si>
  <si>
    <t>Turning/wtg turn right</t>
  </si>
  <si>
    <t>Going/waiting go ahead</t>
  </si>
  <si>
    <t>1. Totals include a small number of cases where the manoeuvre is unknown.</t>
  </si>
  <si>
    <t>Table 16</t>
  </si>
  <si>
    <t>DRIVERS AND RIDERS</t>
  </si>
  <si>
    <t>Estimated distance between the home of the driver or rider and the location of the</t>
  </si>
  <si>
    <r>
      <t xml:space="preserve">injury accident by type of vehicle and police force area in which the reported accident occurred </t>
    </r>
    <r>
      <rPr>
        <b/>
        <vertAlign val="superscript"/>
        <sz val="14"/>
        <rFont val="Arial"/>
        <family val="2"/>
      </rPr>
      <t>1</t>
    </r>
  </si>
  <si>
    <t>Year: 2019</t>
  </si>
  <si>
    <r>
      <t xml:space="preserve">North East </t>
    </r>
    <r>
      <rPr>
        <b/>
        <vertAlign val="superscript"/>
        <sz val="13"/>
        <rFont val="Arial"/>
        <family val="2"/>
      </rPr>
      <t>6</t>
    </r>
  </si>
  <si>
    <t>Tayside</t>
  </si>
  <si>
    <t>Argyll &amp; West Dunbartonshire</t>
  </si>
  <si>
    <t>Forth Valley</t>
  </si>
  <si>
    <t>Dumfries &amp; Galloway</t>
  </si>
  <si>
    <t>Ayrshire</t>
  </si>
  <si>
    <t>Greater Glasgow</t>
  </si>
  <si>
    <t>Pedal cycle rider</t>
  </si>
  <si>
    <t>Postcode, invalid or not known</t>
  </si>
  <si>
    <t>Driver from elsewhere in the UK</t>
  </si>
  <si>
    <r>
      <t xml:space="preserve">Scottish driver, distance not known </t>
    </r>
    <r>
      <rPr>
        <vertAlign val="superscript"/>
        <sz val="12"/>
        <rFont val="Arial"/>
        <family val="2"/>
      </rPr>
      <t>5</t>
    </r>
  </si>
  <si>
    <t>Vehicle parked and unattended</t>
  </si>
  <si>
    <r>
      <t xml:space="preserve">Non - UK driver </t>
    </r>
    <r>
      <rPr>
        <vertAlign val="superscript"/>
        <sz val="12"/>
        <rFont val="Arial"/>
        <family val="2"/>
      </rPr>
      <t>4</t>
    </r>
  </si>
  <si>
    <t>Up to 2 km</t>
  </si>
  <si>
    <t>Over 2 up to 5 km</t>
  </si>
  <si>
    <t>Over 5 up to 10 km</t>
  </si>
  <si>
    <t>Over 10 up to 20 km</t>
  </si>
  <si>
    <t>Over 20 up to 50 km</t>
  </si>
  <si>
    <t>Over 50 km</t>
  </si>
  <si>
    <t>Motorcycle rider</t>
  </si>
  <si>
    <t>Car driver</t>
  </si>
  <si>
    <r>
      <t xml:space="preserve">Other driver or rider </t>
    </r>
    <r>
      <rPr>
        <b/>
        <vertAlign val="superscript"/>
        <sz val="12"/>
        <rFont val="Arial"/>
        <family val="2"/>
      </rPr>
      <t>2</t>
    </r>
  </si>
  <si>
    <t>All drivers and riders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</si>
  <si>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</si>
  <si>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2. 'Other' includes taxis, minibus, bus or coach, ridden horse, agricultural vehicles and goods vehicles.</t>
  </si>
  <si>
    <t>3. Due to a small problem with a few records, some of the figures in this table will not match exactly those of other tables.</t>
  </si>
  <si>
    <t>4. Fife, Lothian &amp; Borders and Tayside do not collect data for foreign drivers.</t>
  </si>
  <si>
    <t>5. Due to a problem with the methodology in producing this table, there was an error in with these figures in previous editions of this table.</t>
  </si>
  <si>
    <t>6. In 2015 the police created a new North East division by combining Aberdeenshire, Moray and Aberdeenshire councils.</t>
  </si>
  <si>
    <t>Table 16 cont'd</t>
  </si>
  <si>
    <t>Lothians &amp; Scottish Borders</t>
  </si>
  <si>
    <t>Edinburgh</t>
  </si>
  <si>
    <t xml:space="preserve">Highlands &amp; Islands </t>
  </si>
  <si>
    <t>Fife</t>
  </si>
  <si>
    <t>Renfrewshire &amp; Inverclyde</t>
  </si>
  <si>
    <t>Lanarkshire</t>
  </si>
  <si>
    <t>total</t>
  </si>
  <si>
    <t>Estimated distance between the home of the driver or rider and the location of</t>
  </si>
  <si>
    <t>the reported injury accident by type of vehicle: Scottish residents only</t>
  </si>
  <si>
    <t>excluding cases for which the distance cannot be estimated</t>
  </si>
  <si>
    <t>0-2</t>
  </si>
  <si>
    <t>&gt;2-5</t>
  </si>
  <si>
    <t>&gt;5-10</t>
  </si>
  <si>
    <t>&gt;10-20</t>
  </si>
  <si>
    <t>&gt;20-50</t>
  </si>
  <si>
    <t>&gt;50</t>
  </si>
  <si>
    <t>Table 17</t>
  </si>
  <si>
    <t>CAR DRIVERS</t>
  </si>
  <si>
    <t>Cars drivers involved in reported injury accidents by manoeuvre and age of driver</t>
  </si>
  <si>
    <t>Age of Driver</t>
  </si>
  <si>
    <t>17-25</t>
  </si>
  <si>
    <t>26-34</t>
  </si>
  <si>
    <t>35-59</t>
  </si>
  <si>
    <t>60 and over</t>
  </si>
  <si>
    <t>not known or under 17</t>
  </si>
  <si>
    <t>Going/wtg go ahead</t>
  </si>
  <si>
    <r>
      <t>Total</t>
    </r>
    <r>
      <rPr>
        <b/>
        <vertAlign val="superscript"/>
        <sz val="14"/>
        <rFont val="Arial"/>
        <family val="2"/>
      </rPr>
      <t>(1)</t>
    </r>
  </si>
  <si>
    <t>1. Totals include a small number of cases where the manoeuvre is unknown</t>
  </si>
  <si>
    <t>Table 18a</t>
  </si>
  <si>
    <t>Car drivers involved in reported injury accidents by age and severity of accident</t>
  </si>
  <si>
    <t>Years:2004-08 and 2015-19 ave and 2009 to 2019</t>
  </si>
  <si>
    <t>Numbers</t>
  </si>
  <si>
    <t>Percentages</t>
  </si>
  <si>
    <t>60+</t>
  </si>
  <si>
    <r>
      <t xml:space="preserve">Total </t>
    </r>
    <r>
      <rPr>
        <b/>
        <vertAlign val="superscript"/>
        <sz val="12"/>
        <rFont val="Arial"/>
        <family val="2"/>
      </rPr>
      <t>1</t>
    </r>
  </si>
  <si>
    <t>Fatal</t>
  </si>
  <si>
    <t>2015 to 2019 average</t>
  </si>
  <si>
    <t>Serious</t>
  </si>
  <si>
    <r>
      <t xml:space="preserve">2019 </t>
    </r>
    <r>
      <rPr>
        <vertAlign val="superscript"/>
        <sz val="12"/>
        <rFont val="Arial"/>
        <family val="2"/>
      </rPr>
      <t>2</t>
    </r>
  </si>
  <si>
    <r>
      <t xml:space="preserve">2015 to 2019 average </t>
    </r>
    <r>
      <rPr>
        <b/>
        <vertAlign val="superscript"/>
        <sz val="12"/>
        <rFont val="Arial"/>
        <family val="2"/>
      </rPr>
      <t>2</t>
    </r>
  </si>
  <si>
    <t>Slight</t>
  </si>
  <si>
    <t>1. Including drivers under 17 and those whose age is not known.</t>
  </si>
  <si>
    <t>2. Due to changes in the way casualty severities are recorded, figures for serious casualties in 2019 are not comparable with previous years.</t>
  </si>
  <si>
    <t>Table 18b</t>
  </si>
  <si>
    <r>
      <t xml:space="preserve">Car drivers involved in reported injury accidents by age and sex </t>
    </r>
    <r>
      <rPr>
        <b/>
        <vertAlign val="superscript"/>
        <sz val="14"/>
        <rFont val="Arial"/>
        <family val="2"/>
      </rPr>
      <t>1</t>
    </r>
  </si>
  <si>
    <t>Years:2004-08 and 2015 to 2019 averages, 2009 to 2019</t>
  </si>
  <si>
    <t>Rates per thousand population</t>
  </si>
  <si>
    <r>
      <t xml:space="preserve">Total </t>
    </r>
    <r>
      <rPr>
        <b/>
        <vertAlign val="superscript"/>
        <sz val="12"/>
        <rFont val="Arial"/>
        <family val="2"/>
      </rPr>
      <t>3</t>
    </r>
  </si>
  <si>
    <t>Male</t>
  </si>
  <si>
    <t>Female</t>
  </si>
  <si>
    <r>
      <t xml:space="preserve">Total </t>
    </r>
    <r>
      <rPr>
        <b/>
        <vertAlign val="superscript"/>
        <sz val="14"/>
        <rFont val="Arial"/>
        <family val="2"/>
      </rPr>
      <t>4</t>
    </r>
  </si>
  <si>
    <t>to</t>
  </si>
  <si>
    <t>Ratio</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</si>
  <si>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</si>
  <si>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2. Including drivers whose age is not known.</t>
  </si>
  <si>
    <t>3. Excludes drivers under 17 and those where ages and sex are not known.</t>
  </si>
  <si>
    <t>4.  Including drivers whose age is not known.</t>
  </si>
  <si>
    <t>Table 18</t>
  </si>
  <si>
    <t>Car drivers involved in reported injury accidents by age and sex</t>
  </si>
  <si>
    <t>Years: 2009 to 2019</t>
  </si>
  <si>
    <t>Table 19</t>
  </si>
  <si>
    <r>
      <t xml:space="preserve">Motorists involved in accidents by police force division </t>
    </r>
    <r>
      <rPr>
        <b/>
        <vertAlign val="superscript"/>
        <sz val="10"/>
        <color indexed="8"/>
        <rFont val="Arial"/>
        <family val="2"/>
      </rPr>
      <t>1</t>
    </r>
  </si>
  <si>
    <t>Years: 2004-08 and 2015-19 averages, 2015 to 2019</t>
  </si>
  <si>
    <r>
      <t xml:space="preserve">North East </t>
    </r>
    <r>
      <rPr>
        <b/>
        <vertAlign val="superscript"/>
        <sz val="10"/>
        <color theme="1"/>
        <rFont val="Arial"/>
        <family val="2"/>
      </rPr>
      <t>2</t>
    </r>
  </si>
  <si>
    <t>Lothians &amp; Borders Scottish</t>
  </si>
  <si>
    <t>Highlands &amp; Islands</t>
  </si>
  <si>
    <t>Scotland</t>
  </si>
  <si>
    <t>Motorists involved</t>
  </si>
  <si>
    <t>04-08 ave</t>
  </si>
  <si>
    <t>Breath test requested</t>
  </si>
  <si>
    <t>Positive/refused</t>
  </si>
  <si>
    <t>Breath test requested as a percent of those involved</t>
  </si>
  <si>
    <t>Positive/refused as a percent of motorists involved</t>
  </si>
  <si>
    <t>Positive/refused as a percent of those where breath test requested</t>
  </si>
  <si>
    <t xml:space="preserve">1. From 2013 "other motor vehicles" and  "other non-motor vehicles" categories have been combined on the data collection forms. This means that there are a very small number of non-motor vehicle drivers included in the table. </t>
  </si>
  <si>
    <t>Other changes to historic data for example new information provided by police will also result in differences in the historic data compared to previous publications.</t>
  </si>
  <si>
    <t>2. In 2015 the police created a new North East division by combining Aberdeenshire, Moray and Aberdeenshire councils.</t>
  </si>
  <si>
    <t>Table 20</t>
  </si>
  <si>
    <t>DRINK DRIVE</t>
  </si>
  <si>
    <t>Motorists involved in reported injury accidents, breath tested and breath test results,</t>
  </si>
  <si>
    <t>by day and time, 2015-2019 average</t>
  </si>
  <si>
    <t>Time (24 hr clock)</t>
  </si>
  <si>
    <r>
      <t xml:space="preserve">Monday-Thursday </t>
    </r>
    <r>
      <rPr>
        <b/>
        <i/>
        <sz val="12"/>
        <rFont val="Arial"/>
        <family val="2"/>
      </rPr>
      <t>(average day)</t>
    </r>
  </si>
  <si>
    <t>Friday</t>
  </si>
  <si>
    <t>Saturday</t>
  </si>
  <si>
    <t>Sunday</t>
  </si>
  <si>
    <t>Mon-Thur</t>
  </si>
  <si>
    <t>(a) Numbers</t>
  </si>
  <si>
    <t>00-03</t>
  </si>
  <si>
    <t>03-06</t>
  </si>
  <si>
    <t>06-09</t>
  </si>
  <si>
    <t>09-12</t>
  </si>
  <si>
    <t>12-15</t>
  </si>
  <si>
    <t>15-18</t>
  </si>
  <si>
    <t>18-21</t>
  </si>
  <si>
    <t>21-24</t>
  </si>
  <si>
    <t>(b) Percentages</t>
  </si>
  <si>
    <t>as a percentage of</t>
  </si>
  <si>
    <t>motorists involved</t>
  </si>
  <si>
    <t xml:space="preserve">Positive/refused as a </t>
  </si>
  <si>
    <t>percentage of those where</t>
  </si>
  <si>
    <t>breath test requested</t>
  </si>
  <si>
    <t>1. Includes four times the daily average for Monday - Thursday.</t>
  </si>
  <si>
    <t>Table 21</t>
  </si>
  <si>
    <t>Motorists involved in injury road accidents, breath tested and breath test results, by time of day</t>
  </si>
  <si>
    <t>Time of day</t>
  </si>
  <si>
    <t>00.00   to     02.59</t>
  </si>
  <si>
    <t>03.00   to      05.59</t>
  </si>
  <si>
    <t>06.00   to      08.59</t>
  </si>
  <si>
    <t>09.00   to     11.59</t>
  </si>
  <si>
    <t>12.00   to     14.59</t>
  </si>
  <si>
    <t>15.00   to     17.59</t>
  </si>
  <si>
    <t>18.00   to     20.59</t>
  </si>
  <si>
    <t>21.00   to     23.59</t>
  </si>
  <si>
    <t>Breath tests requested</t>
  </si>
  <si>
    <t>as percent of motorists</t>
  </si>
  <si>
    <t>involved</t>
  </si>
  <si>
    <t>Positive/refused as</t>
  </si>
  <si>
    <t>percent of motorists</t>
  </si>
  <si>
    <t>percent of those where</t>
  </si>
  <si>
    <t>Motorists involved in reported injury road accidents with positive or refused breath test</t>
  </si>
  <si>
    <t>Years: 2008 to 2019</t>
  </si>
  <si>
    <t>Table 22</t>
  </si>
  <si>
    <r>
      <t xml:space="preserve">(a) Estimated number of reported drink drive </t>
    </r>
    <r>
      <rPr>
        <b/>
        <i/>
        <sz val="14"/>
        <rFont val="Arial"/>
        <family val="2"/>
      </rPr>
      <t>accidents</t>
    </r>
    <r>
      <rPr>
        <b/>
        <sz val="12"/>
        <rFont val="Arial"/>
        <family val="2"/>
      </rPr>
      <t xml:space="preserve">            
</t>
    </r>
  </si>
  <si>
    <t>Years: 2008 to 2018</t>
  </si>
  <si>
    <r>
      <t>(b) Estimated number of reported drink drive</t>
    </r>
    <r>
      <rPr>
        <b/>
        <i/>
        <sz val="14"/>
        <rFont val="Arial"/>
        <family val="2"/>
      </rPr>
      <t xml:space="preserve"> casualties</t>
    </r>
  </si>
  <si>
    <t>Note: See Word file Rast22.doc which contains the text and figures for this table</t>
  </si>
  <si>
    <t xml:space="preserve">Accidents which involved motor vehicle drivers or riders with illegal alcohol levels(1), by severity of accident; </t>
  </si>
  <si>
    <t xml:space="preserve">and casualties in such accidents, by severity </t>
  </si>
  <si>
    <t>Years: 1994 to 2018</t>
  </si>
  <si>
    <t>Number of accidents</t>
  </si>
  <si>
    <t>Number of casualties</t>
  </si>
  <si>
    <t>All severities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</si>
</sst>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0"/>
    <numFmt numFmtId="167" formatCode="#,##0.0"/>
    <numFmt numFmtId="168" formatCode="0_)"/>
    <numFmt numFmtId="169" formatCode="_-* #,##0.0_-;\-* #,##0.0_-;_-* &quot;-&quot;??_-;_-@_-"/>
    <numFmt numFmtId="170" formatCode="#,##0_);\(#,##0\)"/>
  </numFmts>
  <fonts count="77">
    <font>
      <sz val="10"/>
      <name val="Arial"/>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b/>
      <sz val="14"/>
      <name val="Arial"/>
      <family val="2"/>
    </font>
    <font>
      <sz val="13"/>
      <name val="Arial"/>
      <family val="2"/>
    </font>
    <font>
      <b/>
      <sz val="13"/>
      <color indexed="55"/>
      <name val="Arial"/>
      <family val="2"/>
    </font>
    <font>
      <sz val="14"/>
      <name val="Arial"/>
      <family val="2"/>
    </font>
    <font>
      <sz val="12"/>
      <name val="Arial"/>
      <family val="2"/>
    </font>
    <font>
      <b/>
      <sz val="13"/>
      <name val="Arial"/>
      <family val="2"/>
    </font>
    <font>
      <b/>
      <sz val="12"/>
      <name val="Arial"/>
      <family val="2"/>
    </font>
    <font>
      <b/>
      <vertAlign val="superscript"/>
      <sz val="12"/>
      <name val="Arial"/>
      <family val="2"/>
    </font>
    <font>
      <i/>
      <sz val="10"/>
      <name val="Arial"/>
      <family val="2"/>
    </font>
    <font>
      <sz val="10"/>
      <name val="Arial"/>
      <family val="2"/>
    </font>
    <font>
      <sz val="12"/>
      <color indexed="12"/>
      <name val="Arial"/>
      <family val="2"/>
    </font>
    <font>
      <b/>
      <sz val="14"/>
      <color indexed="55"/>
      <name val="Arial"/>
      <family val="2"/>
    </font>
    <font>
      <b/>
      <u/>
      <sz val="12"/>
      <name val="Arial"/>
      <family val="2"/>
    </font>
    <font>
      <i/>
      <sz val="12"/>
      <name val="Arial"/>
      <family val="2"/>
    </font>
    <font>
      <vertAlign val="superscript"/>
      <sz val="12"/>
      <name val="Arial"/>
      <family val="2"/>
    </font>
    <font>
      <b/>
      <u/>
      <vertAlign val="superscript"/>
      <sz val="12"/>
      <name val="Arial"/>
      <family val="2"/>
    </font>
    <font>
      <sz val="10"/>
      <color indexed="10"/>
      <name val="Arial"/>
      <family val="2"/>
    </font>
    <font>
      <b/>
      <sz val="12"/>
      <color indexed="12"/>
      <name val="Arial"/>
      <family val="2"/>
    </font>
    <font>
      <b/>
      <sz val="9"/>
      <name val="Arial"/>
      <family val="2"/>
    </font>
    <font>
      <b/>
      <sz val="9"/>
      <color indexed="55"/>
      <name val="Arial"/>
      <family val="2"/>
    </font>
    <font>
      <b/>
      <sz val="12"/>
      <color indexed="55"/>
      <name val="Arial"/>
      <family val="2"/>
    </font>
    <font>
      <sz val="9"/>
      <name val="Arial"/>
      <family val="2"/>
    </font>
    <font>
      <b/>
      <sz val="10"/>
      <name val="Arial"/>
      <family val="2"/>
    </font>
    <font>
      <b/>
      <vertAlign val="superscript"/>
      <sz val="9"/>
      <name val="Arial"/>
      <family val="2"/>
    </font>
    <font>
      <b/>
      <u/>
      <sz val="9"/>
      <name val="Arial"/>
      <family val="2"/>
    </font>
    <font>
      <i/>
      <sz val="9"/>
      <name val="Arial"/>
      <family val="2"/>
    </font>
    <font>
      <b/>
      <sz val="9"/>
      <color indexed="12"/>
      <name val="Arial"/>
      <family val="2"/>
    </font>
    <font>
      <sz val="9"/>
      <color indexed="12"/>
      <name val="Arial"/>
      <family val="2"/>
    </font>
    <font>
      <vertAlign val="superscript"/>
      <sz val="9"/>
      <name val="Arial"/>
      <family val="2"/>
    </font>
    <font>
      <b/>
      <sz val="12"/>
      <color rgb="FFFF0000"/>
      <name val="Arial"/>
      <family val="2"/>
    </font>
    <font>
      <b/>
      <vertAlign val="superscript"/>
      <sz val="14"/>
      <name val="Arial"/>
      <family val="2"/>
    </font>
    <font>
      <b/>
      <vertAlign val="superscript"/>
      <sz val="13"/>
      <name val="Arial"/>
      <family val="2"/>
    </font>
    <font>
      <i/>
      <sz val="14"/>
      <name val="Arial"/>
      <family val="2"/>
    </font>
    <font>
      <sz val="16"/>
      <name val="Arial"/>
      <family val="2"/>
    </font>
    <font>
      <b/>
      <sz val="18"/>
      <name val="Arial"/>
      <family val="2"/>
    </font>
    <font>
      <b/>
      <sz val="18"/>
      <color indexed="55"/>
      <name val="Arial"/>
      <family val="2"/>
    </font>
    <font>
      <b/>
      <sz val="16"/>
      <name val="Arial"/>
      <family val="2"/>
    </font>
    <font>
      <sz val="12"/>
      <color indexed="48"/>
      <name val="Arial"/>
      <family val="2"/>
    </font>
    <font>
      <sz val="12"/>
      <name val="Arial MT"/>
    </font>
    <font>
      <b/>
      <sz val="10"/>
      <color theme="1"/>
      <name val="Arial"/>
      <family val="2"/>
    </font>
    <font>
      <b/>
      <vertAlign val="superscript"/>
      <sz val="10"/>
      <color indexed="8"/>
      <name val="Arial"/>
      <family val="2"/>
    </font>
    <font>
      <b/>
      <vertAlign val="superscript"/>
      <sz val="10"/>
      <color theme="1"/>
      <name val="Arial"/>
      <family val="2"/>
    </font>
    <font>
      <b/>
      <sz val="11"/>
      <name val="Arial"/>
      <family val="2"/>
    </font>
    <font>
      <sz val="11"/>
      <name val="Arial"/>
      <family val="2"/>
    </font>
    <font>
      <sz val="10"/>
      <color theme="1"/>
      <name val="Arial"/>
      <family val="2"/>
    </font>
    <font>
      <b/>
      <sz val="11"/>
      <color theme="1"/>
      <name val="Arial"/>
      <family val="2"/>
    </font>
    <font>
      <b/>
      <sz val="11"/>
      <color rgb="FF0000FF"/>
      <name val="Arial"/>
      <family val="2"/>
    </font>
    <font>
      <sz val="11"/>
      <color rgb="FF0000FF"/>
      <name val="Arial"/>
      <family val="2"/>
    </font>
    <font>
      <b/>
      <i/>
      <sz val="12"/>
      <name val="Arial"/>
      <family val="2"/>
    </font>
    <font>
      <b/>
      <sz val="11"/>
      <color indexed="55"/>
      <name val="Arial"/>
      <family val="2"/>
    </font>
    <font>
      <b/>
      <i/>
      <sz val="14"/>
      <name val="Arial"/>
      <family val="2"/>
    </font>
    <font>
      <u/>
      <sz val="10"/>
      <color rgb="FF800080"/>
      <name val="Arial"/>
      <family val="2"/>
    </font>
    <font>
      <u/>
      <sz val="10"/>
      <color rgb="FF000000"/>
      <name val="Arial"/>
      <family val="2"/>
    </font>
    <font>
      <u/>
      <sz val="11"/>
      <color rgb="FF800080"/>
      <name val="Calibri"/>
      <family val="2"/>
      <scheme val="minor"/>
    </font>
    <font>
      <u/>
      <sz val="10"/>
      <color rgb="FF0000FF"/>
      <name val="Arial"/>
      <family val="2"/>
    </font>
    <font>
      <u/>
      <sz val="11"/>
      <color rgb="FF0000FF"/>
      <name val="Calibri"/>
      <family val="2"/>
      <scheme val="minor"/>
    </font>
    <font>
      <u/>
      <sz val="10"/>
      <color indexed="12"/>
      <name val="Arial"/>
      <family val="2"/>
    </font>
    <font>
      <sz val="8"/>
      <name val="Arial"/>
      <family val="2"/>
    </font>
    <font>
      <sz val="18"/>
      <color theme="3"/>
      <name val="Cambria"/>
      <family val="2"/>
      <scheme val="maj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medium">
        <color indexed="64"/>
      </top>
      <bottom/>
      <diagonal/>
    </border>
    <border>
      <left/>
      <right/>
      <top style="medium">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169">
    <xf numFmtId="0" fontId="0" fillId="0" borderId="0">
      <alignment vertical="top"/>
    </xf>
    <xf numFmtId="43" fontId="27" fillId="0" borderId="0" applyFont="0" applyFill="0" applyBorder="0" applyAlignment="0" applyProtection="0"/>
    <xf numFmtId="44" fontId="27" fillId="0" borderId="0" applyFont="0" applyFill="0" applyBorder="0" applyAlignment="0" applyProtection="0"/>
    <xf numFmtId="9" fontId="27" fillId="0" borderId="0" applyFont="0" applyFill="0" applyBorder="0" applyAlignment="0" applyProtection="0"/>
    <xf numFmtId="165" fontId="56" fillId="0" borderId="0"/>
    <xf numFmtId="0" fontId="22" fillId="0" borderId="0"/>
    <xf numFmtId="0" fontId="62" fillId="0" borderId="0"/>
    <xf numFmtId="0" fontId="62" fillId="0" borderId="0"/>
    <xf numFmtId="0" fontId="62" fillId="10" borderId="0" applyNumberFormat="0" applyBorder="0" applyAlignment="0" applyProtection="0"/>
    <xf numFmtId="0" fontId="62" fillId="10" borderId="0" applyNumberFormat="0" applyBorder="0" applyAlignment="0" applyProtection="0"/>
    <xf numFmtId="0" fontId="62" fillId="10" borderId="0" applyNumberFormat="0" applyBorder="0" applyAlignment="0" applyProtection="0"/>
    <xf numFmtId="0" fontId="62" fillId="10" borderId="0" applyNumberFormat="0" applyBorder="0" applyAlignment="0" applyProtection="0"/>
    <xf numFmtId="0" fontId="62" fillId="10" borderId="0" applyNumberFormat="0" applyBorder="0" applyAlignment="0" applyProtection="0"/>
    <xf numFmtId="0" fontId="62" fillId="10" borderId="0" applyNumberFormat="0" applyBorder="0" applyAlignment="0" applyProtection="0"/>
    <xf numFmtId="0" fontId="62" fillId="10" borderId="0" applyNumberFormat="0" applyBorder="0" applyAlignment="0" applyProtection="0"/>
    <xf numFmtId="0" fontId="1" fillId="10"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1" fillId="14"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1" fillId="18"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1" fillId="22"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1" fillId="26"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1" fillId="30" borderId="0" applyNumberFormat="0" applyBorder="0" applyAlignment="0" applyProtection="0"/>
    <xf numFmtId="0" fontId="62" fillId="11" borderId="0" applyNumberFormat="0" applyBorder="0" applyAlignment="0" applyProtection="0"/>
    <xf numFmtId="0" fontId="62" fillId="11" borderId="0" applyNumberFormat="0" applyBorder="0" applyAlignment="0" applyProtection="0"/>
    <xf numFmtId="0" fontId="62" fillId="11" borderId="0" applyNumberFormat="0" applyBorder="0" applyAlignment="0" applyProtection="0"/>
    <xf numFmtId="0" fontId="62" fillId="11" borderId="0" applyNumberFormat="0" applyBorder="0" applyAlignment="0" applyProtection="0"/>
    <xf numFmtId="0" fontId="62" fillId="11" borderId="0" applyNumberFormat="0" applyBorder="0" applyAlignment="0" applyProtection="0"/>
    <xf numFmtId="0" fontId="62" fillId="11" borderId="0" applyNumberFormat="0" applyBorder="0" applyAlignment="0" applyProtection="0"/>
    <xf numFmtId="0" fontId="62" fillId="11" borderId="0" applyNumberFormat="0" applyBorder="0" applyAlignment="0" applyProtection="0"/>
    <xf numFmtId="0" fontId="1" fillId="11" borderId="0" applyNumberFormat="0" applyBorder="0" applyAlignment="0" applyProtection="0"/>
    <xf numFmtId="0" fontId="62" fillId="15" borderId="0" applyNumberFormat="0" applyBorder="0" applyAlignment="0" applyProtection="0"/>
    <xf numFmtId="0" fontId="62" fillId="15" borderId="0" applyNumberFormat="0" applyBorder="0" applyAlignment="0" applyProtection="0"/>
    <xf numFmtId="0" fontId="62" fillId="15" borderId="0" applyNumberFormat="0" applyBorder="0" applyAlignment="0" applyProtection="0"/>
    <xf numFmtId="0" fontId="62" fillId="15" borderId="0" applyNumberFormat="0" applyBorder="0" applyAlignment="0" applyProtection="0"/>
    <xf numFmtId="0" fontId="62" fillId="15" borderId="0" applyNumberFormat="0" applyBorder="0" applyAlignment="0" applyProtection="0"/>
    <xf numFmtId="0" fontId="62" fillId="15" borderId="0" applyNumberFormat="0" applyBorder="0" applyAlignment="0" applyProtection="0"/>
    <xf numFmtId="0" fontId="62" fillId="15" borderId="0" applyNumberFormat="0" applyBorder="0" applyAlignment="0" applyProtection="0"/>
    <xf numFmtId="0" fontId="1" fillId="15"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1" fillId="19" borderId="0" applyNumberFormat="0" applyBorder="0" applyAlignment="0" applyProtection="0"/>
    <xf numFmtId="0" fontId="62" fillId="23" borderId="0" applyNumberFormat="0" applyBorder="0" applyAlignment="0" applyProtection="0"/>
    <xf numFmtId="0" fontId="62" fillId="23" borderId="0" applyNumberFormat="0" applyBorder="0" applyAlignment="0" applyProtection="0"/>
    <xf numFmtId="0" fontId="62" fillId="23" borderId="0" applyNumberFormat="0" applyBorder="0" applyAlignment="0" applyProtection="0"/>
    <xf numFmtId="0" fontId="62" fillId="23" borderId="0" applyNumberFormat="0" applyBorder="0" applyAlignment="0" applyProtection="0"/>
    <xf numFmtId="0" fontId="62" fillId="23" borderId="0" applyNumberFormat="0" applyBorder="0" applyAlignment="0" applyProtection="0"/>
    <xf numFmtId="0" fontId="62" fillId="23" borderId="0" applyNumberFormat="0" applyBorder="0" applyAlignment="0" applyProtection="0"/>
    <xf numFmtId="0" fontId="62" fillId="23" borderId="0" applyNumberFormat="0" applyBorder="0" applyAlignment="0" applyProtection="0"/>
    <xf numFmtId="0" fontId="1" fillId="23"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1" fillId="27"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6" fillId="3" borderId="0" applyNumberFormat="0" applyBorder="0" applyAlignment="0" applyProtection="0"/>
    <xf numFmtId="0" fontId="10" fillId="6" borderId="4" applyNumberFormat="0" applyAlignment="0" applyProtection="0"/>
    <xf numFmtId="0" fontId="12" fillId="7" borderId="7" applyNumberFormat="0" applyAlignment="0" applyProtection="0"/>
    <xf numFmtId="43" fontId="27" fillId="0" borderId="0" applyFont="0" applyFill="0" applyBorder="0" applyAlignment="0" applyProtection="0"/>
    <xf numFmtId="43" fontId="62" fillId="0" borderId="0" applyFont="0" applyFill="0" applyBorder="0" applyAlignment="0" applyProtection="0"/>
    <xf numFmtId="0" fontId="14"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72" fillId="0" borderId="0" applyNumberFormat="0" applyFill="0" applyBorder="0" applyAlignment="0" applyProtection="0"/>
    <xf numFmtId="0" fontId="70"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alignment vertical="top"/>
      <protection locked="0"/>
    </xf>
    <xf numFmtId="0" fontId="8" fillId="5" borderId="4" applyNumberFormat="0" applyAlignment="0" applyProtection="0"/>
    <xf numFmtId="0" fontId="11" fillId="0" borderId="6" applyNumberFormat="0" applyFill="0" applyAlignment="0" applyProtection="0"/>
    <xf numFmtId="0" fontId="7" fillId="4" borderId="0" applyNumberFormat="0" applyBorder="0" applyAlignment="0" applyProtection="0"/>
    <xf numFmtId="0" fontId="62" fillId="0" borderId="0"/>
    <xf numFmtId="0" fontId="62"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7" fillId="0" borderId="0"/>
    <xf numFmtId="0" fontId="62" fillId="0" borderId="0"/>
    <xf numFmtId="0" fontId="62" fillId="0" borderId="0"/>
    <xf numFmtId="0" fontId="27" fillId="0" borderId="0">
      <alignment vertical="top"/>
    </xf>
    <xf numFmtId="0" fontId="62" fillId="0" borderId="0"/>
    <xf numFmtId="0" fontId="62" fillId="0" borderId="0"/>
    <xf numFmtId="0" fontId="62" fillId="0" borderId="0"/>
    <xf numFmtId="0" fontId="62" fillId="0" borderId="0"/>
    <xf numFmtId="0" fontId="62" fillId="0" borderId="0"/>
    <xf numFmtId="0" fontId="1" fillId="8" borderId="8" applyNumberFormat="0" applyFont="0" applyAlignment="0" applyProtection="0"/>
    <xf numFmtId="0" fontId="62" fillId="8" borderId="8" applyNumberFormat="0" applyFont="0" applyAlignment="0" applyProtection="0"/>
    <xf numFmtId="0" fontId="62" fillId="8" borderId="8" applyNumberFormat="0" applyFont="0" applyAlignment="0" applyProtection="0"/>
    <xf numFmtId="0" fontId="62" fillId="8" borderId="8" applyNumberFormat="0" applyFont="0" applyAlignment="0" applyProtection="0"/>
    <xf numFmtId="0" fontId="62" fillId="8" borderId="8" applyNumberFormat="0" applyFont="0" applyAlignment="0" applyProtection="0"/>
    <xf numFmtId="0" fontId="62" fillId="8" borderId="8" applyNumberFormat="0" applyFont="0" applyAlignment="0" applyProtection="0"/>
    <xf numFmtId="0" fontId="62" fillId="8" borderId="8" applyNumberFormat="0" applyFont="0" applyAlignment="0" applyProtection="0"/>
    <xf numFmtId="0" fontId="62" fillId="8" borderId="8" applyNumberFormat="0" applyFont="0" applyAlignment="0" applyProtection="0"/>
    <xf numFmtId="0" fontId="62" fillId="8" borderId="8" applyNumberFormat="0" applyFont="0" applyAlignment="0" applyProtection="0"/>
    <xf numFmtId="0" fontId="9" fillId="6" borderId="5" applyNumberFormat="0" applyAlignment="0" applyProtection="0"/>
    <xf numFmtId="9" fontId="27" fillId="0" borderId="0" applyFont="0" applyFill="0" applyBorder="0" applyAlignment="0" applyProtection="0"/>
    <xf numFmtId="0" fontId="76" fillId="0" borderId="0" applyNumberFormat="0" applyFill="0" applyBorder="0" applyAlignment="0" applyProtection="0"/>
    <xf numFmtId="0" fontId="15" fillId="0" borderId="9" applyNumberFormat="0" applyFill="0" applyAlignment="0" applyProtection="0"/>
    <xf numFmtId="0" fontId="13" fillId="0" borderId="0" applyNumberFormat="0" applyFill="0" applyBorder="0" applyAlignment="0" applyProtection="0"/>
  </cellStyleXfs>
  <cellXfs count="261">
    <xf numFmtId="0" fontId="0" fillId="0" borderId="0" xfId="0">
      <alignment vertical="top"/>
    </xf>
    <xf numFmtId="0" fontId="18" fillId="0" borderId="0" xfId="0" applyFont="1" applyAlignment="1"/>
    <xf numFmtId="0" fontId="19" fillId="0" borderId="0" xfId="0" applyFont="1" applyAlignment="1"/>
    <xf numFmtId="0" fontId="20" fillId="0" borderId="0" xfId="0" applyFont="1" applyAlignment="1">
      <alignment horizontal="right"/>
    </xf>
    <xf numFmtId="0" fontId="21" fillId="0" borderId="0" xfId="0" applyFont="1" applyAlignment="1"/>
    <xf numFmtId="0" fontId="22" fillId="0" borderId="0" xfId="0" applyFont="1" applyAlignment="1"/>
    <xf numFmtId="0" fontId="23" fillId="0" borderId="0" xfId="0" applyFont="1" applyAlignment="1"/>
    <xf numFmtId="0" fontId="23" fillId="0" borderId="10" xfId="0" applyFont="1" applyBorder="1" applyAlignment="1"/>
    <xf numFmtId="0" fontId="19" fillId="0" borderId="10" xfId="0" applyFont="1" applyBorder="1" applyAlignment="1"/>
    <xf numFmtId="0" fontId="24" fillId="0" borderId="11" xfId="0" applyFont="1" applyBorder="1" applyAlignment="1">
      <alignment horizontal="center" wrapText="1"/>
    </xf>
    <xf numFmtId="0" fontId="24" fillId="0" borderId="0" xfId="0" applyFont="1" applyAlignment="1">
      <alignment wrapText="1"/>
    </xf>
    <xf numFmtId="0" fontId="26" fillId="0" borderId="0" xfId="0" applyFont="1" applyAlignment="1">
      <alignment horizontal="center"/>
    </xf>
    <xf numFmtId="0" fontId="24" fillId="0" borderId="0" xfId="0" applyFont="1" applyAlignment="1"/>
    <xf numFmtId="164" fontId="24" fillId="0" borderId="0" xfId="1" applyNumberFormat="1" applyFont="1" applyBorder="1" applyAlignment="1">
      <alignment horizontal="right"/>
    </xf>
    <xf numFmtId="164" fontId="22" fillId="0" borderId="0" xfId="1" applyNumberFormat="1" applyFont="1" applyAlignment="1">
      <alignment horizontal="right"/>
    </xf>
    <xf numFmtId="0" fontId="22" fillId="0" borderId="0" xfId="0" applyFont="1" applyAlignment="1">
      <alignment horizontal="left"/>
    </xf>
    <xf numFmtId="1" fontId="24" fillId="0" borderId="0" xfId="0" applyNumberFormat="1" applyFont="1" applyAlignment="1"/>
    <xf numFmtId="164" fontId="24" fillId="0" borderId="0" xfId="1" applyNumberFormat="1" applyFont="1"/>
    <xf numFmtId="1" fontId="28" fillId="0" borderId="0" xfId="0" applyNumberFormat="1" applyFont="1" applyAlignment="1"/>
    <xf numFmtId="0" fontId="22" fillId="0" borderId="10" xfId="0" applyFont="1" applyBorder="1" applyAlignment="1"/>
    <xf numFmtId="1" fontId="28" fillId="0" borderId="10" xfId="0" applyNumberFormat="1" applyFont="1" applyBorder="1" applyAlignment="1"/>
    <xf numFmtId="0" fontId="22" fillId="0" borderId="0" xfId="0" applyFont="1" applyBorder="1" applyAlignment="1"/>
    <xf numFmtId="1" fontId="22" fillId="0" borderId="0" xfId="0" applyNumberFormat="1" applyFont="1" applyBorder="1" applyAlignment="1"/>
    <xf numFmtId="3" fontId="22" fillId="0" borderId="0" xfId="0" applyNumberFormat="1" applyFont="1" applyAlignment="1"/>
    <xf numFmtId="3" fontId="24" fillId="0" borderId="0" xfId="0" applyNumberFormat="1" applyFont="1" applyAlignment="1"/>
    <xf numFmtId="3" fontId="22" fillId="0" borderId="0" xfId="0" applyNumberFormat="1" applyFont="1" applyFill="1" applyAlignment="1"/>
    <xf numFmtId="0" fontId="27" fillId="0" borderId="0" xfId="0" applyFont="1" applyAlignment="1"/>
    <xf numFmtId="0" fontId="29" fillId="0" borderId="0" xfId="0" applyFont="1" applyAlignment="1">
      <alignment horizontal="right"/>
    </xf>
    <xf numFmtId="0" fontId="27" fillId="0" borderId="10" xfId="0" applyFont="1" applyBorder="1" applyAlignment="1"/>
    <xf numFmtId="0" fontId="24" fillId="0" borderId="11" xfId="0" applyFont="1" applyBorder="1" applyAlignment="1">
      <alignment wrapText="1"/>
    </xf>
    <xf numFmtId="0" fontId="22" fillId="0" borderId="11" xfId="0" applyFont="1" applyBorder="1" applyAlignment="1">
      <alignment wrapText="1"/>
    </xf>
    <xf numFmtId="0" fontId="27" fillId="0" borderId="0" xfId="0" applyFont="1" applyAlignment="1">
      <alignment wrapText="1"/>
    </xf>
    <xf numFmtId="0" fontId="24" fillId="0" borderId="0" xfId="0" applyFont="1" applyBorder="1" applyAlignment="1"/>
    <xf numFmtId="0" fontId="24" fillId="0" borderId="0" xfId="0" applyFont="1" applyBorder="1" applyAlignment="1">
      <alignment horizontal="center"/>
    </xf>
    <xf numFmtId="0" fontId="24" fillId="0" borderId="0" xfId="0" applyFont="1" applyFill="1" applyBorder="1" applyAlignment="1">
      <alignment horizontal="center"/>
    </xf>
    <xf numFmtId="0" fontId="30" fillId="0" borderId="0" xfId="0" applyFont="1" applyBorder="1" applyAlignment="1"/>
    <xf numFmtId="0" fontId="31" fillId="0" borderId="0" xfId="0" applyFont="1" applyBorder="1" applyAlignment="1">
      <alignment horizontal="center"/>
    </xf>
    <xf numFmtId="0" fontId="26" fillId="0" borderId="0" xfId="0" applyFont="1" applyFill="1" applyBorder="1" applyAlignment="1">
      <alignment horizontal="center"/>
    </xf>
    <xf numFmtId="0" fontId="24" fillId="0" borderId="0" xfId="0" applyFont="1" applyAlignment="1">
      <alignment horizontal="right"/>
    </xf>
    <xf numFmtId="3" fontId="24" fillId="0" borderId="0" xfId="0" applyNumberFormat="1" applyFont="1" applyFill="1" applyAlignment="1"/>
    <xf numFmtId="0" fontId="22" fillId="0" borderId="0" xfId="0" applyFont="1" applyAlignment="1">
      <alignment horizontal="right"/>
    </xf>
    <xf numFmtId="3" fontId="22" fillId="0" borderId="0" xfId="1" applyNumberFormat="1" applyFont="1"/>
    <xf numFmtId="3" fontId="22" fillId="0" borderId="12" xfId="1" applyNumberFormat="1" applyFont="1" applyBorder="1"/>
    <xf numFmtId="3" fontId="24" fillId="0" borderId="0" xfId="1" applyNumberFormat="1" applyFont="1" applyAlignment="1">
      <alignment horizontal="right"/>
    </xf>
    <xf numFmtId="3" fontId="24" fillId="0" borderId="0" xfId="1" applyNumberFormat="1" applyFont="1" applyFill="1"/>
    <xf numFmtId="3" fontId="22" fillId="0" borderId="0" xfId="1" applyNumberFormat="1" applyFont="1" applyFill="1"/>
    <xf numFmtId="0" fontId="27" fillId="0" borderId="0" xfId="0" applyFont="1" applyAlignment="1">
      <alignment horizontal="left" wrapText="1"/>
    </xf>
    <xf numFmtId="0" fontId="27" fillId="0" borderId="0" xfId="0" applyFont="1" applyBorder="1" applyAlignment="1"/>
    <xf numFmtId="3" fontId="24" fillId="0" borderId="0" xfId="1" applyNumberFormat="1" applyFont="1"/>
    <xf numFmtId="0" fontId="26" fillId="0" borderId="0" xfId="0" applyFont="1" applyFill="1" applyBorder="1" applyAlignment="1">
      <alignment horizontal="right"/>
    </xf>
    <xf numFmtId="0" fontId="34" fillId="0" borderId="0" xfId="0" applyFont="1" applyAlignment="1"/>
    <xf numFmtId="0" fontId="0" fillId="0" borderId="0" xfId="0" applyAlignment="1"/>
    <xf numFmtId="3" fontId="27" fillId="0" borderId="0" xfId="0" applyNumberFormat="1" applyFont="1" applyAlignment="1"/>
    <xf numFmtId="0" fontId="24" fillId="0" borderId="10" xfId="0" applyFont="1" applyBorder="1" applyAlignment="1">
      <alignment horizontal="right"/>
    </xf>
    <xf numFmtId="3" fontId="35" fillId="0" borderId="10" xfId="1" applyNumberFormat="1" applyFont="1" applyBorder="1"/>
    <xf numFmtId="0" fontId="22" fillId="0" borderId="0" xfId="0" quotePrefix="1" applyFont="1" applyAlignment="1"/>
    <xf numFmtId="0" fontId="27" fillId="0" borderId="0" xfId="0" applyFont="1" applyAlignment="1">
      <alignment horizontal="left" wrapText="1"/>
    </xf>
    <xf numFmtId="0" fontId="36" fillId="0" borderId="0" xfId="0" applyFont="1" applyAlignment="1"/>
    <xf numFmtId="0" fontId="37" fillId="0" borderId="0" xfId="0" applyFont="1" applyAlignment="1">
      <alignment horizontal="right"/>
    </xf>
    <xf numFmtId="0" fontId="38" fillId="0" borderId="0" xfId="0" applyFont="1" applyAlignment="1">
      <alignment horizontal="right"/>
    </xf>
    <xf numFmtId="0" fontId="39" fillId="0" borderId="0" xfId="0" applyFont="1" applyAlignment="1"/>
    <xf numFmtId="0" fontId="40" fillId="0" borderId="0" xfId="0" applyFont="1" applyAlignment="1"/>
    <xf numFmtId="0" fontId="36" fillId="0" borderId="11" xfId="0" applyFont="1" applyBorder="1" applyAlignment="1">
      <alignment wrapText="1"/>
    </xf>
    <xf numFmtId="0" fontId="39" fillId="0" borderId="11" xfId="0" applyFont="1" applyBorder="1" applyAlignment="1">
      <alignment wrapText="1"/>
    </xf>
    <xf numFmtId="0" fontId="36" fillId="0" borderId="11" xfId="0" applyFont="1" applyBorder="1" applyAlignment="1">
      <alignment horizontal="center" wrapText="1"/>
    </xf>
    <xf numFmtId="0" fontId="36" fillId="0" borderId="0" xfId="0" applyFont="1" applyBorder="1" applyAlignment="1"/>
    <xf numFmtId="0" fontId="36" fillId="0" borderId="0" xfId="0" applyFont="1" applyBorder="1" applyAlignment="1">
      <alignment horizontal="center"/>
    </xf>
    <xf numFmtId="0" fontId="36" fillId="0" borderId="0" xfId="0" applyFont="1" applyFill="1" applyBorder="1" applyAlignment="1">
      <alignment horizontal="center"/>
    </xf>
    <xf numFmtId="0" fontId="42" fillId="0" borderId="0" xfId="0" applyFont="1" applyBorder="1" applyAlignment="1"/>
    <xf numFmtId="0" fontId="43" fillId="0" borderId="0" xfId="0" applyFont="1" applyBorder="1" applyAlignment="1">
      <alignment horizontal="center"/>
    </xf>
    <xf numFmtId="0" fontId="43" fillId="0" borderId="0" xfId="0" applyFont="1" applyFill="1" applyBorder="1" applyAlignment="1">
      <alignment horizontal="right"/>
    </xf>
    <xf numFmtId="0" fontId="36" fillId="0" borderId="0" xfId="0" applyFont="1" applyAlignment="1">
      <alignment horizontal="right"/>
    </xf>
    <xf numFmtId="4" fontId="44" fillId="0" borderId="0" xfId="0" applyNumberFormat="1" applyFont="1" applyFill="1" applyAlignment="1">
      <alignment horizontal="right" indent="2"/>
    </xf>
    <xf numFmtId="0" fontId="39" fillId="0" borderId="0" xfId="0" applyFont="1" applyAlignment="1">
      <alignment horizontal="right"/>
    </xf>
    <xf numFmtId="4" fontId="45" fillId="0" borderId="0" xfId="0" applyNumberFormat="1" applyFont="1" applyFill="1" applyAlignment="1">
      <alignment horizontal="right" indent="2"/>
    </xf>
    <xf numFmtId="4" fontId="45" fillId="0" borderId="12" xfId="0" applyNumberFormat="1" applyFont="1" applyFill="1" applyBorder="1" applyAlignment="1">
      <alignment horizontal="right" indent="2"/>
    </xf>
    <xf numFmtId="3" fontId="39" fillId="0" borderId="0" xfId="1" applyNumberFormat="1" applyFont="1" applyAlignment="1">
      <alignment horizontal="right" indent="2"/>
    </xf>
    <xf numFmtId="0" fontId="36" fillId="0" borderId="0" xfId="0" applyFont="1" applyBorder="1" applyAlignment="1">
      <alignment horizontal="right" indent="2"/>
    </xf>
    <xf numFmtId="0" fontId="43" fillId="0" borderId="0" xfId="0" applyFont="1" applyBorder="1" applyAlignment="1">
      <alignment horizontal="right" indent="2"/>
    </xf>
    <xf numFmtId="0" fontId="39" fillId="0" borderId="0" xfId="0" applyFont="1" applyAlignment="1">
      <alignment horizontal="right" indent="2"/>
    </xf>
    <xf numFmtId="0" fontId="43" fillId="0" borderId="0" xfId="0" applyFont="1" applyFill="1" applyBorder="1" applyAlignment="1">
      <alignment horizontal="right" indent="2"/>
    </xf>
    <xf numFmtId="0" fontId="36" fillId="0" borderId="0" xfId="0" applyFont="1" applyFill="1" applyBorder="1" applyAlignment="1">
      <alignment horizontal="right" indent="2"/>
    </xf>
    <xf numFmtId="0" fontId="40" fillId="0" borderId="10" xfId="0" applyFont="1" applyBorder="1" applyAlignment="1">
      <alignment horizontal="right"/>
    </xf>
    <xf numFmtId="3" fontId="40" fillId="0" borderId="10" xfId="0" applyNumberFormat="1" applyFont="1" applyBorder="1" applyAlignment="1">
      <alignment horizontal="right"/>
    </xf>
    <xf numFmtId="0" fontId="39" fillId="0" borderId="0" xfId="0" quotePrefix="1" applyFont="1" applyAlignment="1"/>
    <xf numFmtId="0" fontId="24" fillId="0" borderId="0" xfId="0" applyFont="1" applyAlignment="1">
      <alignment horizontal="center"/>
    </xf>
    <xf numFmtId="41" fontId="22" fillId="0" borderId="0" xfId="0" applyNumberFormat="1" applyFont="1" applyFill="1" applyAlignment="1">
      <alignment horizontal="right"/>
    </xf>
    <xf numFmtId="41" fontId="24" fillId="0" borderId="0" xfId="0" applyNumberFormat="1" applyFont="1" applyFill="1" applyAlignment="1">
      <alignment horizontal="right"/>
    </xf>
    <xf numFmtId="41" fontId="24" fillId="0" borderId="0" xfId="0" applyNumberFormat="1" applyFont="1" applyAlignment="1"/>
    <xf numFmtId="0" fontId="24" fillId="0" borderId="10" xfId="0" applyFont="1" applyBorder="1" applyAlignment="1"/>
    <xf numFmtId="41" fontId="24" fillId="0" borderId="10" xfId="0" applyNumberFormat="1" applyFont="1" applyFill="1" applyBorder="1" applyAlignment="1">
      <alignment horizontal="right"/>
    </xf>
    <xf numFmtId="0" fontId="47" fillId="0" borderId="0" xfId="0" applyFont="1" applyAlignment="1"/>
    <xf numFmtId="0" fontId="24" fillId="0" borderId="13" xfId="0" applyFont="1" applyBorder="1" applyAlignment="1"/>
    <xf numFmtId="0" fontId="24" fillId="0" borderId="14" xfId="0" applyFont="1" applyBorder="1" applyAlignment="1">
      <alignment horizontal="centerContinuous"/>
    </xf>
    <xf numFmtId="0" fontId="24" fillId="0" borderId="15" xfId="0" applyFont="1" applyBorder="1" applyAlignment="1"/>
    <xf numFmtId="0" fontId="24" fillId="0" borderId="15" xfId="0" applyFont="1" applyBorder="1" applyAlignment="1">
      <alignment horizontal="center"/>
    </xf>
    <xf numFmtId="0" fontId="26" fillId="0" borderId="0" xfId="0" applyFont="1" applyAlignment="1">
      <alignment horizontal="right"/>
    </xf>
    <xf numFmtId="0" fontId="22" fillId="0" borderId="0" xfId="0" applyFont="1" applyFill="1" applyAlignment="1"/>
    <xf numFmtId="1" fontId="22" fillId="0" borderId="0" xfId="0" applyNumberFormat="1" applyFont="1" applyAlignment="1"/>
    <xf numFmtId="0" fontId="18" fillId="0" borderId="10" xfId="0" applyFont="1" applyBorder="1" applyAlignment="1"/>
    <xf numFmtId="0" fontId="19" fillId="0" borderId="15" xfId="0" applyFont="1" applyBorder="1" applyAlignment="1">
      <alignment horizontal="center" wrapText="1"/>
    </xf>
    <xf numFmtId="0" fontId="23" fillId="0" borderId="15" xfId="0" applyFont="1" applyBorder="1" applyAlignment="1">
      <alignment horizontal="center" wrapText="1"/>
    </xf>
    <xf numFmtId="0" fontId="24" fillId="0" borderId="0" xfId="0" applyFont="1" applyBorder="1" applyAlignment="1">
      <alignment horizontal="right"/>
    </xf>
    <xf numFmtId="3" fontId="27" fillId="0" borderId="0" xfId="0" applyNumberFormat="1" applyFont="1" applyAlignment="1">
      <alignment horizontal="right"/>
    </xf>
    <xf numFmtId="20" fontId="21" fillId="0" borderId="0" xfId="0" applyNumberFormat="1" applyFont="1" applyAlignment="1"/>
    <xf numFmtId="0" fontId="40" fillId="0" borderId="0" xfId="0" applyFont="1" applyBorder="1" applyAlignment="1">
      <alignment horizontal="right"/>
    </xf>
    <xf numFmtId="3" fontId="40" fillId="0" borderId="0" xfId="0" applyNumberFormat="1" applyFont="1" applyAlignment="1">
      <alignment horizontal="right"/>
    </xf>
    <xf numFmtId="0" fontId="27" fillId="0" borderId="0" xfId="0" applyFont="1" applyAlignment="1">
      <alignment horizontal="center" wrapText="1"/>
    </xf>
    <xf numFmtId="0" fontId="27" fillId="0" borderId="0" xfId="0" applyFont="1" applyAlignment="1">
      <alignment horizontal="left" vertical="top" wrapText="1"/>
    </xf>
    <xf numFmtId="0" fontId="50" fillId="0" borderId="0" xfId="0" applyFont="1" applyAlignment="1"/>
    <xf numFmtId="0" fontId="51" fillId="0" borderId="0" xfId="0" applyFont="1" applyAlignment="1"/>
    <xf numFmtId="0" fontId="52" fillId="0" borderId="0" xfId="0" applyFont="1" applyAlignment="1"/>
    <xf numFmtId="0" fontId="53" fillId="0" borderId="0" xfId="0" applyFont="1" applyAlignment="1">
      <alignment horizontal="right"/>
    </xf>
    <xf numFmtId="0" fontId="54" fillId="0" borderId="0" xfId="0" applyFont="1" applyAlignment="1"/>
    <xf numFmtId="0" fontId="22" fillId="0" borderId="13" xfId="0" applyFont="1" applyBorder="1" applyAlignment="1">
      <alignment wrapText="1"/>
    </xf>
    <xf numFmtId="0" fontId="18" fillId="0" borderId="14" xfId="0" applyFont="1" applyBorder="1" applyAlignment="1">
      <alignment horizontal="center" wrapText="1"/>
    </xf>
    <xf numFmtId="0" fontId="21" fillId="0" borderId="13" xfId="0" applyFont="1" applyBorder="1" applyAlignment="1">
      <alignment wrapText="1"/>
    </xf>
    <xf numFmtId="0" fontId="22" fillId="0" borderId="15" xfId="0" applyFont="1" applyBorder="1" applyAlignment="1">
      <alignment wrapText="1"/>
    </xf>
    <xf numFmtId="0" fontId="18" fillId="0" borderId="15" xfId="0" applyFont="1" applyBorder="1" applyAlignment="1">
      <alignment horizontal="center" wrapText="1"/>
    </xf>
    <xf numFmtId="0" fontId="21" fillId="0" borderId="15" xfId="0" applyFont="1" applyBorder="1" applyAlignment="1">
      <alignment wrapText="1"/>
    </xf>
    <xf numFmtId="0" fontId="50" fillId="0" borderId="0" xfId="0" applyFont="1" applyAlignment="1">
      <alignment horizontal="right"/>
    </xf>
    <xf numFmtId="3" fontId="21" fillId="0" borderId="0" xfId="0" applyNumberFormat="1" applyFont="1" applyFill="1" applyAlignment="1"/>
    <xf numFmtId="3" fontId="18" fillId="0" borderId="0" xfId="0" applyNumberFormat="1" applyFont="1" applyFill="1" applyAlignment="1"/>
    <xf numFmtId="0" fontId="21" fillId="0" borderId="0" xfId="0" applyFont="1" applyFill="1" applyAlignment="1"/>
    <xf numFmtId="3" fontId="18" fillId="0" borderId="10" xfId="0" applyNumberFormat="1" applyFont="1" applyFill="1" applyBorder="1" applyAlignment="1"/>
    <xf numFmtId="9" fontId="55" fillId="0" borderId="0" xfId="3" applyFont="1"/>
    <xf numFmtId="165" fontId="24" fillId="0" borderId="0" xfId="4" applyFont="1"/>
    <xf numFmtId="165" fontId="21" fillId="0" borderId="0" xfId="4" applyFont="1"/>
    <xf numFmtId="165" fontId="38" fillId="0" borderId="0" xfId="4" applyFont="1" applyAlignment="1">
      <alignment horizontal="right"/>
    </xf>
    <xf numFmtId="165" fontId="24" fillId="0" borderId="0" xfId="4" applyFont="1" applyAlignment="1">
      <alignment horizontal="left"/>
    </xf>
    <xf numFmtId="165" fontId="22" fillId="0" borderId="10" xfId="4" applyFont="1" applyBorder="1"/>
    <xf numFmtId="0" fontId="21" fillId="0" borderId="0" xfId="0" applyFont="1" applyBorder="1" applyAlignment="1"/>
    <xf numFmtId="165" fontId="22" fillId="0" borderId="13" xfId="4" applyFont="1" applyBorder="1"/>
    <xf numFmtId="165" fontId="24" fillId="0" borderId="13" xfId="4" applyFont="1" applyBorder="1" applyAlignment="1">
      <alignment horizontal="center"/>
    </xf>
    <xf numFmtId="165" fontId="22" fillId="0" borderId="14" xfId="4" applyFont="1" applyBorder="1"/>
    <xf numFmtId="165" fontId="24" fillId="0" borderId="14" xfId="4" applyFont="1" applyBorder="1"/>
    <xf numFmtId="165" fontId="22" fillId="0" borderId="15" xfId="4" applyFont="1" applyBorder="1"/>
    <xf numFmtId="165" fontId="24" fillId="0" borderId="15" xfId="4" quotePrefix="1" applyFont="1" applyFill="1" applyBorder="1" applyAlignment="1">
      <alignment horizontal="right"/>
    </xf>
    <xf numFmtId="165" fontId="24" fillId="0" borderId="15" xfId="4" applyFont="1" applyFill="1" applyBorder="1" applyAlignment="1">
      <alignment horizontal="right"/>
    </xf>
    <xf numFmtId="165" fontId="18" fillId="0" borderId="0" xfId="4" applyFont="1" applyAlignment="1">
      <alignment horizontal="left"/>
    </xf>
    <xf numFmtId="165" fontId="24" fillId="0" borderId="0" xfId="4" quotePrefix="1" applyFont="1" applyAlignment="1">
      <alignment horizontal="right"/>
    </xf>
    <xf numFmtId="3" fontId="24" fillId="0" borderId="0" xfId="4" applyNumberFormat="1" applyFont="1" applyFill="1"/>
    <xf numFmtId="165" fontId="24" fillId="0" borderId="0" xfId="4" applyFont="1" applyFill="1" applyAlignment="1">
      <alignment horizontal="left"/>
    </xf>
    <xf numFmtId="166" fontId="24" fillId="0" borderId="0" xfId="4" applyNumberFormat="1" applyFont="1" applyFill="1" applyProtection="1"/>
    <xf numFmtId="1" fontId="22" fillId="0" borderId="0" xfId="4" applyNumberFormat="1" applyFont="1" applyFill="1" applyProtection="1"/>
    <xf numFmtId="165" fontId="22" fillId="0" borderId="0" xfId="4" applyFont="1"/>
    <xf numFmtId="165" fontId="22" fillId="0" borderId="0" xfId="4" applyFont="1" applyAlignment="1">
      <alignment horizontal="right"/>
    </xf>
    <xf numFmtId="3" fontId="22" fillId="0" borderId="0" xfId="4" applyNumberFormat="1" applyFont="1" applyFill="1"/>
    <xf numFmtId="165" fontId="22" fillId="0" borderId="0" xfId="4" applyFont="1" applyFill="1"/>
    <xf numFmtId="166" fontId="22" fillId="0" borderId="0" xfId="4" applyNumberFormat="1" applyFont="1" applyFill="1" applyProtection="1"/>
    <xf numFmtId="167" fontId="24" fillId="0" borderId="0" xfId="4" applyNumberFormat="1" applyFont="1" applyFill="1"/>
    <xf numFmtId="166" fontId="22" fillId="0" borderId="0" xfId="4" applyNumberFormat="1" applyFont="1" applyFill="1"/>
    <xf numFmtId="165" fontId="22" fillId="0" borderId="0" xfId="4" applyFont="1" applyFill="1" applyAlignment="1">
      <alignment horizontal="left"/>
    </xf>
    <xf numFmtId="3" fontId="22" fillId="0" borderId="12" xfId="4" applyNumberFormat="1" applyFont="1" applyFill="1" applyBorder="1"/>
    <xf numFmtId="166" fontId="22" fillId="0" borderId="12" xfId="4" applyNumberFormat="1" applyFont="1" applyFill="1" applyBorder="1" applyProtection="1"/>
    <xf numFmtId="1" fontId="22" fillId="0" borderId="12" xfId="4" applyNumberFormat="1" applyFont="1" applyFill="1" applyBorder="1" applyProtection="1"/>
    <xf numFmtId="3" fontId="24" fillId="0" borderId="0" xfId="4" applyNumberFormat="1" applyFont="1" applyFill="1" applyAlignment="1">
      <alignment horizontal="right"/>
    </xf>
    <xf numFmtId="165" fontId="18" fillId="0" borderId="0" xfId="4" applyFont="1"/>
    <xf numFmtId="165" fontId="24" fillId="0" borderId="10" xfId="4" applyFont="1" applyBorder="1"/>
    <xf numFmtId="165" fontId="24" fillId="0" borderId="10" xfId="4" quotePrefix="1" applyFont="1" applyBorder="1" applyAlignment="1">
      <alignment horizontal="right"/>
    </xf>
    <xf numFmtId="3" fontId="24" fillId="0" borderId="10" xfId="4" applyNumberFormat="1" applyFont="1" applyFill="1" applyBorder="1"/>
    <xf numFmtId="165" fontId="24" fillId="0" borderId="10" xfId="4" applyFont="1" applyFill="1" applyBorder="1" applyAlignment="1">
      <alignment horizontal="left"/>
    </xf>
    <xf numFmtId="166" fontId="24" fillId="0" borderId="10" xfId="4" applyNumberFormat="1" applyFont="1" applyFill="1" applyBorder="1" applyProtection="1"/>
    <xf numFmtId="1" fontId="22" fillId="0" borderId="10" xfId="4" applyNumberFormat="1" applyFont="1" applyFill="1" applyBorder="1" applyProtection="1"/>
    <xf numFmtId="165" fontId="27" fillId="0" borderId="0" xfId="4" quotePrefix="1" applyFont="1" applyBorder="1"/>
    <xf numFmtId="165" fontId="22" fillId="0" borderId="0" xfId="4" applyFont="1" applyFill="1" applyBorder="1"/>
    <xf numFmtId="0" fontId="27" fillId="0" borderId="0" xfId="0" quotePrefix="1" applyFont="1" applyAlignment="1"/>
    <xf numFmtId="165" fontId="22" fillId="0" borderId="0" xfId="4" applyFont="1" applyFill="1" applyBorder="1" applyAlignment="1">
      <alignment horizontal="left"/>
    </xf>
    <xf numFmtId="168" fontId="22" fillId="0" borderId="0" xfId="4" applyNumberFormat="1" applyFont="1" applyFill="1" applyBorder="1" applyProtection="1"/>
    <xf numFmtId="165" fontId="29" fillId="0" borderId="0" xfId="4" applyFont="1" applyAlignment="1">
      <alignment horizontal="right"/>
    </xf>
    <xf numFmtId="165" fontId="24" fillId="0" borderId="14" xfId="4" applyFont="1" applyBorder="1" applyAlignment="1">
      <alignment horizontal="left"/>
    </xf>
    <xf numFmtId="165" fontId="22" fillId="0" borderId="0" xfId="4" applyFont="1" applyBorder="1"/>
    <xf numFmtId="166" fontId="35" fillId="0" borderId="0" xfId="4" applyNumberFormat="1" applyFont="1" applyFill="1" applyProtection="1"/>
    <xf numFmtId="165" fontId="35" fillId="0" borderId="0" xfId="4" applyFont="1" applyFill="1" applyAlignment="1">
      <alignment horizontal="left"/>
    </xf>
    <xf numFmtId="166" fontId="28" fillId="0" borderId="0" xfId="4" applyNumberFormat="1" applyFont="1" applyFill="1" applyProtection="1"/>
    <xf numFmtId="165" fontId="28" fillId="0" borderId="0" xfId="4" applyFont="1" applyFill="1" applyAlignment="1">
      <alignment horizontal="left"/>
    </xf>
    <xf numFmtId="166" fontId="35" fillId="0" borderId="10" xfId="4" applyNumberFormat="1" applyFont="1" applyFill="1" applyBorder="1" applyProtection="1"/>
    <xf numFmtId="165" fontId="35" fillId="0" borderId="10" xfId="4" applyFont="1" applyFill="1" applyBorder="1" applyAlignment="1">
      <alignment horizontal="left"/>
    </xf>
    <xf numFmtId="2" fontId="22" fillId="0" borderId="0" xfId="4" applyNumberFormat="1" applyFont="1" applyBorder="1" applyAlignment="1">
      <alignment horizontal="left" wrapText="1"/>
    </xf>
    <xf numFmtId="165" fontId="22" fillId="0" borderId="0" xfId="4" quotePrefix="1" applyFont="1" applyBorder="1"/>
    <xf numFmtId="0" fontId="18" fillId="0" borderId="0" xfId="5" applyFont="1"/>
    <xf numFmtId="0" fontId="21" fillId="0" borderId="0" xfId="5" applyFont="1"/>
    <xf numFmtId="0" fontId="22" fillId="0" borderId="0" xfId="5" applyFont="1"/>
    <xf numFmtId="0" fontId="57" fillId="0" borderId="0" xfId="0" applyFont="1" applyAlignment="1"/>
    <xf numFmtId="0" fontId="57" fillId="0" borderId="16" xfId="0" applyFont="1" applyBorder="1" applyAlignment="1"/>
    <xf numFmtId="0" fontId="57" fillId="0" borderId="16" xfId="0" applyFont="1" applyBorder="1" applyAlignment="1">
      <alignment horizontal="center" wrapText="1"/>
    </xf>
    <xf numFmtId="0" fontId="0" fillId="0" borderId="0" xfId="0" applyAlignment="1">
      <alignment wrapText="1"/>
    </xf>
    <xf numFmtId="0" fontId="60" fillId="0" borderId="0" xfId="0" applyFont="1" applyAlignment="1">
      <alignment horizontal="right"/>
    </xf>
    <xf numFmtId="164" fontId="40" fillId="0" borderId="0" xfId="1" applyNumberFormat="1" applyFont="1"/>
    <xf numFmtId="0" fontId="61" fillId="0" borderId="0" xfId="0" applyFont="1" applyAlignment="1">
      <alignment horizontal="right"/>
    </xf>
    <xf numFmtId="164" fontId="0" fillId="0" borderId="0" xfId="1" applyNumberFormat="1" applyFont="1"/>
    <xf numFmtId="0" fontId="57" fillId="0" borderId="0" xfId="6" applyFont="1"/>
    <xf numFmtId="164" fontId="61" fillId="0" borderId="0" xfId="1" applyNumberFormat="1" applyFont="1"/>
    <xf numFmtId="164" fontId="60" fillId="0" borderId="0" xfId="1" applyNumberFormat="1" applyFont="1"/>
    <xf numFmtId="0" fontId="61" fillId="0" borderId="0" xfId="0" applyFont="1" applyAlignment="1"/>
    <xf numFmtId="0" fontId="63" fillId="0" borderId="0" xfId="0" applyNumberFormat="1" applyFont="1" applyAlignment="1"/>
    <xf numFmtId="0" fontId="61" fillId="0" borderId="0" xfId="0" applyFont="1" applyAlignment="1">
      <alignment wrapText="1"/>
    </xf>
    <xf numFmtId="169" fontId="64" fillId="0" borderId="0" xfId="1" applyNumberFormat="1" applyFont="1"/>
    <xf numFmtId="169" fontId="65" fillId="0" borderId="0" xfId="1" applyNumberFormat="1" applyFont="1"/>
    <xf numFmtId="0" fontId="63" fillId="0" borderId="0" xfId="0" applyFont="1" applyAlignment="1"/>
    <xf numFmtId="169" fontId="64" fillId="0" borderId="12" xfId="1" applyNumberFormat="1" applyFont="1" applyBorder="1"/>
    <xf numFmtId="0" fontId="39" fillId="0" borderId="0" xfId="0" applyFont="1" applyAlignment="1">
      <alignment vertical="center"/>
    </xf>
    <xf numFmtId="0" fontId="57" fillId="0" borderId="0" xfId="7" applyFont="1"/>
    <xf numFmtId="0" fontId="18" fillId="0" borderId="0" xfId="0" applyFont="1" applyBorder="1" applyAlignment="1">
      <alignment horizontal="center"/>
    </xf>
    <xf numFmtId="3" fontId="22" fillId="0" borderId="0" xfId="0" applyNumberFormat="1" applyFont="1" applyAlignment="1">
      <alignment horizontal="right"/>
    </xf>
    <xf numFmtId="3" fontId="28" fillId="0" borderId="0" xfId="0" applyNumberFormat="1" applyFont="1" applyFill="1" applyAlignment="1">
      <alignment horizontal="right" indent="4"/>
    </xf>
    <xf numFmtId="3" fontId="22" fillId="0" borderId="0" xfId="1" applyNumberFormat="1" applyFont="1" applyFill="1" applyAlignment="1">
      <alignment horizontal="right" indent="4"/>
    </xf>
    <xf numFmtId="0" fontId="27" fillId="0" borderId="0" xfId="0" applyFont="1" applyFill="1" applyAlignment="1"/>
    <xf numFmtId="3" fontId="22" fillId="0" borderId="0" xfId="0" quotePrefix="1" applyNumberFormat="1" applyFont="1" applyAlignment="1">
      <alignment horizontal="right"/>
    </xf>
    <xf numFmtId="3" fontId="24" fillId="0" borderId="0" xfId="0" applyNumberFormat="1" applyFont="1" applyAlignment="1">
      <alignment horizontal="right"/>
    </xf>
    <xf numFmtId="3" fontId="35" fillId="0" borderId="0" xfId="0" applyNumberFormat="1" applyFont="1" applyFill="1" applyAlignment="1">
      <alignment horizontal="right" indent="4"/>
    </xf>
    <xf numFmtId="3" fontId="24" fillId="0" borderId="0" xfId="1" applyNumberFormat="1" applyFont="1" applyFill="1" applyAlignment="1">
      <alignment horizontal="right" indent="4"/>
    </xf>
    <xf numFmtId="164" fontId="24" fillId="0" borderId="0" xfId="0" applyNumberFormat="1" applyFont="1" applyFill="1" applyAlignment="1"/>
    <xf numFmtId="0" fontId="24" fillId="0" borderId="0" xfId="0" applyFont="1" applyFill="1" applyAlignment="1"/>
    <xf numFmtId="3" fontId="40" fillId="0" borderId="0" xfId="0" applyNumberFormat="1" applyFont="1" applyFill="1" applyAlignment="1"/>
    <xf numFmtId="3" fontId="40" fillId="0" borderId="0" xfId="0" applyNumberFormat="1" applyFont="1" applyAlignment="1"/>
    <xf numFmtId="3" fontId="22" fillId="0" borderId="0" xfId="0" applyNumberFormat="1" applyFont="1" applyFill="1" applyAlignment="1">
      <alignment horizontal="right" indent="4"/>
    </xf>
    <xf numFmtId="3" fontId="22" fillId="0" borderId="0" xfId="0" applyNumberFormat="1" applyFont="1" applyFill="1" applyAlignment="1">
      <alignment horizontal="right"/>
    </xf>
    <xf numFmtId="3" fontId="28" fillId="0" borderId="0" xfId="0" applyNumberFormat="1" applyFont="1" applyAlignment="1">
      <alignment horizontal="right" indent="4"/>
    </xf>
    <xf numFmtId="3" fontId="35" fillId="0" borderId="0" xfId="0" applyNumberFormat="1" applyFont="1" applyAlignment="1">
      <alignment horizontal="right" indent="4"/>
    </xf>
    <xf numFmtId="3" fontId="24" fillId="0" borderId="0" xfId="0" applyNumberFormat="1" applyFont="1" applyFill="1" applyAlignment="1">
      <alignment horizontal="right" indent="4"/>
    </xf>
    <xf numFmtId="0" fontId="40" fillId="0" borderId="0" xfId="0" applyFont="1" applyFill="1" applyAlignment="1"/>
    <xf numFmtId="3" fontId="22" fillId="0" borderId="0" xfId="0" applyNumberFormat="1" applyFont="1" applyFill="1" applyAlignment="1" applyProtection="1">
      <alignment horizontal="right" indent="4"/>
      <protection locked="0"/>
    </xf>
    <xf numFmtId="3" fontId="24" fillId="0" borderId="0" xfId="0" applyNumberFormat="1" applyFont="1" applyBorder="1" applyAlignment="1">
      <alignment horizontal="right"/>
    </xf>
    <xf numFmtId="3" fontId="28" fillId="0" borderId="0" xfId="0" applyNumberFormat="1" applyFont="1" applyFill="1" applyAlignment="1" applyProtection="1">
      <alignment horizontal="right" indent="4"/>
      <protection locked="0"/>
    </xf>
    <xf numFmtId="3" fontId="35" fillId="0" borderId="0" xfId="0" applyNumberFormat="1" applyFont="1" applyFill="1" applyAlignment="1" applyProtection="1">
      <alignment horizontal="right" indent="4"/>
      <protection locked="0"/>
    </xf>
    <xf numFmtId="3" fontId="24" fillId="0" borderId="10" xfId="0" applyNumberFormat="1" applyFont="1" applyBorder="1" applyAlignment="1">
      <alignment horizontal="right"/>
    </xf>
    <xf numFmtId="3" fontId="35" fillId="0" borderId="10" xfId="0" applyNumberFormat="1" applyFont="1" applyFill="1" applyBorder="1" applyAlignment="1" applyProtection="1">
      <alignment horizontal="right" indent="4"/>
      <protection locked="0"/>
    </xf>
    <xf numFmtId="0" fontId="22" fillId="0" borderId="13" xfId="0" applyFont="1" applyBorder="1" applyAlignment="1"/>
    <xf numFmtId="0" fontId="22" fillId="0" borderId="17" xfId="0" applyFont="1" applyBorder="1" applyAlignment="1"/>
    <xf numFmtId="0" fontId="24" fillId="0" borderId="17" xfId="0" applyFont="1" applyBorder="1" applyAlignment="1"/>
    <xf numFmtId="0" fontId="24" fillId="0" borderId="15" xfId="0" applyFont="1" applyBorder="1" applyAlignment="1">
      <alignment horizontal="center" wrapText="1"/>
    </xf>
    <xf numFmtId="44" fontId="24" fillId="0" borderId="15" xfId="2" applyFont="1" applyBorder="1" applyAlignment="1">
      <alignment horizontal="center" wrapText="1"/>
    </xf>
    <xf numFmtId="0" fontId="22" fillId="0" borderId="0" xfId="0" applyFont="1" applyAlignment="1">
      <alignment wrapText="1"/>
    </xf>
    <xf numFmtId="1" fontId="24" fillId="0" borderId="0" xfId="0" applyNumberFormat="1" applyFont="1" applyAlignment="1">
      <alignment horizontal="right" indent="2"/>
    </xf>
    <xf numFmtId="3" fontId="24" fillId="0" borderId="0" xfId="0" applyNumberFormat="1" applyFont="1" applyAlignment="1">
      <alignment horizontal="right" indent="2"/>
    </xf>
    <xf numFmtId="3" fontId="24" fillId="0" borderId="0" xfId="0" applyNumberFormat="1" applyFont="1" applyAlignment="1">
      <alignment horizontal="right" indent="1"/>
    </xf>
    <xf numFmtId="3" fontId="22" fillId="0" borderId="0" xfId="0" applyNumberFormat="1" applyFont="1" applyAlignment="1">
      <alignment horizontal="right" indent="2"/>
    </xf>
    <xf numFmtId="3" fontId="22" fillId="0" borderId="0" xfId="0" applyNumberFormat="1" applyFont="1" applyAlignment="1">
      <alignment horizontal="right" indent="1"/>
    </xf>
    <xf numFmtId="0" fontId="22" fillId="0" borderId="0" xfId="0" applyFont="1" applyAlignment="1">
      <alignment horizontal="right" indent="2"/>
    </xf>
    <xf numFmtId="0" fontId="22" fillId="0" borderId="0" xfId="0" applyFont="1" applyAlignment="1">
      <alignment horizontal="right" indent="1"/>
    </xf>
    <xf numFmtId="166" fontId="35" fillId="0" borderId="0" xfId="0" applyNumberFormat="1" applyFont="1" applyAlignment="1">
      <alignment horizontal="right" indent="2"/>
    </xf>
    <xf numFmtId="166" fontId="35" fillId="0" borderId="0" xfId="0" applyNumberFormat="1" applyFont="1" applyAlignment="1">
      <alignment horizontal="right" indent="1"/>
    </xf>
    <xf numFmtId="166" fontId="28" fillId="0" borderId="0" xfId="0" applyNumberFormat="1" applyFont="1" applyAlignment="1">
      <alignment horizontal="right" indent="2"/>
    </xf>
    <xf numFmtId="166" fontId="28" fillId="0" borderId="0" xfId="0" applyNumberFormat="1" applyFont="1" applyAlignment="1">
      <alignment horizontal="right" indent="1"/>
    </xf>
    <xf numFmtId="166" fontId="35" fillId="0" borderId="10" xfId="0" applyNumberFormat="1" applyFont="1" applyBorder="1" applyAlignment="1">
      <alignment horizontal="right" indent="2"/>
    </xf>
    <xf numFmtId="166" fontId="35" fillId="0" borderId="10" xfId="0" applyNumberFormat="1" applyFont="1" applyBorder="1" applyAlignment="1">
      <alignment horizontal="right" indent="1"/>
    </xf>
    <xf numFmtId="0" fontId="60" fillId="0" borderId="0" xfId="5" applyFont="1"/>
    <xf numFmtId="0" fontId="67" fillId="0" borderId="0" xfId="0" applyFont="1" applyAlignment="1">
      <alignment horizontal="right"/>
    </xf>
    <xf numFmtId="0" fontId="24" fillId="0" borderId="0" xfId="0" applyFont="1" applyAlignment="1">
      <alignment horizontal="left" wrapText="1"/>
    </xf>
    <xf numFmtId="0" fontId="24" fillId="0" borderId="0" xfId="0" applyFont="1" applyAlignment="1">
      <alignment horizontal="left"/>
    </xf>
    <xf numFmtId="0" fontId="18" fillId="33" borderId="0" xfId="0" applyFont="1" applyFill="1" applyAlignment="1"/>
    <xf numFmtId="0" fontId="27" fillId="33" borderId="0" xfId="0" applyFont="1" applyFill="1" applyAlignment="1"/>
    <xf numFmtId="0" fontId="27" fillId="0" borderId="12" xfId="0" applyFont="1" applyBorder="1" applyAlignment="1"/>
    <xf numFmtId="0" fontId="40" fillId="0" borderId="0" xfId="0" applyFont="1" applyAlignment="1">
      <alignment horizontal="center"/>
    </xf>
    <xf numFmtId="0" fontId="40" fillId="0" borderId="16" xfId="0" applyFont="1" applyBorder="1" applyAlignment="1"/>
    <xf numFmtId="0" fontId="40" fillId="0" borderId="16" xfId="0" applyFont="1" applyBorder="1" applyAlignment="1">
      <alignment horizontal="center"/>
    </xf>
    <xf numFmtId="0" fontId="40" fillId="0" borderId="12" xfId="0" applyFont="1" applyBorder="1" applyAlignment="1">
      <alignment horizontal="center"/>
    </xf>
    <xf numFmtId="0" fontId="27" fillId="0" borderId="0" xfId="0" applyFont="1" applyAlignment="1">
      <alignment horizontal="center"/>
    </xf>
    <xf numFmtId="170" fontId="22" fillId="0" borderId="0" xfId="0" applyNumberFormat="1" applyFont="1" applyAlignment="1" applyProtection="1"/>
    <xf numFmtId="3" fontId="27" fillId="0" borderId="0" xfId="0" applyNumberFormat="1" applyFont="1" applyAlignment="1">
      <alignment horizontal="center"/>
    </xf>
  </cellXfs>
  <cellStyles count="169">
    <cellStyle name="20% - Accent1 2" xfId="8"/>
    <cellStyle name="20% - Accent1 3" xfId="9"/>
    <cellStyle name="20% - Accent1 4" xfId="10"/>
    <cellStyle name="20% - Accent1 5" xfId="11"/>
    <cellStyle name="20% - Accent1 6" xfId="12"/>
    <cellStyle name="20% - Accent1 7" xfId="13"/>
    <cellStyle name="20% - Accent1 8" xfId="14"/>
    <cellStyle name="20% - Accent1 9" xfId="15"/>
    <cellStyle name="20% - Accent2 2" xfId="16"/>
    <cellStyle name="20% - Accent2 3" xfId="17"/>
    <cellStyle name="20% - Accent2 4" xfId="18"/>
    <cellStyle name="20% - Accent2 5" xfId="19"/>
    <cellStyle name="20% - Accent2 6" xfId="20"/>
    <cellStyle name="20% - Accent2 7" xfId="21"/>
    <cellStyle name="20% - Accent2 8" xfId="22"/>
    <cellStyle name="20% - Accent2 9" xfId="23"/>
    <cellStyle name="20% - Accent3 2" xfId="24"/>
    <cellStyle name="20% - Accent3 3" xfId="25"/>
    <cellStyle name="20% - Accent3 4" xfId="26"/>
    <cellStyle name="20% - Accent3 5" xfId="27"/>
    <cellStyle name="20% - Accent3 6" xfId="28"/>
    <cellStyle name="20% - Accent3 7" xfId="29"/>
    <cellStyle name="20% - Accent3 8" xfId="30"/>
    <cellStyle name="20% - Accent3 9" xfId="31"/>
    <cellStyle name="20% - Accent4 2" xfId="32"/>
    <cellStyle name="20% - Accent4 3" xfId="33"/>
    <cellStyle name="20% - Accent4 4" xfId="34"/>
    <cellStyle name="20% - Accent4 5" xfId="35"/>
    <cellStyle name="20% - Accent4 6" xfId="36"/>
    <cellStyle name="20% - Accent4 7" xfId="37"/>
    <cellStyle name="20% - Accent4 8" xfId="38"/>
    <cellStyle name="20% - Accent4 9" xfId="39"/>
    <cellStyle name="20% - Accent5 2" xfId="40"/>
    <cellStyle name="20% - Accent5 3" xfId="41"/>
    <cellStyle name="20% - Accent5 4" xfId="42"/>
    <cellStyle name="20% - Accent5 5" xfId="43"/>
    <cellStyle name="20% - Accent5 6" xfId="44"/>
    <cellStyle name="20% - Accent5 7" xfId="45"/>
    <cellStyle name="20% - Accent5 8" xfId="46"/>
    <cellStyle name="20% - Accent5 9" xfId="47"/>
    <cellStyle name="20% - Accent6 2" xfId="48"/>
    <cellStyle name="20% - Accent6 3" xfId="49"/>
    <cellStyle name="20% - Accent6 4" xfId="50"/>
    <cellStyle name="20% - Accent6 5" xfId="51"/>
    <cellStyle name="20% - Accent6 6" xfId="52"/>
    <cellStyle name="20% - Accent6 7" xfId="53"/>
    <cellStyle name="20% - Accent6 8" xfId="54"/>
    <cellStyle name="20% - Accent6 9" xfId="55"/>
    <cellStyle name="40% - Accent1 2" xfId="56"/>
    <cellStyle name="40% - Accent1 3" xfId="57"/>
    <cellStyle name="40% - Accent1 4" xfId="58"/>
    <cellStyle name="40% - Accent1 5" xfId="59"/>
    <cellStyle name="40% - Accent1 6" xfId="60"/>
    <cellStyle name="40% - Accent1 7" xfId="61"/>
    <cellStyle name="40% - Accent1 8" xfId="62"/>
    <cellStyle name="40% - Accent1 9" xfId="63"/>
    <cellStyle name="40% - Accent2 2" xfId="64"/>
    <cellStyle name="40% - Accent2 3" xfId="65"/>
    <cellStyle name="40% - Accent2 4" xfId="66"/>
    <cellStyle name="40% - Accent2 5" xfId="67"/>
    <cellStyle name="40% - Accent2 6" xfId="68"/>
    <cellStyle name="40% - Accent2 7" xfId="69"/>
    <cellStyle name="40% - Accent2 8" xfId="70"/>
    <cellStyle name="40% - Accent2 9" xfId="71"/>
    <cellStyle name="40% - Accent3 2" xfId="72"/>
    <cellStyle name="40% - Accent3 3" xfId="73"/>
    <cellStyle name="40% - Accent3 4" xfId="74"/>
    <cellStyle name="40% - Accent3 5" xfId="75"/>
    <cellStyle name="40% - Accent3 6" xfId="76"/>
    <cellStyle name="40% - Accent3 7" xfId="77"/>
    <cellStyle name="40% - Accent3 8" xfId="78"/>
    <cellStyle name="40% - Accent3 9" xfId="79"/>
    <cellStyle name="40% - Accent4 2" xfId="80"/>
    <cellStyle name="40% - Accent4 3" xfId="81"/>
    <cellStyle name="40% - Accent4 4" xfId="82"/>
    <cellStyle name="40% - Accent4 5" xfId="83"/>
    <cellStyle name="40% - Accent4 6" xfId="84"/>
    <cellStyle name="40% - Accent4 7" xfId="85"/>
    <cellStyle name="40% - Accent4 8" xfId="86"/>
    <cellStyle name="40% - Accent4 9" xfId="87"/>
    <cellStyle name="40% - Accent5 2" xfId="88"/>
    <cellStyle name="40% - Accent5 3" xfId="89"/>
    <cellStyle name="40% - Accent5 4" xfId="90"/>
    <cellStyle name="40% - Accent5 5" xfId="91"/>
    <cellStyle name="40% - Accent5 6" xfId="92"/>
    <cellStyle name="40% - Accent5 7" xfId="93"/>
    <cellStyle name="40% - Accent5 8" xfId="94"/>
    <cellStyle name="40% - Accent5 9" xfId="95"/>
    <cellStyle name="40% - Accent6 2" xfId="96"/>
    <cellStyle name="40% - Accent6 3" xfId="97"/>
    <cellStyle name="40% - Accent6 4" xfId="98"/>
    <cellStyle name="40% - Accent6 5" xfId="99"/>
    <cellStyle name="40% - Accent6 6" xfId="100"/>
    <cellStyle name="40% - Accent6 7" xfId="101"/>
    <cellStyle name="40% - Accent6 8" xfId="102"/>
    <cellStyle name="40% - Accent6 9" xfId="103"/>
    <cellStyle name="60% - Accent1 2" xfId="104"/>
    <cellStyle name="60% - Accent2 2" xfId="105"/>
    <cellStyle name="60% - Accent3 2" xfId="106"/>
    <cellStyle name="60% - Accent4 2" xfId="107"/>
    <cellStyle name="60% - Accent5 2" xfId="108"/>
    <cellStyle name="60% - Accent6 2" xfId="109"/>
    <cellStyle name="Accent1 2" xfId="110"/>
    <cellStyle name="Accent2 2" xfId="111"/>
    <cellStyle name="Accent3 2" xfId="112"/>
    <cellStyle name="Accent4 2" xfId="113"/>
    <cellStyle name="Accent5 2" xfId="114"/>
    <cellStyle name="Accent6 2" xfId="115"/>
    <cellStyle name="Bad 2" xfId="116"/>
    <cellStyle name="Calculation 2" xfId="117"/>
    <cellStyle name="Check Cell 2" xfId="118"/>
    <cellStyle name="Comma" xfId="1" builtinId="3"/>
    <cellStyle name="Comma 2" xfId="119"/>
    <cellStyle name="Comma 3" xfId="120"/>
    <cellStyle name="Currency" xfId="2" builtinId="4"/>
    <cellStyle name="Explanatory Text 2" xfId="121"/>
    <cellStyle name="Followed Hyperlink 2" xfId="122"/>
    <cellStyle name="Followed Hyperlink 3" xfId="123"/>
    <cellStyle name="Followed Hyperlink 4" xfId="124"/>
    <cellStyle name="Good 2" xfId="125"/>
    <cellStyle name="Heading 1 2" xfId="126"/>
    <cellStyle name="Heading 2 2" xfId="127"/>
    <cellStyle name="Heading 3 2" xfId="128"/>
    <cellStyle name="Heading 4 2" xfId="129"/>
    <cellStyle name="Hyperlink 2" xfId="130"/>
    <cellStyle name="Hyperlink 3" xfId="131"/>
    <cellStyle name="Hyperlink 4" xfId="132"/>
    <cellStyle name="Hyperlink 5" xfId="133"/>
    <cellStyle name="Input 2" xfId="134"/>
    <cellStyle name="Linked Cell 2" xfId="135"/>
    <cellStyle name="Neutral 2" xfId="136"/>
    <cellStyle name="Normal" xfId="0" builtinId="0"/>
    <cellStyle name="Normal 10" xfId="137"/>
    <cellStyle name="Normal 11" xfId="138"/>
    <cellStyle name="Normal 12" xfId="139"/>
    <cellStyle name="Normal 13" xfId="140"/>
    <cellStyle name="Normal 14" xfId="141"/>
    <cellStyle name="Normal 15" xfId="142"/>
    <cellStyle name="Normal 16" xfId="143"/>
    <cellStyle name="Normal 17" xfId="144"/>
    <cellStyle name="Normal 18" xfId="145"/>
    <cellStyle name="Normal 19" xfId="146"/>
    <cellStyle name="Normal 2" xfId="147"/>
    <cellStyle name="Normal 2 2" xfId="148"/>
    <cellStyle name="Normal 3" xfId="149"/>
    <cellStyle name="Normal 4" xfId="150"/>
    <cellStyle name="Normal 5" xfId="151"/>
    <cellStyle name="Normal 6" xfId="6"/>
    <cellStyle name="Normal 7" xfId="152"/>
    <cellStyle name="Normal 8" xfId="153"/>
    <cellStyle name="Normal 9" xfId="154"/>
    <cellStyle name="Normal_rast18" xfId="4"/>
    <cellStyle name="Normal_rast30" xfId="5"/>
    <cellStyle name="Normal_Sheet4" xfId="7"/>
    <cellStyle name="Note 10" xfId="155"/>
    <cellStyle name="Note 2" xfId="156"/>
    <cellStyle name="Note 3" xfId="157"/>
    <cellStyle name="Note 4" xfId="158"/>
    <cellStyle name="Note 5" xfId="159"/>
    <cellStyle name="Note 6" xfId="160"/>
    <cellStyle name="Note 7" xfId="161"/>
    <cellStyle name="Note 8" xfId="162"/>
    <cellStyle name="Note 9" xfId="163"/>
    <cellStyle name="Output 2" xfId="164"/>
    <cellStyle name="Percent" xfId="3" builtinId="5"/>
    <cellStyle name="Percent 2" xfId="165"/>
    <cellStyle name="Title 2" xfId="166"/>
    <cellStyle name="Total 2" xfId="167"/>
    <cellStyle name="Warning Text 2" xfId="1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cont''d'!$I$69:$I$74</c:f>
              <c:numCache>
                <c:formatCode>_(* #,##0_);_(* \(#,##0\);_(* "-"_);_(@_)</c:formatCode>
                <c:ptCount val="6"/>
                <c:pt idx="0">
                  <c:v>2036</c:v>
                </c:pt>
                <c:pt idx="1">
                  <c:v>1610</c:v>
                </c:pt>
                <c:pt idx="2">
                  <c:v>1401</c:v>
                </c:pt>
                <c:pt idx="3">
                  <c:v>1215</c:v>
                </c:pt>
                <c:pt idx="4">
                  <c:v>1029</c:v>
                </c:pt>
                <c:pt idx="5">
                  <c:v>560</c:v>
                </c:pt>
              </c:numCache>
            </c:numRef>
          </c:val>
          <c:extLst xmlns:c16r2="http://schemas.microsoft.com/office/drawing/2015/06/chart">
            <c:ext xmlns:c16="http://schemas.microsoft.com/office/drawing/2014/chart" uri="{C3380CC4-5D6E-409C-BE32-E72D297353CC}">
              <c16:uniqueId val="{00000000-2A3E-4CBD-A9AD-1549EF945A60}"/>
            </c:ext>
          </c:extLst>
        </c:ser>
        <c:dLbls>
          <c:showLegendKey val="0"/>
          <c:showVal val="0"/>
          <c:showCatName val="0"/>
          <c:showSerName val="0"/>
          <c:showPercent val="0"/>
          <c:showBubbleSize val="0"/>
        </c:dLbls>
        <c:gapWidth val="150"/>
        <c:axId val="259623936"/>
        <c:axId val="259634304"/>
      </c:barChart>
      <c:catAx>
        <c:axId val="2596239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59634304"/>
        <c:crosses val="autoZero"/>
        <c:auto val="1"/>
        <c:lblAlgn val="ctr"/>
        <c:lblOffset val="100"/>
        <c:tickLblSkip val="1"/>
        <c:tickMarkSkip val="1"/>
        <c:noMultiLvlLbl val="0"/>
      </c:catAx>
      <c:valAx>
        <c:axId val="25963430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259623936"/>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Table18b!$L$9:$L$19</c:f>
              <c:numCache>
                <c:formatCode>0.0</c:formatCode>
                <c:ptCount val="11"/>
                <c:pt idx="0">
                  <c:v>2.4</c:v>
                </c:pt>
                <c:pt idx="1">
                  <c:v>2.1</c:v>
                </c:pt>
                <c:pt idx="2">
                  <c:v>2.2000000000000002</c:v>
                </c:pt>
                <c:pt idx="3">
                  <c:v>2.1</c:v>
                </c:pt>
                <c:pt idx="4">
                  <c:v>1.9</c:v>
                </c:pt>
                <c:pt idx="5">
                  <c:v>1.9</c:v>
                </c:pt>
                <c:pt idx="6">
                  <c:v>1.8</c:v>
                </c:pt>
                <c:pt idx="7">
                  <c:v>1.8</c:v>
                </c:pt>
                <c:pt idx="8">
                  <c:v>1.5</c:v>
                </c:pt>
                <c:pt idx="9">
                  <c:v>1.5</c:v>
                </c:pt>
                <c:pt idx="10">
                  <c:v>1.3</c:v>
                </c:pt>
              </c:numCache>
            </c:numRef>
          </c:val>
          <c:smooth val="0"/>
          <c:extLst xmlns:c16r2="http://schemas.microsoft.com/office/drawing/2015/06/chart">
            <c:ext xmlns:c16="http://schemas.microsoft.com/office/drawing/2014/chart" uri="{C3380CC4-5D6E-409C-BE32-E72D297353CC}">
              <c16:uniqueId val="{00000000-E83B-4F01-9CAE-F5C61A0B9F27}"/>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Table18b!$L$23:$L$33</c:f>
              <c:numCache>
                <c:formatCode>0.0</c:formatCode>
                <c:ptCount val="11"/>
                <c:pt idx="0">
                  <c:v>0.8</c:v>
                </c:pt>
                <c:pt idx="1">
                  <c:v>0.7</c:v>
                </c:pt>
                <c:pt idx="2">
                  <c:v>0.8</c:v>
                </c:pt>
                <c:pt idx="3">
                  <c:v>0.9</c:v>
                </c:pt>
                <c:pt idx="4">
                  <c:v>0.9</c:v>
                </c:pt>
                <c:pt idx="5">
                  <c:v>0.9</c:v>
                </c:pt>
                <c:pt idx="6">
                  <c:v>0.8</c:v>
                </c:pt>
                <c:pt idx="7">
                  <c:v>0.9</c:v>
                </c:pt>
                <c:pt idx="8">
                  <c:v>0.7</c:v>
                </c:pt>
                <c:pt idx="9">
                  <c:v>0.7</c:v>
                </c:pt>
                <c:pt idx="10">
                  <c:v>0.7</c:v>
                </c:pt>
              </c:numCache>
            </c:numRef>
          </c:val>
          <c:smooth val="0"/>
          <c:extLst xmlns:c16r2="http://schemas.microsoft.com/office/drawing/2015/06/chart">
            <c:ext xmlns:c16="http://schemas.microsoft.com/office/drawing/2014/chart" uri="{C3380CC4-5D6E-409C-BE32-E72D297353CC}">
              <c16:uniqueId val="{00000001-E83B-4F01-9CAE-F5C61A0B9F27}"/>
            </c:ext>
          </c:extLst>
        </c:ser>
        <c:dLbls>
          <c:showLegendKey val="0"/>
          <c:showVal val="0"/>
          <c:showCatName val="0"/>
          <c:showSerName val="0"/>
          <c:showPercent val="0"/>
          <c:showBubbleSize val="0"/>
        </c:dLbls>
        <c:marker val="1"/>
        <c:smooth val="0"/>
        <c:axId val="260580864"/>
        <c:axId val="260582400"/>
      </c:lineChart>
      <c:catAx>
        <c:axId val="2605808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582400"/>
        <c:crosses val="autoZero"/>
        <c:auto val="1"/>
        <c:lblAlgn val="ctr"/>
        <c:lblOffset val="100"/>
        <c:tickLblSkip val="1"/>
        <c:tickMarkSkip val="1"/>
        <c:noMultiLvlLbl val="0"/>
      </c:catAx>
      <c:valAx>
        <c:axId val="260582400"/>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580864"/>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Table18b!$I$9:$I$19</c:f>
              <c:numCache>
                <c:formatCode>0.0</c:formatCode>
                <c:ptCount val="11"/>
                <c:pt idx="0">
                  <c:v>7.3</c:v>
                </c:pt>
                <c:pt idx="1">
                  <c:v>5.6</c:v>
                </c:pt>
                <c:pt idx="2">
                  <c:v>5</c:v>
                </c:pt>
                <c:pt idx="3">
                  <c:v>4.7</c:v>
                </c:pt>
                <c:pt idx="4">
                  <c:v>4.0999999999999996</c:v>
                </c:pt>
                <c:pt idx="5">
                  <c:v>4.3</c:v>
                </c:pt>
                <c:pt idx="6">
                  <c:v>4.0999999999999996</c:v>
                </c:pt>
                <c:pt idx="7">
                  <c:v>3.9</c:v>
                </c:pt>
                <c:pt idx="8">
                  <c:v>3.5</c:v>
                </c:pt>
                <c:pt idx="9">
                  <c:v>3</c:v>
                </c:pt>
                <c:pt idx="10">
                  <c:v>2.5</c:v>
                </c:pt>
              </c:numCache>
            </c:numRef>
          </c:val>
          <c:smooth val="0"/>
          <c:extLst xmlns:c16r2="http://schemas.microsoft.com/office/drawing/2015/06/chart">
            <c:ext xmlns:c16="http://schemas.microsoft.com/office/drawing/2014/chart" uri="{C3380CC4-5D6E-409C-BE32-E72D297353CC}">
              <c16:uniqueId val="{00000000-025F-4A8E-9467-5EF05EB18A5F}"/>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Table18b!$J$9:$J$19</c:f>
              <c:numCache>
                <c:formatCode>0.0</c:formatCode>
                <c:ptCount val="11"/>
                <c:pt idx="0">
                  <c:v>5.4</c:v>
                </c:pt>
                <c:pt idx="1">
                  <c:v>4.8</c:v>
                </c:pt>
                <c:pt idx="2">
                  <c:v>4.4000000000000004</c:v>
                </c:pt>
                <c:pt idx="3">
                  <c:v>4.0999999999999996</c:v>
                </c:pt>
                <c:pt idx="4">
                  <c:v>3.7</c:v>
                </c:pt>
                <c:pt idx="5">
                  <c:v>3.8</c:v>
                </c:pt>
                <c:pt idx="6">
                  <c:v>3.9</c:v>
                </c:pt>
                <c:pt idx="7">
                  <c:v>3.8</c:v>
                </c:pt>
                <c:pt idx="8">
                  <c:v>3.2</c:v>
                </c:pt>
                <c:pt idx="9">
                  <c:v>2.7</c:v>
                </c:pt>
                <c:pt idx="10">
                  <c:v>2.4</c:v>
                </c:pt>
              </c:numCache>
            </c:numRef>
          </c:val>
          <c:smooth val="0"/>
          <c:extLst xmlns:c16r2="http://schemas.microsoft.com/office/drawing/2015/06/chart">
            <c:ext xmlns:c16="http://schemas.microsoft.com/office/drawing/2014/chart" uri="{C3380CC4-5D6E-409C-BE32-E72D297353CC}">
              <c16:uniqueId val="{00000001-025F-4A8E-9467-5EF05EB18A5F}"/>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Table18b!$K$9:$K$19</c:f>
              <c:numCache>
                <c:formatCode>0.0</c:formatCode>
                <c:ptCount val="11"/>
                <c:pt idx="0">
                  <c:v>3.8</c:v>
                </c:pt>
                <c:pt idx="1">
                  <c:v>3.5</c:v>
                </c:pt>
                <c:pt idx="2">
                  <c:v>3.5</c:v>
                </c:pt>
                <c:pt idx="3">
                  <c:v>3.3</c:v>
                </c:pt>
                <c:pt idx="4">
                  <c:v>3.1</c:v>
                </c:pt>
                <c:pt idx="5">
                  <c:v>3</c:v>
                </c:pt>
                <c:pt idx="6">
                  <c:v>2.9</c:v>
                </c:pt>
                <c:pt idx="7">
                  <c:v>2.8</c:v>
                </c:pt>
                <c:pt idx="8">
                  <c:v>2.4</c:v>
                </c:pt>
                <c:pt idx="9">
                  <c:v>2.1</c:v>
                </c:pt>
                <c:pt idx="10">
                  <c:v>1.9</c:v>
                </c:pt>
              </c:numCache>
            </c:numRef>
          </c:val>
          <c:smooth val="0"/>
          <c:extLst xmlns:c16r2="http://schemas.microsoft.com/office/drawing/2015/06/chart">
            <c:ext xmlns:c16="http://schemas.microsoft.com/office/drawing/2014/chart" uri="{C3380CC4-5D6E-409C-BE32-E72D297353CC}">
              <c16:uniqueId val="{00000002-025F-4A8E-9467-5EF05EB18A5F}"/>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Table18b!$L$9:$L$19</c:f>
              <c:numCache>
                <c:formatCode>0.0</c:formatCode>
                <c:ptCount val="11"/>
                <c:pt idx="0">
                  <c:v>2.4</c:v>
                </c:pt>
                <c:pt idx="1">
                  <c:v>2.1</c:v>
                </c:pt>
                <c:pt idx="2">
                  <c:v>2.2000000000000002</c:v>
                </c:pt>
                <c:pt idx="3">
                  <c:v>2.1</c:v>
                </c:pt>
                <c:pt idx="4">
                  <c:v>1.9</c:v>
                </c:pt>
                <c:pt idx="5">
                  <c:v>1.9</c:v>
                </c:pt>
                <c:pt idx="6">
                  <c:v>1.8</c:v>
                </c:pt>
                <c:pt idx="7">
                  <c:v>1.8</c:v>
                </c:pt>
                <c:pt idx="8">
                  <c:v>1.5</c:v>
                </c:pt>
                <c:pt idx="9">
                  <c:v>1.5</c:v>
                </c:pt>
                <c:pt idx="10">
                  <c:v>1.3</c:v>
                </c:pt>
              </c:numCache>
            </c:numRef>
          </c:val>
          <c:smooth val="0"/>
          <c:extLst xmlns:c16r2="http://schemas.microsoft.com/office/drawing/2015/06/chart">
            <c:ext xmlns:c16="http://schemas.microsoft.com/office/drawing/2014/chart" uri="{C3380CC4-5D6E-409C-BE32-E72D297353CC}">
              <c16:uniqueId val="{00000003-025F-4A8E-9467-5EF05EB18A5F}"/>
            </c:ext>
          </c:extLst>
        </c:ser>
        <c:dLbls>
          <c:showLegendKey val="0"/>
          <c:showVal val="0"/>
          <c:showCatName val="0"/>
          <c:showSerName val="0"/>
          <c:showPercent val="0"/>
          <c:showBubbleSize val="0"/>
        </c:dLbls>
        <c:marker val="1"/>
        <c:smooth val="0"/>
        <c:axId val="260644224"/>
        <c:axId val="260654208"/>
      </c:lineChart>
      <c:catAx>
        <c:axId val="26064422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654208"/>
        <c:crosses val="autoZero"/>
        <c:auto val="1"/>
        <c:lblAlgn val="ctr"/>
        <c:lblOffset val="100"/>
        <c:tickMarkSkip val="1"/>
        <c:noMultiLvlLbl val="0"/>
      </c:catAx>
      <c:valAx>
        <c:axId val="260654208"/>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644224"/>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Table18b!$I$23:$I$33</c:f>
              <c:numCache>
                <c:formatCode>0.0</c:formatCode>
                <c:ptCount val="11"/>
                <c:pt idx="0">
                  <c:v>4.2</c:v>
                </c:pt>
                <c:pt idx="1">
                  <c:v>3.6</c:v>
                </c:pt>
                <c:pt idx="2">
                  <c:v>3</c:v>
                </c:pt>
                <c:pt idx="3">
                  <c:v>3.4</c:v>
                </c:pt>
                <c:pt idx="4">
                  <c:v>2.8</c:v>
                </c:pt>
                <c:pt idx="5">
                  <c:v>2.8</c:v>
                </c:pt>
                <c:pt idx="6">
                  <c:v>2.7</c:v>
                </c:pt>
                <c:pt idx="7">
                  <c:v>2.9</c:v>
                </c:pt>
                <c:pt idx="8">
                  <c:v>2.4</c:v>
                </c:pt>
                <c:pt idx="9">
                  <c:v>2</c:v>
                </c:pt>
                <c:pt idx="10">
                  <c:v>1.9</c:v>
                </c:pt>
              </c:numCache>
            </c:numRef>
          </c:val>
          <c:smooth val="0"/>
          <c:extLst xmlns:c16r2="http://schemas.microsoft.com/office/drawing/2015/06/chart">
            <c:ext xmlns:c16="http://schemas.microsoft.com/office/drawing/2014/chart" uri="{C3380CC4-5D6E-409C-BE32-E72D297353CC}">
              <c16:uniqueId val="{00000000-7D67-4303-A4BE-7E9AF0E51405}"/>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Table18b!$J$23:$J$33</c:f>
              <c:numCache>
                <c:formatCode>0.0</c:formatCode>
                <c:ptCount val="11"/>
                <c:pt idx="0">
                  <c:v>3.6</c:v>
                </c:pt>
                <c:pt idx="1">
                  <c:v>3.3</c:v>
                </c:pt>
                <c:pt idx="2">
                  <c:v>3.1</c:v>
                </c:pt>
                <c:pt idx="3">
                  <c:v>3</c:v>
                </c:pt>
                <c:pt idx="4">
                  <c:v>2.8</c:v>
                </c:pt>
                <c:pt idx="5">
                  <c:v>2.7</c:v>
                </c:pt>
                <c:pt idx="6">
                  <c:v>2.6</c:v>
                </c:pt>
                <c:pt idx="7">
                  <c:v>2.5</c:v>
                </c:pt>
                <c:pt idx="8">
                  <c:v>2.1</c:v>
                </c:pt>
                <c:pt idx="9">
                  <c:v>1.9</c:v>
                </c:pt>
                <c:pt idx="10">
                  <c:v>1.7</c:v>
                </c:pt>
              </c:numCache>
            </c:numRef>
          </c:val>
          <c:smooth val="0"/>
          <c:extLst xmlns:c16r2="http://schemas.microsoft.com/office/drawing/2015/06/chart">
            <c:ext xmlns:c16="http://schemas.microsoft.com/office/drawing/2014/chart" uri="{C3380CC4-5D6E-409C-BE32-E72D297353CC}">
              <c16:uniqueId val="{00000001-7D67-4303-A4BE-7E9AF0E51405}"/>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Table18b!$K$23:$K$33</c:f>
              <c:numCache>
                <c:formatCode>0.0</c:formatCode>
                <c:ptCount val="11"/>
                <c:pt idx="0">
                  <c:v>2.6</c:v>
                </c:pt>
                <c:pt idx="1">
                  <c:v>2.4</c:v>
                </c:pt>
                <c:pt idx="2">
                  <c:v>2.2000000000000002</c:v>
                </c:pt>
                <c:pt idx="3">
                  <c:v>2.2999999999999998</c:v>
                </c:pt>
                <c:pt idx="4">
                  <c:v>2.1</c:v>
                </c:pt>
                <c:pt idx="5">
                  <c:v>2.1</c:v>
                </c:pt>
                <c:pt idx="6">
                  <c:v>2</c:v>
                </c:pt>
                <c:pt idx="7">
                  <c:v>2.1</c:v>
                </c:pt>
                <c:pt idx="8">
                  <c:v>1.7</c:v>
                </c:pt>
                <c:pt idx="9">
                  <c:v>1.5</c:v>
                </c:pt>
                <c:pt idx="10">
                  <c:v>1.3</c:v>
                </c:pt>
              </c:numCache>
            </c:numRef>
          </c:val>
          <c:smooth val="0"/>
          <c:extLst xmlns:c16r2="http://schemas.microsoft.com/office/drawing/2015/06/chart">
            <c:ext xmlns:c16="http://schemas.microsoft.com/office/drawing/2014/chart" uri="{C3380CC4-5D6E-409C-BE32-E72D297353CC}">
              <c16:uniqueId val="{00000002-7D67-4303-A4BE-7E9AF0E51405}"/>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Table18b!$L$23:$L$33</c:f>
              <c:numCache>
                <c:formatCode>0.0</c:formatCode>
                <c:ptCount val="11"/>
                <c:pt idx="0">
                  <c:v>0.8</c:v>
                </c:pt>
                <c:pt idx="1">
                  <c:v>0.7</c:v>
                </c:pt>
                <c:pt idx="2">
                  <c:v>0.8</c:v>
                </c:pt>
                <c:pt idx="3">
                  <c:v>0.9</c:v>
                </c:pt>
                <c:pt idx="4">
                  <c:v>0.9</c:v>
                </c:pt>
                <c:pt idx="5">
                  <c:v>0.9</c:v>
                </c:pt>
                <c:pt idx="6">
                  <c:v>0.8</c:v>
                </c:pt>
                <c:pt idx="7">
                  <c:v>0.9</c:v>
                </c:pt>
                <c:pt idx="8">
                  <c:v>0.7</c:v>
                </c:pt>
                <c:pt idx="9">
                  <c:v>0.7</c:v>
                </c:pt>
                <c:pt idx="10">
                  <c:v>0.7</c:v>
                </c:pt>
              </c:numCache>
            </c:numRef>
          </c:val>
          <c:smooth val="0"/>
          <c:extLst xmlns:c16r2="http://schemas.microsoft.com/office/drawing/2015/06/chart">
            <c:ext xmlns:c16="http://schemas.microsoft.com/office/drawing/2014/chart" uri="{C3380CC4-5D6E-409C-BE32-E72D297353CC}">
              <c16:uniqueId val="{00000003-7D67-4303-A4BE-7E9AF0E51405}"/>
            </c:ext>
          </c:extLst>
        </c:ser>
        <c:dLbls>
          <c:showLegendKey val="0"/>
          <c:showVal val="0"/>
          <c:showCatName val="0"/>
          <c:showSerName val="0"/>
          <c:showPercent val="0"/>
          <c:showBubbleSize val="0"/>
        </c:dLbls>
        <c:marker val="1"/>
        <c:smooth val="0"/>
        <c:axId val="260732416"/>
        <c:axId val="260733952"/>
      </c:lineChart>
      <c:catAx>
        <c:axId val="26073241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60733952"/>
        <c:crosses val="autoZero"/>
        <c:auto val="1"/>
        <c:lblAlgn val="ctr"/>
        <c:lblOffset val="100"/>
        <c:tickMarkSkip val="1"/>
        <c:noMultiLvlLbl val="0"/>
      </c:catAx>
      <c:valAx>
        <c:axId val="26073395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60732416"/>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Table21!$C$24:$C$35</c:f>
              <c:numCache>
                <c:formatCode>#,##0</c:formatCode>
                <c:ptCount val="12"/>
                <c:pt idx="0">
                  <c:v>108</c:v>
                </c:pt>
                <c:pt idx="1">
                  <c:v>97</c:v>
                </c:pt>
                <c:pt idx="2">
                  <c:v>89</c:v>
                </c:pt>
                <c:pt idx="3">
                  <c:v>76</c:v>
                </c:pt>
                <c:pt idx="4">
                  <c:v>79</c:v>
                </c:pt>
                <c:pt idx="5">
                  <c:v>53</c:v>
                </c:pt>
                <c:pt idx="6">
                  <c:v>55</c:v>
                </c:pt>
                <c:pt idx="7">
                  <c:v>61</c:v>
                </c:pt>
                <c:pt idx="8">
                  <c:v>53</c:v>
                </c:pt>
                <c:pt idx="9">
                  <c:v>29</c:v>
                </c:pt>
                <c:pt idx="10">
                  <c:v>28</c:v>
                </c:pt>
                <c:pt idx="11">
                  <c:v>39</c:v>
                </c:pt>
              </c:numCache>
            </c:numRef>
          </c:val>
          <c:smooth val="0"/>
          <c:extLst xmlns:c16r2="http://schemas.microsoft.com/office/drawing/2015/06/chart">
            <c:ext xmlns:c16="http://schemas.microsoft.com/office/drawing/2014/chart" uri="{C3380CC4-5D6E-409C-BE32-E72D297353CC}">
              <c16:uniqueId val="{00000000-D277-47BA-9110-811E9D9FFD31}"/>
            </c:ext>
          </c:extLst>
        </c:ser>
        <c:ser>
          <c:idx val="1"/>
          <c:order val="1"/>
          <c:tx>
            <c:v>3pm-6pm</c:v>
          </c:tx>
          <c:spPr>
            <a:ln w="25400">
              <a:solidFill>
                <a:srgbClr val="000000"/>
              </a:solidFill>
              <a:prstDash val="lgDashDotDot"/>
            </a:ln>
          </c:spPr>
          <c:marker>
            <c:symbol val="none"/>
          </c:marker>
          <c:cat>
            <c:numRef>
              <c:f>Table21!$B$24:$B$34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Table21!$H$24:$H$35</c:f>
              <c:numCache>
                <c:formatCode>#,##0</c:formatCode>
                <c:ptCount val="12"/>
                <c:pt idx="0">
                  <c:v>32</c:v>
                </c:pt>
                <c:pt idx="1">
                  <c:v>41</c:v>
                </c:pt>
                <c:pt idx="2">
                  <c:v>43</c:v>
                </c:pt>
                <c:pt idx="3">
                  <c:v>36</c:v>
                </c:pt>
                <c:pt idx="4">
                  <c:v>30</c:v>
                </c:pt>
                <c:pt idx="5">
                  <c:v>20</c:v>
                </c:pt>
                <c:pt idx="6">
                  <c:v>27</c:v>
                </c:pt>
                <c:pt idx="7">
                  <c:v>25</c:v>
                </c:pt>
                <c:pt idx="8">
                  <c:v>40</c:v>
                </c:pt>
                <c:pt idx="9">
                  <c:v>27</c:v>
                </c:pt>
                <c:pt idx="10">
                  <c:v>26</c:v>
                </c:pt>
                <c:pt idx="11">
                  <c:v>22</c:v>
                </c:pt>
              </c:numCache>
            </c:numRef>
          </c:val>
          <c:smooth val="0"/>
          <c:extLst xmlns:c16r2="http://schemas.microsoft.com/office/drawing/2015/06/chart">
            <c:ext xmlns:c16="http://schemas.microsoft.com/office/drawing/2014/chart" uri="{C3380CC4-5D6E-409C-BE32-E72D297353CC}">
              <c16:uniqueId val="{00000001-D277-47BA-9110-811E9D9FFD31}"/>
            </c:ext>
          </c:extLst>
        </c:ser>
        <c:ser>
          <c:idx val="2"/>
          <c:order val="2"/>
          <c:tx>
            <c:v>6pm-9pm</c:v>
          </c:tx>
          <c:spPr>
            <a:ln w="25400">
              <a:solidFill>
                <a:srgbClr val="969696"/>
              </a:solidFill>
              <a:prstDash val="solid"/>
            </a:ln>
          </c:spPr>
          <c:marker>
            <c:symbol val="none"/>
          </c:marker>
          <c:cat>
            <c:numRef>
              <c:f>Table21!$B$24:$B$34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Table21!$I$24:$I$35</c:f>
              <c:numCache>
                <c:formatCode>#,##0</c:formatCode>
                <c:ptCount val="12"/>
                <c:pt idx="0">
                  <c:v>54</c:v>
                </c:pt>
                <c:pt idx="1">
                  <c:v>70</c:v>
                </c:pt>
                <c:pt idx="2">
                  <c:v>38</c:v>
                </c:pt>
                <c:pt idx="3">
                  <c:v>44</c:v>
                </c:pt>
                <c:pt idx="4">
                  <c:v>47</c:v>
                </c:pt>
                <c:pt idx="5">
                  <c:v>34</c:v>
                </c:pt>
                <c:pt idx="6">
                  <c:v>26</c:v>
                </c:pt>
                <c:pt idx="7">
                  <c:v>34</c:v>
                </c:pt>
                <c:pt idx="8">
                  <c:v>45</c:v>
                </c:pt>
                <c:pt idx="9">
                  <c:v>36</c:v>
                </c:pt>
                <c:pt idx="10">
                  <c:v>28</c:v>
                </c:pt>
                <c:pt idx="11">
                  <c:v>28</c:v>
                </c:pt>
              </c:numCache>
            </c:numRef>
          </c:val>
          <c:smooth val="0"/>
          <c:extLst xmlns:c16r2="http://schemas.microsoft.com/office/drawing/2015/06/chart">
            <c:ext xmlns:c16="http://schemas.microsoft.com/office/drawing/2014/chart" uri="{C3380CC4-5D6E-409C-BE32-E72D297353CC}">
              <c16:uniqueId val="{00000002-D277-47BA-9110-811E9D9FFD31}"/>
            </c:ext>
          </c:extLst>
        </c:ser>
        <c:ser>
          <c:idx val="3"/>
          <c:order val="3"/>
          <c:tx>
            <c:v>9pm-Midnight</c:v>
          </c:tx>
          <c:spPr>
            <a:ln w="25400">
              <a:solidFill>
                <a:srgbClr val="000000"/>
              </a:solidFill>
              <a:prstDash val="sysDash"/>
            </a:ln>
          </c:spPr>
          <c:marker>
            <c:symbol val="none"/>
          </c:marker>
          <c:cat>
            <c:numRef>
              <c:f>Table21!$B$24:$B$34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Table21!$J$24:$J$35</c:f>
              <c:numCache>
                <c:formatCode>#,##0</c:formatCode>
                <c:ptCount val="12"/>
                <c:pt idx="0">
                  <c:v>80</c:v>
                </c:pt>
                <c:pt idx="1">
                  <c:v>91</c:v>
                </c:pt>
                <c:pt idx="2">
                  <c:v>66</c:v>
                </c:pt>
                <c:pt idx="3">
                  <c:v>58</c:v>
                </c:pt>
                <c:pt idx="4">
                  <c:v>55</c:v>
                </c:pt>
                <c:pt idx="5">
                  <c:v>34</c:v>
                </c:pt>
                <c:pt idx="6">
                  <c:v>41</c:v>
                </c:pt>
                <c:pt idx="7">
                  <c:v>44</c:v>
                </c:pt>
                <c:pt idx="8">
                  <c:v>39</c:v>
                </c:pt>
                <c:pt idx="9">
                  <c:v>47</c:v>
                </c:pt>
                <c:pt idx="10">
                  <c:v>33</c:v>
                </c:pt>
                <c:pt idx="11">
                  <c:v>29</c:v>
                </c:pt>
              </c:numCache>
            </c:numRef>
          </c:val>
          <c:smooth val="0"/>
          <c:extLst xmlns:c16r2="http://schemas.microsoft.com/office/drawing/2015/06/chart">
            <c:ext xmlns:c16="http://schemas.microsoft.com/office/drawing/2014/chart" uri="{C3380CC4-5D6E-409C-BE32-E72D297353CC}">
              <c16:uniqueId val="{00000003-D277-47BA-9110-811E9D9FFD31}"/>
            </c:ext>
          </c:extLst>
        </c:ser>
        <c:dLbls>
          <c:showLegendKey val="0"/>
          <c:showVal val="0"/>
          <c:showCatName val="0"/>
          <c:showSerName val="0"/>
          <c:showPercent val="0"/>
          <c:showBubbleSize val="0"/>
        </c:dLbls>
        <c:marker val="1"/>
        <c:smooth val="0"/>
        <c:axId val="260115072"/>
        <c:axId val="260125056"/>
      </c:lineChart>
      <c:catAx>
        <c:axId val="260115072"/>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125056"/>
        <c:crosses val="autoZero"/>
        <c:auto val="1"/>
        <c:lblAlgn val="ctr"/>
        <c:lblOffset val="100"/>
        <c:tickLblSkip val="1"/>
        <c:tickMarkSkip val="1"/>
        <c:noMultiLvlLbl val="0"/>
      </c:catAx>
      <c:valAx>
        <c:axId val="260125056"/>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115072"/>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Table21!$D$24:$D$35</c:f>
              <c:numCache>
                <c:formatCode>#,##0</c:formatCode>
                <c:ptCount val="12"/>
                <c:pt idx="0">
                  <c:v>57</c:v>
                </c:pt>
                <c:pt idx="1">
                  <c:v>55</c:v>
                </c:pt>
                <c:pt idx="2">
                  <c:v>54</c:v>
                </c:pt>
                <c:pt idx="3">
                  <c:v>44</c:v>
                </c:pt>
                <c:pt idx="4">
                  <c:v>30</c:v>
                </c:pt>
                <c:pt idx="5">
                  <c:v>27</c:v>
                </c:pt>
                <c:pt idx="6">
                  <c:v>33</c:v>
                </c:pt>
                <c:pt idx="7">
                  <c:v>19</c:v>
                </c:pt>
                <c:pt idx="8">
                  <c:v>25</c:v>
                </c:pt>
                <c:pt idx="9">
                  <c:v>20</c:v>
                </c:pt>
                <c:pt idx="10">
                  <c:v>22</c:v>
                </c:pt>
                <c:pt idx="11">
                  <c:v>13</c:v>
                </c:pt>
              </c:numCache>
            </c:numRef>
          </c:val>
          <c:smooth val="0"/>
          <c:extLst xmlns:c16r2="http://schemas.microsoft.com/office/drawing/2015/06/chart">
            <c:ext xmlns:c16="http://schemas.microsoft.com/office/drawing/2014/chart" uri="{C3380CC4-5D6E-409C-BE32-E72D297353CC}">
              <c16:uniqueId val="{00000000-79BC-4041-99EF-D91BE06DAC9E}"/>
            </c:ext>
          </c:extLst>
        </c:ser>
        <c:ser>
          <c:idx val="1"/>
          <c:order val="1"/>
          <c:tx>
            <c:v>6am-9am</c:v>
          </c:tx>
          <c:spPr>
            <a:ln w="25400">
              <a:solidFill>
                <a:srgbClr val="000000"/>
              </a:solidFill>
              <a:prstDash val="sysDash"/>
            </a:ln>
          </c:spPr>
          <c:marker>
            <c:symbol val="none"/>
          </c:marker>
          <c:cat>
            <c:numRef>
              <c:f>Table21!$B$24:$B$34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Table21!$E$24:$E$35</c:f>
              <c:numCache>
                <c:formatCode>#,##0</c:formatCode>
                <c:ptCount val="12"/>
                <c:pt idx="0">
                  <c:v>38</c:v>
                </c:pt>
                <c:pt idx="1">
                  <c:v>27</c:v>
                </c:pt>
                <c:pt idx="2">
                  <c:v>24</c:v>
                </c:pt>
                <c:pt idx="3">
                  <c:v>26</c:v>
                </c:pt>
                <c:pt idx="4">
                  <c:v>16</c:v>
                </c:pt>
                <c:pt idx="5">
                  <c:v>17</c:v>
                </c:pt>
                <c:pt idx="6">
                  <c:v>16</c:v>
                </c:pt>
                <c:pt idx="7">
                  <c:v>18</c:v>
                </c:pt>
                <c:pt idx="8">
                  <c:v>19</c:v>
                </c:pt>
                <c:pt idx="9">
                  <c:v>13</c:v>
                </c:pt>
                <c:pt idx="10">
                  <c:v>11</c:v>
                </c:pt>
                <c:pt idx="11">
                  <c:v>14</c:v>
                </c:pt>
              </c:numCache>
            </c:numRef>
          </c:val>
          <c:smooth val="0"/>
          <c:extLst xmlns:c16r2="http://schemas.microsoft.com/office/drawing/2015/06/chart">
            <c:ext xmlns:c16="http://schemas.microsoft.com/office/drawing/2014/chart" uri="{C3380CC4-5D6E-409C-BE32-E72D297353CC}">
              <c16:uniqueId val="{00000001-79BC-4041-99EF-D91BE06DAC9E}"/>
            </c:ext>
          </c:extLst>
        </c:ser>
        <c:ser>
          <c:idx val="2"/>
          <c:order val="2"/>
          <c:tx>
            <c:v>9am-Midday</c:v>
          </c:tx>
          <c:spPr>
            <a:ln w="25400">
              <a:solidFill>
                <a:srgbClr val="000000"/>
              </a:solidFill>
              <a:prstDash val="lgDashDot"/>
            </a:ln>
          </c:spPr>
          <c:marker>
            <c:symbol val="none"/>
          </c:marker>
          <c:cat>
            <c:numRef>
              <c:f>Table21!$B$24:$B$34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Table21!$F$24:$F$35</c:f>
              <c:numCache>
                <c:formatCode>#,##0</c:formatCode>
                <c:ptCount val="12"/>
                <c:pt idx="0">
                  <c:v>36</c:v>
                </c:pt>
                <c:pt idx="1">
                  <c:v>23</c:v>
                </c:pt>
                <c:pt idx="2">
                  <c:v>18</c:v>
                </c:pt>
                <c:pt idx="3">
                  <c:v>19</c:v>
                </c:pt>
                <c:pt idx="4">
                  <c:v>13</c:v>
                </c:pt>
                <c:pt idx="5">
                  <c:v>11</c:v>
                </c:pt>
                <c:pt idx="6">
                  <c:v>11</c:v>
                </c:pt>
                <c:pt idx="7">
                  <c:v>15</c:v>
                </c:pt>
                <c:pt idx="8">
                  <c:v>11</c:v>
                </c:pt>
                <c:pt idx="9">
                  <c:v>10</c:v>
                </c:pt>
                <c:pt idx="10">
                  <c:v>11</c:v>
                </c:pt>
                <c:pt idx="11">
                  <c:v>7</c:v>
                </c:pt>
              </c:numCache>
            </c:numRef>
          </c:val>
          <c:smooth val="0"/>
          <c:extLst xmlns:c16r2="http://schemas.microsoft.com/office/drawing/2015/06/chart">
            <c:ext xmlns:c16="http://schemas.microsoft.com/office/drawing/2014/chart" uri="{C3380CC4-5D6E-409C-BE32-E72D297353CC}">
              <c16:uniqueId val="{00000002-79BC-4041-99EF-D91BE06DAC9E}"/>
            </c:ext>
          </c:extLst>
        </c:ser>
        <c:ser>
          <c:idx val="3"/>
          <c:order val="3"/>
          <c:tx>
            <c:v>Midday-3pm</c:v>
          </c:tx>
          <c:spPr>
            <a:ln w="38100">
              <a:solidFill>
                <a:srgbClr val="969696"/>
              </a:solidFill>
              <a:prstDash val="solid"/>
            </a:ln>
          </c:spPr>
          <c:marker>
            <c:symbol val="none"/>
          </c:marker>
          <c:cat>
            <c:numRef>
              <c:f>Table21!$B$24:$B$34</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Table21!$G$24:$G$35</c:f>
              <c:numCache>
                <c:formatCode>#,##0</c:formatCode>
                <c:ptCount val="12"/>
                <c:pt idx="0">
                  <c:v>29</c:v>
                </c:pt>
                <c:pt idx="1">
                  <c:v>27</c:v>
                </c:pt>
                <c:pt idx="2">
                  <c:v>15</c:v>
                </c:pt>
                <c:pt idx="3">
                  <c:v>18</c:v>
                </c:pt>
                <c:pt idx="4">
                  <c:v>17</c:v>
                </c:pt>
                <c:pt idx="5">
                  <c:v>16</c:v>
                </c:pt>
                <c:pt idx="6">
                  <c:v>14</c:v>
                </c:pt>
                <c:pt idx="7">
                  <c:v>10</c:v>
                </c:pt>
                <c:pt idx="8">
                  <c:v>19</c:v>
                </c:pt>
                <c:pt idx="9">
                  <c:v>9</c:v>
                </c:pt>
                <c:pt idx="10">
                  <c:v>18</c:v>
                </c:pt>
                <c:pt idx="11">
                  <c:v>13</c:v>
                </c:pt>
              </c:numCache>
            </c:numRef>
          </c:val>
          <c:smooth val="0"/>
          <c:extLst xmlns:c16r2="http://schemas.microsoft.com/office/drawing/2015/06/chart">
            <c:ext xmlns:c16="http://schemas.microsoft.com/office/drawing/2014/chart" uri="{C3380CC4-5D6E-409C-BE32-E72D297353CC}">
              <c16:uniqueId val="{00000003-79BC-4041-99EF-D91BE06DAC9E}"/>
            </c:ext>
          </c:extLst>
        </c:ser>
        <c:dLbls>
          <c:showLegendKey val="0"/>
          <c:showVal val="0"/>
          <c:showCatName val="0"/>
          <c:showSerName val="0"/>
          <c:showPercent val="0"/>
          <c:showBubbleSize val="0"/>
        </c:dLbls>
        <c:marker val="1"/>
        <c:smooth val="0"/>
        <c:axId val="260235648"/>
        <c:axId val="260237184"/>
      </c:lineChart>
      <c:catAx>
        <c:axId val="26023564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237184"/>
        <c:crosses val="autoZero"/>
        <c:auto val="1"/>
        <c:lblAlgn val="ctr"/>
        <c:lblOffset val="100"/>
        <c:tickLblSkip val="1"/>
        <c:tickMarkSkip val="1"/>
        <c:noMultiLvlLbl val="0"/>
      </c:catAx>
      <c:valAx>
        <c:axId val="260237184"/>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235648"/>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Table22Chart!$B$92</c:f>
              <c:strCache>
                <c:ptCount val="1"/>
                <c:pt idx="0">
                  <c:v>Fatal</c:v>
                </c:pt>
              </c:strCache>
            </c:strRef>
          </c:tx>
          <c:spPr>
            <a:ln w="38100">
              <a:solidFill>
                <a:srgbClr val="424242"/>
              </a:solidFill>
              <a:prstDash val="lgDash"/>
            </a:ln>
          </c:spPr>
          <c:marker>
            <c:symbol val="square"/>
            <c:size val="9"/>
            <c:spPr>
              <a:noFill/>
              <a:ln w="9525">
                <a:noFill/>
              </a:ln>
            </c:spPr>
          </c:marker>
          <c:cat>
            <c:numRef>
              <c:f>Table22Chart!$A$107:$A$117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Table22Chart!$B$107:$B$117</c:f>
              <c:numCache>
                <c:formatCode>#,##0_);\(#,##0\)</c:formatCode>
                <c:ptCount val="11"/>
                <c:pt idx="0">
                  <c:v>30</c:v>
                </c:pt>
                <c:pt idx="1">
                  <c:v>20</c:v>
                </c:pt>
                <c:pt idx="2">
                  <c:v>20</c:v>
                </c:pt>
                <c:pt idx="3">
                  <c:v>20</c:v>
                </c:pt>
                <c:pt idx="4">
                  <c:v>10</c:v>
                </c:pt>
                <c:pt idx="5">
                  <c:v>10</c:v>
                </c:pt>
                <c:pt idx="6">
                  <c:v>20</c:v>
                </c:pt>
                <c:pt idx="7">
                  <c:v>20</c:v>
                </c:pt>
                <c:pt idx="8">
                  <c:v>30</c:v>
                </c:pt>
                <c:pt idx="9">
                  <c:v>10</c:v>
                </c:pt>
                <c:pt idx="10">
                  <c:v>20</c:v>
                </c:pt>
              </c:numCache>
            </c:numRef>
          </c:val>
          <c:smooth val="0"/>
          <c:extLst xmlns:c16r2="http://schemas.microsoft.com/office/drawing/2015/06/chart">
            <c:ext xmlns:c16="http://schemas.microsoft.com/office/drawing/2014/chart" uri="{C3380CC4-5D6E-409C-BE32-E72D297353CC}">
              <c16:uniqueId val="{00000000-8A02-40C6-8BA3-6866918FEDA3}"/>
            </c:ext>
          </c:extLst>
        </c:ser>
        <c:ser>
          <c:idx val="1"/>
          <c:order val="1"/>
          <c:tx>
            <c:strRef>
              <c:f>Table22Chart!$C$92</c:f>
              <c:strCache>
                <c:ptCount val="1"/>
                <c:pt idx="0">
                  <c:v>Serious</c:v>
                </c:pt>
              </c:strCache>
            </c:strRef>
          </c:tx>
          <c:spPr>
            <a:ln w="38100">
              <a:solidFill>
                <a:srgbClr val="000000"/>
              </a:solidFill>
              <a:prstDash val="lgDashDotDot"/>
            </a:ln>
          </c:spPr>
          <c:marker>
            <c:symbol val="square"/>
            <c:size val="9"/>
            <c:spPr>
              <a:noFill/>
              <a:ln w="9525">
                <a:noFill/>
              </a:ln>
            </c:spPr>
          </c:marker>
          <c:cat>
            <c:numRef>
              <c:f>Table22Chart!$A$107:$A$117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Table22Chart!$C$107:$C$117</c:f>
              <c:numCache>
                <c:formatCode>#,##0_);\(#,##0\)</c:formatCode>
                <c:ptCount val="11"/>
                <c:pt idx="0">
                  <c:v>140</c:v>
                </c:pt>
                <c:pt idx="1">
                  <c:v>120</c:v>
                </c:pt>
                <c:pt idx="2">
                  <c:v>80</c:v>
                </c:pt>
                <c:pt idx="3">
                  <c:v>70</c:v>
                </c:pt>
                <c:pt idx="4">
                  <c:v>90</c:v>
                </c:pt>
                <c:pt idx="5">
                  <c:v>50</c:v>
                </c:pt>
                <c:pt idx="6">
                  <c:v>50</c:v>
                </c:pt>
                <c:pt idx="7">
                  <c:v>70</c:v>
                </c:pt>
                <c:pt idx="8">
                  <c:v>60</c:v>
                </c:pt>
                <c:pt idx="9">
                  <c:v>60</c:v>
                </c:pt>
                <c:pt idx="10">
                  <c:v>60</c:v>
                </c:pt>
              </c:numCache>
            </c:numRef>
          </c:val>
          <c:smooth val="0"/>
          <c:extLst xmlns:c16r2="http://schemas.microsoft.com/office/drawing/2015/06/chart">
            <c:ext xmlns:c16="http://schemas.microsoft.com/office/drawing/2014/chart" uri="{C3380CC4-5D6E-409C-BE32-E72D297353CC}">
              <c16:uniqueId val="{00000001-8A02-40C6-8BA3-6866918FEDA3}"/>
            </c:ext>
          </c:extLst>
        </c:ser>
        <c:ser>
          <c:idx val="2"/>
          <c:order val="2"/>
          <c:tx>
            <c:strRef>
              <c:f>Table22Chart!$D$92</c:f>
              <c:strCache>
                <c:ptCount val="1"/>
                <c:pt idx="0">
                  <c:v>Slight</c:v>
                </c:pt>
              </c:strCache>
            </c:strRef>
          </c:tx>
          <c:spPr>
            <a:ln w="38100">
              <a:solidFill>
                <a:srgbClr val="C0C0C0"/>
              </a:solidFill>
              <a:prstDash val="solid"/>
            </a:ln>
          </c:spPr>
          <c:marker>
            <c:symbol val="none"/>
          </c:marker>
          <c:cat>
            <c:numRef>
              <c:f>Table22Chart!$A$107:$A$117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Table22Chart!$D$107:$D$117</c:f>
              <c:numCache>
                <c:formatCode>#,##0_);\(#,##0\)</c:formatCode>
                <c:ptCount val="11"/>
                <c:pt idx="0">
                  <c:v>490</c:v>
                </c:pt>
                <c:pt idx="1">
                  <c:v>520</c:v>
                </c:pt>
                <c:pt idx="2">
                  <c:v>440</c:v>
                </c:pt>
                <c:pt idx="3">
                  <c:v>400</c:v>
                </c:pt>
                <c:pt idx="4">
                  <c:v>340</c:v>
                </c:pt>
                <c:pt idx="5">
                  <c:v>260</c:v>
                </c:pt>
                <c:pt idx="6">
                  <c:v>270</c:v>
                </c:pt>
                <c:pt idx="7">
                  <c:v>250</c:v>
                </c:pt>
                <c:pt idx="8">
                  <c:v>320</c:v>
                </c:pt>
                <c:pt idx="9">
                  <c:v>200</c:v>
                </c:pt>
                <c:pt idx="10">
                  <c:v>210</c:v>
                </c:pt>
              </c:numCache>
            </c:numRef>
          </c:val>
          <c:smooth val="0"/>
          <c:extLst xmlns:c16r2="http://schemas.microsoft.com/office/drawing/2015/06/chart">
            <c:ext xmlns:c16="http://schemas.microsoft.com/office/drawing/2014/chart" uri="{C3380CC4-5D6E-409C-BE32-E72D297353CC}">
              <c16:uniqueId val="{00000002-8A02-40C6-8BA3-6866918FEDA3}"/>
            </c:ext>
          </c:extLst>
        </c:ser>
        <c:ser>
          <c:idx val="3"/>
          <c:order val="3"/>
          <c:tx>
            <c:strRef>
              <c:f>Table22Chart!$E$92</c:f>
              <c:strCache>
                <c:ptCount val="1"/>
                <c:pt idx="0">
                  <c:v>All severities</c:v>
                </c:pt>
              </c:strCache>
            </c:strRef>
          </c:tx>
          <c:spPr>
            <a:ln w="38100">
              <a:solidFill>
                <a:srgbClr val="000000"/>
              </a:solidFill>
              <a:prstDash val="solid"/>
            </a:ln>
          </c:spPr>
          <c:marker>
            <c:symbol val="none"/>
          </c:marker>
          <c:cat>
            <c:numRef>
              <c:f>Table22Chart!$A$107:$A$117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Table22Chart!$E$107:$E$117</c:f>
              <c:numCache>
                <c:formatCode>#,##0_);\(#,##0\)</c:formatCode>
                <c:ptCount val="11"/>
                <c:pt idx="0">
                  <c:v>660</c:v>
                </c:pt>
                <c:pt idx="1">
                  <c:v>660</c:v>
                </c:pt>
                <c:pt idx="2">
                  <c:v>530</c:v>
                </c:pt>
                <c:pt idx="3">
                  <c:v>490</c:v>
                </c:pt>
                <c:pt idx="4">
                  <c:v>440</c:v>
                </c:pt>
                <c:pt idx="5">
                  <c:v>330</c:v>
                </c:pt>
                <c:pt idx="6">
                  <c:v>340</c:v>
                </c:pt>
                <c:pt idx="7">
                  <c:v>340</c:v>
                </c:pt>
                <c:pt idx="8">
                  <c:v>410</c:v>
                </c:pt>
                <c:pt idx="9">
                  <c:v>270</c:v>
                </c:pt>
                <c:pt idx="10">
                  <c:v>280</c:v>
                </c:pt>
              </c:numCache>
            </c:numRef>
          </c:val>
          <c:smooth val="0"/>
          <c:extLst xmlns:c16r2="http://schemas.microsoft.com/office/drawing/2015/06/chart">
            <c:ext xmlns:c16="http://schemas.microsoft.com/office/drawing/2014/chart" uri="{C3380CC4-5D6E-409C-BE32-E72D297353CC}">
              <c16:uniqueId val="{00000003-8A02-40C6-8BA3-6866918FEDA3}"/>
            </c:ext>
          </c:extLst>
        </c:ser>
        <c:dLbls>
          <c:showLegendKey val="0"/>
          <c:showVal val="0"/>
          <c:showCatName val="0"/>
          <c:showSerName val="0"/>
          <c:showPercent val="0"/>
          <c:showBubbleSize val="0"/>
        </c:dLbls>
        <c:marker val="1"/>
        <c:smooth val="0"/>
        <c:axId val="260765952"/>
        <c:axId val="260911104"/>
      </c:lineChart>
      <c:catAx>
        <c:axId val="26076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60911104"/>
        <c:crosses val="autoZero"/>
        <c:auto val="1"/>
        <c:lblAlgn val="ctr"/>
        <c:lblOffset val="100"/>
        <c:tickLblSkip val="1"/>
        <c:tickMarkSkip val="1"/>
        <c:noMultiLvlLbl val="0"/>
      </c:catAx>
      <c:valAx>
        <c:axId val="260911104"/>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60765952"/>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8874734607218686"/>
          <c:h val="6.1841827268772916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Table22Chart!$G$92</c:f>
              <c:strCache>
                <c:ptCount val="1"/>
                <c:pt idx="0">
                  <c:v>Fatal</c:v>
                </c:pt>
              </c:strCache>
            </c:strRef>
          </c:tx>
          <c:spPr>
            <a:ln w="38100">
              <a:solidFill>
                <a:srgbClr val="424242"/>
              </a:solidFill>
              <a:prstDash val="lgDash"/>
            </a:ln>
          </c:spPr>
          <c:marker>
            <c:symbol val="square"/>
            <c:size val="9"/>
            <c:spPr>
              <a:noFill/>
              <a:ln w="9525">
                <a:noFill/>
              </a:ln>
            </c:spPr>
          </c:marker>
          <c:cat>
            <c:numRef>
              <c:f>Table22Chart!$A$107:$A$117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Table22Chart!$G$107:$G$117</c:f>
              <c:numCache>
                <c:formatCode>#,##0_);\(#,##0\)</c:formatCode>
                <c:ptCount val="11"/>
                <c:pt idx="0">
                  <c:v>40</c:v>
                </c:pt>
                <c:pt idx="1">
                  <c:v>30</c:v>
                </c:pt>
                <c:pt idx="2">
                  <c:v>20</c:v>
                </c:pt>
                <c:pt idx="3">
                  <c:v>20</c:v>
                </c:pt>
                <c:pt idx="4">
                  <c:v>10</c:v>
                </c:pt>
                <c:pt idx="5">
                  <c:v>20</c:v>
                </c:pt>
                <c:pt idx="6">
                  <c:v>20</c:v>
                </c:pt>
                <c:pt idx="7">
                  <c:v>20</c:v>
                </c:pt>
                <c:pt idx="8">
                  <c:v>30</c:v>
                </c:pt>
                <c:pt idx="9">
                  <c:v>10</c:v>
                </c:pt>
                <c:pt idx="10">
                  <c:v>20</c:v>
                </c:pt>
              </c:numCache>
            </c:numRef>
          </c:val>
          <c:smooth val="0"/>
          <c:extLst xmlns:c16r2="http://schemas.microsoft.com/office/drawing/2015/06/chart">
            <c:ext xmlns:c16="http://schemas.microsoft.com/office/drawing/2014/chart" uri="{C3380CC4-5D6E-409C-BE32-E72D297353CC}">
              <c16:uniqueId val="{00000000-01DA-4EBE-BC08-646D093680B0}"/>
            </c:ext>
          </c:extLst>
        </c:ser>
        <c:ser>
          <c:idx val="1"/>
          <c:order val="1"/>
          <c:tx>
            <c:strRef>
              <c:f>Table22Chart!$H$92</c:f>
              <c:strCache>
                <c:ptCount val="1"/>
                <c:pt idx="0">
                  <c:v>Serious</c:v>
                </c:pt>
              </c:strCache>
            </c:strRef>
          </c:tx>
          <c:spPr>
            <a:ln w="25400">
              <a:solidFill>
                <a:srgbClr val="000000"/>
              </a:solidFill>
              <a:prstDash val="lgDashDotDot"/>
            </a:ln>
          </c:spPr>
          <c:marker>
            <c:symbol val="square"/>
            <c:size val="9"/>
            <c:spPr>
              <a:noFill/>
              <a:ln w="9525">
                <a:noFill/>
              </a:ln>
            </c:spPr>
          </c:marker>
          <c:cat>
            <c:numRef>
              <c:f>Table22Chart!$A$107:$A$117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Table22Chart!$H$107:$H$117</c:f>
              <c:numCache>
                <c:formatCode>#,##0_);\(#,##0\)</c:formatCode>
                <c:ptCount val="11"/>
                <c:pt idx="0">
                  <c:v>170</c:v>
                </c:pt>
                <c:pt idx="1">
                  <c:v>160</c:v>
                </c:pt>
                <c:pt idx="2">
                  <c:v>120</c:v>
                </c:pt>
                <c:pt idx="3">
                  <c:v>90</c:v>
                </c:pt>
                <c:pt idx="4">
                  <c:v>100</c:v>
                </c:pt>
                <c:pt idx="5">
                  <c:v>70</c:v>
                </c:pt>
                <c:pt idx="6">
                  <c:v>70</c:v>
                </c:pt>
                <c:pt idx="7">
                  <c:v>90</c:v>
                </c:pt>
                <c:pt idx="8">
                  <c:v>80</c:v>
                </c:pt>
                <c:pt idx="9">
                  <c:v>80</c:v>
                </c:pt>
                <c:pt idx="10">
                  <c:v>70</c:v>
                </c:pt>
              </c:numCache>
            </c:numRef>
          </c:val>
          <c:smooth val="0"/>
          <c:extLst xmlns:c16r2="http://schemas.microsoft.com/office/drawing/2015/06/chart">
            <c:ext xmlns:c16="http://schemas.microsoft.com/office/drawing/2014/chart" uri="{C3380CC4-5D6E-409C-BE32-E72D297353CC}">
              <c16:uniqueId val="{00000001-01DA-4EBE-BC08-646D093680B0}"/>
            </c:ext>
          </c:extLst>
        </c:ser>
        <c:ser>
          <c:idx val="2"/>
          <c:order val="2"/>
          <c:tx>
            <c:strRef>
              <c:f>Table22Chart!$I$92</c:f>
              <c:strCache>
                <c:ptCount val="1"/>
                <c:pt idx="0">
                  <c:v>Slight</c:v>
                </c:pt>
              </c:strCache>
            </c:strRef>
          </c:tx>
          <c:spPr>
            <a:ln w="38100">
              <a:solidFill>
                <a:srgbClr val="C0C0C0"/>
              </a:solidFill>
              <a:prstDash val="solid"/>
            </a:ln>
          </c:spPr>
          <c:marker>
            <c:symbol val="none"/>
          </c:marker>
          <c:cat>
            <c:numRef>
              <c:f>Table22Chart!$A$107:$A$117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Table22Chart!$I$107:$I$117</c:f>
              <c:numCache>
                <c:formatCode>#,##0_);\(#,##0\)</c:formatCode>
                <c:ptCount val="11"/>
                <c:pt idx="0">
                  <c:v>760</c:v>
                </c:pt>
                <c:pt idx="1">
                  <c:v>730</c:v>
                </c:pt>
                <c:pt idx="2">
                  <c:v>610</c:v>
                </c:pt>
                <c:pt idx="3">
                  <c:v>570</c:v>
                </c:pt>
                <c:pt idx="4">
                  <c:v>470</c:v>
                </c:pt>
                <c:pt idx="5">
                  <c:v>360</c:v>
                </c:pt>
                <c:pt idx="6">
                  <c:v>380</c:v>
                </c:pt>
                <c:pt idx="7">
                  <c:v>370</c:v>
                </c:pt>
                <c:pt idx="8">
                  <c:v>460</c:v>
                </c:pt>
                <c:pt idx="9">
                  <c:v>320</c:v>
                </c:pt>
                <c:pt idx="10">
                  <c:v>310</c:v>
                </c:pt>
              </c:numCache>
            </c:numRef>
          </c:val>
          <c:smooth val="0"/>
          <c:extLst xmlns:c16r2="http://schemas.microsoft.com/office/drawing/2015/06/chart">
            <c:ext xmlns:c16="http://schemas.microsoft.com/office/drawing/2014/chart" uri="{C3380CC4-5D6E-409C-BE32-E72D297353CC}">
              <c16:uniqueId val="{00000002-01DA-4EBE-BC08-646D093680B0}"/>
            </c:ext>
          </c:extLst>
        </c:ser>
        <c:ser>
          <c:idx val="3"/>
          <c:order val="3"/>
          <c:tx>
            <c:strRef>
              <c:f>Table22Chart!$J$92</c:f>
              <c:strCache>
                <c:ptCount val="1"/>
                <c:pt idx="0">
                  <c:v>All severities</c:v>
                </c:pt>
              </c:strCache>
            </c:strRef>
          </c:tx>
          <c:spPr>
            <a:ln w="38100">
              <a:solidFill>
                <a:srgbClr val="000000"/>
              </a:solidFill>
              <a:prstDash val="solid"/>
            </a:ln>
          </c:spPr>
          <c:marker>
            <c:symbol val="none"/>
          </c:marker>
          <c:cat>
            <c:numRef>
              <c:f>Table22Chart!$A$107:$A$117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Table22Chart!$J$107:$J$117</c:f>
              <c:numCache>
                <c:formatCode>#,##0_);\(#,##0\)</c:formatCode>
                <c:ptCount val="11"/>
                <c:pt idx="0">
                  <c:v>960</c:v>
                </c:pt>
                <c:pt idx="1">
                  <c:v>920</c:v>
                </c:pt>
                <c:pt idx="2">
                  <c:v>750</c:v>
                </c:pt>
                <c:pt idx="3">
                  <c:v>680</c:v>
                </c:pt>
                <c:pt idx="4">
                  <c:v>580</c:v>
                </c:pt>
                <c:pt idx="5">
                  <c:v>450</c:v>
                </c:pt>
                <c:pt idx="6">
                  <c:v>460</c:v>
                </c:pt>
                <c:pt idx="7">
                  <c:v>470</c:v>
                </c:pt>
                <c:pt idx="8">
                  <c:v>580</c:v>
                </c:pt>
                <c:pt idx="9">
                  <c:v>410</c:v>
                </c:pt>
                <c:pt idx="10">
                  <c:v>400</c:v>
                </c:pt>
              </c:numCache>
            </c:numRef>
          </c:val>
          <c:smooth val="0"/>
          <c:extLst xmlns:c16r2="http://schemas.microsoft.com/office/drawing/2015/06/chart">
            <c:ext xmlns:c16="http://schemas.microsoft.com/office/drawing/2014/chart" uri="{C3380CC4-5D6E-409C-BE32-E72D297353CC}">
              <c16:uniqueId val="{00000003-01DA-4EBE-BC08-646D093680B0}"/>
            </c:ext>
          </c:extLst>
        </c:ser>
        <c:dLbls>
          <c:showLegendKey val="0"/>
          <c:showVal val="0"/>
          <c:showCatName val="0"/>
          <c:showSerName val="0"/>
          <c:showPercent val="0"/>
          <c:showBubbleSize val="0"/>
        </c:dLbls>
        <c:marker val="1"/>
        <c:smooth val="0"/>
        <c:axId val="260947328"/>
        <c:axId val="260957312"/>
      </c:lineChart>
      <c:catAx>
        <c:axId val="260947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60957312"/>
        <c:crosses val="autoZero"/>
        <c:auto val="1"/>
        <c:lblAlgn val="ctr"/>
        <c:lblOffset val="100"/>
        <c:tickLblSkip val="1"/>
        <c:tickMarkSkip val="1"/>
        <c:noMultiLvlLbl val="0"/>
      </c:catAx>
      <c:valAx>
        <c:axId val="260957312"/>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60947328"/>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8619957537154992"/>
          <c:h val="6.797501429639731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cont''d'!$I$41:$I$46</c:f>
              <c:numCache>
                <c:formatCode>_(* #,##0_);_(* \(#,##0\);_(* "-"_);_(@_)</c:formatCode>
                <c:ptCount val="6"/>
                <c:pt idx="0">
                  <c:v>1560</c:v>
                </c:pt>
                <c:pt idx="1">
                  <c:v>1196</c:v>
                </c:pt>
                <c:pt idx="2">
                  <c:v>1067</c:v>
                </c:pt>
                <c:pt idx="3">
                  <c:v>907</c:v>
                </c:pt>
                <c:pt idx="4">
                  <c:v>741</c:v>
                </c:pt>
                <c:pt idx="5">
                  <c:v>370</c:v>
                </c:pt>
              </c:numCache>
            </c:numRef>
          </c:val>
          <c:extLst xmlns:c16r2="http://schemas.microsoft.com/office/drawing/2015/06/chart">
            <c:ext xmlns:c16="http://schemas.microsoft.com/office/drawing/2014/chart" uri="{C3380CC4-5D6E-409C-BE32-E72D297353CC}">
              <c16:uniqueId val="{00000000-84FC-44F4-8E2E-F70BEF3002DB}"/>
            </c:ext>
          </c:extLst>
        </c:ser>
        <c:dLbls>
          <c:showLegendKey val="0"/>
          <c:showVal val="0"/>
          <c:showCatName val="0"/>
          <c:showSerName val="0"/>
          <c:showPercent val="0"/>
          <c:showBubbleSize val="0"/>
        </c:dLbls>
        <c:gapWidth val="150"/>
        <c:axId val="259794432"/>
        <c:axId val="259796352"/>
      </c:barChart>
      <c:catAx>
        <c:axId val="25979443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9796352"/>
        <c:crosses val="autoZero"/>
        <c:auto val="1"/>
        <c:lblAlgn val="ctr"/>
        <c:lblOffset val="100"/>
        <c:tickLblSkip val="1"/>
        <c:tickMarkSkip val="1"/>
        <c:noMultiLvlLbl val="0"/>
      </c:catAx>
      <c:valAx>
        <c:axId val="259796352"/>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9794432"/>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cont''d'!$I$27:$I$32</c:f>
              <c:numCache>
                <c:formatCode>_(* #,##0_);_(* \(#,##0\);_(* "-"_);_(@_)</c:formatCode>
                <c:ptCount val="6"/>
                <c:pt idx="0">
                  <c:v>97</c:v>
                </c:pt>
                <c:pt idx="1">
                  <c:v>67</c:v>
                </c:pt>
                <c:pt idx="2">
                  <c:v>75</c:v>
                </c:pt>
                <c:pt idx="3">
                  <c:v>63</c:v>
                </c:pt>
                <c:pt idx="4">
                  <c:v>43</c:v>
                </c:pt>
                <c:pt idx="5">
                  <c:v>48</c:v>
                </c:pt>
              </c:numCache>
            </c:numRef>
          </c:val>
          <c:extLst xmlns:c16r2="http://schemas.microsoft.com/office/drawing/2015/06/chart">
            <c:ext xmlns:c16="http://schemas.microsoft.com/office/drawing/2014/chart" uri="{C3380CC4-5D6E-409C-BE32-E72D297353CC}">
              <c16:uniqueId val="{00000000-B8C0-491A-9B6A-BE92BBA5E65A}"/>
            </c:ext>
          </c:extLst>
        </c:ser>
        <c:dLbls>
          <c:showLegendKey val="0"/>
          <c:showVal val="0"/>
          <c:showCatName val="0"/>
          <c:showSerName val="0"/>
          <c:showPercent val="0"/>
          <c:showBubbleSize val="0"/>
        </c:dLbls>
        <c:gapWidth val="150"/>
        <c:axId val="259837952"/>
        <c:axId val="259839872"/>
      </c:barChart>
      <c:catAx>
        <c:axId val="25983795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9839872"/>
        <c:crosses val="autoZero"/>
        <c:auto val="1"/>
        <c:lblAlgn val="ctr"/>
        <c:lblOffset val="100"/>
        <c:tickLblSkip val="1"/>
        <c:tickMarkSkip val="1"/>
        <c:noMultiLvlLbl val="0"/>
      </c:catAx>
      <c:valAx>
        <c:axId val="259839872"/>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9837952"/>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cont''d'!$I$13:$I$18</c:f>
              <c:numCache>
                <c:formatCode>_(* #,##0_);_(* \(#,##0\);_(* "-"_);_(@_)</c:formatCode>
                <c:ptCount val="6"/>
                <c:pt idx="0">
                  <c:v>240</c:v>
                </c:pt>
                <c:pt idx="1">
                  <c:v>129</c:v>
                </c:pt>
                <c:pt idx="2">
                  <c:v>58</c:v>
                </c:pt>
                <c:pt idx="3">
                  <c:v>28</c:v>
                </c:pt>
                <c:pt idx="4">
                  <c:v>20</c:v>
                </c:pt>
                <c:pt idx="5">
                  <c:v>7</c:v>
                </c:pt>
              </c:numCache>
            </c:numRef>
          </c:val>
          <c:extLst xmlns:c16r2="http://schemas.microsoft.com/office/drawing/2015/06/chart">
            <c:ext xmlns:c16="http://schemas.microsoft.com/office/drawing/2014/chart" uri="{C3380CC4-5D6E-409C-BE32-E72D297353CC}">
              <c16:uniqueId val="{00000000-1977-47D4-9E18-6AC9468F192F}"/>
            </c:ext>
          </c:extLst>
        </c:ser>
        <c:dLbls>
          <c:showLegendKey val="0"/>
          <c:showVal val="0"/>
          <c:showCatName val="0"/>
          <c:showSerName val="0"/>
          <c:showPercent val="0"/>
          <c:showBubbleSize val="0"/>
        </c:dLbls>
        <c:gapWidth val="150"/>
        <c:axId val="259852928"/>
        <c:axId val="259883776"/>
      </c:barChart>
      <c:catAx>
        <c:axId val="25985292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59883776"/>
        <c:crosses val="autoZero"/>
        <c:auto val="1"/>
        <c:lblAlgn val="ctr"/>
        <c:lblOffset val="100"/>
        <c:tickLblSkip val="1"/>
        <c:tickMarkSkip val="1"/>
        <c:noMultiLvlLbl val="0"/>
      </c:catAx>
      <c:valAx>
        <c:axId val="25988377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5985292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cont''d'!$I$55:$I$60</c:f>
              <c:numCache>
                <c:formatCode>_(* #,##0_);_(* \(#,##0\);_(* "-"_);_(@_)</c:formatCode>
                <c:ptCount val="6"/>
                <c:pt idx="0">
                  <c:v>139</c:v>
                </c:pt>
                <c:pt idx="1">
                  <c:v>218</c:v>
                </c:pt>
                <c:pt idx="2">
                  <c:v>201</c:v>
                </c:pt>
                <c:pt idx="3">
                  <c:v>217</c:v>
                </c:pt>
                <c:pt idx="4">
                  <c:v>225</c:v>
                </c:pt>
                <c:pt idx="5">
                  <c:v>135</c:v>
                </c:pt>
              </c:numCache>
            </c:numRef>
          </c:val>
          <c:extLst xmlns:c16r2="http://schemas.microsoft.com/office/drawing/2015/06/chart">
            <c:ext xmlns:c16="http://schemas.microsoft.com/office/drawing/2014/chart" uri="{C3380CC4-5D6E-409C-BE32-E72D297353CC}">
              <c16:uniqueId val="{00000000-2477-4EE7-96A5-7E35D6F620C2}"/>
            </c:ext>
          </c:extLst>
        </c:ser>
        <c:dLbls>
          <c:showLegendKey val="0"/>
          <c:showVal val="0"/>
          <c:showCatName val="0"/>
          <c:showSerName val="0"/>
          <c:showPercent val="0"/>
          <c:showBubbleSize val="0"/>
        </c:dLbls>
        <c:gapWidth val="150"/>
        <c:axId val="259929216"/>
        <c:axId val="259931136"/>
      </c:barChart>
      <c:catAx>
        <c:axId val="25992921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9931136"/>
        <c:crosses val="autoZero"/>
        <c:auto val="1"/>
        <c:lblAlgn val="ctr"/>
        <c:lblOffset val="100"/>
        <c:tickLblSkip val="1"/>
        <c:tickMarkSkip val="1"/>
        <c:noMultiLvlLbl val="0"/>
      </c:catAx>
      <c:valAx>
        <c:axId val="25993113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992921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Table18b!$I$14:$L$14</c:f>
              <c:numCache>
                <c:formatCode>0.0</c:formatCode>
                <c:ptCount val="4"/>
                <c:pt idx="0">
                  <c:v>4.3</c:v>
                </c:pt>
                <c:pt idx="1">
                  <c:v>3.8</c:v>
                </c:pt>
                <c:pt idx="2">
                  <c:v>3</c:v>
                </c:pt>
                <c:pt idx="3">
                  <c:v>1.9</c:v>
                </c:pt>
              </c:numCache>
            </c:numRef>
          </c:val>
          <c:extLst xmlns:c16r2="http://schemas.microsoft.com/office/drawing/2015/06/chart">
            <c:ext xmlns:c16="http://schemas.microsoft.com/office/drawing/2014/chart" uri="{C3380CC4-5D6E-409C-BE32-E72D297353CC}">
              <c16:uniqueId val="{00000000-84A2-400C-A9BB-580F8F48BD4C}"/>
            </c:ext>
          </c:extLst>
        </c:ser>
        <c:ser>
          <c:idx val="1"/>
          <c:order val="1"/>
          <c:tx>
            <c:v>Female</c:v>
          </c:tx>
          <c:spPr>
            <a:solidFill>
              <a:srgbClr val="00FF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Table18b!$I$28:$L$28</c:f>
              <c:numCache>
                <c:formatCode>0.0</c:formatCode>
                <c:ptCount val="4"/>
                <c:pt idx="0">
                  <c:v>2.8</c:v>
                </c:pt>
                <c:pt idx="1">
                  <c:v>2.7</c:v>
                </c:pt>
                <c:pt idx="2">
                  <c:v>2.1</c:v>
                </c:pt>
                <c:pt idx="3">
                  <c:v>0.9</c:v>
                </c:pt>
              </c:numCache>
            </c:numRef>
          </c:val>
          <c:extLst xmlns:c16r2="http://schemas.microsoft.com/office/drawing/2015/06/chart">
            <c:ext xmlns:c16="http://schemas.microsoft.com/office/drawing/2014/chart" uri="{C3380CC4-5D6E-409C-BE32-E72D297353CC}">
              <c16:uniqueId val="{00000001-84A2-400C-A9BB-580F8F48BD4C}"/>
            </c:ext>
          </c:extLst>
        </c:ser>
        <c:dLbls>
          <c:showLegendKey val="0"/>
          <c:showVal val="0"/>
          <c:showCatName val="0"/>
          <c:showSerName val="0"/>
          <c:showPercent val="0"/>
          <c:showBubbleSize val="0"/>
        </c:dLbls>
        <c:gapWidth val="150"/>
        <c:axId val="257066880"/>
        <c:axId val="257081344"/>
      </c:barChart>
      <c:catAx>
        <c:axId val="25706688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57081344"/>
        <c:crosses val="autoZero"/>
        <c:auto val="0"/>
        <c:lblAlgn val="ctr"/>
        <c:lblOffset val="100"/>
        <c:tickLblSkip val="1"/>
        <c:tickMarkSkip val="1"/>
        <c:noMultiLvlLbl val="0"/>
      </c:catAx>
      <c:valAx>
        <c:axId val="257081344"/>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57066880"/>
        <c:crosses val="autoZero"/>
        <c:crossBetween val="between"/>
      </c:valAx>
      <c:spPr>
        <a:solidFill>
          <a:srgbClr val="C0C0C0"/>
        </a:solidFill>
        <a:ln w="25400">
          <a:noFill/>
        </a:ln>
      </c:spPr>
    </c:plotArea>
    <c:legend>
      <c:legendPos val="b"/>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Table18b!$I$9:$I$19</c:f>
              <c:numCache>
                <c:formatCode>0.0</c:formatCode>
                <c:ptCount val="11"/>
                <c:pt idx="0">
                  <c:v>7.3</c:v>
                </c:pt>
                <c:pt idx="1">
                  <c:v>5.6</c:v>
                </c:pt>
                <c:pt idx="2">
                  <c:v>5</c:v>
                </c:pt>
                <c:pt idx="3">
                  <c:v>4.7</c:v>
                </c:pt>
                <c:pt idx="4">
                  <c:v>4.0999999999999996</c:v>
                </c:pt>
                <c:pt idx="5">
                  <c:v>4.3</c:v>
                </c:pt>
                <c:pt idx="6">
                  <c:v>4.0999999999999996</c:v>
                </c:pt>
                <c:pt idx="7">
                  <c:v>3.9</c:v>
                </c:pt>
                <c:pt idx="8">
                  <c:v>3.5</c:v>
                </c:pt>
                <c:pt idx="9">
                  <c:v>3</c:v>
                </c:pt>
                <c:pt idx="10">
                  <c:v>2.5</c:v>
                </c:pt>
              </c:numCache>
            </c:numRef>
          </c:val>
          <c:smooth val="0"/>
          <c:extLst xmlns:c16r2="http://schemas.microsoft.com/office/drawing/2015/06/chart">
            <c:ext xmlns:c16="http://schemas.microsoft.com/office/drawing/2014/chart" uri="{C3380CC4-5D6E-409C-BE32-E72D297353CC}">
              <c16:uniqueId val="{00000000-29FC-4963-9440-9A36A963F097}"/>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Table18b!$I$23:$I$33</c:f>
              <c:numCache>
                <c:formatCode>0.0</c:formatCode>
                <c:ptCount val="11"/>
                <c:pt idx="0">
                  <c:v>4.2</c:v>
                </c:pt>
                <c:pt idx="1">
                  <c:v>3.6</c:v>
                </c:pt>
                <c:pt idx="2">
                  <c:v>3</c:v>
                </c:pt>
                <c:pt idx="3">
                  <c:v>3.4</c:v>
                </c:pt>
                <c:pt idx="4">
                  <c:v>2.8</c:v>
                </c:pt>
                <c:pt idx="5">
                  <c:v>2.8</c:v>
                </c:pt>
                <c:pt idx="6">
                  <c:v>2.7</c:v>
                </c:pt>
                <c:pt idx="7">
                  <c:v>2.9</c:v>
                </c:pt>
                <c:pt idx="8">
                  <c:v>2.4</c:v>
                </c:pt>
                <c:pt idx="9">
                  <c:v>2</c:v>
                </c:pt>
                <c:pt idx="10">
                  <c:v>1.9</c:v>
                </c:pt>
              </c:numCache>
            </c:numRef>
          </c:val>
          <c:smooth val="0"/>
          <c:extLst xmlns:c16r2="http://schemas.microsoft.com/office/drawing/2015/06/chart">
            <c:ext xmlns:c16="http://schemas.microsoft.com/office/drawing/2014/chart" uri="{C3380CC4-5D6E-409C-BE32-E72D297353CC}">
              <c16:uniqueId val="{00000001-29FC-4963-9440-9A36A963F097}"/>
            </c:ext>
          </c:extLst>
        </c:ser>
        <c:dLbls>
          <c:showLegendKey val="0"/>
          <c:showVal val="0"/>
          <c:showCatName val="0"/>
          <c:showSerName val="0"/>
          <c:showPercent val="0"/>
          <c:showBubbleSize val="0"/>
        </c:dLbls>
        <c:marker val="1"/>
        <c:smooth val="0"/>
        <c:axId val="260213376"/>
        <c:axId val="260219264"/>
      </c:lineChart>
      <c:catAx>
        <c:axId val="2602133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60219264"/>
        <c:crosses val="autoZero"/>
        <c:auto val="1"/>
        <c:lblAlgn val="ctr"/>
        <c:lblOffset val="100"/>
        <c:tickMarkSkip val="1"/>
        <c:noMultiLvlLbl val="0"/>
      </c:catAx>
      <c:valAx>
        <c:axId val="26021926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60213376"/>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Table18b!$J$9:$J$19</c:f>
              <c:numCache>
                <c:formatCode>0.0</c:formatCode>
                <c:ptCount val="11"/>
                <c:pt idx="0">
                  <c:v>5.4</c:v>
                </c:pt>
                <c:pt idx="1">
                  <c:v>4.8</c:v>
                </c:pt>
                <c:pt idx="2">
                  <c:v>4.4000000000000004</c:v>
                </c:pt>
                <c:pt idx="3">
                  <c:v>4.0999999999999996</c:v>
                </c:pt>
                <c:pt idx="4">
                  <c:v>3.7</c:v>
                </c:pt>
                <c:pt idx="5">
                  <c:v>3.8</c:v>
                </c:pt>
                <c:pt idx="6">
                  <c:v>3.9</c:v>
                </c:pt>
                <c:pt idx="7">
                  <c:v>3.8</c:v>
                </c:pt>
                <c:pt idx="8">
                  <c:v>3.2</c:v>
                </c:pt>
                <c:pt idx="9">
                  <c:v>2.7</c:v>
                </c:pt>
                <c:pt idx="10">
                  <c:v>2.4</c:v>
                </c:pt>
              </c:numCache>
            </c:numRef>
          </c:val>
          <c:smooth val="0"/>
          <c:extLst xmlns:c16r2="http://schemas.microsoft.com/office/drawing/2015/06/chart">
            <c:ext xmlns:c16="http://schemas.microsoft.com/office/drawing/2014/chart" uri="{C3380CC4-5D6E-409C-BE32-E72D297353CC}">
              <c16:uniqueId val="{00000000-44FE-4A41-839C-EEF8969D1364}"/>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Table18b!$J$23:$J$33</c:f>
              <c:numCache>
                <c:formatCode>0.0</c:formatCode>
                <c:ptCount val="11"/>
                <c:pt idx="0">
                  <c:v>3.6</c:v>
                </c:pt>
                <c:pt idx="1">
                  <c:v>3.3</c:v>
                </c:pt>
                <c:pt idx="2">
                  <c:v>3.1</c:v>
                </c:pt>
                <c:pt idx="3">
                  <c:v>3</c:v>
                </c:pt>
                <c:pt idx="4">
                  <c:v>2.8</c:v>
                </c:pt>
                <c:pt idx="5">
                  <c:v>2.7</c:v>
                </c:pt>
                <c:pt idx="6">
                  <c:v>2.6</c:v>
                </c:pt>
                <c:pt idx="7">
                  <c:v>2.5</c:v>
                </c:pt>
                <c:pt idx="8">
                  <c:v>2.1</c:v>
                </c:pt>
                <c:pt idx="9">
                  <c:v>1.9</c:v>
                </c:pt>
                <c:pt idx="10">
                  <c:v>1.7</c:v>
                </c:pt>
              </c:numCache>
            </c:numRef>
          </c:val>
          <c:smooth val="0"/>
          <c:extLst xmlns:c16r2="http://schemas.microsoft.com/office/drawing/2015/06/chart">
            <c:ext xmlns:c16="http://schemas.microsoft.com/office/drawing/2014/chart" uri="{C3380CC4-5D6E-409C-BE32-E72D297353CC}">
              <c16:uniqueId val="{00000001-44FE-4A41-839C-EEF8969D1364}"/>
            </c:ext>
          </c:extLst>
        </c:ser>
        <c:dLbls>
          <c:showLegendKey val="0"/>
          <c:showVal val="0"/>
          <c:showCatName val="0"/>
          <c:showSerName val="0"/>
          <c:showPercent val="0"/>
          <c:showBubbleSize val="0"/>
        </c:dLbls>
        <c:marker val="1"/>
        <c:smooth val="0"/>
        <c:axId val="260274432"/>
        <c:axId val="260276224"/>
      </c:lineChart>
      <c:catAx>
        <c:axId val="260274432"/>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276224"/>
        <c:crosses val="autoZero"/>
        <c:auto val="1"/>
        <c:lblAlgn val="ctr"/>
        <c:lblOffset val="100"/>
        <c:tickLblSkip val="1"/>
        <c:tickMarkSkip val="1"/>
        <c:noMultiLvlLbl val="0"/>
      </c:catAx>
      <c:valAx>
        <c:axId val="26027622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274432"/>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Table18b!$K$9:$K$19</c:f>
              <c:numCache>
                <c:formatCode>0.0</c:formatCode>
                <c:ptCount val="11"/>
                <c:pt idx="0">
                  <c:v>3.8</c:v>
                </c:pt>
                <c:pt idx="1">
                  <c:v>3.5</c:v>
                </c:pt>
                <c:pt idx="2">
                  <c:v>3.5</c:v>
                </c:pt>
                <c:pt idx="3">
                  <c:v>3.3</c:v>
                </c:pt>
                <c:pt idx="4">
                  <c:v>3.1</c:v>
                </c:pt>
                <c:pt idx="5">
                  <c:v>3</c:v>
                </c:pt>
                <c:pt idx="6">
                  <c:v>2.9</c:v>
                </c:pt>
                <c:pt idx="7">
                  <c:v>2.8</c:v>
                </c:pt>
                <c:pt idx="8">
                  <c:v>2.4</c:v>
                </c:pt>
                <c:pt idx="9">
                  <c:v>2.1</c:v>
                </c:pt>
                <c:pt idx="10">
                  <c:v>1.9</c:v>
                </c:pt>
              </c:numCache>
            </c:numRef>
          </c:val>
          <c:smooth val="0"/>
          <c:extLst xmlns:c16r2="http://schemas.microsoft.com/office/drawing/2015/06/chart">
            <c:ext xmlns:c16="http://schemas.microsoft.com/office/drawing/2014/chart" uri="{C3380CC4-5D6E-409C-BE32-E72D297353CC}">
              <c16:uniqueId val="{00000000-ED90-4D28-8BE5-F52216BE5949}"/>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Table18b!$K$23:$K$33</c:f>
              <c:numCache>
                <c:formatCode>0.0</c:formatCode>
                <c:ptCount val="11"/>
                <c:pt idx="0">
                  <c:v>2.6</c:v>
                </c:pt>
                <c:pt idx="1">
                  <c:v>2.4</c:v>
                </c:pt>
                <c:pt idx="2">
                  <c:v>2.2000000000000002</c:v>
                </c:pt>
                <c:pt idx="3">
                  <c:v>2.2999999999999998</c:v>
                </c:pt>
                <c:pt idx="4">
                  <c:v>2.1</c:v>
                </c:pt>
                <c:pt idx="5">
                  <c:v>2.1</c:v>
                </c:pt>
                <c:pt idx="6">
                  <c:v>2</c:v>
                </c:pt>
                <c:pt idx="7">
                  <c:v>2.1</c:v>
                </c:pt>
                <c:pt idx="8">
                  <c:v>1.7</c:v>
                </c:pt>
                <c:pt idx="9">
                  <c:v>1.5</c:v>
                </c:pt>
                <c:pt idx="10">
                  <c:v>1.3</c:v>
                </c:pt>
              </c:numCache>
            </c:numRef>
          </c:val>
          <c:smooth val="0"/>
          <c:extLst xmlns:c16r2="http://schemas.microsoft.com/office/drawing/2015/06/chart">
            <c:ext xmlns:c16="http://schemas.microsoft.com/office/drawing/2014/chart" uri="{C3380CC4-5D6E-409C-BE32-E72D297353CC}">
              <c16:uniqueId val="{00000001-ED90-4D28-8BE5-F52216BE5949}"/>
            </c:ext>
          </c:extLst>
        </c:ser>
        <c:dLbls>
          <c:showLegendKey val="0"/>
          <c:showVal val="0"/>
          <c:showCatName val="0"/>
          <c:showSerName val="0"/>
          <c:showPercent val="0"/>
          <c:showBubbleSize val="0"/>
        </c:dLbls>
        <c:marker val="1"/>
        <c:smooth val="0"/>
        <c:axId val="260532096"/>
        <c:axId val="260533632"/>
      </c:lineChart>
      <c:catAx>
        <c:axId val="26053209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533632"/>
        <c:crosses val="autoZero"/>
        <c:auto val="1"/>
        <c:lblAlgn val="ctr"/>
        <c:lblOffset val="100"/>
        <c:tickMarkSkip val="1"/>
        <c:noMultiLvlLbl val="0"/>
      </c:catAx>
      <c:valAx>
        <c:axId val="26053363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6053209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12</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12</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11</xdr:col>
      <xdr:colOff>228600</xdr:colOff>
      <xdr:row>79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Reported%20Road%20Casualties%20Scotland%202019%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8 old"/>
      <sheetName val="Figure 9"/>
      <sheetName val="Figure10"/>
      <sheetName val="Tables for Article 2"/>
      <sheetName val="Table 1a Adjust_acc"/>
      <sheetName val="Table 1b Adjust_cas"/>
      <sheetName val="Figures A and B"/>
      <sheetName val="Table A"/>
      <sheetName val="Table B"/>
      <sheetName val="Table B(2)"/>
      <sheetName val="Table C-D"/>
      <sheetName val="Table E-F"/>
      <sheetName val="Table G"/>
      <sheetName val="Table G working"/>
      <sheetName val="Table G2"/>
      <sheetName val="Table H"/>
      <sheetName val="Table g2_h working"/>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0408"/>
      <sheetName val="Table5c1519"/>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 36"/>
      <sheetName val="Table37"/>
      <sheetName val="Table37 cont"/>
      <sheetName val="Table38"/>
      <sheetName val="Table38 cont"/>
      <sheetName val="Table39a"/>
      <sheetName val="Table39a cont"/>
      <sheetName val="Table39b"/>
      <sheetName val="Table 40"/>
      <sheetName val="Table 41"/>
      <sheetName val="Table 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Sheet1"/>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13">
          <cell r="I13">
            <v>240</v>
          </cell>
        </row>
        <row r="14">
          <cell r="I14">
            <v>129</v>
          </cell>
        </row>
        <row r="15">
          <cell r="I15">
            <v>58</v>
          </cell>
        </row>
        <row r="16">
          <cell r="I16">
            <v>28</v>
          </cell>
        </row>
        <row r="17">
          <cell r="I17">
            <v>20</v>
          </cell>
        </row>
        <row r="18">
          <cell r="I18">
            <v>7</v>
          </cell>
        </row>
        <row r="27">
          <cell r="I27">
            <v>97</v>
          </cell>
        </row>
        <row r="28">
          <cell r="I28">
            <v>67</v>
          </cell>
        </row>
        <row r="29">
          <cell r="I29">
            <v>75</v>
          </cell>
        </row>
        <row r="30">
          <cell r="I30">
            <v>63</v>
          </cell>
        </row>
        <row r="31">
          <cell r="I31">
            <v>43</v>
          </cell>
        </row>
        <row r="32">
          <cell r="I32">
            <v>48</v>
          </cell>
        </row>
        <row r="41">
          <cell r="I41">
            <v>1560</v>
          </cell>
        </row>
        <row r="42">
          <cell r="I42">
            <v>1196</v>
          </cell>
        </row>
        <row r="43">
          <cell r="I43">
            <v>1067</v>
          </cell>
        </row>
        <row r="44">
          <cell r="I44">
            <v>907</v>
          </cell>
        </row>
        <row r="45">
          <cell r="I45">
            <v>741</v>
          </cell>
        </row>
        <row r="46">
          <cell r="I46">
            <v>370</v>
          </cell>
        </row>
        <row r="55">
          <cell r="I55">
            <v>139</v>
          </cell>
        </row>
        <row r="56">
          <cell r="I56">
            <v>218</v>
          </cell>
        </row>
        <row r="57">
          <cell r="I57">
            <v>201</v>
          </cell>
        </row>
        <row r="58">
          <cell r="I58">
            <v>217</v>
          </cell>
        </row>
        <row r="59">
          <cell r="I59">
            <v>225</v>
          </cell>
        </row>
        <row r="60">
          <cell r="I60">
            <v>135</v>
          </cell>
        </row>
        <row r="69">
          <cell r="I69">
            <v>2036</v>
          </cell>
        </row>
        <row r="70">
          <cell r="I70">
            <v>1610</v>
          </cell>
        </row>
        <row r="71">
          <cell r="I71">
            <v>1401</v>
          </cell>
        </row>
        <row r="72">
          <cell r="I72">
            <v>1215</v>
          </cell>
        </row>
        <row r="73">
          <cell r="I73">
            <v>1029</v>
          </cell>
        </row>
        <row r="74">
          <cell r="I74">
            <v>560</v>
          </cell>
        </row>
      </sheetData>
      <sheetData sheetId="65">
        <row r="14">
          <cell r="N14" t="str">
            <v>0-2</v>
          </cell>
        </row>
        <row r="15">
          <cell r="N15" t="str">
            <v>&gt;2-5</v>
          </cell>
        </row>
        <row r="16">
          <cell r="N16" t="str">
            <v>&gt;5-10</v>
          </cell>
        </row>
        <row r="17">
          <cell r="N17" t="str">
            <v>&gt;10-20</v>
          </cell>
        </row>
        <row r="18">
          <cell r="N18" t="str">
            <v>&gt;20-50</v>
          </cell>
        </row>
        <row r="19">
          <cell r="N19" t="str">
            <v>&gt;50</v>
          </cell>
        </row>
      </sheetData>
      <sheetData sheetId="66"/>
      <sheetData sheetId="67"/>
      <sheetData sheetId="68">
        <row r="7">
          <cell r="I7" t="str">
            <v>17-25</v>
          </cell>
          <cell r="J7" t="str">
            <v>26-34</v>
          </cell>
          <cell r="K7" t="str">
            <v>35-59</v>
          </cell>
          <cell r="L7" t="str">
            <v>60+</v>
          </cell>
        </row>
        <row r="8">
          <cell r="A8" t="str">
            <v>Male</v>
          </cell>
        </row>
        <row r="9">
          <cell r="B9">
            <v>2009</v>
          </cell>
          <cell r="I9">
            <v>7.3</v>
          </cell>
          <cell r="J9">
            <v>5.4</v>
          </cell>
          <cell r="K9">
            <v>3.8</v>
          </cell>
          <cell r="L9">
            <v>2.4</v>
          </cell>
        </row>
        <row r="10">
          <cell r="B10">
            <v>2010</v>
          </cell>
          <cell r="I10">
            <v>5.6</v>
          </cell>
          <cell r="J10">
            <v>4.8</v>
          </cell>
          <cell r="K10">
            <v>3.5</v>
          </cell>
          <cell r="L10">
            <v>2.1</v>
          </cell>
        </row>
        <row r="11">
          <cell r="B11">
            <v>2011</v>
          </cell>
          <cell r="I11">
            <v>5</v>
          </cell>
          <cell r="J11">
            <v>4.4000000000000004</v>
          </cell>
          <cell r="K11">
            <v>3.5</v>
          </cell>
          <cell r="L11">
            <v>2.2000000000000002</v>
          </cell>
        </row>
        <row r="12">
          <cell r="B12">
            <v>2012</v>
          </cell>
          <cell r="I12">
            <v>4.7</v>
          </cell>
          <cell r="J12">
            <v>4.0999999999999996</v>
          </cell>
          <cell r="K12">
            <v>3.3</v>
          </cell>
          <cell r="L12">
            <v>2.1</v>
          </cell>
        </row>
        <row r="13">
          <cell r="B13">
            <v>2013</v>
          </cell>
          <cell r="I13">
            <v>4.0999999999999996</v>
          </cell>
          <cell r="J13">
            <v>3.7</v>
          </cell>
          <cell r="K13">
            <v>3.1</v>
          </cell>
          <cell r="L13">
            <v>1.9</v>
          </cell>
        </row>
        <row r="14">
          <cell r="B14">
            <v>2014</v>
          </cell>
          <cell r="I14">
            <v>4.3</v>
          </cell>
          <cell r="J14">
            <v>3.8</v>
          </cell>
          <cell r="K14">
            <v>3</v>
          </cell>
          <cell r="L14">
            <v>1.9</v>
          </cell>
        </row>
        <row r="15">
          <cell r="B15">
            <v>2015</v>
          </cell>
          <cell r="I15">
            <v>4.0999999999999996</v>
          </cell>
          <cell r="J15">
            <v>3.9</v>
          </cell>
          <cell r="K15">
            <v>2.9</v>
          </cell>
          <cell r="L15">
            <v>1.8</v>
          </cell>
        </row>
        <row r="16">
          <cell r="B16">
            <v>2016</v>
          </cell>
          <cell r="I16">
            <v>3.9</v>
          </cell>
          <cell r="J16">
            <v>3.8</v>
          </cell>
          <cell r="K16">
            <v>2.8</v>
          </cell>
          <cell r="L16">
            <v>1.8</v>
          </cell>
        </row>
        <row r="17">
          <cell r="B17">
            <v>2017</v>
          </cell>
          <cell r="I17">
            <v>3.5</v>
          </cell>
          <cell r="J17">
            <v>3.2</v>
          </cell>
          <cell r="K17">
            <v>2.4</v>
          </cell>
          <cell r="L17">
            <v>1.5</v>
          </cell>
        </row>
        <row r="18">
          <cell r="B18">
            <v>2018</v>
          </cell>
          <cell r="I18">
            <v>3</v>
          </cell>
          <cell r="J18">
            <v>2.7</v>
          </cell>
          <cell r="K18">
            <v>2.1</v>
          </cell>
          <cell r="L18">
            <v>1.5</v>
          </cell>
        </row>
        <row r="19">
          <cell r="B19">
            <v>2019</v>
          </cell>
          <cell r="I19">
            <v>2.5</v>
          </cell>
          <cell r="J19">
            <v>2.4</v>
          </cell>
          <cell r="K19">
            <v>1.9</v>
          </cell>
          <cell r="L19">
            <v>1.3</v>
          </cell>
        </row>
        <row r="22">
          <cell r="A22" t="str">
            <v>Female</v>
          </cell>
        </row>
        <row r="23">
          <cell r="I23">
            <v>4.2</v>
          </cell>
          <cell r="J23">
            <v>3.6</v>
          </cell>
          <cell r="K23">
            <v>2.6</v>
          </cell>
          <cell r="L23">
            <v>0.8</v>
          </cell>
        </row>
        <row r="24">
          <cell r="I24">
            <v>3.6</v>
          </cell>
          <cell r="J24">
            <v>3.3</v>
          </cell>
          <cell r="K24">
            <v>2.4</v>
          </cell>
          <cell r="L24">
            <v>0.7</v>
          </cell>
        </row>
        <row r="25">
          <cell r="I25">
            <v>3</v>
          </cell>
          <cell r="J25">
            <v>3.1</v>
          </cell>
          <cell r="K25">
            <v>2.2000000000000002</v>
          </cell>
          <cell r="L25">
            <v>0.8</v>
          </cell>
        </row>
        <row r="26">
          <cell r="I26">
            <v>3.4</v>
          </cell>
          <cell r="J26">
            <v>3</v>
          </cell>
          <cell r="K26">
            <v>2.2999999999999998</v>
          </cell>
          <cell r="L26">
            <v>0.9</v>
          </cell>
        </row>
        <row r="27">
          <cell r="I27">
            <v>2.8</v>
          </cell>
          <cell r="J27">
            <v>2.8</v>
          </cell>
          <cell r="K27">
            <v>2.1</v>
          </cell>
          <cell r="L27">
            <v>0.9</v>
          </cell>
        </row>
        <row r="28">
          <cell r="I28">
            <v>2.8</v>
          </cell>
          <cell r="J28">
            <v>2.7</v>
          </cell>
          <cell r="K28">
            <v>2.1</v>
          </cell>
          <cell r="L28">
            <v>0.9</v>
          </cell>
        </row>
        <row r="29">
          <cell r="I29">
            <v>2.7</v>
          </cell>
          <cell r="J29">
            <v>2.6</v>
          </cell>
          <cell r="K29">
            <v>2</v>
          </cell>
          <cell r="L29">
            <v>0.8</v>
          </cell>
        </row>
        <row r="30">
          <cell r="I30">
            <v>2.9</v>
          </cell>
          <cell r="J30">
            <v>2.5</v>
          </cell>
          <cell r="K30">
            <v>2.1</v>
          </cell>
          <cell r="L30">
            <v>0.9</v>
          </cell>
        </row>
        <row r="31">
          <cell r="I31">
            <v>2.4</v>
          </cell>
          <cell r="J31">
            <v>2.1</v>
          </cell>
          <cell r="K31">
            <v>1.7</v>
          </cell>
          <cell r="L31">
            <v>0.7</v>
          </cell>
        </row>
        <row r="32">
          <cell r="I32">
            <v>2</v>
          </cell>
          <cell r="J32">
            <v>1.9</v>
          </cell>
          <cell r="K32">
            <v>1.5</v>
          </cell>
          <cell r="L32">
            <v>0.7</v>
          </cell>
        </row>
        <row r="33">
          <cell r="I33">
            <v>1.9</v>
          </cell>
          <cell r="J33">
            <v>1.7</v>
          </cell>
          <cell r="K33">
            <v>1.3</v>
          </cell>
          <cell r="L33">
            <v>0.7</v>
          </cell>
        </row>
      </sheetData>
      <sheetData sheetId="69"/>
      <sheetData sheetId="70"/>
      <sheetData sheetId="71"/>
      <sheetData sheetId="72">
        <row r="24">
          <cell r="B24">
            <v>2008</v>
          </cell>
          <cell r="C24">
            <v>108</v>
          </cell>
          <cell r="D24">
            <v>57</v>
          </cell>
          <cell r="E24">
            <v>38</v>
          </cell>
          <cell r="F24">
            <v>36</v>
          </cell>
          <cell r="G24">
            <v>29</v>
          </cell>
          <cell r="H24">
            <v>32</v>
          </cell>
          <cell r="I24">
            <v>54</v>
          </cell>
          <cell r="J24">
            <v>80</v>
          </cell>
        </row>
        <row r="25">
          <cell r="B25">
            <v>2009</v>
          </cell>
          <cell r="C25">
            <v>97</v>
          </cell>
          <cell r="D25">
            <v>55</v>
          </cell>
          <cell r="E25">
            <v>27</v>
          </cell>
          <cell r="F25">
            <v>23</v>
          </cell>
          <cell r="G25">
            <v>27</v>
          </cell>
          <cell r="H25">
            <v>41</v>
          </cell>
          <cell r="I25">
            <v>70</v>
          </cell>
          <cell r="J25">
            <v>91</v>
          </cell>
        </row>
        <row r="26">
          <cell r="B26">
            <v>2010</v>
          </cell>
          <cell r="C26">
            <v>89</v>
          </cell>
          <cell r="D26">
            <v>54</v>
          </cell>
          <cell r="E26">
            <v>24</v>
          </cell>
          <cell r="F26">
            <v>18</v>
          </cell>
          <cell r="G26">
            <v>15</v>
          </cell>
          <cell r="H26">
            <v>43</v>
          </cell>
          <cell r="I26">
            <v>38</v>
          </cell>
          <cell r="J26">
            <v>66</v>
          </cell>
        </row>
        <row r="27">
          <cell r="B27">
            <v>2011</v>
          </cell>
          <cell r="C27">
            <v>76</v>
          </cell>
          <cell r="D27">
            <v>44</v>
          </cell>
          <cell r="E27">
            <v>26</v>
          </cell>
          <cell r="F27">
            <v>19</v>
          </cell>
          <cell r="G27">
            <v>18</v>
          </cell>
          <cell r="H27">
            <v>36</v>
          </cell>
          <cell r="I27">
            <v>44</v>
          </cell>
          <cell r="J27">
            <v>58</v>
          </cell>
        </row>
        <row r="28">
          <cell r="B28">
            <v>2012</v>
          </cell>
          <cell r="C28">
            <v>79</v>
          </cell>
          <cell r="D28">
            <v>30</v>
          </cell>
          <cell r="E28">
            <v>16</v>
          </cell>
          <cell r="F28">
            <v>13</v>
          </cell>
          <cell r="G28">
            <v>17</v>
          </cell>
          <cell r="H28">
            <v>30</v>
          </cell>
          <cell r="I28">
            <v>47</v>
          </cell>
          <cell r="J28">
            <v>55</v>
          </cell>
        </row>
        <row r="29">
          <cell r="B29">
            <v>2013</v>
          </cell>
          <cell r="C29">
            <v>53</v>
          </cell>
          <cell r="D29">
            <v>27</v>
          </cell>
          <cell r="E29">
            <v>17</v>
          </cell>
          <cell r="F29">
            <v>11</v>
          </cell>
          <cell r="G29">
            <v>16</v>
          </cell>
          <cell r="H29">
            <v>20</v>
          </cell>
          <cell r="I29">
            <v>34</v>
          </cell>
          <cell r="J29">
            <v>34</v>
          </cell>
        </row>
        <row r="30">
          <cell r="B30">
            <v>2014</v>
          </cell>
          <cell r="C30">
            <v>55</v>
          </cell>
          <cell r="D30">
            <v>33</v>
          </cell>
          <cell r="E30">
            <v>16</v>
          </cell>
          <cell r="F30">
            <v>11</v>
          </cell>
          <cell r="G30">
            <v>14</v>
          </cell>
          <cell r="H30">
            <v>27</v>
          </cell>
          <cell r="I30">
            <v>26</v>
          </cell>
          <cell r="J30">
            <v>41</v>
          </cell>
        </row>
        <row r="31">
          <cell r="B31">
            <v>2015</v>
          </cell>
          <cell r="C31">
            <v>61</v>
          </cell>
          <cell r="D31">
            <v>19</v>
          </cell>
          <cell r="E31">
            <v>18</v>
          </cell>
          <cell r="F31">
            <v>15</v>
          </cell>
          <cell r="G31">
            <v>10</v>
          </cell>
          <cell r="H31">
            <v>25</v>
          </cell>
          <cell r="I31">
            <v>34</v>
          </cell>
          <cell r="J31">
            <v>44</v>
          </cell>
        </row>
        <row r="32">
          <cell r="B32">
            <v>2016</v>
          </cell>
          <cell r="C32">
            <v>53</v>
          </cell>
          <cell r="D32">
            <v>25</v>
          </cell>
          <cell r="E32">
            <v>19</v>
          </cell>
          <cell r="F32">
            <v>11</v>
          </cell>
          <cell r="G32">
            <v>19</v>
          </cell>
          <cell r="H32">
            <v>40</v>
          </cell>
          <cell r="I32">
            <v>45</v>
          </cell>
          <cell r="J32">
            <v>39</v>
          </cell>
        </row>
        <row r="33">
          <cell r="B33">
            <v>2017</v>
          </cell>
          <cell r="C33">
            <v>29</v>
          </cell>
          <cell r="D33">
            <v>20</v>
          </cell>
          <cell r="E33">
            <v>13</v>
          </cell>
          <cell r="F33">
            <v>10</v>
          </cell>
          <cell r="G33">
            <v>9</v>
          </cell>
          <cell r="H33">
            <v>27</v>
          </cell>
          <cell r="I33">
            <v>36</v>
          </cell>
          <cell r="J33">
            <v>47</v>
          </cell>
        </row>
        <row r="34">
          <cell r="B34">
            <v>2018</v>
          </cell>
          <cell r="C34">
            <v>28</v>
          </cell>
          <cell r="D34">
            <v>22</v>
          </cell>
          <cell r="E34">
            <v>11</v>
          </cell>
          <cell r="F34">
            <v>11</v>
          </cell>
          <cell r="G34">
            <v>18</v>
          </cell>
          <cell r="H34">
            <v>26</v>
          </cell>
          <cell r="I34">
            <v>28</v>
          </cell>
          <cell r="J34">
            <v>33</v>
          </cell>
        </row>
        <row r="35">
          <cell r="C35">
            <v>39</v>
          </cell>
          <cell r="D35">
            <v>13</v>
          </cell>
          <cell r="E35">
            <v>14</v>
          </cell>
          <cell r="F35">
            <v>7</v>
          </cell>
          <cell r="G35">
            <v>13</v>
          </cell>
          <cell r="H35">
            <v>22</v>
          </cell>
          <cell r="I35">
            <v>28</v>
          </cell>
          <cell r="J35">
            <v>29</v>
          </cell>
        </row>
      </sheetData>
      <sheetData sheetId="73"/>
      <sheetData sheetId="74">
        <row r="92">
          <cell r="B92" t="str">
            <v>Fatal</v>
          </cell>
          <cell r="C92" t="str">
            <v>Serious</v>
          </cell>
          <cell r="D92" t="str">
            <v>Slight</v>
          </cell>
          <cell r="E92" t="str">
            <v>All severities</v>
          </cell>
          <cell r="G92" t="str">
            <v>Fatal</v>
          </cell>
          <cell r="H92" t="str">
            <v>Serious</v>
          </cell>
          <cell r="I92" t="str">
            <v>Slight</v>
          </cell>
          <cell r="J92" t="str">
            <v>All severities</v>
          </cell>
        </row>
        <row r="107">
          <cell r="A107">
            <v>2008</v>
          </cell>
          <cell r="B107">
            <v>30</v>
          </cell>
          <cell r="C107">
            <v>140</v>
          </cell>
          <cell r="D107">
            <v>490</v>
          </cell>
          <cell r="E107">
            <v>660</v>
          </cell>
          <cell r="G107">
            <v>40</v>
          </cell>
          <cell r="H107">
            <v>170</v>
          </cell>
          <cell r="I107">
            <v>760</v>
          </cell>
          <cell r="J107">
            <v>960</v>
          </cell>
        </row>
        <row r="108">
          <cell r="A108">
            <v>2009</v>
          </cell>
          <cell r="B108">
            <v>20</v>
          </cell>
          <cell r="C108">
            <v>120</v>
          </cell>
          <cell r="D108">
            <v>520</v>
          </cell>
          <cell r="E108">
            <v>660</v>
          </cell>
          <cell r="G108">
            <v>30</v>
          </cell>
          <cell r="H108">
            <v>160</v>
          </cell>
          <cell r="I108">
            <v>730</v>
          </cell>
          <cell r="J108">
            <v>920</v>
          </cell>
        </row>
        <row r="109">
          <cell r="A109">
            <v>2010</v>
          </cell>
          <cell r="B109">
            <v>20</v>
          </cell>
          <cell r="C109">
            <v>80</v>
          </cell>
          <cell r="D109">
            <v>440</v>
          </cell>
          <cell r="E109">
            <v>530</v>
          </cell>
          <cell r="G109">
            <v>20</v>
          </cell>
          <cell r="H109">
            <v>120</v>
          </cell>
          <cell r="I109">
            <v>610</v>
          </cell>
          <cell r="J109">
            <v>750</v>
          </cell>
        </row>
        <row r="110">
          <cell r="A110">
            <v>2011</v>
          </cell>
          <cell r="B110">
            <v>20</v>
          </cell>
          <cell r="C110">
            <v>70</v>
          </cell>
          <cell r="D110">
            <v>400</v>
          </cell>
          <cell r="E110">
            <v>490</v>
          </cell>
          <cell r="G110">
            <v>20</v>
          </cell>
          <cell r="H110">
            <v>90</v>
          </cell>
          <cell r="I110">
            <v>570</v>
          </cell>
          <cell r="J110">
            <v>680</v>
          </cell>
        </row>
        <row r="111">
          <cell r="A111">
            <v>2012</v>
          </cell>
          <cell r="B111">
            <v>10</v>
          </cell>
          <cell r="C111">
            <v>90</v>
          </cell>
          <cell r="D111">
            <v>340</v>
          </cell>
          <cell r="E111">
            <v>440</v>
          </cell>
          <cell r="G111">
            <v>10</v>
          </cell>
          <cell r="H111">
            <v>100</v>
          </cell>
          <cell r="I111">
            <v>470</v>
          </cell>
          <cell r="J111">
            <v>580</v>
          </cell>
        </row>
        <row r="112">
          <cell r="A112">
            <v>2013</v>
          </cell>
          <cell r="B112">
            <v>10</v>
          </cell>
          <cell r="C112">
            <v>50</v>
          </cell>
          <cell r="D112">
            <v>260</v>
          </cell>
          <cell r="E112">
            <v>330</v>
          </cell>
          <cell r="G112">
            <v>20</v>
          </cell>
          <cell r="H112">
            <v>70</v>
          </cell>
          <cell r="I112">
            <v>360</v>
          </cell>
          <cell r="J112">
            <v>450</v>
          </cell>
        </row>
        <row r="113">
          <cell r="A113">
            <v>2014</v>
          </cell>
          <cell r="B113">
            <v>20</v>
          </cell>
          <cell r="C113">
            <v>50</v>
          </cell>
          <cell r="D113">
            <v>270</v>
          </cell>
          <cell r="E113">
            <v>340</v>
          </cell>
          <cell r="G113">
            <v>20</v>
          </cell>
          <cell r="H113">
            <v>70</v>
          </cell>
          <cell r="I113">
            <v>380</v>
          </cell>
          <cell r="J113">
            <v>460</v>
          </cell>
        </row>
        <row r="114">
          <cell r="A114">
            <v>2015</v>
          </cell>
          <cell r="B114">
            <v>20</v>
          </cell>
          <cell r="C114">
            <v>70</v>
          </cell>
          <cell r="D114">
            <v>250</v>
          </cell>
          <cell r="E114">
            <v>340</v>
          </cell>
          <cell r="G114">
            <v>20</v>
          </cell>
          <cell r="H114">
            <v>90</v>
          </cell>
          <cell r="I114">
            <v>370</v>
          </cell>
          <cell r="J114">
            <v>470</v>
          </cell>
        </row>
        <row r="115">
          <cell r="A115">
            <v>2016</v>
          </cell>
          <cell r="B115">
            <v>30</v>
          </cell>
          <cell r="C115">
            <v>60</v>
          </cell>
          <cell r="D115">
            <v>320</v>
          </cell>
          <cell r="E115">
            <v>410</v>
          </cell>
          <cell r="G115">
            <v>30</v>
          </cell>
          <cell r="H115">
            <v>80</v>
          </cell>
          <cell r="I115">
            <v>460</v>
          </cell>
          <cell r="J115">
            <v>580</v>
          </cell>
        </row>
        <row r="116">
          <cell r="A116">
            <v>2017</v>
          </cell>
          <cell r="B116">
            <v>10</v>
          </cell>
          <cell r="C116">
            <v>60</v>
          </cell>
          <cell r="D116">
            <v>200</v>
          </cell>
          <cell r="E116">
            <v>270</v>
          </cell>
          <cell r="G116">
            <v>10</v>
          </cell>
          <cell r="H116">
            <v>80</v>
          </cell>
          <cell r="I116">
            <v>320</v>
          </cell>
          <cell r="J116">
            <v>410</v>
          </cell>
        </row>
        <row r="117">
          <cell r="A117">
            <v>2018</v>
          </cell>
          <cell r="B117">
            <v>20</v>
          </cell>
          <cell r="C117">
            <v>60</v>
          </cell>
          <cell r="D117">
            <v>210</v>
          </cell>
          <cell r="E117">
            <v>280</v>
          </cell>
          <cell r="G117">
            <v>20</v>
          </cell>
          <cell r="H117">
            <v>70</v>
          </cell>
          <cell r="I117">
            <v>310</v>
          </cell>
          <cell r="J117">
            <v>400</v>
          </cell>
        </row>
      </sheetData>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31"/>
      <sheetData sheetId="132"/>
      <sheetData sheetId="133"/>
      <sheetData sheetId="134"/>
      <sheetData sheetId="1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0"/>
  <sheetViews>
    <sheetView zoomScale="75" zoomScaleNormal="75" workbookViewId="0"/>
  </sheetViews>
  <sheetFormatPr defaultRowHeight="15"/>
  <cols>
    <col min="1" max="1" width="20.5703125" style="5" customWidth="1"/>
    <col min="2" max="2" width="10.85546875" style="5" bestFit="1" customWidth="1"/>
    <col min="3" max="3" width="12" style="5" bestFit="1" customWidth="1"/>
    <col min="4" max="4" width="13.42578125" style="5" bestFit="1" customWidth="1"/>
    <col min="5" max="5" width="9.28515625" style="5" bestFit="1" customWidth="1"/>
    <col min="6" max="6" width="12" style="5" customWidth="1"/>
    <col min="7" max="7" width="11.85546875" style="5" customWidth="1"/>
    <col min="8" max="8" width="11.28515625" style="5" customWidth="1"/>
    <col min="9" max="9" width="10.85546875" style="5" bestFit="1" customWidth="1"/>
    <col min="10" max="10" width="9.28515625" style="5" bestFit="1" customWidth="1"/>
    <col min="11" max="11" width="10.85546875" style="5" customWidth="1"/>
    <col min="12" max="16384" width="9.140625" style="5"/>
  </cols>
  <sheetData>
    <row r="1" spans="1:11" s="4" customFormat="1" ht="18">
      <c r="A1" s="1" t="s">
        <v>0</v>
      </c>
      <c r="B1" s="2"/>
      <c r="C1" s="2"/>
      <c r="D1" s="2"/>
      <c r="E1" s="2"/>
      <c r="F1" s="2"/>
      <c r="G1" s="2"/>
      <c r="H1" s="2"/>
      <c r="I1" s="2"/>
      <c r="J1" s="2"/>
      <c r="K1" s="3" t="s">
        <v>1</v>
      </c>
    </row>
    <row r="2" spans="1:11" ht="13.5" customHeight="1">
      <c r="A2" s="2"/>
      <c r="B2" s="2"/>
      <c r="C2" s="2"/>
      <c r="D2" s="2"/>
      <c r="E2" s="2"/>
      <c r="F2" s="2"/>
      <c r="G2" s="2"/>
      <c r="H2" s="2"/>
      <c r="I2" s="2"/>
      <c r="J2" s="2"/>
      <c r="K2" s="2"/>
    </row>
    <row r="3" spans="1:11" s="4" customFormat="1" ht="18">
      <c r="A3" s="6" t="s">
        <v>2</v>
      </c>
      <c r="B3" s="2"/>
      <c r="C3" s="2"/>
      <c r="D3" s="2"/>
      <c r="E3" s="2"/>
      <c r="F3" s="2"/>
      <c r="G3" s="2"/>
      <c r="H3" s="2"/>
      <c r="I3" s="2"/>
      <c r="J3" s="2"/>
      <c r="K3" s="2"/>
    </row>
    <row r="4" spans="1:11" s="4" customFormat="1" ht="18.75" thickBot="1">
      <c r="A4" s="7" t="s">
        <v>3</v>
      </c>
      <c r="B4" s="8"/>
      <c r="C4" s="8"/>
      <c r="D4" s="8"/>
      <c r="E4" s="8"/>
      <c r="F4" s="8"/>
      <c r="G4" s="8"/>
      <c r="H4" s="8"/>
      <c r="I4" s="8"/>
      <c r="J4" s="8"/>
      <c r="K4" s="8"/>
    </row>
    <row r="5" spans="1:11" s="10" customFormat="1" ht="52.5" customHeight="1" thickBot="1">
      <c r="A5" s="9" t="s">
        <v>4</v>
      </c>
      <c r="B5" s="9" t="s">
        <v>5</v>
      </c>
      <c r="C5" s="9" t="s">
        <v>6</v>
      </c>
      <c r="D5" s="9" t="s">
        <v>7</v>
      </c>
      <c r="E5" s="9" t="s">
        <v>8</v>
      </c>
      <c r="F5" s="9" t="s">
        <v>9</v>
      </c>
      <c r="G5" s="9" t="s">
        <v>10</v>
      </c>
      <c r="H5" s="9" t="s">
        <v>11</v>
      </c>
      <c r="I5" s="9" t="s">
        <v>12</v>
      </c>
      <c r="J5" s="9" t="s">
        <v>13</v>
      </c>
      <c r="K5" s="9" t="s">
        <v>14</v>
      </c>
    </row>
    <row r="6" spans="1:11" ht="15" customHeight="1" thickTop="1">
      <c r="K6" s="11" t="s">
        <v>15</v>
      </c>
    </row>
    <row r="7" spans="1:11" s="12" customFormat="1" ht="19.5" customHeight="1">
      <c r="A7" s="12" t="s">
        <v>16</v>
      </c>
    </row>
    <row r="8" spans="1:11" s="12" customFormat="1" ht="15.75" customHeight="1">
      <c r="A8" s="12" t="s">
        <v>17</v>
      </c>
      <c r="B8" s="13">
        <v>782.2</v>
      </c>
      <c r="C8" s="13">
        <v>1076.2</v>
      </c>
      <c r="D8" s="13">
        <v>16306</v>
      </c>
      <c r="E8" s="13">
        <v>440</v>
      </c>
      <c r="F8" s="13">
        <v>83.8</v>
      </c>
      <c r="G8" s="13">
        <v>956.4</v>
      </c>
      <c r="H8" s="13">
        <v>930.6</v>
      </c>
      <c r="I8" s="13">
        <v>706.6</v>
      </c>
      <c r="J8" s="13">
        <v>490.2</v>
      </c>
      <c r="K8" s="13">
        <v>21772</v>
      </c>
    </row>
    <row r="9" spans="1:11" ht="7.5" customHeight="1">
      <c r="B9" s="14"/>
      <c r="C9" s="14"/>
      <c r="D9" s="14"/>
      <c r="E9" s="14"/>
      <c r="F9" s="14"/>
      <c r="G9" s="14"/>
      <c r="H9" s="14"/>
      <c r="I9" s="14"/>
      <c r="J9" s="14"/>
      <c r="K9" s="14"/>
    </row>
    <row r="10" spans="1:11" ht="23.1" customHeight="1">
      <c r="A10" s="15">
        <v>2009</v>
      </c>
      <c r="B10" s="14">
        <v>821</v>
      </c>
      <c r="C10" s="14">
        <v>1040</v>
      </c>
      <c r="D10" s="14">
        <v>14578</v>
      </c>
      <c r="E10" s="14">
        <v>391</v>
      </c>
      <c r="F10" s="14">
        <v>79</v>
      </c>
      <c r="G10" s="14">
        <v>697</v>
      </c>
      <c r="H10" s="14">
        <v>760</v>
      </c>
      <c r="I10" s="14">
        <v>554</v>
      </c>
      <c r="J10" s="14">
        <v>467</v>
      </c>
      <c r="K10" s="14">
        <v>19387</v>
      </c>
    </row>
    <row r="11" spans="1:11" ht="23.1" customHeight="1">
      <c r="A11" s="15">
        <v>2010</v>
      </c>
      <c r="B11" s="14">
        <v>810</v>
      </c>
      <c r="C11" s="14">
        <v>860</v>
      </c>
      <c r="D11" s="14">
        <v>12805</v>
      </c>
      <c r="E11" s="14">
        <v>355</v>
      </c>
      <c r="F11" s="14">
        <v>57</v>
      </c>
      <c r="G11" s="14">
        <v>611</v>
      </c>
      <c r="H11" s="14">
        <v>752</v>
      </c>
      <c r="I11" s="14">
        <v>546</v>
      </c>
      <c r="J11" s="14">
        <v>446</v>
      </c>
      <c r="K11" s="14">
        <v>17242</v>
      </c>
    </row>
    <row r="12" spans="1:11" ht="23.1" customHeight="1">
      <c r="A12" s="15">
        <v>2011</v>
      </c>
      <c r="B12" s="14">
        <v>855</v>
      </c>
      <c r="C12" s="14">
        <v>827</v>
      </c>
      <c r="D12" s="14">
        <v>12400</v>
      </c>
      <c r="E12" s="14">
        <v>387</v>
      </c>
      <c r="F12" s="14">
        <v>52</v>
      </c>
      <c r="G12" s="14">
        <v>617</v>
      </c>
      <c r="H12" s="14">
        <v>785</v>
      </c>
      <c r="I12" s="14">
        <v>465</v>
      </c>
      <c r="J12" s="14">
        <v>364</v>
      </c>
      <c r="K12" s="14">
        <v>16752</v>
      </c>
    </row>
    <row r="13" spans="1:11" ht="23.1" customHeight="1">
      <c r="A13" s="15">
        <v>2012</v>
      </c>
      <c r="B13" s="14">
        <v>934</v>
      </c>
      <c r="C13" s="14">
        <v>891</v>
      </c>
      <c r="D13" s="14">
        <v>12214</v>
      </c>
      <c r="E13" s="14">
        <v>333</v>
      </c>
      <c r="F13" s="14">
        <v>54</v>
      </c>
      <c r="G13" s="14">
        <v>520</v>
      </c>
      <c r="H13" s="14">
        <v>806</v>
      </c>
      <c r="I13" s="14">
        <v>453</v>
      </c>
      <c r="J13" s="14">
        <v>325</v>
      </c>
      <c r="K13" s="14">
        <v>16530</v>
      </c>
    </row>
    <row r="14" spans="1:11" ht="23.1" customHeight="1">
      <c r="A14" s="15">
        <v>2013</v>
      </c>
      <c r="B14" s="14">
        <v>919</v>
      </c>
      <c r="C14" s="14">
        <v>791</v>
      </c>
      <c r="D14" s="14">
        <v>11220</v>
      </c>
      <c r="E14" s="14">
        <v>327</v>
      </c>
      <c r="F14" s="14">
        <v>39</v>
      </c>
      <c r="G14" s="14">
        <v>469</v>
      </c>
      <c r="H14" s="14">
        <v>876</v>
      </c>
      <c r="I14" s="14">
        <v>408</v>
      </c>
      <c r="J14" s="14">
        <v>252</v>
      </c>
      <c r="K14" s="14">
        <v>15301</v>
      </c>
    </row>
    <row r="15" spans="1:11" ht="23.1" customHeight="1">
      <c r="A15" s="15">
        <v>2014</v>
      </c>
      <c r="B15" s="14">
        <v>924</v>
      </c>
      <c r="C15" s="14">
        <v>846</v>
      </c>
      <c r="D15" s="14">
        <v>11191</v>
      </c>
      <c r="E15" s="14">
        <v>310</v>
      </c>
      <c r="F15" s="14">
        <v>43</v>
      </c>
      <c r="G15" s="14">
        <v>433</v>
      </c>
      <c r="H15" s="14">
        <v>878</v>
      </c>
      <c r="I15" s="14">
        <v>419</v>
      </c>
      <c r="J15" s="14">
        <v>246</v>
      </c>
      <c r="K15" s="14">
        <v>15290</v>
      </c>
    </row>
    <row r="16" spans="1:11" ht="23.1" customHeight="1">
      <c r="A16" s="15">
        <v>2015</v>
      </c>
      <c r="B16" s="14">
        <v>829</v>
      </c>
      <c r="C16" s="14">
        <v>757</v>
      </c>
      <c r="D16" s="14">
        <v>10935</v>
      </c>
      <c r="E16" s="14">
        <v>270</v>
      </c>
      <c r="F16" s="14">
        <v>37</v>
      </c>
      <c r="G16" s="14">
        <v>389</v>
      </c>
      <c r="H16" s="14">
        <v>886</v>
      </c>
      <c r="I16" s="14">
        <v>384</v>
      </c>
      <c r="J16" s="14">
        <v>189</v>
      </c>
      <c r="K16" s="14">
        <v>14676</v>
      </c>
    </row>
    <row r="17" spans="1:11" ht="23.1" customHeight="1">
      <c r="A17" s="15">
        <v>2016</v>
      </c>
      <c r="B17" s="14">
        <v>809</v>
      </c>
      <c r="C17" s="14">
        <v>728</v>
      </c>
      <c r="D17" s="14">
        <v>11077</v>
      </c>
      <c r="E17" s="14">
        <v>304</v>
      </c>
      <c r="F17" s="14">
        <v>52</v>
      </c>
      <c r="G17" s="14">
        <v>396</v>
      </c>
      <c r="H17" s="14">
        <v>910</v>
      </c>
      <c r="I17" s="14">
        <v>322</v>
      </c>
      <c r="J17" s="14">
        <v>154</v>
      </c>
      <c r="K17" s="14">
        <v>14752</v>
      </c>
    </row>
    <row r="18" spans="1:11" ht="23.1" customHeight="1">
      <c r="A18" s="15">
        <v>2017</v>
      </c>
      <c r="B18" s="14">
        <v>752</v>
      </c>
      <c r="C18" s="14">
        <v>630</v>
      </c>
      <c r="D18" s="14">
        <v>9406</v>
      </c>
      <c r="E18" s="14">
        <v>264</v>
      </c>
      <c r="F18" s="14">
        <v>37</v>
      </c>
      <c r="G18" s="14">
        <v>320</v>
      </c>
      <c r="H18" s="14">
        <v>787</v>
      </c>
      <c r="I18" s="14">
        <v>305</v>
      </c>
      <c r="J18" s="14">
        <v>172</v>
      </c>
      <c r="K18" s="14">
        <v>12673</v>
      </c>
    </row>
    <row r="19" spans="1:11" ht="23.1" customHeight="1">
      <c r="A19" s="15">
        <v>2018</v>
      </c>
      <c r="B19" s="14">
        <v>658</v>
      </c>
      <c r="C19" s="14">
        <v>657</v>
      </c>
      <c r="D19" s="14">
        <v>8373</v>
      </c>
      <c r="E19" s="14">
        <v>203</v>
      </c>
      <c r="F19" s="14">
        <v>32</v>
      </c>
      <c r="G19" s="14">
        <v>299</v>
      </c>
      <c r="H19" s="14">
        <v>760</v>
      </c>
      <c r="I19" s="14">
        <v>274</v>
      </c>
      <c r="J19" s="14">
        <v>155</v>
      </c>
      <c r="K19" s="14">
        <v>11411</v>
      </c>
    </row>
    <row r="20" spans="1:11" ht="23.1" customHeight="1">
      <c r="A20" s="15">
        <v>2019</v>
      </c>
      <c r="B20" s="14">
        <v>590</v>
      </c>
      <c r="C20" s="14">
        <v>535</v>
      </c>
      <c r="D20" s="14">
        <v>7415</v>
      </c>
      <c r="E20" s="14">
        <v>243</v>
      </c>
      <c r="F20" s="14">
        <v>26</v>
      </c>
      <c r="G20" s="14">
        <v>245</v>
      </c>
      <c r="H20" s="14">
        <v>594</v>
      </c>
      <c r="I20" s="14">
        <v>237</v>
      </c>
      <c r="J20" s="14">
        <v>186</v>
      </c>
      <c r="K20" s="14">
        <v>10071</v>
      </c>
    </row>
    <row r="21" spans="1:11" ht="7.5" customHeight="1">
      <c r="A21" s="15"/>
    </row>
    <row r="22" spans="1:11" s="12" customFormat="1" ht="20.100000000000001" customHeight="1">
      <c r="A22" s="12" t="s">
        <v>18</v>
      </c>
      <c r="B22" s="14"/>
      <c r="C22" s="14"/>
      <c r="D22" s="14"/>
      <c r="E22" s="14"/>
      <c r="F22" s="14"/>
      <c r="G22" s="14"/>
      <c r="H22" s="14"/>
      <c r="I22" s="14"/>
      <c r="J22" s="14"/>
      <c r="K22" s="14"/>
    </row>
    <row r="23" spans="1:11" s="12" customFormat="1" ht="15.75" customHeight="1">
      <c r="A23" s="12" t="s">
        <v>17</v>
      </c>
      <c r="B23" s="16">
        <v>727.6</v>
      </c>
      <c r="C23" s="17">
        <v>661.4</v>
      </c>
      <c r="D23" s="17">
        <v>9441.2000000000007</v>
      </c>
      <c r="E23" s="16">
        <v>256.8</v>
      </c>
      <c r="F23" s="16">
        <v>36.799999999999997</v>
      </c>
      <c r="G23" s="16">
        <v>329.8</v>
      </c>
      <c r="H23" s="16">
        <v>787.4</v>
      </c>
      <c r="I23" s="16">
        <v>304.39999999999998</v>
      </c>
      <c r="J23" s="16">
        <v>171.2</v>
      </c>
      <c r="K23" s="17">
        <v>12716.6</v>
      </c>
    </row>
    <row r="24" spans="1:11" ht="7.5" customHeight="1"/>
    <row r="25" spans="1:11" ht="23.1" customHeight="1">
      <c r="A25" s="5" t="s">
        <v>19</v>
      </c>
    </row>
    <row r="26" spans="1:11" ht="23.1" customHeight="1">
      <c r="A26" s="5" t="s">
        <v>20</v>
      </c>
      <c r="B26" s="18">
        <f>(B20-B19)/B19*100</f>
        <v>-10.334346504559271</v>
      </c>
      <c r="C26" s="18">
        <f t="shared" ref="C26:K26" si="0">(C20-C19)/C19*100</f>
        <v>-18.569254185692539</v>
      </c>
      <c r="D26" s="18">
        <f t="shared" si="0"/>
        <v>-11.441538277797683</v>
      </c>
      <c r="E26" s="18">
        <f t="shared" si="0"/>
        <v>19.704433497536947</v>
      </c>
      <c r="F26" s="18">
        <f t="shared" si="0"/>
        <v>-18.75</v>
      </c>
      <c r="G26" s="18">
        <f t="shared" si="0"/>
        <v>-18.060200668896321</v>
      </c>
      <c r="H26" s="18">
        <f t="shared" si="0"/>
        <v>-21.842105263157897</v>
      </c>
      <c r="I26" s="18">
        <f t="shared" si="0"/>
        <v>-13.503649635036496</v>
      </c>
      <c r="J26" s="18">
        <f t="shared" si="0"/>
        <v>20</v>
      </c>
      <c r="K26" s="18">
        <f t="shared" si="0"/>
        <v>-11.743054946980983</v>
      </c>
    </row>
    <row r="27" spans="1:11" ht="7.5" customHeight="1"/>
    <row r="28" spans="1:11" ht="23.1" customHeight="1">
      <c r="A28" s="5" t="s">
        <v>21</v>
      </c>
    </row>
    <row r="29" spans="1:11" ht="23.1" customHeight="1" thickBot="1">
      <c r="A29" s="19" t="s">
        <v>22</v>
      </c>
      <c r="B29" s="20">
        <f t="shared" ref="B29:K29" si="1">(B20-B8)/B8*100</f>
        <v>-24.571720787522377</v>
      </c>
      <c r="C29" s="20">
        <f t="shared" si="1"/>
        <v>-50.288050548225236</v>
      </c>
      <c r="D29" s="20">
        <f t="shared" si="1"/>
        <v>-54.525941371274378</v>
      </c>
      <c r="E29" s="20">
        <f t="shared" si="1"/>
        <v>-44.772727272727273</v>
      </c>
      <c r="F29" s="20">
        <f t="shared" si="1"/>
        <v>-68.97374701670644</v>
      </c>
      <c r="G29" s="20">
        <f t="shared" si="1"/>
        <v>-74.383103304056874</v>
      </c>
      <c r="H29" s="20">
        <f t="shared" si="1"/>
        <v>-36.170212765957451</v>
      </c>
      <c r="I29" s="20">
        <f t="shared" si="1"/>
        <v>-66.459099915086327</v>
      </c>
      <c r="J29" s="20">
        <f t="shared" si="1"/>
        <v>-62.056303549571602</v>
      </c>
      <c r="K29" s="20">
        <f t="shared" si="1"/>
        <v>-53.743340069814437</v>
      </c>
    </row>
    <row r="30" spans="1:11">
      <c r="A30" s="21"/>
      <c r="B30" s="22"/>
      <c r="C30" s="22"/>
      <c r="D30" s="22"/>
      <c r="E30" s="22"/>
      <c r="F30" s="22"/>
      <c r="G30" s="22"/>
      <c r="H30" s="22"/>
      <c r="I30" s="22"/>
      <c r="J30" s="22"/>
      <c r="K30" s="22"/>
    </row>
    <row r="31" spans="1:11">
      <c r="A31" s="5" t="s">
        <v>23</v>
      </c>
    </row>
    <row r="32" spans="1:11">
      <c r="A32" s="5" t="s">
        <v>24</v>
      </c>
    </row>
    <row r="33" spans="1:11" ht="15" customHeight="1">
      <c r="A33" s="5" t="s">
        <v>25</v>
      </c>
    </row>
    <row r="34" spans="1:11" ht="18">
      <c r="A34" s="1"/>
      <c r="B34" s="4"/>
      <c r="C34" s="1"/>
      <c r="D34" s="1"/>
      <c r="E34" s="4"/>
      <c r="F34" s="4"/>
      <c r="G34" s="4"/>
      <c r="H34" s="4"/>
      <c r="I34" s="4"/>
      <c r="J34" s="4"/>
      <c r="K34" s="4"/>
    </row>
    <row r="35" spans="1:11" ht="12" customHeight="1">
      <c r="A35" s="1"/>
      <c r="B35" s="1"/>
      <c r="C35" s="4"/>
      <c r="D35" s="1"/>
      <c r="E35" s="4"/>
      <c r="F35" s="4"/>
      <c r="G35" s="4"/>
      <c r="H35" s="4"/>
      <c r="I35" s="4"/>
      <c r="J35" s="4"/>
      <c r="K35" s="4"/>
    </row>
    <row r="36" spans="1:11" ht="18">
      <c r="A36" s="1"/>
      <c r="B36" s="4"/>
      <c r="C36" s="1"/>
      <c r="D36" s="1"/>
      <c r="E36" s="4"/>
      <c r="F36" s="4"/>
      <c r="G36" s="4"/>
      <c r="H36" s="4"/>
      <c r="I36" s="4"/>
      <c r="J36" s="4"/>
      <c r="K36" s="4"/>
    </row>
    <row r="37" spans="1:11" ht="18">
      <c r="A37" s="1"/>
      <c r="B37" s="4"/>
      <c r="C37" s="4"/>
      <c r="D37" s="4"/>
      <c r="E37" s="4"/>
      <c r="F37" s="4"/>
      <c r="G37" s="4"/>
      <c r="H37" s="4"/>
      <c r="I37" s="4"/>
      <c r="J37" s="4"/>
      <c r="K37" s="4"/>
    </row>
    <row r="38" spans="1:11">
      <c r="C38" s="23"/>
      <c r="D38" s="23"/>
      <c r="E38" s="23"/>
      <c r="F38" s="23"/>
      <c r="G38" s="23"/>
      <c r="H38" s="23"/>
      <c r="I38" s="23"/>
      <c r="J38" s="23"/>
      <c r="K38" s="23"/>
    </row>
    <row r="39" spans="1:11">
      <c r="C39" s="23"/>
      <c r="D39" s="23"/>
      <c r="E39" s="23"/>
      <c r="F39" s="23"/>
      <c r="G39" s="23"/>
      <c r="H39" s="23"/>
      <c r="I39" s="23"/>
      <c r="J39" s="23"/>
      <c r="K39" s="23"/>
    </row>
    <row r="40" spans="1:11">
      <c r="C40" s="23"/>
      <c r="D40" s="23"/>
      <c r="E40" s="23"/>
      <c r="F40" s="23"/>
      <c r="G40" s="23"/>
      <c r="H40" s="23"/>
      <c r="I40" s="23"/>
      <c r="J40" s="23"/>
      <c r="K40" s="23"/>
    </row>
    <row r="41" spans="1:11">
      <c r="C41" s="23"/>
      <c r="D41" s="23"/>
      <c r="E41" s="23"/>
      <c r="F41" s="23"/>
      <c r="G41" s="23"/>
      <c r="H41" s="23"/>
      <c r="I41" s="23"/>
      <c r="J41" s="23"/>
      <c r="K41" s="23"/>
    </row>
    <row r="42" spans="1:11" s="12" customFormat="1" ht="15.75">
      <c r="C42" s="24"/>
      <c r="D42" s="24"/>
      <c r="E42" s="24"/>
      <c r="F42" s="24"/>
      <c r="G42" s="24"/>
      <c r="H42" s="24"/>
      <c r="I42" s="24"/>
      <c r="J42" s="24"/>
      <c r="K42" s="24"/>
    </row>
    <row r="43" spans="1:11" ht="7.5" customHeight="1">
      <c r="C43" s="25"/>
      <c r="D43" s="25"/>
      <c r="E43" s="25"/>
      <c r="F43" s="25"/>
      <c r="G43" s="25"/>
      <c r="H43" s="25"/>
      <c r="I43" s="25"/>
      <c r="J43" s="25"/>
      <c r="K43" s="25"/>
    </row>
    <row r="44" spans="1:11" ht="18">
      <c r="A44" s="1"/>
      <c r="B44" s="4"/>
      <c r="C44" s="25"/>
      <c r="D44" s="25"/>
      <c r="E44" s="25"/>
      <c r="F44" s="25"/>
      <c r="G44" s="25"/>
      <c r="H44" s="25"/>
      <c r="I44" s="25"/>
      <c r="J44" s="25"/>
      <c r="K44" s="25"/>
    </row>
    <row r="45" spans="1:11">
      <c r="C45" s="23"/>
      <c r="D45" s="23"/>
      <c r="E45" s="23"/>
      <c r="F45" s="23"/>
      <c r="G45" s="23"/>
      <c r="H45" s="23"/>
      <c r="I45" s="23"/>
      <c r="J45" s="23"/>
      <c r="K45" s="23"/>
    </row>
    <row r="46" spans="1:11">
      <c r="C46" s="23"/>
      <c r="D46" s="23"/>
      <c r="E46" s="23"/>
      <c r="F46" s="23"/>
      <c r="G46" s="23"/>
      <c r="H46" s="23"/>
      <c r="I46" s="23"/>
      <c r="J46" s="23"/>
      <c r="K46" s="23"/>
    </row>
    <row r="47" spans="1:11">
      <c r="C47" s="23"/>
      <c r="D47" s="23"/>
      <c r="E47" s="23"/>
      <c r="F47" s="23"/>
      <c r="G47" s="23"/>
      <c r="H47" s="23"/>
      <c r="I47" s="23"/>
      <c r="J47" s="23"/>
      <c r="K47" s="23"/>
    </row>
    <row r="48" spans="1:11">
      <c r="C48" s="23"/>
      <c r="D48" s="23"/>
      <c r="E48" s="23"/>
      <c r="F48" s="23"/>
      <c r="G48" s="23"/>
      <c r="H48" s="23"/>
      <c r="I48" s="23"/>
      <c r="J48" s="23"/>
      <c r="K48" s="23"/>
    </row>
    <row r="49" spans="1:11" s="12" customFormat="1" ht="15.75">
      <c r="C49" s="24"/>
      <c r="D49" s="24"/>
      <c r="E49" s="24"/>
      <c r="F49" s="24"/>
      <c r="G49" s="24"/>
      <c r="H49" s="24"/>
      <c r="I49" s="24"/>
      <c r="J49" s="24"/>
      <c r="K49" s="24"/>
    </row>
    <row r="50" spans="1:11" ht="7.5" customHeight="1">
      <c r="A50" s="12"/>
      <c r="C50" s="25"/>
      <c r="D50" s="25"/>
      <c r="E50" s="25"/>
      <c r="F50" s="25"/>
      <c r="G50" s="25"/>
      <c r="H50" s="25"/>
      <c r="I50" s="25"/>
      <c r="J50" s="25"/>
      <c r="K50" s="25"/>
    </row>
  </sheetData>
  <pageMargins left="0.39370078740157483" right="0.39370078740157483" top="0.39370078740157483" bottom="0.39370078740157483" header="0" footer="0"/>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heetViews>
  <sheetFormatPr defaultRowHeight="15"/>
  <cols>
    <col min="1" max="1" width="28" style="5" customWidth="1"/>
    <col min="2" max="7" width="11.7109375" style="5" customWidth="1"/>
    <col min="8" max="8" width="1.85546875" style="5" customWidth="1"/>
    <col min="9" max="14" width="11.7109375" style="5" customWidth="1"/>
    <col min="15" max="16384" width="9.140625" style="5"/>
  </cols>
  <sheetData>
    <row r="1" spans="1:51" s="4" customFormat="1" ht="23.25">
      <c r="A1" s="111" t="s">
        <v>170</v>
      </c>
      <c r="B1" s="110"/>
      <c r="C1" s="110"/>
      <c r="D1" s="110"/>
      <c r="E1" s="110"/>
      <c r="F1" s="110"/>
      <c r="G1" s="110"/>
      <c r="H1" s="110"/>
      <c r="I1" s="110"/>
      <c r="J1" s="110"/>
      <c r="K1" s="110"/>
      <c r="L1" s="110"/>
      <c r="M1" s="110"/>
      <c r="N1" s="112" t="s">
        <v>171</v>
      </c>
    </row>
    <row r="2" spans="1:51" s="4" customFormat="1" ht="23.25">
      <c r="A2" s="111"/>
      <c r="B2" s="110"/>
      <c r="C2" s="110"/>
      <c r="D2" s="110"/>
      <c r="E2" s="110"/>
      <c r="F2" s="110"/>
      <c r="G2" s="110"/>
      <c r="H2" s="110"/>
      <c r="I2" s="110"/>
      <c r="J2" s="110"/>
      <c r="K2" s="110"/>
      <c r="L2" s="110"/>
      <c r="M2" s="110"/>
      <c r="N2" s="110"/>
    </row>
    <row r="3" spans="1:51" s="4" customFormat="1" ht="23.25">
      <c r="A3" s="111" t="s">
        <v>172</v>
      </c>
      <c r="B3" s="113"/>
      <c r="C3" s="113"/>
      <c r="D3" s="110"/>
      <c r="E3" s="110"/>
      <c r="F3" s="110"/>
      <c r="G3" s="110"/>
      <c r="H3" s="110"/>
      <c r="I3" s="110"/>
      <c r="J3" s="110"/>
      <c r="K3" s="110"/>
      <c r="L3" s="110"/>
      <c r="M3" s="110"/>
      <c r="N3" s="110"/>
    </row>
    <row r="4" spans="1:51" s="4" customFormat="1" ht="23.25">
      <c r="A4" s="111" t="s">
        <v>70</v>
      </c>
      <c r="B4" s="113"/>
      <c r="C4" s="113"/>
      <c r="D4" s="110"/>
      <c r="E4" s="110"/>
      <c r="F4" s="110"/>
      <c r="G4" s="110"/>
      <c r="H4" s="110"/>
      <c r="I4" s="110"/>
      <c r="J4" s="110"/>
      <c r="K4" s="110"/>
      <c r="L4" s="110"/>
      <c r="M4" s="110"/>
      <c r="N4" s="110"/>
    </row>
    <row r="5" spans="1:51" s="4" customFormat="1" ht="23.25">
      <c r="A5" s="111" t="s">
        <v>71</v>
      </c>
      <c r="B5" s="113"/>
      <c r="C5" s="113"/>
      <c r="D5" s="110"/>
      <c r="E5" s="110"/>
      <c r="F5" s="110"/>
      <c r="G5" s="110"/>
      <c r="H5" s="110"/>
      <c r="I5" s="110"/>
      <c r="J5" s="110"/>
      <c r="K5" s="110"/>
      <c r="L5" s="110"/>
      <c r="M5" s="110"/>
      <c r="N5" s="110"/>
    </row>
    <row r="6" spans="1:51" ht="15.75" thickBot="1">
      <c r="A6" s="19"/>
      <c r="B6" s="19"/>
      <c r="C6" s="19"/>
      <c r="D6" s="19"/>
      <c r="E6" s="19"/>
      <c r="F6" s="19"/>
      <c r="G6" s="19"/>
      <c r="H6" s="19"/>
      <c r="I6" s="19"/>
      <c r="J6" s="19"/>
      <c r="K6" s="19"/>
      <c r="L6" s="19"/>
      <c r="M6" s="19"/>
      <c r="N6" s="19"/>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8">
      <c r="A7" s="114"/>
      <c r="B7" s="115" t="s">
        <v>173</v>
      </c>
      <c r="C7" s="115"/>
      <c r="D7" s="115"/>
      <c r="E7" s="115"/>
      <c r="F7" s="115"/>
      <c r="G7" s="116"/>
      <c r="H7" s="116"/>
      <c r="I7" s="115" t="s">
        <v>173</v>
      </c>
      <c r="J7" s="115"/>
      <c r="K7" s="115"/>
      <c r="L7" s="115"/>
      <c r="M7" s="115"/>
      <c r="N7" s="116"/>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90.75" thickBot="1">
      <c r="A8" s="117"/>
      <c r="B8" s="118" t="s">
        <v>174</v>
      </c>
      <c r="C8" s="118" t="s">
        <v>175</v>
      </c>
      <c r="D8" s="118" t="s">
        <v>176</v>
      </c>
      <c r="E8" s="118" t="s">
        <v>177</v>
      </c>
      <c r="F8" s="118" t="s">
        <v>178</v>
      </c>
      <c r="G8" s="118" t="s">
        <v>14</v>
      </c>
      <c r="H8" s="119"/>
      <c r="I8" s="118" t="s">
        <v>174</v>
      </c>
      <c r="J8" s="118" t="s">
        <v>175</v>
      </c>
      <c r="K8" s="118" t="s">
        <v>176</v>
      </c>
      <c r="L8" s="118" t="s">
        <v>177</v>
      </c>
      <c r="M8" s="118" t="s">
        <v>178</v>
      </c>
      <c r="N8" s="118" t="s">
        <v>14</v>
      </c>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ht="21.95" customHeight="1" thickTop="1">
      <c r="G9" s="120" t="s">
        <v>15</v>
      </c>
      <c r="N9" s="120" t="s">
        <v>113</v>
      </c>
    </row>
    <row r="10" spans="1:51" ht="21.95" customHeight="1">
      <c r="A10" s="1" t="s">
        <v>74</v>
      </c>
      <c r="B10" s="4"/>
      <c r="C10" s="4"/>
      <c r="D10" s="4"/>
      <c r="E10" s="4"/>
      <c r="F10" s="4"/>
      <c r="G10" s="4"/>
      <c r="H10" s="4"/>
      <c r="I10" s="4"/>
      <c r="J10" s="4"/>
      <c r="K10" s="4"/>
      <c r="L10" s="4"/>
      <c r="M10" s="4"/>
      <c r="N10" s="4"/>
    </row>
    <row r="11" spans="1:51" ht="21.95" customHeight="1">
      <c r="A11" s="4"/>
      <c r="B11" s="4"/>
      <c r="C11" s="4"/>
      <c r="D11" s="4"/>
      <c r="E11" s="4"/>
      <c r="F11" s="4"/>
      <c r="G11" s="4"/>
      <c r="H11" s="4"/>
      <c r="I11" s="4"/>
      <c r="J11" s="4"/>
      <c r="K11" s="4"/>
      <c r="L11" s="4"/>
      <c r="M11" s="4"/>
      <c r="N11" s="4"/>
    </row>
    <row r="12" spans="1:51" ht="21.95" customHeight="1">
      <c r="A12" s="4" t="s">
        <v>75</v>
      </c>
      <c r="B12" s="121">
        <v>15</v>
      </c>
      <c r="C12" s="121">
        <v>21</v>
      </c>
      <c r="D12" s="121">
        <v>46</v>
      </c>
      <c r="E12" s="121">
        <v>24</v>
      </c>
      <c r="F12" s="121">
        <v>16</v>
      </c>
      <c r="G12" s="121">
        <v>122</v>
      </c>
      <c r="H12" s="121"/>
      <c r="I12" s="121">
        <v>1.5</v>
      </c>
      <c r="J12" s="121">
        <v>1.9</v>
      </c>
      <c r="K12" s="121">
        <v>2</v>
      </c>
      <c r="L12" s="121">
        <v>2.6</v>
      </c>
      <c r="M12" s="121">
        <v>3.4</v>
      </c>
      <c r="N12" s="121">
        <v>2.1</v>
      </c>
    </row>
    <row r="13" spans="1:51" ht="21.95" customHeight="1">
      <c r="A13" s="4" t="s">
        <v>76</v>
      </c>
      <c r="B13" s="121">
        <v>28</v>
      </c>
      <c r="C13" s="121">
        <v>50</v>
      </c>
      <c r="D13" s="121">
        <v>92</v>
      </c>
      <c r="E13" s="121">
        <v>24</v>
      </c>
      <c r="F13" s="121">
        <v>189</v>
      </c>
      <c r="G13" s="121">
        <v>383</v>
      </c>
      <c r="H13" s="121"/>
      <c r="I13" s="121">
        <v>2.7</v>
      </c>
      <c r="J13" s="121">
        <v>4.5</v>
      </c>
      <c r="K13" s="121">
        <v>3.9</v>
      </c>
      <c r="L13" s="121">
        <v>2.5</v>
      </c>
      <c r="M13" s="121">
        <v>41</v>
      </c>
      <c r="N13" s="121">
        <v>6.6</v>
      </c>
    </row>
    <row r="14" spans="1:51" ht="21.95" customHeight="1">
      <c r="A14" s="4" t="s">
        <v>77</v>
      </c>
      <c r="B14" s="121">
        <v>67</v>
      </c>
      <c r="C14" s="121">
        <v>84</v>
      </c>
      <c r="D14" s="121">
        <v>182</v>
      </c>
      <c r="E14" s="121">
        <v>65</v>
      </c>
      <c r="F14" s="121">
        <v>18</v>
      </c>
      <c r="G14" s="121">
        <v>416</v>
      </c>
      <c r="H14" s="121"/>
      <c r="I14" s="121">
        <v>6.7</v>
      </c>
      <c r="J14" s="121">
        <v>7.5</v>
      </c>
      <c r="K14" s="121">
        <v>7.8</v>
      </c>
      <c r="L14" s="121">
        <v>6.9</v>
      </c>
      <c r="M14" s="121">
        <v>3.8</v>
      </c>
      <c r="N14" s="121">
        <v>7.1</v>
      </c>
    </row>
    <row r="15" spans="1:51" ht="21.95" customHeight="1">
      <c r="A15" s="4" t="s">
        <v>78</v>
      </c>
      <c r="B15" s="121">
        <v>57</v>
      </c>
      <c r="C15" s="121">
        <v>63</v>
      </c>
      <c r="D15" s="121">
        <v>139</v>
      </c>
      <c r="E15" s="121">
        <v>64</v>
      </c>
      <c r="F15" s="121">
        <v>16</v>
      </c>
      <c r="G15" s="121">
        <v>339</v>
      </c>
      <c r="H15" s="121"/>
      <c r="I15" s="121">
        <v>5.6</v>
      </c>
      <c r="J15" s="121">
        <v>5.6</v>
      </c>
      <c r="K15" s="121">
        <v>6</v>
      </c>
      <c r="L15" s="121">
        <v>6.8</v>
      </c>
      <c r="M15" s="121">
        <v>3.5</v>
      </c>
      <c r="N15" s="121">
        <v>5.8</v>
      </c>
    </row>
    <row r="16" spans="1:51" ht="21.95" customHeight="1">
      <c r="A16" s="4" t="s">
        <v>114</v>
      </c>
      <c r="B16" s="121">
        <v>14</v>
      </c>
      <c r="C16" s="121">
        <v>14</v>
      </c>
      <c r="D16" s="121">
        <v>30</v>
      </c>
      <c r="E16" s="121">
        <v>13</v>
      </c>
      <c r="F16" s="121">
        <v>4</v>
      </c>
      <c r="G16" s="121">
        <v>75</v>
      </c>
      <c r="H16" s="121"/>
      <c r="I16" s="121">
        <v>1.4</v>
      </c>
      <c r="J16" s="121">
        <v>1.3</v>
      </c>
      <c r="K16" s="121">
        <v>1.3</v>
      </c>
      <c r="L16" s="121">
        <v>1.4</v>
      </c>
      <c r="M16" s="121">
        <v>0.8</v>
      </c>
      <c r="N16" s="121">
        <v>1.3</v>
      </c>
    </row>
    <row r="17" spans="1:14" ht="21.95" customHeight="1">
      <c r="A17" s="4" t="s">
        <v>115</v>
      </c>
      <c r="B17" s="121">
        <v>45</v>
      </c>
      <c r="C17" s="121">
        <v>47</v>
      </c>
      <c r="D17" s="121">
        <v>117</v>
      </c>
      <c r="E17" s="121">
        <v>47</v>
      </c>
      <c r="F17" s="121">
        <v>19</v>
      </c>
      <c r="G17" s="121">
        <v>275</v>
      </c>
      <c r="H17" s="121"/>
      <c r="I17" s="121">
        <v>4.4000000000000004</v>
      </c>
      <c r="J17" s="121">
        <v>4.2</v>
      </c>
      <c r="K17" s="121">
        <v>5</v>
      </c>
      <c r="L17" s="121">
        <v>5</v>
      </c>
      <c r="M17" s="121">
        <v>4.0999999999999996</v>
      </c>
      <c r="N17" s="121">
        <v>4.7</v>
      </c>
    </row>
    <row r="18" spans="1:14" ht="21.95" customHeight="1">
      <c r="A18" s="4" t="s">
        <v>116</v>
      </c>
      <c r="B18" s="121">
        <v>145</v>
      </c>
      <c r="C18" s="121">
        <v>158</v>
      </c>
      <c r="D18" s="121">
        <v>336</v>
      </c>
      <c r="E18" s="121">
        <v>138</v>
      </c>
      <c r="F18" s="121">
        <v>32</v>
      </c>
      <c r="G18" s="121">
        <v>810</v>
      </c>
      <c r="H18" s="121"/>
      <c r="I18" s="121">
        <v>14.3</v>
      </c>
      <c r="J18" s="121">
        <v>14.3</v>
      </c>
      <c r="K18" s="121">
        <v>14.5</v>
      </c>
      <c r="L18" s="121">
        <v>14.8</v>
      </c>
      <c r="M18" s="121">
        <v>6.9</v>
      </c>
      <c r="N18" s="121">
        <v>13.9</v>
      </c>
    </row>
    <row r="19" spans="1:14" ht="21.95" customHeight="1">
      <c r="A19" s="4" t="s">
        <v>82</v>
      </c>
      <c r="B19" s="121">
        <v>11</v>
      </c>
      <c r="C19" s="121">
        <v>12</v>
      </c>
      <c r="D19" s="121">
        <v>25</v>
      </c>
      <c r="E19" s="121">
        <v>9</v>
      </c>
      <c r="F19" s="121">
        <v>11</v>
      </c>
      <c r="G19" s="121">
        <v>68</v>
      </c>
      <c r="H19" s="121"/>
      <c r="I19" s="121">
        <v>1.1000000000000001</v>
      </c>
      <c r="J19" s="121">
        <v>1.1000000000000001</v>
      </c>
      <c r="K19" s="121">
        <v>1.1000000000000001</v>
      </c>
      <c r="L19" s="121">
        <v>0.9</v>
      </c>
      <c r="M19" s="121">
        <v>2.4</v>
      </c>
      <c r="N19" s="121">
        <v>1.2</v>
      </c>
    </row>
    <row r="20" spans="1:14" ht="21.95" customHeight="1">
      <c r="A20" s="4" t="s">
        <v>83</v>
      </c>
      <c r="B20" s="121">
        <v>26</v>
      </c>
      <c r="C20" s="121">
        <v>24</v>
      </c>
      <c r="D20" s="121">
        <v>46</v>
      </c>
      <c r="E20" s="121">
        <v>25</v>
      </c>
      <c r="F20" s="121">
        <v>14</v>
      </c>
      <c r="G20" s="121">
        <v>135</v>
      </c>
      <c r="H20" s="121"/>
      <c r="I20" s="121">
        <v>2.5</v>
      </c>
      <c r="J20" s="121">
        <v>2.1</v>
      </c>
      <c r="K20" s="121">
        <v>2</v>
      </c>
      <c r="L20" s="121">
        <v>2.7</v>
      </c>
      <c r="M20" s="121">
        <v>3.1</v>
      </c>
      <c r="N20" s="121">
        <v>2.2999999999999998</v>
      </c>
    </row>
    <row r="21" spans="1:14" ht="21.95" customHeight="1">
      <c r="A21" s="4" t="s">
        <v>84</v>
      </c>
      <c r="B21" s="121">
        <v>70</v>
      </c>
      <c r="C21" s="121">
        <v>63</v>
      </c>
      <c r="D21" s="121">
        <v>105</v>
      </c>
      <c r="E21" s="121">
        <v>44</v>
      </c>
      <c r="F21" s="121">
        <v>9</v>
      </c>
      <c r="G21" s="121">
        <v>290</v>
      </c>
      <c r="H21" s="121"/>
      <c r="I21" s="121">
        <v>6.9</v>
      </c>
      <c r="J21" s="121">
        <v>5.6</v>
      </c>
      <c r="K21" s="121">
        <v>4.5</v>
      </c>
      <c r="L21" s="121">
        <v>4.7</v>
      </c>
      <c r="M21" s="121">
        <v>1.9</v>
      </c>
      <c r="N21" s="121">
        <v>5</v>
      </c>
    </row>
    <row r="22" spans="1:14" ht="21.95" customHeight="1">
      <c r="A22" s="4" t="s">
        <v>179</v>
      </c>
      <c r="B22" s="121">
        <v>536</v>
      </c>
      <c r="C22" s="121">
        <v>574</v>
      </c>
      <c r="D22" s="121">
        <v>1206</v>
      </c>
      <c r="E22" s="121">
        <v>482</v>
      </c>
      <c r="F22" s="121">
        <v>134</v>
      </c>
      <c r="G22" s="121">
        <v>2931</v>
      </c>
      <c r="H22" s="121"/>
      <c r="I22" s="121">
        <v>52.9</v>
      </c>
      <c r="J22" s="121">
        <v>51.7</v>
      </c>
      <c r="K22" s="121">
        <v>51.9</v>
      </c>
      <c r="L22" s="121">
        <v>51.6</v>
      </c>
      <c r="M22" s="121">
        <v>29</v>
      </c>
      <c r="N22" s="121">
        <v>50.2</v>
      </c>
    </row>
    <row r="23" spans="1:14" s="12" customFormat="1" ht="21.95" customHeight="1">
      <c r="A23" s="1" t="s">
        <v>180</v>
      </c>
      <c r="B23" s="122">
        <v>1013</v>
      </c>
      <c r="C23" s="122">
        <v>1111</v>
      </c>
      <c r="D23" s="122">
        <v>2324</v>
      </c>
      <c r="E23" s="122">
        <v>933</v>
      </c>
      <c r="F23" s="122">
        <v>461</v>
      </c>
      <c r="G23" s="122">
        <v>5843</v>
      </c>
      <c r="H23" s="122"/>
      <c r="I23" s="122">
        <v>100</v>
      </c>
      <c r="J23" s="122">
        <v>100</v>
      </c>
      <c r="K23" s="122">
        <v>100</v>
      </c>
      <c r="L23" s="122">
        <v>100</v>
      </c>
      <c r="M23" s="122">
        <v>100</v>
      </c>
      <c r="N23" s="122">
        <v>100</v>
      </c>
    </row>
    <row r="24" spans="1:14" ht="21.95" customHeight="1">
      <c r="A24" s="4"/>
      <c r="B24" s="121"/>
      <c r="C24" s="121"/>
      <c r="D24" s="121"/>
      <c r="E24" s="121"/>
      <c r="F24" s="121"/>
      <c r="G24" s="121"/>
      <c r="H24" s="123"/>
      <c r="I24" s="121"/>
      <c r="J24" s="121"/>
      <c r="K24" s="121"/>
      <c r="L24" s="121"/>
      <c r="M24" s="121"/>
      <c r="N24" s="121"/>
    </row>
    <row r="25" spans="1:14" ht="21.95" customHeight="1">
      <c r="A25" s="1" t="s">
        <v>87</v>
      </c>
      <c r="B25" s="121"/>
      <c r="C25" s="121"/>
      <c r="D25" s="121"/>
      <c r="E25" s="121"/>
      <c r="F25" s="121"/>
      <c r="G25" s="121"/>
      <c r="H25" s="123"/>
      <c r="I25" s="121"/>
      <c r="J25" s="121"/>
      <c r="K25" s="121"/>
      <c r="L25" s="121"/>
      <c r="M25" s="121"/>
      <c r="N25" s="121"/>
    </row>
    <row r="26" spans="1:14" ht="21.95" customHeight="1">
      <c r="A26" s="4"/>
      <c r="B26" s="121"/>
      <c r="C26" s="121"/>
      <c r="D26" s="121"/>
      <c r="E26" s="121"/>
      <c r="F26" s="121"/>
      <c r="G26" s="121"/>
      <c r="H26" s="123"/>
      <c r="I26" s="121"/>
      <c r="J26" s="121"/>
      <c r="K26" s="121"/>
      <c r="L26" s="121"/>
      <c r="M26" s="121"/>
      <c r="N26" s="121"/>
    </row>
    <row r="27" spans="1:14" ht="21.95" customHeight="1">
      <c r="A27" s="4" t="s">
        <v>75</v>
      </c>
      <c r="B27" s="121">
        <v>1</v>
      </c>
      <c r="C27" s="121">
        <v>1</v>
      </c>
      <c r="D27" s="121">
        <v>2</v>
      </c>
      <c r="E27" s="121">
        <v>1</v>
      </c>
      <c r="F27" s="121">
        <v>0</v>
      </c>
      <c r="G27" s="121">
        <v>5</v>
      </c>
      <c r="H27" s="121"/>
      <c r="I27" s="121">
        <v>0.2</v>
      </c>
      <c r="J27" s="121">
        <v>0.1</v>
      </c>
      <c r="K27" s="121">
        <v>0.1</v>
      </c>
      <c r="L27" s="121">
        <v>0.1</v>
      </c>
      <c r="M27" s="121">
        <v>0</v>
      </c>
      <c r="N27" s="121">
        <v>0.1</v>
      </c>
    </row>
    <row r="28" spans="1:14" ht="21.95" customHeight="1">
      <c r="A28" s="4" t="s">
        <v>76</v>
      </c>
      <c r="B28" s="121">
        <v>3</v>
      </c>
      <c r="C28" s="121">
        <v>3</v>
      </c>
      <c r="D28" s="121">
        <v>12</v>
      </c>
      <c r="E28" s="121">
        <v>5</v>
      </c>
      <c r="F28" s="121">
        <v>5</v>
      </c>
      <c r="G28" s="121">
        <v>29</v>
      </c>
      <c r="H28" s="121"/>
      <c r="I28" s="121">
        <v>0.4</v>
      </c>
      <c r="J28" s="121">
        <v>0.4</v>
      </c>
      <c r="K28" s="121">
        <v>0.8</v>
      </c>
      <c r="L28" s="121">
        <v>0.9</v>
      </c>
      <c r="M28" s="121">
        <v>9.3000000000000007</v>
      </c>
      <c r="N28" s="121">
        <v>0.8</v>
      </c>
    </row>
    <row r="29" spans="1:14" ht="21.95" customHeight="1">
      <c r="A29" s="4" t="s">
        <v>77</v>
      </c>
      <c r="B29" s="121">
        <v>59</v>
      </c>
      <c r="C29" s="121">
        <v>63</v>
      </c>
      <c r="D29" s="121">
        <v>147</v>
      </c>
      <c r="E29" s="121">
        <v>41</v>
      </c>
      <c r="F29" s="121">
        <v>5</v>
      </c>
      <c r="G29" s="121">
        <v>315</v>
      </c>
      <c r="H29" s="121"/>
      <c r="I29" s="121">
        <v>7.5</v>
      </c>
      <c r="J29" s="121">
        <v>9.4</v>
      </c>
      <c r="K29" s="121">
        <v>10</v>
      </c>
      <c r="L29" s="121">
        <v>6.8</v>
      </c>
      <c r="M29" s="121">
        <v>9.3000000000000007</v>
      </c>
      <c r="N29" s="121">
        <v>8.8000000000000007</v>
      </c>
    </row>
    <row r="30" spans="1:14" ht="21.95" customHeight="1">
      <c r="A30" s="4" t="s">
        <v>78</v>
      </c>
      <c r="B30" s="121">
        <v>8</v>
      </c>
      <c r="C30" s="121">
        <v>12</v>
      </c>
      <c r="D30" s="121">
        <v>29</v>
      </c>
      <c r="E30" s="121">
        <v>19</v>
      </c>
      <c r="F30" s="121">
        <v>1</v>
      </c>
      <c r="G30" s="121">
        <v>69</v>
      </c>
      <c r="H30" s="121"/>
      <c r="I30" s="121">
        <v>1.1000000000000001</v>
      </c>
      <c r="J30" s="121">
        <v>1.8</v>
      </c>
      <c r="K30" s="121">
        <v>1.9</v>
      </c>
      <c r="L30" s="121">
        <v>3.1</v>
      </c>
      <c r="M30" s="121">
        <v>2.1</v>
      </c>
      <c r="N30" s="121">
        <v>1.9</v>
      </c>
    </row>
    <row r="31" spans="1:14" ht="21.95" customHeight="1">
      <c r="A31" s="4" t="s">
        <v>114</v>
      </c>
      <c r="B31" s="121">
        <v>3</v>
      </c>
      <c r="C31" s="121">
        <v>2</v>
      </c>
      <c r="D31" s="121">
        <v>6</v>
      </c>
      <c r="E31" s="121">
        <v>3</v>
      </c>
      <c r="F31" s="121">
        <v>0</v>
      </c>
      <c r="G31" s="121">
        <v>14</v>
      </c>
      <c r="H31" s="121"/>
      <c r="I31" s="121">
        <v>0.3</v>
      </c>
      <c r="J31" s="121">
        <v>0.4</v>
      </c>
      <c r="K31" s="121">
        <v>0.4</v>
      </c>
      <c r="L31" s="121">
        <v>0.6</v>
      </c>
      <c r="M31" s="121">
        <v>0</v>
      </c>
      <c r="N31" s="121">
        <v>0.4</v>
      </c>
    </row>
    <row r="32" spans="1:14" ht="21.95" customHeight="1">
      <c r="A32" s="4" t="s">
        <v>115</v>
      </c>
      <c r="B32" s="121">
        <v>12</v>
      </c>
      <c r="C32" s="121">
        <v>10</v>
      </c>
      <c r="D32" s="121">
        <v>22</v>
      </c>
      <c r="E32" s="121">
        <v>9</v>
      </c>
      <c r="F32" s="121">
        <v>1</v>
      </c>
      <c r="G32" s="121">
        <v>54</v>
      </c>
      <c r="H32" s="121"/>
      <c r="I32" s="121">
        <v>1.5</v>
      </c>
      <c r="J32" s="121">
        <v>1.5</v>
      </c>
      <c r="K32" s="121">
        <v>1.5</v>
      </c>
      <c r="L32" s="121">
        <v>1.5</v>
      </c>
      <c r="M32" s="121">
        <v>1</v>
      </c>
      <c r="N32" s="121">
        <v>1.5</v>
      </c>
    </row>
    <row r="33" spans="1:14" ht="21.95" customHeight="1">
      <c r="A33" s="4" t="s">
        <v>116</v>
      </c>
      <c r="B33" s="121">
        <v>36</v>
      </c>
      <c r="C33" s="121">
        <v>36</v>
      </c>
      <c r="D33" s="121">
        <v>102</v>
      </c>
      <c r="E33" s="121">
        <v>64</v>
      </c>
      <c r="F33" s="121">
        <v>2</v>
      </c>
      <c r="G33" s="121">
        <v>241</v>
      </c>
      <c r="H33" s="121"/>
      <c r="I33" s="121">
        <v>4.5999999999999996</v>
      </c>
      <c r="J33" s="121">
        <v>5.4</v>
      </c>
      <c r="K33" s="121">
        <v>7</v>
      </c>
      <c r="L33" s="121">
        <v>10.6</v>
      </c>
      <c r="M33" s="121">
        <v>3.1</v>
      </c>
      <c r="N33" s="121">
        <v>6.7</v>
      </c>
    </row>
    <row r="34" spans="1:14" ht="21.95" customHeight="1">
      <c r="A34" s="4" t="s">
        <v>82</v>
      </c>
      <c r="B34" s="121">
        <v>16</v>
      </c>
      <c r="C34" s="121">
        <v>16</v>
      </c>
      <c r="D34" s="121">
        <v>27</v>
      </c>
      <c r="E34" s="121">
        <v>10</v>
      </c>
      <c r="F34" s="121">
        <v>2</v>
      </c>
      <c r="G34" s="121">
        <v>71</v>
      </c>
      <c r="H34" s="121"/>
      <c r="I34" s="121">
        <v>2</v>
      </c>
      <c r="J34" s="121">
        <v>2.2999999999999998</v>
      </c>
      <c r="K34" s="121">
        <v>1.8</v>
      </c>
      <c r="L34" s="121">
        <v>1.7</v>
      </c>
      <c r="M34" s="121">
        <v>4.0999999999999996</v>
      </c>
      <c r="N34" s="121">
        <v>2</v>
      </c>
    </row>
    <row r="35" spans="1:14" ht="21.95" customHeight="1">
      <c r="A35" s="4" t="s">
        <v>83</v>
      </c>
      <c r="B35" s="121">
        <v>37</v>
      </c>
      <c r="C35" s="121">
        <v>27</v>
      </c>
      <c r="D35" s="121">
        <v>57</v>
      </c>
      <c r="E35" s="121">
        <v>19</v>
      </c>
      <c r="F35" s="121">
        <v>6</v>
      </c>
      <c r="G35" s="121">
        <v>147</v>
      </c>
      <c r="H35" s="121"/>
      <c r="I35" s="121">
        <v>4.7</v>
      </c>
      <c r="J35" s="121">
        <v>4</v>
      </c>
      <c r="K35" s="121">
        <v>3.9</v>
      </c>
      <c r="L35" s="121">
        <v>3.2</v>
      </c>
      <c r="M35" s="121">
        <v>10.7</v>
      </c>
      <c r="N35" s="121">
        <v>4.0999999999999996</v>
      </c>
    </row>
    <row r="36" spans="1:14" ht="21.95" customHeight="1">
      <c r="A36" s="4" t="s">
        <v>84</v>
      </c>
      <c r="B36" s="121">
        <v>224</v>
      </c>
      <c r="C36" s="121">
        <v>129</v>
      </c>
      <c r="D36" s="121">
        <v>260</v>
      </c>
      <c r="E36" s="121">
        <v>102</v>
      </c>
      <c r="F36" s="121">
        <v>9</v>
      </c>
      <c r="G36" s="121">
        <v>724</v>
      </c>
      <c r="H36" s="121"/>
      <c r="I36" s="121">
        <v>28.4</v>
      </c>
      <c r="J36" s="121">
        <v>19.2</v>
      </c>
      <c r="K36" s="121">
        <v>17.600000000000001</v>
      </c>
      <c r="L36" s="121">
        <v>16.899999999999999</v>
      </c>
      <c r="M36" s="121">
        <v>15.5</v>
      </c>
      <c r="N36" s="121">
        <v>20.100000000000001</v>
      </c>
    </row>
    <row r="37" spans="1:14" ht="21.95" customHeight="1">
      <c r="A37" s="4" t="s">
        <v>179</v>
      </c>
      <c r="B37" s="121">
        <v>391</v>
      </c>
      <c r="C37" s="121">
        <v>374</v>
      </c>
      <c r="D37" s="121">
        <v>809</v>
      </c>
      <c r="E37" s="121">
        <v>328</v>
      </c>
      <c r="F37" s="121">
        <v>26</v>
      </c>
      <c r="G37" s="121">
        <v>1928</v>
      </c>
      <c r="H37" s="121"/>
      <c r="I37" s="121">
        <v>49.4</v>
      </c>
      <c r="J37" s="121">
        <v>55.5</v>
      </c>
      <c r="K37" s="121">
        <v>54.9</v>
      </c>
      <c r="L37" s="121">
        <v>54.5</v>
      </c>
      <c r="M37" s="121">
        <v>44.3</v>
      </c>
      <c r="N37" s="121">
        <v>53.6</v>
      </c>
    </row>
    <row r="38" spans="1:14" s="12" customFormat="1" ht="21.95" customHeight="1">
      <c r="A38" s="1" t="s">
        <v>180</v>
      </c>
      <c r="B38" s="122">
        <v>791</v>
      </c>
      <c r="C38" s="122">
        <v>674</v>
      </c>
      <c r="D38" s="122">
        <v>1473</v>
      </c>
      <c r="E38" s="122">
        <v>603</v>
      </c>
      <c r="F38" s="122">
        <v>58</v>
      </c>
      <c r="G38" s="122">
        <v>3598</v>
      </c>
      <c r="H38" s="122"/>
      <c r="I38" s="122">
        <v>100</v>
      </c>
      <c r="J38" s="122">
        <v>100</v>
      </c>
      <c r="K38" s="122">
        <v>100</v>
      </c>
      <c r="L38" s="122">
        <v>100</v>
      </c>
      <c r="M38" s="122">
        <v>100</v>
      </c>
      <c r="N38" s="122">
        <v>100</v>
      </c>
    </row>
    <row r="39" spans="1:14" ht="21.95" customHeight="1">
      <c r="A39" s="4"/>
      <c r="B39" s="121"/>
      <c r="C39" s="121"/>
      <c r="D39" s="121"/>
      <c r="E39" s="121"/>
      <c r="F39" s="121"/>
      <c r="G39" s="121"/>
      <c r="H39" s="123"/>
      <c r="I39" s="121"/>
      <c r="J39" s="121"/>
      <c r="K39" s="121"/>
      <c r="L39" s="121"/>
      <c r="M39" s="121"/>
      <c r="N39" s="121"/>
    </row>
    <row r="40" spans="1:14" ht="21.95" customHeight="1">
      <c r="A40" s="1" t="s">
        <v>14</v>
      </c>
      <c r="B40" s="121"/>
      <c r="C40" s="121"/>
      <c r="D40" s="121"/>
      <c r="E40" s="121"/>
      <c r="F40" s="121"/>
      <c r="G40" s="121"/>
      <c r="H40" s="123"/>
      <c r="I40" s="121"/>
      <c r="J40" s="121"/>
      <c r="K40" s="121"/>
      <c r="L40" s="121"/>
      <c r="M40" s="121"/>
      <c r="N40" s="121"/>
    </row>
    <row r="41" spans="1:14" ht="21.95" customHeight="1">
      <c r="A41" s="4"/>
      <c r="B41" s="121"/>
      <c r="C41" s="121"/>
      <c r="D41" s="121"/>
      <c r="E41" s="121"/>
      <c r="F41" s="121"/>
      <c r="G41" s="121"/>
      <c r="H41" s="123"/>
      <c r="I41" s="121"/>
      <c r="J41" s="121"/>
      <c r="K41" s="121"/>
      <c r="L41" s="121"/>
      <c r="M41" s="121"/>
      <c r="N41" s="121"/>
    </row>
    <row r="42" spans="1:14" ht="21.95" customHeight="1">
      <c r="A42" s="4" t="s">
        <v>75</v>
      </c>
      <c r="B42" s="121">
        <v>16</v>
      </c>
      <c r="C42" s="121">
        <v>22</v>
      </c>
      <c r="D42" s="121">
        <v>48</v>
      </c>
      <c r="E42" s="121">
        <v>25</v>
      </c>
      <c r="F42" s="121">
        <v>16</v>
      </c>
      <c r="G42" s="121">
        <v>126</v>
      </c>
      <c r="H42" s="121"/>
      <c r="I42" s="121">
        <v>0.9</v>
      </c>
      <c r="J42" s="121">
        <v>1.2</v>
      </c>
      <c r="K42" s="121">
        <v>1.3</v>
      </c>
      <c r="L42" s="121">
        <v>1.6</v>
      </c>
      <c r="M42" s="121">
        <v>3</v>
      </c>
      <c r="N42" s="121">
        <v>1.3</v>
      </c>
    </row>
    <row r="43" spans="1:14" ht="21.95" customHeight="1">
      <c r="A43" s="4" t="s">
        <v>76</v>
      </c>
      <c r="B43" s="121">
        <v>31</v>
      </c>
      <c r="C43" s="121">
        <v>53</v>
      </c>
      <c r="D43" s="121">
        <v>104</v>
      </c>
      <c r="E43" s="121">
        <v>29</v>
      </c>
      <c r="F43" s="121">
        <v>194</v>
      </c>
      <c r="G43" s="121">
        <v>412</v>
      </c>
      <c r="H43" s="121"/>
      <c r="I43" s="121">
        <v>1.7</v>
      </c>
      <c r="J43" s="121">
        <v>3</v>
      </c>
      <c r="K43" s="121">
        <v>2.7</v>
      </c>
      <c r="L43" s="121">
        <v>1.9</v>
      </c>
      <c r="M43" s="121">
        <v>37.5</v>
      </c>
      <c r="N43" s="121">
        <v>4.4000000000000004</v>
      </c>
    </row>
    <row r="44" spans="1:14" ht="21.95" customHeight="1">
      <c r="A44" s="4" t="s">
        <v>77</v>
      </c>
      <c r="B44" s="121">
        <v>127</v>
      </c>
      <c r="C44" s="121">
        <v>147</v>
      </c>
      <c r="D44" s="121">
        <v>329</v>
      </c>
      <c r="E44" s="121">
        <v>106</v>
      </c>
      <c r="F44" s="121">
        <v>23</v>
      </c>
      <c r="G44" s="121">
        <v>731</v>
      </c>
      <c r="H44" s="121"/>
      <c r="I44" s="121">
        <v>7</v>
      </c>
      <c r="J44" s="121">
        <v>8.1999999999999993</v>
      </c>
      <c r="K44" s="121">
        <v>8.6999999999999993</v>
      </c>
      <c r="L44" s="121">
        <v>6.9</v>
      </c>
      <c r="M44" s="121">
        <v>4.4000000000000004</v>
      </c>
      <c r="N44" s="121">
        <v>7.7</v>
      </c>
    </row>
    <row r="45" spans="1:14" ht="21.95" customHeight="1">
      <c r="A45" s="4" t="s">
        <v>78</v>
      </c>
      <c r="B45" s="121">
        <v>65</v>
      </c>
      <c r="C45" s="121">
        <v>75</v>
      </c>
      <c r="D45" s="121">
        <v>168</v>
      </c>
      <c r="E45" s="121">
        <v>82</v>
      </c>
      <c r="F45" s="121">
        <v>17</v>
      </c>
      <c r="G45" s="121">
        <v>408</v>
      </c>
      <c r="H45" s="121"/>
      <c r="I45" s="121">
        <v>3.6</v>
      </c>
      <c r="J45" s="121">
        <v>4.2</v>
      </c>
      <c r="K45" s="121">
        <v>4.4000000000000004</v>
      </c>
      <c r="L45" s="121">
        <v>5.4</v>
      </c>
      <c r="M45" s="121">
        <v>3.3</v>
      </c>
      <c r="N45" s="121">
        <v>4.3</v>
      </c>
    </row>
    <row r="46" spans="1:14" ht="21.95" customHeight="1">
      <c r="A46" s="4" t="s">
        <v>114</v>
      </c>
      <c r="B46" s="121">
        <v>16</v>
      </c>
      <c r="C46" s="121">
        <v>17</v>
      </c>
      <c r="D46" s="121">
        <v>36</v>
      </c>
      <c r="E46" s="121">
        <v>16</v>
      </c>
      <c r="F46" s="121">
        <v>4</v>
      </c>
      <c r="G46" s="121">
        <v>89</v>
      </c>
      <c r="H46" s="121"/>
      <c r="I46" s="121">
        <v>0.9</v>
      </c>
      <c r="J46" s="121">
        <v>0.9</v>
      </c>
      <c r="K46" s="121">
        <v>0.9</v>
      </c>
      <c r="L46" s="121">
        <v>1.1000000000000001</v>
      </c>
      <c r="M46" s="121">
        <v>0.7</v>
      </c>
      <c r="N46" s="121">
        <v>0.9</v>
      </c>
    </row>
    <row r="47" spans="1:14" ht="21.95" customHeight="1">
      <c r="A47" s="4" t="s">
        <v>115</v>
      </c>
      <c r="B47" s="121">
        <v>57</v>
      </c>
      <c r="C47" s="121">
        <v>57</v>
      </c>
      <c r="D47" s="121">
        <v>139</v>
      </c>
      <c r="E47" s="121">
        <v>56</v>
      </c>
      <c r="F47" s="121">
        <v>19</v>
      </c>
      <c r="G47" s="121">
        <v>329</v>
      </c>
      <c r="H47" s="121"/>
      <c r="I47" s="121">
        <v>3.1</v>
      </c>
      <c r="J47" s="121">
        <v>3.2</v>
      </c>
      <c r="K47" s="121">
        <v>3.7</v>
      </c>
      <c r="L47" s="121">
        <v>3.6</v>
      </c>
      <c r="M47" s="121">
        <v>3.7</v>
      </c>
      <c r="N47" s="121">
        <v>3.5</v>
      </c>
    </row>
    <row r="48" spans="1:14" ht="21.95" customHeight="1">
      <c r="A48" s="4" t="s">
        <v>116</v>
      </c>
      <c r="B48" s="121">
        <v>181</v>
      </c>
      <c r="C48" s="121">
        <v>195</v>
      </c>
      <c r="D48" s="121">
        <v>439</v>
      </c>
      <c r="E48" s="121">
        <v>202</v>
      </c>
      <c r="F48" s="121">
        <v>34</v>
      </c>
      <c r="G48" s="121">
        <v>1050</v>
      </c>
      <c r="H48" s="121"/>
      <c r="I48" s="121">
        <v>10</v>
      </c>
      <c r="J48" s="121">
        <v>10.9</v>
      </c>
      <c r="K48" s="121">
        <v>11.5</v>
      </c>
      <c r="L48" s="121">
        <v>13.1</v>
      </c>
      <c r="M48" s="121">
        <v>6.5</v>
      </c>
      <c r="N48" s="121">
        <v>11.1</v>
      </c>
    </row>
    <row r="49" spans="1:14" ht="21.95" customHeight="1">
      <c r="A49" s="4" t="s">
        <v>82</v>
      </c>
      <c r="B49" s="121">
        <v>27</v>
      </c>
      <c r="C49" s="121">
        <v>28</v>
      </c>
      <c r="D49" s="121">
        <v>51</v>
      </c>
      <c r="E49" s="121">
        <v>19</v>
      </c>
      <c r="F49" s="121">
        <v>14</v>
      </c>
      <c r="G49" s="121">
        <v>138</v>
      </c>
      <c r="H49" s="121"/>
      <c r="I49" s="121">
        <v>1.5</v>
      </c>
      <c r="J49" s="121">
        <v>1.6</v>
      </c>
      <c r="K49" s="121">
        <v>1.3</v>
      </c>
      <c r="L49" s="121">
        <v>1.2</v>
      </c>
      <c r="M49" s="121">
        <v>2.6</v>
      </c>
      <c r="N49" s="121">
        <v>1.5</v>
      </c>
    </row>
    <row r="50" spans="1:14" ht="21.95" customHeight="1">
      <c r="A50" s="4" t="s">
        <v>83</v>
      </c>
      <c r="B50" s="121">
        <v>63</v>
      </c>
      <c r="C50" s="121">
        <v>51</v>
      </c>
      <c r="D50" s="121">
        <v>103</v>
      </c>
      <c r="E50" s="121">
        <v>44</v>
      </c>
      <c r="F50" s="121">
        <v>20</v>
      </c>
      <c r="G50" s="121">
        <v>282</v>
      </c>
      <c r="H50" s="121"/>
      <c r="I50" s="121">
        <v>3.5</v>
      </c>
      <c r="J50" s="121">
        <v>2.8</v>
      </c>
      <c r="K50" s="121">
        <v>2.7</v>
      </c>
      <c r="L50" s="121">
        <v>2.9</v>
      </c>
      <c r="M50" s="121">
        <v>3.9</v>
      </c>
      <c r="N50" s="121">
        <v>3</v>
      </c>
    </row>
    <row r="51" spans="1:14" ht="21.95" customHeight="1">
      <c r="A51" s="4" t="s">
        <v>84</v>
      </c>
      <c r="B51" s="121">
        <v>294</v>
      </c>
      <c r="C51" s="121">
        <v>192</v>
      </c>
      <c r="D51" s="121">
        <v>364</v>
      </c>
      <c r="E51" s="121">
        <v>145</v>
      </c>
      <c r="F51" s="121">
        <v>18</v>
      </c>
      <c r="G51" s="121">
        <v>1013</v>
      </c>
      <c r="H51" s="121"/>
      <c r="I51" s="121">
        <v>16.3</v>
      </c>
      <c r="J51" s="121">
        <v>10.7</v>
      </c>
      <c r="K51" s="121">
        <v>9.6</v>
      </c>
      <c r="L51" s="121">
        <v>9.5</v>
      </c>
      <c r="M51" s="121">
        <v>3.4</v>
      </c>
      <c r="N51" s="121">
        <v>10.7</v>
      </c>
    </row>
    <row r="52" spans="1:14" ht="21.95" customHeight="1">
      <c r="A52" s="4" t="s">
        <v>179</v>
      </c>
      <c r="B52" s="121">
        <v>926</v>
      </c>
      <c r="C52" s="121">
        <v>948</v>
      </c>
      <c r="D52" s="121">
        <v>2016</v>
      </c>
      <c r="E52" s="121">
        <v>810</v>
      </c>
      <c r="F52" s="121">
        <v>159</v>
      </c>
      <c r="G52" s="121">
        <v>4859</v>
      </c>
      <c r="H52" s="121"/>
      <c r="I52" s="121">
        <v>51.4</v>
      </c>
      <c r="J52" s="121">
        <v>53.1</v>
      </c>
      <c r="K52" s="121">
        <v>53.1</v>
      </c>
      <c r="L52" s="121">
        <v>52.7</v>
      </c>
      <c r="M52" s="121">
        <v>30.7</v>
      </c>
      <c r="N52" s="121">
        <v>51.5</v>
      </c>
    </row>
    <row r="53" spans="1:14" s="12" customFormat="1" ht="21.95" customHeight="1" thickBot="1">
      <c r="A53" s="99" t="s">
        <v>180</v>
      </c>
      <c r="B53" s="124">
        <v>1804</v>
      </c>
      <c r="C53" s="124">
        <v>1785</v>
      </c>
      <c r="D53" s="124">
        <v>3798</v>
      </c>
      <c r="E53" s="124">
        <v>1536</v>
      </c>
      <c r="F53" s="124">
        <v>519</v>
      </c>
      <c r="G53" s="124">
        <v>9441</v>
      </c>
      <c r="H53" s="124"/>
      <c r="I53" s="124">
        <v>100</v>
      </c>
      <c r="J53" s="124">
        <v>100</v>
      </c>
      <c r="K53" s="124">
        <v>100</v>
      </c>
      <c r="L53" s="124">
        <v>100</v>
      </c>
      <c r="M53" s="124">
        <v>100</v>
      </c>
      <c r="N53" s="124">
        <v>100</v>
      </c>
    </row>
    <row r="54" spans="1:14">
      <c r="B54" s="97"/>
      <c r="C54" s="97"/>
      <c r="D54" s="97"/>
      <c r="E54" s="97"/>
      <c r="F54" s="97"/>
      <c r="G54" s="97"/>
      <c r="H54" s="97"/>
      <c r="I54" s="97"/>
      <c r="J54" s="97"/>
      <c r="K54" s="97"/>
      <c r="L54" s="97"/>
      <c r="M54" s="97"/>
      <c r="N54" s="97"/>
    </row>
    <row r="55" spans="1:14">
      <c r="A55" s="5" t="s">
        <v>181</v>
      </c>
      <c r="B55" s="97"/>
      <c r="C55" s="97"/>
      <c r="D55" s="97"/>
      <c r="E55" s="97"/>
      <c r="F55" s="97"/>
      <c r="G55" s="97"/>
      <c r="H55" s="97"/>
      <c r="I55" s="97"/>
      <c r="J55" s="97"/>
      <c r="K55" s="97"/>
      <c r="L55" s="97"/>
      <c r="M55" s="97"/>
      <c r="N55" s="97"/>
    </row>
    <row r="56" spans="1:14">
      <c r="B56" s="97"/>
      <c r="C56" s="97"/>
      <c r="D56" s="97"/>
      <c r="E56" s="97"/>
      <c r="F56" s="97"/>
      <c r="G56" s="97"/>
      <c r="H56" s="97"/>
      <c r="I56" s="97"/>
      <c r="J56" s="97"/>
      <c r="K56" s="97"/>
      <c r="L56" s="97"/>
      <c r="M56" s="97"/>
      <c r="N56" s="97"/>
    </row>
    <row r="57" spans="1:14">
      <c r="B57" s="125">
        <f>B53/$G$53</f>
        <v>0.19108145323588602</v>
      </c>
      <c r="C57" s="125">
        <f>C53/$G$53</f>
        <v>0.18906895455989831</v>
      </c>
      <c r="D57" s="125">
        <f>D53/$G$53</f>
        <v>0.40228789323164921</v>
      </c>
      <c r="E57" s="125">
        <f>E53/$G$53</f>
        <v>0.16269462980616461</v>
      </c>
      <c r="F57" s="125">
        <f>F53/$G$53</f>
        <v>5.4972990149348588E-2</v>
      </c>
    </row>
  </sheetData>
  <mergeCells count="2">
    <mergeCell ref="B7:F7"/>
    <mergeCell ref="I7:M7"/>
  </mergeCells>
  <pageMargins left="0.39370078740157483" right="0.39370078740157483" top="0.39370078740157483" bottom="0.39370078740157483" header="0" footer="0"/>
  <pageSetup paperSize="9" scale="5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9"/>
  <sheetViews>
    <sheetView zoomScale="75" zoomScaleNormal="75" workbookViewId="0"/>
  </sheetViews>
  <sheetFormatPr defaultRowHeight="15"/>
  <cols>
    <col min="1" max="1" width="17.7109375" style="5" customWidth="1"/>
    <col min="2" max="2" width="19.7109375" style="5" customWidth="1"/>
    <col min="3" max="7" width="11.7109375" style="5" customWidth="1"/>
    <col min="8" max="8" width="1.85546875" style="5" customWidth="1"/>
    <col min="9" max="12" width="11.7109375" style="5" customWidth="1"/>
    <col min="13" max="13" width="10" style="5" customWidth="1"/>
    <col min="14" max="14" width="11.7109375" style="5" customWidth="1"/>
    <col min="15" max="16384" width="9.140625" style="5"/>
  </cols>
  <sheetData>
    <row r="1" spans="1:51" s="4" customFormat="1" ht="18">
      <c r="A1" s="126" t="s">
        <v>182</v>
      </c>
      <c r="B1" s="127"/>
      <c r="C1" s="127"/>
      <c r="D1" s="127"/>
      <c r="E1" s="127"/>
      <c r="F1" s="127"/>
      <c r="G1" s="127"/>
      <c r="H1" s="127"/>
      <c r="I1" s="127"/>
      <c r="J1" s="127"/>
      <c r="K1" s="127"/>
      <c r="L1" s="127"/>
      <c r="M1" s="128" t="s">
        <v>171</v>
      </c>
      <c r="N1" s="27"/>
    </row>
    <row r="2" spans="1:51" s="4" customFormat="1" ht="18">
      <c r="A2" s="126" t="s">
        <v>68</v>
      </c>
      <c r="B2" s="127"/>
      <c r="C2" s="127"/>
      <c r="D2" s="127"/>
      <c r="E2" s="127"/>
      <c r="F2" s="127"/>
      <c r="G2" s="127"/>
      <c r="H2" s="127"/>
      <c r="I2" s="127"/>
      <c r="J2" s="127"/>
      <c r="K2" s="127"/>
      <c r="L2" s="127"/>
      <c r="M2" s="127"/>
    </row>
    <row r="3" spans="1:51" s="4" customFormat="1" ht="18">
      <c r="A3" s="129" t="s">
        <v>183</v>
      </c>
      <c r="B3" s="127"/>
      <c r="C3" s="127"/>
      <c r="D3" s="127"/>
      <c r="E3" s="127"/>
      <c r="F3" s="127"/>
      <c r="G3" s="127"/>
      <c r="H3" s="127"/>
      <c r="I3" s="127"/>
      <c r="J3" s="127"/>
      <c r="K3" s="127"/>
      <c r="L3" s="127"/>
      <c r="M3" s="127"/>
    </row>
    <row r="4" spans="1:51" s="4" customFormat="1" ht="18">
      <c r="A4" s="126" t="s">
        <v>184</v>
      </c>
      <c r="B4" s="127"/>
      <c r="C4" s="127"/>
      <c r="D4" s="127"/>
      <c r="E4" s="127"/>
      <c r="F4" s="127"/>
      <c r="G4" s="127"/>
      <c r="H4" s="127"/>
      <c r="I4" s="127"/>
      <c r="J4" s="127"/>
      <c r="K4" s="127"/>
      <c r="L4" s="127"/>
      <c r="M4" s="127"/>
    </row>
    <row r="5" spans="1:51" s="4" customFormat="1" ht="18.75" thickBot="1">
      <c r="A5" s="130" t="s">
        <v>54</v>
      </c>
      <c r="B5" s="130"/>
      <c r="C5" s="130"/>
      <c r="D5" s="130"/>
      <c r="E5" s="130"/>
      <c r="F5" s="130"/>
      <c r="G5" s="130"/>
      <c r="H5" s="130"/>
      <c r="I5" s="130"/>
      <c r="J5" s="130"/>
      <c r="K5" s="130"/>
      <c r="L5" s="130"/>
      <c r="M5" s="130"/>
      <c r="N5" s="131"/>
    </row>
    <row r="6" spans="1:51" ht="15.75">
      <c r="A6" s="132"/>
      <c r="B6" s="133" t="s">
        <v>4</v>
      </c>
      <c r="C6" s="134"/>
      <c r="D6" s="134"/>
      <c r="E6" s="135" t="s">
        <v>185</v>
      </c>
      <c r="F6" s="134"/>
      <c r="G6" s="134"/>
      <c r="H6" s="132"/>
      <c r="I6" s="134"/>
      <c r="J6" s="134"/>
      <c r="K6" s="135" t="s">
        <v>186</v>
      </c>
      <c r="L6" s="134"/>
      <c r="M6" s="134"/>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9.5" thickBot="1">
      <c r="A7" s="136"/>
      <c r="B7" s="136"/>
      <c r="C7" s="137" t="s">
        <v>174</v>
      </c>
      <c r="D7" s="137" t="s">
        <v>175</v>
      </c>
      <c r="E7" s="137" t="s">
        <v>176</v>
      </c>
      <c r="F7" s="138" t="s">
        <v>187</v>
      </c>
      <c r="G7" s="138" t="s">
        <v>188</v>
      </c>
      <c r="H7" s="138"/>
      <c r="I7" s="137" t="s">
        <v>174</v>
      </c>
      <c r="J7" s="137" t="s">
        <v>175</v>
      </c>
      <c r="K7" s="137" t="s">
        <v>176</v>
      </c>
      <c r="L7" s="138" t="s">
        <v>187</v>
      </c>
      <c r="M7" s="138" t="s">
        <v>188</v>
      </c>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18.75" thickTop="1">
      <c r="A8" s="139" t="s">
        <v>189</v>
      </c>
      <c r="B8" s="140" t="s">
        <v>22</v>
      </c>
      <c r="C8" s="141">
        <v>81</v>
      </c>
      <c r="D8" s="141">
        <v>50</v>
      </c>
      <c r="E8" s="141">
        <v>112</v>
      </c>
      <c r="F8" s="141">
        <v>53</v>
      </c>
      <c r="G8" s="141">
        <v>299</v>
      </c>
      <c r="H8" s="142"/>
      <c r="I8" s="143">
        <v>27.1</v>
      </c>
      <c r="J8" s="143">
        <v>16.8</v>
      </c>
      <c r="K8" s="143">
        <v>37.4</v>
      </c>
      <c r="L8" s="143">
        <v>17.600000000000001</v>
      </c>
      <c r="M8" s="144">
        <v>100</v>
      </c>
      <c r="N8" s="33"/>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c r="A9" s="145"/>
      <c r="B9" s="146">
        <v>2009</v>
      </c>
      <c r="C9" s="147">
        <v>61</v>
      </c>
      <c r="D9" s="147">
        <v>22</v>
      </c>
      <c r="E9" s="147">
        <v>87</v>
      </c>
      <c r="F9" s="147">
        <v>35</v>
      </c>
      <c r="G9" s="147">
        <v>205</v>
      </c>
      <c r="H9" s="148"/>
      <c r="I9" s="149">
        <v>29.8</v>
      </c>
      <c r="J9" s="149">
        <v>10.7</v>
      </c>
      <c r="K9" s="149">
        <v>42.4</v>
      </c>
      <c r="L9" s="149">
        <v>17.100000000000001</v>
      </c>
      <c r="M9" s="144">
        <v>100</v>
      </c>
      <c r="N9" s="21"/>
    </row>
    <row r="10" spans="1:51">
      <c r="A10" s="145"/>
      <c r="B10" s="146">
        <v>2010</v>
      </c>
      <c r="C10" s="147">
        <v>55</v>
      </c>
      <c r="D10" s="147">
        <v>34</v>
      </c>
      <c r="E10" s="147">
        <v>86</v>
      </c>
      <c r="F10" s="147">
        <v>45</v>
      </c>
      <c r="G10" s="147">
        <v>220</v>
      </c>
      <c r="H10" s="148"/>
      <c r="I10" s="149">
        <v>25</v>
      </c>
      <c r="J10" s="149">
        <v>15.5</v>
      </c>
      <c r="K10" s="149">
        <v>39.1</v>
      </c>
      <c r="L10" s="149">
        <v>20.5</v>
      </c>
      <c r="M10" s="144">
        <v>100</v>
      </c>
      <c r="N10" s="21"/>
    </row>
    <row r="11" spans="1:51">
      <c r="A11" s="145"/>
      <c r="B11" s="146">
        <v>2011</v>
      </c>
      <c r="C11" s="147">
        <v>41</v>
      </c>
      <c r="D11" s="147">
        <v>28</v>
      </c>
      <c r="E11" s="147">
        <v>84</v>
      </c>
      <c r="F11" s="147">
        <v>42</v>
      </c>
      <c r="G11" s="147">
        <v>196</v>
      </c>
      <c r="H11" s="148"/>
      <c r="I11" s="149">
        <v>20.9</v>
      </c>
      <c r="J11" s="149">
        <v>14.3</v>
      </c>
      <c r="K11" s="149">
        <v>42.9</v>
      </c>
      <c r="L11" s="149">
        <v>21.4</v>
      </c>
      <c r="M11" s="144">
        <v>100</v>
      </c>
      <c r="N11" s="97"/>
    </row>
    <row r="12" spans="1:51">
      <c r="A12" s="145"/>
      <c r="B12" s="146">
        <v>2012</v>
      </c>
      <c r="C12" s="147">
        <v>28</v>
      </c>
      <c r="D12" s="147">
        <v>26</v>
      </c>
      <c r="E12" s="147">
        <v>53</v>
      </c>
      <c r="F12" s="147">
        <v>34</v>
      </c>
      <c r="G12" s="147">
        <v>145</v>
      </c>
      <c r="H12" s="148"/>
      <c r="I12" s="149">
        <v>19.3</v>
      </c>
      <c r="J12" s="149">
        <v>17.899999999999999</v>
      </c>
      <c r="K12" s="149">
        <v>36.6</v>
      </c>
      <c r="L12" s="149">
        <v>23.4</v>
      </c>
      <c r="M12" s="144">
        <v>100</v>
      </c>
      <c r="N12" s="97"/>
    </row>
    <row r="13" spans="1:51">
      <c r="A13" s="145"/>
      <c r="B13" s="146">
        <v>2013</v>
      </c>
      <c r="C13" s="147">
        <v>32</v>
      </c>
      <c r="D13" s="147">
        <v>29</v>
      </c>
      <c r="E13" s="147">
        <v>70</v>
      </c>
      <c r="F13" s="147">
        <v>45</v>
      </c>
      <c r="G13" s="147">
        <v>182</v>
      </c>
      <c r="H13" s="148"/>
      <c r="I13" s="149">
        <v>17.600000000000001</v>
      </c>
      <c r="J13" s="149">
        <v>15.9</v>
      </c>
      <c r="K13" s="149">
        <v>38.5</v>
      </c>
      <c r="L13" s="149">
        <v>24.7</v>
      </c>
      <c r="M13" s="144">
        <v>100</v>
      </c>
      <c r="N13" s="97"/>
    </row>
    <row r="14" spans="1:51">
      <c r="A14" s="145"/>
      <c r="B14" s="146">
        <v>2014</v>
      </c>
      <c r="C14" s="147">
        <v>42</v>
      </c>
      <c r="D14" s="147">
        <v>20</v>
      </c>
      <c r="E14" s="147">
        <v>81</v>
      </c>
      <c r="F14" s="147">
        <v>46</v>
      </c>
      <c r="G14" s="147">
        <v>193</v>
      </c>
      <c r="H14" s="148"/>
      <c r="I14" s="149">
        <v>21.8</v>
      </c>
      <c r="J14" s="149">
        <v>10.4</v>
      </c>
      <c r="K14" s="149">
        <v>42</v>
      </c>
      <c r="L14" s="149">
        <v>23.8</v>
      </c>
      <c r="M14" s="144">
        <v>100</v>
      </c>
      <c r="N14" s="97"/>
    </row>
    <row r="15" spans="1:51">
      <c r="A15" s="145"/>
      <c r="B15" s="146">
        <v>2015</v>
      </c>
      <c r="C15" s="147">
        <v>37</v>
      </c>
      <c r="D15" s="147">
        <v>36</v>
      </c>
      <c r="E15" s="147">
        <v>55</v>
      </c>
      <c r="F15" s="147">
        <v>32</v>
      </c>
      <c r="G15" s="147">
        <v>161</v>
      </c>
      <c r="H15" s="148"/>
      <c r="I15" s="149">
        <v>23</v>
      </c>
      <c r="J15" s="149">
        <v>22.4</v>
      </c>
      <c r="K15" s="149">
        <v>34.200000000000003</v>
      </c>
      <c r="L15" s="149">
        <v>19.899999999999999</v>
      </c>
      <c r="M15" s="144">
        <v>100</v>
      </c>
    </row>
    <row r="16" spans="1:51">
      <c r="A16" s="145"/>
      <c r="B16" s="146">
        <v>2016</v>
      </c>
      <c r="C16" s="147">
        <v>40</v>
      </c>
      <c r="D16" s="147">
        <v>44</v>
      </c>
      <c r="E16" s="147">
        <v>73</v>
      </c>
      <c r="F16" s="147">
        <v>46</v>
      </c>
      <c r="G16" s="147">
        <v>204</v>
      </c>
      <c r="H16" s="148"/>
      <c r="I16" s="149">
        <v>19.600000000000001</v>
      </c>
      <c r="J16" s="149">
        <v>21.6</v>
      </c>
      <c r="K16" s="149">
        <v>35.799999999999997</v>
      </c>
      <c r="L16" s="149">
        <v>22.5</v>
      </c>
      <c r="M16" s="144">
        <v>100</v>
      </c>
    </row>
    <row r="17" spans="1:13">
      <c r="A17" s="145"/>
      <c r="B17" s="146">
        <v>2017</v>
      </c>
      <c r="C17" s="5">
        <v>25</v>
      </c>
      <c r="D17" s="5">
        <v>27</v>
      </c>
      <c r="E17" s="5">
        <v>55</v>
      </c>
      <c r="F17" s="5">
        <v>40</v>
      </c>
      <c r="G17" s="5">
        <v>149</v>
      </c>
      <c r="I17" s="5">
        <v>16.8</v>
      </c>
      <c r="J17" s="5">
        <v>18.100000000000001</v>
      </c>
      <c r="K17" s="5">
        <v>36.9</v>
      </c>
      <c r="L17" s="5">
        <v>26.8</v>
      </c>
      <c r="M17" s="5">
        <v>100</v>
      </c>
    </row>
    <row r="18" spans="1:13">
      <c r="A18" s="145"/>
      <c r="B18" s="146">
        <v>2018</v>
      </c>
      <c r="C18" s="5">
        <v>27</v>
      </c>
      <c r="D18" s="5">
        <v>22</v>
      </c>
      <c r="E18" s="5">
        <v>58</v>
      </c>
      <c r="F18" s="5">
        <v>43</v>
      </c>
      <c r="G18" s="5">
        <v>154</v>
      </c>
      <c r="I18" s="5">
        <v>17.5</v>
      </c>
      <c r="J18" s="5">
        <v>14.3</v>
      </c>
      <c r="K18" s="5">
        <v>37.700000000000003</v>
      </c>
      <c r="L18" s="5">
        <v>27.9</v>
      </c>
      <c r="M18" s="5">
        <v>100</v>
      </c>
    </row>
    <row r="19" spans="1:13">
      <c r="A19" s="145"/>
      <c r="B19" s="146">
        <v>2019</v>
      </c>
      <c r="C19" s="5">
        <v>27</v>
      </c>
      <c r="D19" s="5">
        <v>20</v>
      </c>
      <c r="E19" s="5">
        <v>60</v>
      </c>
      <c r="F19" s="5">
        <v>63</v>
      </c>
      <c r="G19" s="5">
        <v>176</v>
      </c>
      <c r="I19" s="5">
        <v>15.3</v>
      </c>
      <c r="J19" s="5">
        <v>11.4</v>
      </c>
      <c r="K19" s="5">
        <v>34.1</v>
      </c>
      <c r="L19" s="5">
        <v>35.799999999999997</v>
      </c>
      <c r="M19" s="5">
        <v>100</v>
      </c>
    </row>
    <row r="20" spans="1:13" ht="15.75">
      <c r="A20" s="126"/>
      <c r="B20" s="140" t="s">
        <v>190</v>
      </c>
      <c r="C20" s="141">
        <v>31</v>
      </c>
      <c r="D20" s="141">
        <v>30</v>
      </c>
      <c r="E20" s="141">
        <v>60</v>
      </c>
      <c r="F20" s="141">
        <v>45</v>
      </c>
      <c r="G20" s="141">
        <v>169</v>
      </c>
      <c r="H20" s="141"/>
      <c r="I20" s="150">
        <v>18.5</v>
      </c>
      <c r="J20" s="150">
        <v>17.7</v>
      </c>
      <c r="K20" s="150">
        <v>35.700000000000003</v>
      </c>
      <c r="L20" s="150">
        <v>26.5</v>
      </c>
      <c r="M20" s="144">
        <v>100</v>
      </c>
    </row>
    <row r="21" spans="1:13">
      <c r="A21" s="145"/>
      <c r="B21" s="145"/>
      <c r="C21" s="147"/>
      <c r="D21" s="147"/>
      <c r="E21" s="147"/>
      <c r="F21" s="147"/>
      <c r="G21" s="147"/>
      <c r="H21" s="148"/>
      <c r="I21" s="151"/>
      <c r="J21" s="151"/>
      <c r="K21" s="151"/>
      <c r="L21" s="151"/>
      <c r="M21" s="144"/>
    </row>
    <row r="22" spans="1:13" ht="18">
      <c r="A22" s="139" t="s">
        <v>191</v>
      </c>
      <c r="B22" s="140" t="s">
        <v>22</v>
      </c>
      <c r="C22" s="141">
        <v>615</v>
      </c>
      <c r="D22" s="141">
        <v>393</v>
      </c>
      <c r="E22" s="141">
        <v>1004</v>
      </c>
      <c r="F22" s="141">
        <v>319</v>
      </c>
      <c r="G22" s="141">
        <v>2387</v>
      </c>
      <c r="H22" s="142"/>
      <c r="I22" s="143">
        <v>25.8</v>
      </c>
      <c r="J22" s="143">
        <v>16.399999999999999</v>
      </c>
      <c r="K22" s="143">
        <v>42.1</v>
      </c>
      <c r="L22" s="143">
        <v>13.4</v>
      </c>
      <c r="M22" s="144">
        <v>100</v>
      </c>
    </row>
    <row r="23" spans="1:13">
      <c r="A23" s="145"/>
      <c r="B23" s="146">
        <v>2009</v>
      </c>
      <c r="C23" s="147">
        <v>545</v>
      </c>
      <c r="D23" s="147">
        <v>373</v>
      </c>
      <c r="E23" s="147">
        <v>889</v>
      </c>
      <c r="F23" s="147">
        <v>336</v>
      </c>
      <c r="G23" s="147">
        <v>2186</v>
      </c>
      <c r="H23" s="152"/>
      <c r="I23" s="149">
        <v>24.9</v>
      </c>
      <c r="J23" s="149">
        <v>17.100000000000001</v>
      </c>
      <c r="K23" s="149">
        <v>40.700000000000003</v>
      </c>
      <c r="L23" s="149">
        <v>15.4</v>
      </c>
      <c r="M23" s="144">
        <v>100</v>
      </c>
    </row>
    <row r="24" spans="1:13">
      <c r="A24" s="145"/>
      <c r="B24" s="146">
        <v>2010</v>
      </c>
      <c r="C24" s="147">
        <v>421</v>
      </c>
      <c r="D24" s="147">
        <v>292</v>
      </c>
      <c r="E24" s="147">
        <v>707</v>
      </c>
      <c r="F24" s="147">
        <v>256</v>
      </c>
      <c r="G24" s="147">
        <v>1715</v>
      </c>
      <c r="H24" s="152"/>
      <c r="I24" s="149">
        <v>24.5</v>
      </c>
      <c r="J24" s="149">
        <v>17</v>
      </c>
      <c r="K24" s="149">
        <v>41.2</v>
      </c>
      <c r="L24" s="149">
        <v>14.9</v>
      </c>
      <c r="M24" s="144">
        <v>100</v>
      </c>
    </row>
    <row r="25" spans="1:13">
      <c r="A25" s="145"/>
      <c r="B25" s="146">
        <v>2011</v>
      </c>
      <c r="C25" s="147">
        <v>344</v>
      </c>
      <c r="D25" s="147">
        <v>260</v>
      </c>
      <c r="E25" s="147">
        <v>698</v>
      </c>
      <c r="F25" s="147">
        <v>296</v>
      </c>
      <c r="G25" s="147">
        <v>1633</v>
      </c>
      <c r="H25" s="152"/>
      <c r="I25" s="149">
        <v>21.1</v>
      </c>
      <c r="J25" s="149">
        <v>15.9</v>
      </c>
      <c r="K25" s="149">
        <v>42.7</v>
      </c>
      <c r="L25" s="149">
        <v>18.100000000000001</v>
      </c>
      <c r="M25" s="144">
        <v>100</v>
      </c>
    </row>
    <row r="26" spans="1:13">
      <c r="A26" s="145"/>
      <c r="B26" s="146">
        <v>2012</v>
      </c>
      <c r="C26" s="147">
        <v>354</v>
      </c>
      <c r="D26" s="147">
        <v>310</v>
      </c>
      <c r="E26" s="147">
        <v>719</v>
      </c>
      <c r="F26" s="147">
        <v>343</v>
      </c>
      <c r="G26" s="147">
        <v>1765</v>
      </c>
      <c r="H26" s="148"/>
      <c r="I26" s="149">
        <v>20.100000000000001</v>
      </c>
      <c r="J26" s="149">
        <v>17.600000000000001</v>
      </c>
      <c r="K26" s="149">
        <v>40.700000000000003</v>
      </c>
      <c r="L26" s="149">
        <v>19.399999999999999</v>
      </c>
      <c r="M26" s="144">
        <v>100</v>
      </c>
    </row>
    <row r="27" spans="1:13">
      <c r="A27" s="145"/>
      <c r="B27" s="146">
        <v>2013</v>
      </c>
      <c r="C27" s="147">
        <v>260</v>
      </c>
      <c r="D27" s="147">
        <v>238</v>
      </c>
      <c r="E27" s="147">
        <v>608</v>
      </c>
      <c r="F27" s="147">
        <v>285</v>
      </c>
      <c r="G27" s="147">
        <v>1435</v>
      </c>
      <c r="H27" s="148"/>
      <c r="I27" s="149">
        <v>18.100000000000001</v>
      </c>
      <c r="J27" s="149">
        <v>16.600000000000001</v>
      </c>
      <c r="K27" s="149">
        <v>42.4</v>
      </c>
      <c r="L27" s="149">
        <v>19.899999999999999</v>
      </c>
      <c r="M27" s="144">
        <v>100</v>
      </c>
    </row>
    <row r="28" spans="1:13">
      <c r="A28" s="145"/>
      <c r="B28" s="146">
        <v>2014</v>
      </c>
      <c r="C28" s="147">
        <v>297</v>
      </c>
      <c r="D28" s="147">
        <v>253</v>
      </c>
      <c r="E28" s="147">
        <v>592</v>
      </c>
      <c r="F28" s="147">
        <v>305</v>
      </c>
      <c r="G28" s="147">
        <v>1492</v>
      </c>
      <c r="H28" s="148"/>
      <c r="I28" s="149">
        <v>19.899999999999999</v>
      </c>
      <c r="J28" s="149">
        <v>17</v>
      </c>
      <c r="K28" s="149">
        <v>39.700000000000003</v>
      </c>
      <c r="L28" s="149">
        <v>20.399999999999999</v>
      </c>
      <c r="M28" s="144">
        <v>100</v>
      </c>
    </row>
    <row r="29" spans="1:13">
      <c r="A29" s="145"/>
      <c r="B29" s="146">
        <v>2015</v>
      </c>
      <c r="C29" s="147">
        <v>293</v>
      </c>
      <c r="D29" s="147">
        <v>307</v>
      </c>
      <c r="E29" s="147">
        <v>592</v>
      </c>
      <c r="F29" s="147">
        <v>276</v>
      </c>
      <c r="G29" s="147">
        <v>1509</v>
      </c>
      <c r="H29" s="148"/>
      <c r="I29" s="149">
        <v>19.399999999999999</v>
      </c>
      <c r="J29" s="149">
        <v>20.3</v>
      </c>
      <c r="K29" s="149">
        <v>39.200000000000003</v>
      </c>
      <c r="L29" s="149">
        <v>18.3</v>
      </c>
      <c r="M29" s="144">
        <v>100</v>
      </c>
    </row>
    <row r="30" spans="1:13">
      <c r="A30" s="145"/>
      <c r="B30" s="146">
        <v>2016</v>
      </c>
      <c r="C30" s="147">
        <v>309</v>
      </c>
      <c r="D30" s="147">
        <v>258</v>
      </c>
      <c r="E30" s="147">
        <v>583</v>
      </c>
      <c r="F30" s="147">
        <v>326</v>
      </c>
      <c r="G30" s="147">
        <v>1557</v>
      </c>
      <c r="H30" s="149"/>
      <c r="I30" s="149">
        <v>19.8</v>
      </c>
      <c r="J30" s="149">
        <v>16.600000000000001</v>
      </c>
      <c r="K30" s="149">
        <v>37.4</v>
      </c>
      <c r="L30" s="149">
        <v>20.9</v>
      </c>
      <c r="M30" s="144">
        <v>100</v>
      </c>
    </row>
    <row r="31" spans="1:13">
      <c r="A31" s="145"/>
      <c r="B31" s="146">
        <v>2017</v>
      </c>
      <c r="C31" s="147">
        <v>275</v>
      </c>
      <c r="D31" s="147">
        <v>275</v>
      </c>
      <c r="E31" s="147">
        <v>563</v>
      </c>
      <c r="F31" s="147">
        <v>289</v>
      </c>
      <c r="G31" s="147">
        <v>1471</v>
      </c>
      <c r="H31" s="149"/>
      <c r="I31" s="149">
        <v>18.7</v>
      </c>
      <c r="J31" s="149">
        <v>18.7</v>
      </c>
      <c r="K31" s="149">
        <v>38.299999999999997</v>
      </c>
      <c r="L31" s="149">
        <v>19.600000000000001</v>
      </c>
      <c r="M31" s="144">
        <v>100</v>
      </c>
    </row>
    <row r="32" spans="1:13">
      <c r="A32" s="145"/>
      <c r="B32" s="146">
        <v>2018</v>
      </c>
      <c r="C32" s="153">
        <v>247</v>
      </c>
      <c r="D32" s="153">
        <v>259</v>
      </c>
      <c r="E32" s="153">
        <v>590</v>
      </c>
      <c r="F32" s="153">
        <v>328</v>
      </c>
      <c r="G32" s="153">
        <v>1501</v>
      </c>
      <c r="H32" s="154"/>
      <c r="I32" s="154">
        <v>16.5</v>
      </c>
      <c r="J32" s="154">
        <v>17.3</v>
      </c>
      <c r="K32" s="154">
        <v>39.299999999999997</v>
      </c>
      <c r="L32" s="154">
        <v>21.9</v>
      </c>
      <c r="M32" s="155">
        <v>100</v>
      </c>
    </row>
    <row r="33" spans="1:13" ht="18">
      <c r="A33" s="145"/>
      <c r="B33" s="40" t="s">
        <v>192</v>
      </c>
      <c r="C33" s="147">
        <v>338</v>
      </c>
      <c r="D33" s="147">
        <v>324</v>
      </c>
      <c r="E33" s="147">
        <v>728</v>
      </c>
      <c r="F33" s="147">
        <v>424</v>
      </c>
      <c r="G33" s="147">
        <v>1898</v>
      </c>
      <c r="H33" s="149"/>
      <c r="I33" s="149">
        <v>17.8</v>
      </c>
      <c r="J33" s="149">
        <v>17.100000000000001</v>
      </c>
      <c r="K33" s="149">
        <v>38.4</v>
      </c>
      <c r="L33" s="149">
        <v>22.3</v>
      </c>
      <c r="M33" s="144">
        <v>100</v>
      </c>
    </row>
    <row r="34" spans="1:13" ht="18.75">
      <c r="A34" s="126"/>
      <c r="B34" s="140" t="s">
        <v>193</v>
      </c>
      <c r="C34" s="156" t="s">
        <v>40</v>
      </c>
      <c r="D34" s="156" t="s">
        <v>40</v>
      </c>
      <c r="E34" s="156" t="s">
        <v>40</v>
      </c>
      <c r="F34" s="156" t="s">
        <v>40</v>
      </c>
      <c r="G34" s="156" t="s">
        <v>40</v>
      </c>
      <c r="H34" s="156"/>
      <c r="I34" s="156" t="s">
        <v>40</v>
      </c>
      <c r="J34" s="156" t="s">
        <v>40</v>
      </c>
      <c r="K34" s="156" t="s">
        <v>40</v>
      </c>
      <c r="L34" s="156" t="s">
        <v>40</v>
      </c>
      <c r="M34" s="156" t="s">
        <v>40</v>
      </c>
    </row>
    <row r="35" spans="1:13">
      <c r="A35" s="145"/>
      <c r="B35" s="145"/>
      <c r="C35" s="147"/>
      <c r="D35" s="147"/>
      <c r="E35" s="147"/>
      <c r="F35" s="147"/>
      <c r="G35" s="147"/>
      <c r="H35" s="148"/>
      <c r="I35" s="149"/>
      <c r="J35" s="149"/>
      <c r="K35" s="149"/>
      <c r="L35" s="149"/>
      <c r="M35" s="144"/>
    </row>
    <row r="36" spans="1:13" ht="18">
      <c r="A36" s="139" t="s">
        <v>194</v>
      </c>
      <c r="B36" s="140" t="s">
        <v>22</v>
      </c>
      <c r="C36" s="141">
        <v>3337</v>
      </c>
      <c r="D36" s="141">
        <v>2528</v>
      </c>
      <c r="E36" s="141">
        <v>5937</v>
      </c>
      <c r="F36" s="141">
        <v>1455</v>
      </c>
      <c r="G36" s="141">
        <v>13620</v>
      </c>
      <c r="H36" s="142"/>
      <c r="I36" s="143">
        <v>24.5</v>
      </c>
      <c r="J36" s="143">
        <v>18.600000000000001</v>
      </c>
      <c r="K36" s="143">
        <v>43.6</v>
      </c>
      <c r="L36" s="143">
        <v>10.7</v>
      </c>
      <c r="M36" s="144">
        <v>100</v>
      </c>
    </row>
    <row r="37" spans="1:13">
      <c r="A37" s="145"/>
      <c r="B37" s="146">
        <v>2009</v>
      </c>
      <c r="C37" s="147">
        <v>3030</v>
      </c>
      <c r="D37" s="147">
        <v>2332</v>
      </c>
      <c r="E37" s="147">
        <v>5081</v>
      </c>
      <c r="F37" s="147">
        <v>1477</v>
      </c>
      <c r="G37" s="147">
        <v>12187</v>
      </c>
      <c r="H37" s="148"/>
      <c r="I37" s="149">
        <v>24.9</v>
      </c>
      <c r="J37" s="149">
        <v>19.100000000000001</v>
      </c>
      <c r="K37" s="149">
        <v>41.7</v>
      </c>
      <c r="L37" s="149">
        <v>12.1</v>
      </c>
      <c r="M37" s="144">
        <v>100</v>
      </c>
    </row>
    <row r="38" spans="1:13">
      <c r="A38" s="145"/>
      <c r="B38" s="146">
        <v>2010</v>
      </c>
      <c r="C38" s="147">
        <v>2471</v>
      </c>
      <c r="D38" s="147">
        <v>2088</v>
      </c>
      <c r="E38" s="147">
        <v>4744</v>
      </c>
      <c r="F38" s="147">
        <v>1337</v>
      </c>
      <c r="G38" s="147">
        <v>10870</v>
      </c>
      <c r="H38" s="148"/>
      <c r="I38" s="149">
        <v>22.7</v>
      </c>
      <c r="J38" s="149">
        <v>19.2</v>
      </c>
      <c r="K38" s="149">
        <v>43.6</v>
      </c>
      <c r="L38" s="149">
        <v>12.3</v>
      </c>
      <c r="M38" s="144">
        <v>100</v>
      </c>
    </row>
    <row r="39" spans="1:13">
      <c r="A39" s="145"/>
      <c r="B39" s="146">
        <v>2011</v>
      </c>
      <c r="C39" s="147">
        <v>2228</v>
      </c>
      <c r="D39" s="147">
        <v>2041</v>
      </c>
      <c r="E39" s="147">
        <v>4644</v>
      </c>
      <c r="F39" s="147">
        <v>1454</v>
      </c>
      <c r="G39" s="147">
        <v>10571</v>
      </c>
      <c r="H39" s="148"/>
      <c r="I39" s="149">
        <v>21.1</v>
      </c>
      <c r="J39" s="149">
        <v>19.3</v>
      </c>
      <c r="K39" s="149">
        <v>43.9</v>
      </c>
      <c r="L39" s="149">
        <v>13.8</v>
      </c>
      <c r="M39" s="144">
        <v>100</v>
      </c>
    </row>
    <row r="40" spans="1:13">
      <c r="A40" s="145"/>
      <c r="B40" s="146">
        <v>2012</v>
      </c>
      <c r="C40" s="147">
        <v>2222</v>
      </c>
      <c r="D40" s="147">
        <v>1895</v>
      </c>
      <c r="E40" s="147">
        <v>4506</v>
      </c>
      <c r="F40" s="147">
        <v>1403</v>
      </c>
      <c r="G40" s="147">
        <v>10304</v>
      </c>
      <c r="H40" s="148"/>
      <c r="I40" s="149">
        <v>21.6</v>
      </c>
      <c r="J40" s="149">
        <v>18.399999999999999</v>
      </c>
      <c r="K40" s="149">
        <v>43.7</v>
      </c>
      <c r="L40" s="149">
        <v>13.6</v>
      </c>
      <c r="M40" s="144">
        <v>100</v>
      </c>
    </row>
    <row r="41" spans="1:13">
      <c r="A41" s="145"/>
      <c r="B41" s="146">
        <v>2013</v>
      </c>
      <c r="C41" s="147">
        <v>1928</v>
      </c>
      <c r="D41" s="147">
        <v>1864</v>
      </c>
      <c r="E41" s="147">
        <v>4187</v>
      </c>
      <c r="F41" s="147">
        <v>1374</v>
      </c>
      <c r="G41" s="147">
        <v>9603</v>
      </c>
      <c r="H41" s="148"/>
      <c r="I41" s="149">
        <v>20.100000000000001</v>
      </c>
      <c r="J41" s="149">
        <v>19.399999999999999</v>
      </c>
      <c r="K41" s="149">
        <v>43.6</v>
      </c>
      <c r="L41" s="149">
        <v>14.3</v>
      </c>
      <c r="M41" s="144">
        <v>100</v>
      </c>
    </row>
    <row r="42" spans="1:13">
      <c r="A42" s="145"/>
      <c r="B42" s="146">
        <v>2014</v>
      </c>
      <c r="C42" s="147">
        <v>1908</v>
      </c>
      <c r="D42" s="147">
        <v>1843</v>
      </c>
      <c r="E42" s="147">
        <v>4076</v>
      </c>
      <c r="F42" s="147">
        <v>1376</v>
      </c>
      <c r="G42" s="147">
        <v>9506</v>
      </c>
      <c r="H42" s="148"/>
      <c r="I42" s="149">
        <v>20.100000000000001</v>
      </c>
      <c r="J42" s="149">
        <v>19.399999999999999</v>
      </c>
      <c r="K42" s="149">
        <v>42.9</v>
      </c>
      <c r="L42" s="149">
        <v>14.5</v>
      </c>
      <c r="M42" s="144">
        <v>100</v>
      </c>
    </row>
    <row r="43" spans="1:13">
      <c r="A43" s="145"/>
      <c r="B43" s="146">
        <v>2015</v>
      </c>
      <c r="C43" s="147">
        <v>1854</v>
      </c>
      <c r="D43" s="147">
        <v>1849</v>
      </c>
      <c r="E43" s="147">
        <v>3877</v>
      </c>
      <c r="F43" s="147">
        <v>1337</v>
      </c>
      <c r="G43" s="147">
        <v>9265</v>
      </c>
      <c r="H43" s="148"/>
      <c r="I43" s="149">
        <v>20</v>
      </c>
      <c r="J43" s="149">
        <v>20</v>
      </c>
      <c r="K43" s="149">
        <v>41.8</v>
      </c>
      <c r="L43" s="149">
        <v>14.4</v>
      </c>
      <c r="M43" s="144">
        <v>100</v>
      </c>
    </row>
    <row r="44" spans="1:13">
      <c r="A44" s="145"/>
      <c r="B44" s="146">
        <v>2016</v>
      </c>
      <c r="C44" s="147">
        <v>1813</v>
      </c>
      <c r="D44" s="147">
        <v>1736</v>
      </c>
      <c r="E44" s="147">
        <v>3861</v>
      </c>
      <c r="F44" s="147">
        <v>1361</v>
      </c>
      <c r="G44" s="147">
        <v>9316</v>
      </c>
      <c r="H44" s="148"/>
      <c r="I44" s="149">
        <v>19.5</v>
      </c>
      <c r="J44" s="149">
        <v>18.600000000000001</v>
      </c>
      <c r="K44" s="149">
        <v>41.4</v>
      </c>
      <c r="L44" s="149">
        <v>14.6</v>
      </c>
      <c r="M44" s="144">
        <v>100</v>
      </c>
    </row>
    <row r="45" spans="1:13">
      <c r="A45" s="145"/>
      <c r="B45" s="146">
        <v>2017</v>
      </c>
      <c r="C45" s="147">
        <v>1521</v>
      </c>
      <c r="D45" s="147">
        <v>1443</v>
      </c>
      <c r="E45" s="147">
        <v>3110</v>
      </c>
      <c r="F45" s="147">
        <v>1166</v>
      </c>
      <c r="G45" s="147">
        <v>7786</v>
      </c>
      <c r="H45" s="149"/>
      <c r="I45" s="149">
        <v>19.5</v>
      </c>
      <c r="J45" s="149">
        <v>18.5</v>
      </c>
      <c r="K45" s="149">
        <v>39.9</v>
      </c>
      <c r="L45" s="149">
        <v>15</v>
      </c>
      <c r="M45" s="144">
        <v>100</v>
      </c>
    </row>
    <row r="46" spans="1:13">
      <c r="A46" s="145"/>
      <c r="B46" s="146">
        <v>2018</v>
      </c>
      <c r="C46" s="153">
        <v>1248</v>
      </c>
      <c r="D46" s="153">
        <v>1264</v>
      </c>
      <c r="E46" s="153">
        <v>2643</v>
      </c>
      <c r="F46" s="153">
        <v>1085</v>
      </c>
      <c r="G46" s="153">
        <v>6718</v>
      </c>
      <c r="H46" s="154"/>
      <c r="I46" s="154">
        <v>18.600000000000001</v>
      </c>
      <c r="J46" s="154">
        <v>18.8</v>
      </c>
      <c r="K46" s="154">
        <v>39.299999999999997</v>
      </c>
      <c r="L46" s="154">
        <v>16.2</v>
      </c>
      <c r="M46" s="155">
        <v>100</v>
      </c>
    </row>
    <row r="47" spans="1:13" ht="18">
      <c r="A47" s="145"/>
      <c r="B47" s="40" t="s">
        <v>192</v>
      </c>
      <c r="C47" s="147">
        <v>966</v>
      </c>
      <c r="D47" s="147">
        <v>1059</v>
      </c>
      <c r="E47" s="147">
        <v>2140</v>
      </c>
      <c r="F47" s="147">
        <v>865</v>
      </c>
      <c r="G47" s="147">
        <v>5341</v>
      </c>
      <c r="H47" s="149"/>
      <c r="I47" s="149">
        <v>18.100000000000001</v>
      </c>
      <c r="J47" s="149">
        <v>19.8</v>
      </c>
      <c r="K47" s="149">
        <v>40.1</v>
      </c>
      <c r="L47" s="149">
        <v>16.2</v>
      </c>
      <c r="M47" s="144">
        <v>100</v>
      </c>
    </row>
    <row r="48" spans="1:13" ht="15.75">
      <c r="A48" s="126"/>
      <c r="B48" s="140" t="s">
        <v>190</v>
      </c>
      <c r="C48" s="156" t="s">
        <v>40</v>
      </c>
      <c r="D48" s="156" t="s">
        <v>40</v>
      </c>
      <c r="E48" s="156" t="s">
        <v>40</v>
      </c>
      <c r="F48" s="156" t="s">
        <v>40</v>
      </c>
      <c r="G48" s="156" t="s">
        <v>40</v>
      </c>
      <c r="H48" s="156"/>
      <c r="I48" s="156" t="s">
        <v>40</v>
      </c>
      <c r="J48" s="156" t="s">
        <v>40</v>
      </c>
      <c r="K48" s="156" t="s">
        <v>40</v>
      </c>
      <c r="L48" s="156" t="s">
        <v>40</v>
      </c>
      <c r="M48" s="156" t="s">
        <v>40</v>
      </c>
    </row>
    <row r="49" spans="1:20">
      <c r="A49" s="145"/>
      <c r="B49" s="145"/>
      <c r="C49" s="148"/>
      <c r="D49" s="148"/>
      <c r="E49" s="148"/>
      <c r="F49" s="148"/>
      <c r="G49" s="148"/>
      <c r="H49" s="148"/>
      <c r="I49" s="148"/>
      <c r="J49" s="148"/>
      <c r="K49" s="148"/>
      <c r="L49" s="148"/>
      <c r="M49" s="144"/>
    </row>
    <row r="50" spans="1:20" ht="18">
      <c r="A50" s="139" t="s">
        <v>14</v>
      </c>
      <c r="B50" s="140" t="s">
        <v>22</v>
      </c>
      <c r="C50" s="141">
        <v>4033</v>
      </c>
      <c r="D50" s="141">
        <v>2971</v>
      </c>
      <c r="E50" s="141">
        <v>7053</v>
      </c>
      <c r="F50" s="141">
        <v>1826</v>
      </c>
      <c r="G50" s="141">
        <v>16306</v>
      </c>
      <c r="H50" s="142"/>
      <c r="I50" s="143">
        <v>24.7</v>
      </c>
      <c r="J50" s="143">
        <v>18.2</v>
      </c>
      <c r="K50" s="143">
        <v>43.3</v>
      </c>
      <c r="L50" s="143">
        <v>11.2</v>
      </c>
      <c r="M50" s="144">
        <v>100</v>
      </c>
    </row>
    <row r="51" spans="1:20" ht="18">
      <c r="A51" s="157"/>
      <c r="B51" s="146">
        <v>2009</v>
      </c>
      <c r="C51" s="147">
        <v>3636</v>
      </c>
      <c r="D51" s="147">
        <v>2727</v>
      </c>
      <c r="E51" s="147">
        <v>6057</v>
      </c>
      <c r="F51" s="147">
        <v>1848</v>
      </c>
      <c r="G51" s="147">
        <v>14578</v>
      </c>
      <c r="H51" s="152"/>
      <c r="I51" s="149">
        <v>24.9</v>
      </c>
      <c r="J51" s="149">
        <v>18.7</v>
      </c>
      <c r="K51" s="149">
        <v>41.5</v>
      </c>
      <c r="L51" s="149">
        <v>12.7</v>
      </c>
      <c r="M51" s="144">
        <v>100</v>
      </c>
    </row>
    <row r="52" spans="1:20" ht="18">
      <c r="A52" s="157"/>
      <c r="B52" s="146">
        <v>2010</v>
      </c>
      <c r="C52" s="147">
        <v>2947</v>
      </c>
      <c r="D52" s="147">
        <v>2414</v>
      </c>
      <c r="E52" s="147">
        <v>5537</v>
      </c>
      <c r="F52" s="147">
        <v>1638</v>
      </c>
      <c r="G52" s="147">
        <v>12805</v>
      </c>
      <c r="H52" s="152"/>
      <c r="I52" s="149">
        <v>23</v>
      </c>
      <c r="J52" s="149">
        <v>18.899999999999999</v>
      </c>
      <c r="K52" s="149">
        <v>43.2</v>
      </c>
      <c r="L52" s="149">
        <v>12.8</v>
      </c>
      <c r="M52" s="144">
        <v>100</v>
      </c>
    </row>
    <row r="53" spans="1:20">
      <c r="A53" s="145"/>
      <c r="B53" s="146">
        <v>2011</v>
      </c>
      <c r="C53" s="147">
        <v>2613</v>
      </c>
      <c r="D53" s="147">
        <v>2329</v>
      </c>
      <c r="E53" s="147">
        <v>5426</v>
      </c>
      <c r="F53" s="147">
        <v>1792</v>
      </c>
      <c r="G53" s="147">
        <v>12400</v>
      </c>
      <c r="H53" s="149"/>
      <c r="I53" s="149">
        <v>21.1</v>
      </c>
      <c r="J53" s="149">
        <v>18.8</v>
      </c>
      <c r="K53" s="149">
        <v>43.8</v>
      </c>
      <c r="L53" s="149">
        <v>14.5</v>
      </c>
      <c r="M53" s="144">
        <v>100</v>
      </c>
    </row>
    <row r="54" spans="1:20">
      <c r="A54" s="145"/>
      <c r="B54" s="146">
        <v>2012</v>
      </c>
      <c r="C54" s="147">
        <v>2604</v>
      </c>
      <c r="D54" s="147">
        <v>2231</v>
      </c>
      <c r="E54" s="147">
        <v>5278</v>
      </c>
      <c r="F54" s="147">
        <v>1780</v>
      </c>
      <c r="G54" s="147">
        <v>12214</v>
      </c>
      <c r="H54" s="149"/>
      <c r="I54" s="149">
        <v>21.3</v>
      </c>
      <c r="J54" s="149">
        <v>18.3</v>
      </c>
      <c r="K54" s="149">
        <v>43.2</v>
      </c>
      <c r="L54" s="149">
        <v>14.6</v>
      </c>
      <c r="M54" s="144">
        <v>100</v>
      </c>
    </row>
    <row r="55" spans="1:20">
      <c r="A55" s="145"/>
      <c r="B55" s="146">
        <v>2013</v>
      </c>
      <c r="C55" s="147">
        <v>2220</v>
      </c>
      <c r="D55" s="147">
        <v>2131</v>
      </c>
      <c r="E55" s="147">
        <v>4865</v>
      </c>
      <c r="F55" s="147">
        <v>1704</v>
      </c>
      <c r="G55" s="147">
        <v>11220</v>
      </c>
      <c r="H55" s="149"/>
      <c r="I55" s="149">
        <v>19.8</v>
      </c>
      <c r="J55" s="149">
        <v>19</v>
      </c>
      <c r="K55" s="149">
        <v>43.4</v>
      </c>
      <c r="L55" s="149">
        <v>15.2</v>
      </c>
      <c r="M55" s="144">
        <v>100</v>
      </c>
    </row>
    <row r="56" spans="1:20">
      <c r="A56" s="145"/>
      <c r="B56" s="146">
        <v>2014</v>
      </c>
      <c r="C56" s="147">
        <v>2247</v>
      </c>
      <c r="D56" s="147">
        <v>2116</v>
      </c>
      <c r="E56" s="147">
        <v>4749</v>
      </c>
      <c r="F56" s="147">
        <v>1727</v>
      </c>
      <c r="G56" s="147">
        <v>11191</v>
      </c>
      <c r="H56" s="149"/>
      <c r="I56" s="149">
        <v>20.100000000000001</v>
      </c>
      <c r="J56" s="149">
        <v>18.899999999999999</v>
      </c>
      <c r="K56" s="149">
        <v>42.4</v>
      </c>
      <c r="L56" s="149">
        <v>15.4</v>
      </c>
      <c r="M56" s="144">
        <v>100</v>
      </c>
    </row>
    <row r="57" spans="1:20">
      <c r="A57" s="145"/>
      <c r="B57" s="146">
        <v>2015</v>
      </c>
      <c r="C57" s="147">
        <v>2184</v>
      </c>
      <c r="D57" s="147">
        <v>2192</v>
      </c>
      <c r="E57" s="147">
        <v>4524</v>
      </c>
      <c r="F57" s="147">
        <v>1645</v>
      </c>
      <c r="G57" s="147">
        <v>10935</v>
      </c>
      <c r="H57" s="149"/>
      <c r="I57" s="149">
        <v>20</v>
      </c>
      <c r="J57" s="149">
        <v>20</v>
      </c>
      <c r="K57" s="149">
        <v>41.4</v>
      </c>
      <c r="L57" s="149">
        <v>15</v>
      </c>
      <c r="M57" s="144">
        <v>100</v>
      </c>
    </row>
    <row r="58" spans="1:20">
      <c r="A58" s="145"/>
      <c r="B58" s="146">
        <v>2016</v>
      </c>
      <c r="C58" s="147">
        <v>2162</v>
      </c>
      <c r="D58" s="147">
        <v>2038</v>
      </c>
      <c r="E58" s="147">
        <v>4517</v>
      </c>
      <c r="F58" s="147">
        <v>1733</v>
      </c>
      <c r="G58" s="147">
        <v>11077</v>
      </c>
      <c r="H58" s="149"/>
      <c r="I58" s="149">
        <v>19.5</v>
      </c>
      <c r="J58" s="149">
        <v>18.399999999999999</v>
      </c>
      <c r="K58" s="149">
        <v>40.799999999999997</v>
      </c>
      <c r="L58" s="149">
        <v>15.6</v>
      </c>
      <c r="M58" s="144">
        <v>100</v>
      </c>
    </row>
    <row r="59" spans="1:20">
      <c r="A59" s="145"/>
      <c r="B59" s="146">
        <v>2017</v>
      </c>
      <c r="C59" s="147">
        <v>1821</v>
      </c>
      <c r="D59" s="147">
        <v>1745</v>
      </c>
      <c r="E59" s="147">
        <v>3728</v>
      </c>
      <c r="F59" s="147">
        <v>1495</v>
      </c>
      <c r="G59" s="147">
        <v>9406</v>
      </c>
      <c r="H59" s="149"/>
      <c r="I59" s="149">
        <v>19.399999999999999</v>
      </c>
      <c r="J59" s="149">
        <v>18.600000000000001</v>
      </c>
      <c r="K59" s="149">
        <v>39.6</v>
      </c>
      <c r="L59" s="149">
        <v>15.9</v>
      </c>
      <c r="M59" s="144">
        <v>100</v>
      </c>
    </row>
    <row r="60" spans="1:20">
      <c r="A60" s="145"/>
      <c r="B60" s="146">
        <v>2018</v>
      </c>
      <c r="C60" s="147">
        <v>1522</v>
      </c>
      <c r="D60" s="147">
        <v>1545</v>
      </c>
      <c r="E60" s="147">
        <v>3291</v>
      </c>
      <c r="F60" s="147">
        <v>1456</v>
      </c>
      <c r="G60" s="147">
        <v>8373</v>
      </c>
      <c r="H60" s="149"/>
      <c r="I60" s="149">
        <v>18.2</v>
      </c>
      <c r="J60" s="149">
        <v>18.5</v>
      </c>
      <c r="K60" s="149">
        <v>39.299999999999997</v>
      </c>
      <c r="L60" s="149">
        <v>17.399999999999999</v>
      </c>
      <c r="M60" s="144">
        <v>100</v>
      </c>
      <c r="O60" s="98"/>
    </row>
    <row r="61" spans="1:20">
      <c r="A61" s="145"/>
      <c r="B61" s="146">
        <v>2019</v>
      </c>
      <c r="C61" s="147">
        <v>1331</v>
      </c>
      <c r="D61" s="147">
        <v>1403</v>
      </c>
      <c r="E61" s="147">
        <v>2928</v>
      </c>
      <c r="F61" s="147">
        <v>1352</v>
      </c>
      <c r="G61" s="147">
        <v>7415</v>
      </c>
      <c r="H61" s="149"/>
      <c r="I61" s="149">
        <v>18</v>
      </c>
      <c r="J61" s="149">
        <v>18.899999999999999</v>
      </c>
      <c r="K61" s="149">
        <v>39.5</v>
      </c>
      <c r="L61" s="149">
        <v>18.2</v>
      </c>
      <c r="M61" s="144">
        <v>100</v>
      </c>
      <c r="O61" s="98"/>
      <c r="P61" s="23"/>
      <c r="S61" s="23"/>
      <c r="T61" s="23"/>
    </row>
    <row r="62" spans="1:20" ht="16.5" thickBot="1">
      <c r="A62" s="158"/>
      <c r="B62" s="159" t="s">
        <v>190</v>
      </c>
      <c r="C62" s="160">
        <v>1804</v>
      </c>
      <c r="D62" s="160">
        <v>1785</v>
      </c>
      <c r="E62" s="160">
        <v>3798</v>
      </c>
      <c r="F62" s="160">
        <v>1536</v>
      </c>
      <c r="G62" s="160">
        <v>9441</v>
      </c>
      <c r="H62" s="161"/>
      <c r="I62" s="162">
        <v>19.100000000000001</v>
      </c>
      <c r="J62" s="162">
        <v>18.899999999999999</v>
      </c>
      <c r="K62" s="162">
        <v>40.200000000000003</v>
      </c>
      <c r="L62" s="162">
        <v>16.3</v>
      </c>
      <c r="M62" s="163">
        <v>100</v>
      </c>
    </row>
    <row r="63" spans="1:20" ht="9.75" customHeight="1">
      <c r="A63" s="145"/>
      <c r="B63" s="145"/>
      <c r="C63" s="145"/>
      <c r="D63" s="145"/>
      <c r="E63" s="145"/>
      <c r="F63" s="145"/>
      <c r="G63" s="145"/>
      <c r="H63" s="145"/>
      <c r="I63" s="145"/>
      <c r="J63" s="145"/>
      <c r="K63" s="145"/>
      <c r="L63" s="145"/>
      <c r="M63" s="145"/>
    </row>
    <row r="64" spans="1:20">
      <c r="A64" s="164" t="s">
        <v>195</v>
      </c>
      <c r="B64" s="145"/>
      <c r="C64" s="165"/>
      <c r="D64" s="165"/>
      <c r="E64" s="165"/>
      <c r="F64" s="165"/>
      <c r="G64" s="165"/>
      <c r="H64" s="165"/>
      <c r="I64" s="165"/>
      <c r="J64" s="165"/>
      <c r="K64" s="165"/>
      <c r="L64" s="165"/>
      <c r="M64" s="165"/>
    </row>
    <row r="65" spans="1:13">
      <c r="A65" s="166" t="s">
        <v>196</v>
      </c>
      <c r="B65" s="145"/>
      <c r="C65" s="167"/>
      <c r="D65" s="167"/>
      <c r="E65" s="167"/>
      <c r="F65" s="167"/>
      <c r="G65" s="167"/>
      <c r="H65" s="167"/>
      <c r="I65" s="168"/>
      <c r="J65" s="168"/>
      <c r="K65" s="168"/>
      <c r="L65" s="168"/>
      <c r="M65" s="168"/>
    </row>
    <row r="66" spans="1:13">
      <c r="A66" s="164"/>
      <c r="B66" s="145"/>
      <c r="C66" s="167"/>
      <c r="D66" s="167"/>
      <c r="E66" s="167"/>
      <c r="F66" s="167"/>
      <c r="G66" s="167"/>
      <c r="H66" s="167"/>
      <c r="I66" s="168"/>
      <c r="J66" s="168"/>
      <c r="K66" s="168"/>
      <c r="L66" s="168"/>
      <c r="M66" s="168"/>
    </row>
    <row r="67" spans="1:13">
      <c r="B67" s="145"/>
      <c r="C67" s="167"/>
      <c r="D67" s="167"/>
      <c r="E67" s="167"/>
      <c r="F67" s="167"/>
      <c r="G67" s="167"/>
      <c r="H67" s="167"/>
      <c r="I67" s="168"/>
      <c r="J67" s="168"/>
      <c r="K67" s="167"/>
      <c r="L67" s="168"/>
      <c r="M67" s="168"/>
    </row>
    <row r="68" spans="1:13">
      <c r="B68" s="145"/>
      <c r="C68" s="167"/>
      <c r="D68" s="167"/>
      <c r="E68" s="167"/>
      <c r="F68" s="167"/>
      <c r="G68" s="167"/>
      <c r="H68" s="167"/>
      <c r="I68" s="168"/>
      <c r="J68" s="168"/>
      <c r="K68" s="167"/>
      <c r="L68" s="168"/>
      <c r="M68" s="168"/>
    </row>
    <row r="69" spans="1:13">
      <c r="A69" s="164"/>
      <c r="B69" s="145"/>
      <c r="C69" s="167"/>
      <c r="D69" s="167"/>
      <c r="E69" s="167"/>
      <c r="F69" s="167"/>
      <c r="G69" s="167"/>
      <c r="H69" s="167"/>
      <c r="I69" s="168"/>
      <c r="J69" s="168"/>
      <c r="K69" s="167"/>
      <c r="L69" s="168"/>
      <c r="M69" s="168"/>
    </row>
  </sheetData>
  <pageMargins left="0.75" right="0.75" top="1" bottom="1" header="0.5" footer="0.5"/>
  <pageSetup paperSize="9" scale="5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X80"/>
  <sheetViews>
    <sheetView zoomScale="75" zoomScaleNormal="75" zoomScaleSheetLayoutView="100" workbookViewId="0"/>
  </sheetViews>
  <sheetFormatPr defaultColWidth="12.5703125" defaultRowHeight="15"/>
  <cols>
    <col min="1" max="1" width="10.5703125" style="145" customWidth="1"/>
    <col min="2" max="2" width="19.140625" style="145" customWidth="1"/>
    <col min="3" max="7" width="12.7109375" style="145" customWidth="1"/>
    <col min="8" max="8" width="2.42578125" style="145" customWidth="1"/>
    <col min="9" max="13" width="12.7109375" style="145" customWidth="1"/>
    <col min="14" max="16384" width="12.5703125" style="145"/>
  </cols>
  <sheetData>
    <row r="1" spans="1:50" s="127" customFormat="1" ht="18">
      <c r="A1" s="157" t="s">
        <v>197</v>
      </c>
      <c r="M1" s="169" t="s">
        <v>171</v>
      </c>
    </row>
    <row r="2" spans="1:50" s="127" customFormat="1" ht="18">
      <c r="A2" s="157"/>
      <c r="B2" s="127" t="s">
        <v>54</v>
      </c>
    </row>
    <row r="3" spans="1:50" s="127" customFormat="1" ht="21">
      <c r="A3" s="139" t="s">
        <v>198</v>
      </c>
    </row>
    <row r="4" spans="1:50" s="127" customFormat="1" ht="18">
      <c r="A4" s="157" t="s">
        <v>199</v>
      </c>
    </row>
    <row r="5" spans="1:50" ht="15.75" thickBot="1">
      <c r="A5" s="130"/>
      <c r="B5" s="130"/>
      <c r="C5" s="130"/>
      <c r="D5" s="130"/>
      <c r="E5" s="130"/>
      <c r="F5" s="130"/>
      <c r="G5" s="130"/>
      <c r="H5" s="130"/>
      <c r="I5" s="130"/>
      <c r="J5" s="130"/>
      <c r="K5" s="130"/>
      <c r="L5" s="130"/>
      <c r="M5" s="130"/>
    </row>
    <row r="6" spans="1:50" ht="24" customHeight="1">
      <c r="A6" s="132"/>
      <c r="B6" s="133" t="s">
        <v>4</v>
      </c>
      <c r="C6" s="134"/>
      <c r="D6" s="134"/>
      <c r="E6" s="135" t="s">
        <v>185</v>
      </c>
      <c r="F6" s="134"/>
      <c r="G6" s="134"/>
      <c r="H6" s="132"/>
      <c r="I6" s="134"/>
      <c r="J6" s="170" t="s">
        <v>200</v>
      </c>
      <c r="K6" s="134"/>
      <c r="L6" s="134"/>
      <c r="M6" s="134"/>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row>
    <row r="7" spans="1:50" ht="25.5" customHeight="1" thickBot="1">
      <c r="A7" s="136"/>
      <c r="B7" s="136"/>
      <c r="C7" s="137" t="s">
        <v>174</v>
      </c>
      <c r="D7" s="137" t="s">
        <v>175</v>
      </c>
      <c r="E7" s="137" t="s">
        <v>176</v>
      </c>
      <c r="F7" s="138" t="s">
        <v>187</v>
      </c>
      <c r="G7" s="138" t="s">
        <v>73</v>
      </c>
      <c r="H7" s="138"/>
      <c r="I7" s="137" t="s">
        <v>174</v>
      </c>
      <c r="J7" s="137" t="s">
        <v>175</v>
      </c>
      <c r="K7" s="137" t="s">
        <v>176</v>
      </c>
      <c r="L7" s="138" t="s">
        <v>187</v>
      </c>
      <c r="M7" s="138" t="s">
        <v>201</v>
      </c>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row>
    <row r="8" spans="1:50" s="126" customFormat="1" ht="20.100000000000001" customHeight="1" thickTop="1">
      <c r="A8" s="139" t="s">
        <v>202</v>
      </c>
      <c r="B8" s="140" t="s">
        <v>22</v>
      </c>
      <c r="C8" s="141">
        <v>2609</v>
      </c>
      <c r="D8" s="141">
        <v>1737</v>
      </c>
      <c r="E8" s="141">
        <v>4131</v>
      </c>
      <c r="F8" s="141">
        <v>1280</v>
      </c>
      <c r="G8" s="141">
        <v>9800</v>
      </c>
      <c r="H8" s="142"/>
      <c r="I8" s="143">
        <v>8.6999999999999993</v>
      </c>
      <c r="J8" s="143">
        <v>6.2</v>
      </c>
      <c r="K8" s="143">
        <v>4.5999999999999996</v>
      </c>
      <c r="L8" s="143">
        <v>2.6</v>
      </c>
      <c r="M8" s="143">
        <v>4.9000000000000004</v>
      </c>
    </row>
    <row r="9" spans="1:50" ht="20.100000000000001" customHeight="1">
      <c r="B9" s="146">
        <v>2009</v>
      </c>
      <c r="C9" s="147">
        <v>2257</v>
      </c>
      <c r="D9" s="147">
        <v>1536</v>
      </c>
      <c r="E9" s="147">
        <v>3429</v>
      </c>
      <c r="F9" s="147">
        <v>1284</v>
      </c>
      <c r="G9" s="147">
        <v>8532</v>
      </c>
      <c r="H9" s="148"/>
      <c r="I9" s="149">
        <v>7.3</v>
      </c>
      <c r="J9" s="149">
        <v>5.4</v>
      </c>
      <c r="K9" s="149">
        <v>3.8</v>
      </c>
      <c r="L9" s="149">
        <v>2.4</v>
      </c>
      <c r="M9" s="149">
        <v>4.2</v>
      </c>
    </row>
    <row r="10" spans="1:50" ht="20.100000000000001" customHeight="1">
      <c r="B10" s="146">
        <v>2010</v>
      </c>
      <c r="C10" s="147">
        <v>1765</v>
      </c>
      <c r="D10" s="147">
        <v>1379</v>
      </c>
      <c r="E10" s="147">
        <v>3116</v>
      </c>
      <c r="F10" s="147">
        <v>1125</v>
      </c>
      <c r="G10" s="147">
        <v>7414</v>
      </c>
      <c r="H10" s="148"/>
      <c r="I10" s="149">
        <v>5.6</v>
      </c>
      <c r="J10" s="149">
        <v>4.8</v>
      </c>
      <c r="K10" s="149">
        <v>3.5</v>
      </c>
      <c r="L10" s="149">
        <v>2.1</v>
      </c>
      <c r="M10" s="149">
        <v>3.6</v>
      </c>
    </row>
    <row r="11" spans="1:50" ht="20.100000000000001" customHeight="1">
      <c r="B11" s="146">
        <v>2011</v>
      </c>
      <c r="C11" s="147">
        <v>1605</v>
      </c>
      <c r="D11" s="147">
        <v>1303</v>
      </c>
      <c r="E11" s="147">
        <v>3186</v>
      </c>
      <c r="F11" s="147">
        <v>1233</v>
      </c>
      <c r="G11" s="147">
        <v>7354</v>
      </c>
      <c r="H11" s="148"/>
      <c r="I11" s="149">
        <v>5</v>
      </c>
      <c r="J11" s="149">
        <v>4.4000000000000004</v>
      </c>
      <c r="K11" s="149">
        <v>3.5</v>
      </c>
      <c r="L11" s="149">
        <v>2.2000000000000002</v>
      </c>
      <c r="M11" s="149">
        <v>3.5</v>
      </c>
    </row>
    <row r="12" spans="1:50" ht="20.100000000000001" customHeight="1">
      <c r="B12" s="146">
        <v>2012</v>
      </c>
      <c r="C12" s="147">
        <v>1485</v>
      </c>
      <c r="D12" s="147">
        <v>1230</v>
      </c>
      <c r="E12" s="147">
        <v>2959</v>
      </c>
      <c r="F12" s="147">
        <v>1186</v>
      </c>
      <c r="G12" s="147">
        <v>6887</v>
      </c>
      <c r="H12" s="148"/>
      <c r="I12" s="149">
        <v>4.7</v>
      </c>
      <c r="J12" s="149">
        <v>4.0999999999999996</v>
      </c>
      <c r="K12" s="149">
        <v>3.3</v>
      </c>
      <c r="L12" s="149">
        <v>2.1</v>
      </c>
      <c r="M12" s="149">
        <v>3.3</v>
      </c>
    </row>
    <row r="13" spans="1:50" ht="20.100000000000001" customHeight="1">
      <c r="B13" s="146">
        <v>2013</v>
      </c>
      <c r="C13" s="147">
        <v>1314</v>
      </c>
      <c r="D13" s="147">
        <v>1125</v>
      </c>
      <c r="E13" s="147">
        <v>2758</v>
      </c>
      <c r="F13" s="147">
        <v>1105</v>
      </c>
      <c r="G13" s="147">
        <v>6341</v>
      </c>
      <c r="H13" s="148"/>
      <c r="I13" s="149">
        <v>4.0999999999999996</v>
      </c>
      <c r="J13" s="149">
        <v>3.7</v>
      </c>
      <c r="K13" s="149">
        <v>3.1</v>
      </c>
      <c r="L13" s="149">
        <v>1.9</v>
      </c>
      <c r="M13" s="149">
        <v>3</v>
      </c>
    </row>
    <row r="14" spans="1:50" ht="20.100000000000001" customHeight="1">
      <c r="B14" s="146">
        <v>2014</v>
      </c>
      <c r="C14" s="147">
        <v>1355</v>
      </c>
      <c r="D14" s="147">
        <v>1161</v>
      </c>
      <c r="E14" s="147">
        <v>2653</v>
      </c>
      <c r="F14" s="147">
        <v>1110</v>
      </c>
      <c r="G14" s="147">
        <v>6331</v>
      </c>
      <c r="H14" s="148"/>
      <c r="I14" s="149">
        <v>4.3</v>
      </c>
      <c r="J14" s="149">
        <v>3.8</v>
      </c>
      <c r="K14" s="149">
        <v>3</v>
      </c>
      <c r="L14" s="149">
        <v>1.9</v>
      </c>
      <c r="M14" s="149">
        <v>3</v>
      </c>
    </row>
    <row r="15" spans="1:50" ht="20.100000000000001" customHeight="1">
      <c r="B15" s="146">
        <v>2015</v>
      </c>
      <c r="C15" s="147">
        <v>1307</v>
      </c>
      <c r="D15" s="147">
        <v>1231</v>
      </c>
      <c r="E15" s="147">
        <v>2551</v>
      </c>
      <c r="F15" s="147">
        <v>1059</v>
      </c>
      <c r="G15" s="147">
        <v>6194</v>
      </c>
      <c r="H15" s="148"/>
      <c r="I15" s="149">
        <v>4.0999999999999996</v>
      </c>
      <c r="J15" s="149">
        <v>3.9</v>
      </c>
      <c r="K15" s="149">
        <v>2.9</v>
      </c>
      <c r="L15" s="149">
        <v>1.8</v>
      </c>
      <c r="M15" s="149">
        <v>2.9</v>
      </c>
    </row>
    <row r="16" spans="1:50" ht="20.100000000000001" customHeight="1">
      <c r="B16" s="146">
        <v>2016</v>
      </c>
      <c r="C16" s="147">
        <v>1226</v>
      </c>
      <c r="D16" s="147">
        <v>1198</v>
      </c>
      <c r="E16" s="147">
        <v>2499</v>
      </c>
      <c r="F16" s="147">
        <v>1109</v>
      </c>
      <c r="G16" s="147">
        <v>6127</v>
      </c>
      <c r="H16" s="148"/>
      <c r="I16" s="149">
        <v>3.9</v>
      </c>
      <c r="J16" s="149">
        <v>3.8</v>
      </c>
      <c r="K16" s="149">
        <v>2.8</v>
      </c>
      <c r="L16" s="149">
        <v>1.8</v>
      </c>
      <c r="M16" s="149">
        <v>2.8</v>
      </c>
    </row>
    <row r="17" spans="1:14" ht="20.100000000000001" customHeight="1">
      <c r="B17" s="146">
        <v>2017</v>
      </c>
      <c r="C17" s="147">
        <v>1081</v>
      </c>
      <c r="D17" s="147">
        <v>1027</v>
      </c>
      <c r="E17" s="147">
        <v>2104</v>
      </c>
      <c r="F17" s="147">
        <v>945</v>
      </c>
      <c r="G17" s="147">
        <v>5250</v>
      </c>
      <c r="H17" s="148"/>
      <c r="I17" s="149">
        <v>3.5</v>
      </c>
      <c r="J17" s="149">
        <v>3.2</v>
      </c>
      <c r="K17" s="149">
        <v>2.4</v>
      </c>
      <c r="L17" s="149">
        <v>1.5</v>
      </c>
      <c r="M17" s="149">
        <v>2.4</v>
      </c>
    </row>
    <row r="18" spans="1:14" ht="20.100000000000001" customHeight="1">
      <c r="B18" s="146">
        <v>2018</v>
      </c>
      <c r="C18" s="147">
        <v>902</v>
      </c>
      <c r="D18" s="147">
        <v>908</v>
      </c>
      <c r="E18" s="147">
        <v>1902</v>
      </c>
      <c r="F18" s="147">
        <v>935</v>
      </c>
      <c r="G18" s="147">
        <v>4804</v>
      </c>
      <c r="H18" s="148"/>
      <c r="I18" s="149">
        <v>3</v>
      </c>
      <c r="J18" s="149">
        <v>2.7</v>
      </c>
      <c r="K18" s="149">
        <v>2.1</v>
      </c>
      <c r="L18" s="149">
        <v>1.5</v>
      </c>
      <c r="M18" s="149">
        <v>2.2000000000000002</v>
      </c>
    </row>
    <row r="19" spans="1:14" ht="20.100000000000001" customHeight="1">
      <c r="B19" s="146">
        <v>2019</v>
      </c>
      <c r="C19" s="147">
        <v>757</v>
      </c>
      <c r="D19" s="147">
        <v>808</v>
      </c>
      <c r="E19" s="147">
        <v>1681</v>
      </c>
      <c r="F19" s="147">
        <v>843</v>
      </c>
      <c r="G19" s="147">
        <v>4145</v>
      </c>
      <c r="H19" s="148"/>
      <c r="I19" s="149">
        <v>2.5</v>
      </c>
      <c r="J19" s="149">
        <v>2.4</v>
      </c>
      <c r="K19" s="149">
        <v>1.9</v>
      </c>
      <c r="L19" s="149">
        <v>1.3</v>
      </c>
      <c r="M19" s="149">
        <v>1.9</v>
      </c>
    </row>
    <row r="20" spans="1:14" s="126" customFormat="1" ht="20.100000000000001" customHeight="1">
      <c r="B20" s="140" t="s">
        <v>190</v>
      </c>
      <c r="C20" s="141">
        <v>1055</v>
      </c>
      <c r="D20" s="141">
        <v>1034</v>
      </c>
      <c r="E20" s="141">
        <v>2147</v>
      </c>
      <c r="F20" s="141">
        <v>978</v>
      </c>
      <c r="G20" s="141">
        <v>5304</v>
      </c>
      <c r="H20" s="141"/>
      <c r="I20" s="150">
        <v>3.4</v>
      </c>
      <c r="J20" s="150">
        <v>3.2</v>
      </c>
      <c r="K20" s="150">
        <v>2.4</v>
      </c>
      <c r="L20" s="150">
        <v>1.6</v>
      </c>
      <c r="M20" s="150">
        <v>2.4</v>
      </c>
    </row>
    <row r="21" spans="1:14" ht="7.5" customHeight="1">
      <c r="C21" s="147"/>
      <c r="D21" s="147"/>
      <c r="E21" s="147"/>
      <c r="F21" s="147"/>
      <c r="G21" s="147"/>
      <c r="H21" s="148"/>
      <c r="I21" s="151"/>
      <c r="J21" s="151"/>
      <c r="K21" s="151"/>
      <c r="L21" s="151"/>
      <c r="M21" s="151"/>
    </row>
    <row r="22" spans="1:14" s="126" customFormat="1" ht="20.100000000000001" customHeight="1">
      <c r="A22" s="139" t="s">
        <v>203</v>
      </c>
      <c r="B22" s="140" t="s">
        <v>22</v>
      </c>
      <c r="C22" s="141">
        <v>1367</v>
      </c>
      <c r="D22" s="141">
        <v>1174</v>
      </c>
      <c r="E22" s="141">
        <v>2719</v>
      </c>
      <c r="F22" s="141">
        <v>531</v>
      </c>
      <c r="G22" s="141">
        <v>5804</v>
      </c>
      <c r="H22" s="142"/>
      <c r="I22" s="143">
        <v>4.5</v>
      </c>
      <c r="J22" s="143">
        <v>4</v>
      </c>
      <c r="K22" s="143">
        <v>2.9</v>
      </c>
      <c r="L22" s="143">
        <v>0.8</v>
      </c>
      <c r="M22" s="143">
        <v>2.7</v>
      </c>
    </row>
    <row r="23" spans="1:14" ht="20.100000000000001" customHeight="1">
      <c r="B23" s="146">
        <v>2009</v>
      </c>
      <c r="C23" s="147">
        <v>1301</v>
      </c>
      <c r="D23" s="147">
        <v>1078</v>
      </c>
      <c r="E23" s="147">
        <v>2496</v>
      </c>
      <c r="F23" s="147">
        <v>557</v>
      </c>
      <c r="G23" s="147">
        <v>5447</v>
      </c>
      <c r="H23" s="152"/>
      <c r="I23" s="149">
        <v>4.2</v>
      </c>
      <c r="J23" s="149">
        <v>3.6</v>
      </c>
      <c r="K23" s="149">
        <v>2.6</v>
      </c>
      <c r="L23" s="149">
        <v>0.8</v>
      </c>
      <c r="M23" s="149">
        <v>2.4</v>
      </c>
    </row>
    <row r="24" spans="1:14" ht="20.100000000000001" customHeight="1">
      <c r="B24" s="146">
        <v>2010</v>
      </c>
      <c r="C24" s="147">
        <v>1142</v>
      </c>
      <c r="D24" s="147">
        <v>976</v>
      </c>
      <c r="E24" s="147">
        <v>2258</v>
      </c>
      <c r="F24" s="147">
        <v>503</v>
      </c>
      <c r="G24" s="147">
        <v>4887</v>
      </c>
      <c r="H24" s="152"/>
      <c r="I24" s="149">
        <v>3.6</v>
      </c>
      <c r="J24" s="149">
        <v>3.3</v>
      </c>
      <c r="K24" s="149">
        <v>2.4</v>
      </c>
      <c r="L24" s="149">
        <v>0.7</v>
      </c>
      <c r="M24" s="149">
        <v>2.2000000000000002</v>
      </c>
    </row>
    <row r="25" spans="1:14" ht="20.100000000000001" customHeight="1">
      <c r="B25" s="146">
        <v>2011</v>
      </c>
      <c r="C25" s="147">
        <v>974</v>
      </c>
      <c r="D25" s="147">
        <v>958</v>
      </c>
      <c r="E25" s="147">
        <v>2119</v>
      </c>
      <c r="F25" s="147">
        <v>555</v>
      </c>
      <c r="G25" s="147">
        <v>4615</v>
      </c>
      <c r="H25" s="152"/>
      <c r="I25" s="149">
        <v>3</v>
      </c>
      <c r="J25" s="149">
        <v>3.1</v>
      </c>
      <c r="K25" s="149">
        <v>2.2000000000000002</v>
      </c>
      <c r="L25" s="149">
        <v>0.8</v>
      </c>
      <c r="M25" s="149">
        <v>2</v>
      </c>
    </row>
    <row r="26" spans="1:14" ht="20.100000000000001" customHeight="1">
      <c r="B26" s="146">
        <v>2012</v>
      </c>
      <c r="C26" s="147">
        <v>1088</v>
      </c>
      <c r="D26" s="147">
        <v>918</v>
      </c>
      <c r="E26" s="147">
        <v>2156</v>
      </c>
      <c r="F26" s="147">
        <v>589</v>
      </c>
      <c r="G26" s="147">
        <v>4760</v>
      </c>
      <c r="H26" s="148"/>
      <c r="I26" s="149">
        <v>3.4</v>
      </c>
      <c r="J26" s="149">
        <v>3</v>
      </c>
      <c r="K26" s="149">
        <v>2.2999999999999998</v>
      </c>
      <c r="L26" s="149">
        <v>0.9</v>
      </c>
      <c r="M26" s="149">
        <v>2.1</v>
      </c>
    </row>
    <row r="27" spans="1:14" ht="20.100000000000001" customHeight="1">
      <c r="B27" s="146">
        <v>2013</v>
      </c>
      <c r="C27" s="147">
        <v>882</v>
      </c>
      <c r="D27" s="147">
        <v>892</v>
      </c>
      <c r="E27" s="147">
        <v>1987</v>
      </c>
      <c r="F27" s="147">
        <v>598</v>
      </c>
      <c r="G27" s="147">
        <v>4376</v>
      </c>
      <c r="H27" s="148"/>
      <c r="I27" s="149">
        <v>2.8</v>
      </c>
      <c r="J27" s="149">
        <v>2.8</v>
      </c>
      <c r="K27" s="149">
        <v>2.1</v>
      </c>
      <c r="L27" s="149">
        <v>0.9</v>
      </c>
      <c r="M27" s="149">
        <v>1.9</v>
      </c>
    </row>
    <row r="28" spans="1:14" ht="20.100000000000001" customHeight="1">
      <c r="B28" s="146">
        <v>2014</v>
      </c>
      <c r="C28" s="147">
        <v>870</v>
      </c>
      <c r="D28" s="147">
        <v>857</v>
      </c>
      <c r="E28" s="147">
        <v>1989</v>
      </c>
      <c r="F28" s="147">
        <v>616</v>
      </c>
      <c r="G28" s="147">
        <v>4350</v>
      </c>
      <c r="H28" s="148"/>
      <c r="I28" s="149">
        <v>2.8</v>
      </c>
      <c r="J28" s="149">
        <v>2.7</v>
      </c>
      <c r="K28" s="149">
        <v>2.1</v>
      </c>
      <c r="L28" s="149">
        <v>0.9</v>
      </c>
      <c r="M28" s="149">
        <v>1.9</v>
      </c>
    </row>
    <row r="29" spans="1:14" ht="20.100000000000001" customHeight="1">
      <c r="B29" s="146">
        <v>2015</v>
      </c>
      <c r="C29" s="147">
        <v>845</v>
      </c>
      <c r="D29" s="147">
        <v>853</v>
      </c>
      <c r="E29" s="147">
        <v>1899</v>
      </c>
      <c r="F29" s="147">
        <v>582</v>
      </c>
      <c r="G29" s="147">
        <v>4201</v>
      </c>
      <c r="H29" s="148"/>
      <c r="I29" s="149">
        <v>2.7</v>
      </c>
      <c r="J29" s="149">
        <v>2.6</v>
      </c>
      <c r="K29" s="149">
        <v>2</v>
      </c>
      <c r="L29" s="149">
        <v>0.8</v>
      </c>
      <c r="M29" s="149">
        <v>1.8</v>
      </c>
    </row>
    <row r="30" spans="1:14" ht="20.100000000000001" customHeight="1">
      <c r="B30" s="146">
        <v>2016</v>
      </c>
      <c r="C30" s="147">
        <v>903</v>
      </c>
      <c r="D30" s="147">
        <v>817</v>
      </c>
      <c r="E30" s="147">
        <v>1967</v>
      </c>
      <c r="F30" s="147">
        <v>618</v>
      </c>
      <c r="G30" s="147">
        <v>4344</v>
      </c>
      <c r="H30" s="148"/>
      <c r="I30" s="149">
        <v>2.9</v>
      </c>
      <c r="J30" s="149">
        <v>2.5</v>
      </c>
      <c r="K30" s="149">
        <v>2.1</v>
      </c>
      <c r="L30" s="149">
        <v>0.9</v>
      </c>
      <c r="M30" s="149">
        <v>1.9</v>
      </c>
    </row>
    <row r="31" spans="1:14" ht="20.100000000000001" customHeight="1">
      <c r="B31" s="146">
        <v>2017</v>
      </c>
      <c r="C31" s="147">
        <v>734</v>
      </c>
      <c r="D31" s="147">
        <v>708</v>
      </c>
      <c r="E31" s="147">
        <v>1602</v>
      </c>
      <c r="F31" s="147">
        <v>547</v>
      </c>
      <c r="G31" s="147">
        <v>3632</v>
      </c>
      <c r="H31" s="148"/>
      <c r="I31" s="149">
        <v>2.4</v>
      </c>
      <c r="J31" s="149">
        <v>2.1</v>
      </c>
      <c r="K31" s="149">
        <v>1.7</v>
      </c>
      <c r="L31" s="149">
        <v>0.7</v>
      </c>
      <c r="M31" s="149">
        <v>1.6</v>
      </c>
    </row>
    <row r="32" spans="1:14" ht="20.100000000000001" customHeight="1">
      <c r="B32" s="146">
        <v>2018</v>
      </c>
      <c r="C32" s="147">
        <v>607</v>
      </c>
      <c r="D32" s="147">
        <v>631</v>
      </c>
      <c r="E32" s="147">
        <v>1372</v>
      </c>
      <c r="F32" s="147">
        <v>520</v>
      </c>
      <c r="G32" s="147">
        <v>3154</v>
      </c>
      <c r="H32" s="148"/>
      <c r="I32" s="149">
        <v>2</v>
      </c>
      <c r="J32" s="149">
        <v>1.9</v>
      </c>
      <c r="K32" s="149">
        <v>1.5</v>
      </c>
      <c r="L32" s="149">
        <v>0.7</v>
      </c>
      <c r="M32" s="149">
        <v>1.4</v>
      </c>
      <c r="N32" s="145" t="s">
        <v>68</v>
      </c>
    </row>
    <row r="33" spans="1:13" ht="20.100000000000001" customHeight="1">
      <c r="B33" s="146">
        <v>2019</v>
      </c>
      <c r="C33" s="147">
        <v>550</v>
      </c>
      <c r="D33" s="147">
        <v>586</v>
      </c>
      <c r="E33" s="147">
        <v>1238</v>
      </c>
      <c r="F33" s="147">
        <v>504</v>
      </c>
      <c r="G33" s="147">
        <v>2894</v>
      </c>
      <c r="H33" s="148"/>
      <c r="I33" s="149">
        <v>1.9</v>
      </c>
      <c r="J33" s="149">
        <v>1.7</v>
      </c>
      <c r="K33" s="149">
        <v>1.3</v>
      </c>
      <c r="L33" s="149">
        <v>0.7</v>
      </c>
      <c r="M33" s="149">
        <v>1.2</v>
      </c>
    </row>
    <row r="34" spans="1:13" s="126" customFormat="1" ht="20.100000000000001" customHeight="1">
      <c r="B34" s="140" t="s">
        <v>190</v>
      </c>
      <c r="C34" s="141">
        <v>728</v>
      </c>
      <c r="D34" s="141">
        <v>719</v>
      </c>
      <c r="E34" s="141">
        <v>1616</v>
      </c>
      <c r="F34" s="141">
        <v>554</v>
      </c>
      <c r="G34" s="141">
        <v>3645</v>
      </c>
      <c r="H34" s="141"/>
      <c r="I34" s="150">
        <v>2.4</v>
      </c>
      <c r="J34" s="150">
        <v>2.2000000000000002</v>
      </c>
      <c r="K34" s="150">
        <v>1.7</v>
      </c>
      <c r="L34" s="150">
        <v>0.8</v>
      </c>
      <c r="M34" s="150">
        <v>1.6</v>
      </c>
    </row>
    <row r="35" spans="1:13" ht="7.5" customHeight="1">
      <c r="C35" s="147"/>
      <c r="D35" s="147"/>
      <c r="E35" s="147"/>
      <c r="F35" s="147"/>
      <c r="G35" s="147"/>
      <c r="H35" s="148"/>
      <c r="I35" s="149"/>
      <c r="J35" s="149"/>
      <c r="K35" s="149"/>
      <c r="L35" s="149"/>
      <c r="M35" s="149"/>
    </row>
    <row r="36" spans="1:13" s="126" customFormat="1" ht="20.100000000000001" customHeight="1">
      <c r="A36" s="139" t="s">
        <v>204</v>
      </c>
      <c r="B36" s="140" t="s">
        <v>22</v>
      </c>
      <c r="C36" s="141">
        <v>4033</v>
      </c>
      <c r="D36" s="141">
        <v>2971</v>
      </c>
      <c r="E36" s="141">
        <v>7053</v>
      </c>
      <c r="F36" s="141">
        <v>1826</v>
      </c>
      <c r="G36" s="141">
        <v>16306</v>
      </c>
      <c r="H36" s="142"/>
      <c r="I36" s="143">
        <v>6.7</v>
      </c>
      <c r="J36" s="143">
        <v>5.2</v>
      </c>
      <c r="K36" s="143">
        <v>3.8</v>
      </c>
      <c r="L36" s="143">
        <v>1.6</v>
      </c>
      <c r="M36" s="143">
        <v>3.8</v>
      </c>
    </row>
    <row r="37" spans="1:13" ht="20.100000000000001" customHeight="1">
      <c r="B37" s="146">
        <v>2009</v>
      </c>
      <c r="C37" s="147">
        <v>3636</v>
      </c>
      <c r="D37" s="147">
        <v>2727</v>
      </c>
      <c r="E37" s="147">
        <v>6057</v>
      </c>
      <c r="F37" s="147">
        <v>1848</v>
      </c>
      <c r="G37" s="147">
        <v>14578</v>
      </c>
      <c r="H37" s="148"/>
      <c r="I37" s="149">
        <v>5.9</v>
      </c>
      <c r="J37" s="149">
        <v>4.7</v>
      </c>
      <c r="K37" s="149">
        <v>3.3</v>
      </c>
      <c r="L37" s="149">
        <v>1.5</v>
      </c>
      <c r="M37" s="149">
        <v>3.4</v>
      </c>
    </row>
    <row r="38" spans="1:13" ht="20.100000000000001" customHeight="1">
      <c r="B38" s="146">
        <v>2010</v>
      </c>
      <c r="C38" s="147">
        <v>2947</v>
      </c>
      <c r="D38" s="147">
        <v>2414</v>
      </c>
      <c r="E38" s="147">
        <v>5537</v>
      </c>
      <c r="F38" s="147">
        <v>1638</v>
      </c>
      <c r="G38" s="147">
        <v>12805</v>
      </c>
      <c r="H38" s="148"/>
      <c r="I38" s="149">
        <v>4.7</v>
      </c>
      <c r="J38" s="149">
        <v>4.0999999999999996</v>
      </c>
      <c r="K38" s="149">
        <v>3</v>
      </c>
      <c r="L38" s="149">
        <v>1.3</v>
      </c>
      <c r="M38" s="149">
        <v>2.9</v>
      </c>
    </row>
    <row r="39" spans="1:13" ht="20.100000000000001" customHeight="1">
      <c r="B39" s="146">
        <v>2011</v>
      </c>
      <c r="C39" s="147">
        <v>2613</v>
      </c>
      <c r="D39" s="147">
        <v>2329</v>
      </c>
      <c r="E39" s="147">
        <v>5426</v>
      </c>
      <c r="F39" s="147">
        <v>1792</v>
      </c>
      <c r="G39" s="147">
        <v>12400</v>
      </c>
      <c r="H39" s="148"/>
      <c r="I39" s="149">
        <v>4.0999999999999996</v>
      </c>
      <c r="J39" s="149">
        <v>3.9</v>
      </c>
      <c r="K39" s="149">
        <v>2.9</v>
      </c>
      <c r="L39" s="149">
        <v>1.5</v>
      </c>
      <c r="M39" s="149">
        <v>2.8</v>
      </c>
    </row>
    <row r="40" spans="1:13" ht="20.100000000000001" customHeight="1">
      <c r="B40" s="146">
        <v>2012</v>
      </c>
      <c r="C40" s="147">
        <v>2604</v>
      </c>
      <c r="D40" s="147">
        <v>2231</v>
      </c>
      <c r="E40" s="147">
        <v>5278</v>
      </c>
      <c r="F40" s="147">
        <v>1780</v>
      </c>
      <c r="G40" s="147">
        <v>12214</v>
      </c>
      <c r="H40" s="148"/>
      <c r="I40" s="149">
        <v>4.0999999999999996</v>
      </c>
      <c r="J40" s="149">
        <v>3.7</v>
      </c>
      <c r="K40" s="149">
        <v>2.9</v>
      </c>
      <c r="L40" s="149">
        <v>1.4</v>
      </c>
      <c r="M40" s="149">
        <v>2.7</v>
      </c>
    </row>
    <row r="41" spans="1:13" ht="20.100000000000001" customHeight="1">
      <c r="B41" s="146">
        <v>2013</v>
      </c>
      <c r="C41" s="147">
        <v>2220</v>
      </c>
      <c r="D41" s="147">
        <v>2131</v>
      </c>
      <c r="E41" s="147">
        <v>4865</v>
      </c>
      <c r="F41" s="147">
        <v>1704</v>
      </c>
      <c r="G41" s="147">
        <v>11220</v>
      </c>
      <c r="H41" s="148"/>
      <c r="I41" s="149">
        <v>3.5</v>
      </c>
      <c r="J41" s="149">
        <v>3.4</v>
      </c>
      <c r="K41" s="149">
        <v>2.7</v>
      </c>
      <c r="L41" s="149">
        <v>1.3</v>
      </c>
      <c r="M41" s="149">
        <v>2.5</v>
      </c>
    </row>
    <row r="42" spans="1:13" ht="20.100000000000001" customHeight="1">
      <c r="B42" s="146">
        <v>2014</v>
      </c>
      <c r="C42" s="147">
        <v>2247</v>
      </c>
      <c r="D42" s="147">
        <v>2116</v>
      </c>
      <c r="E42" s="147">
        <v>4749</v>
      </c>
      <c r="F42" s="147">
        <v>1727</v>
      </c>
      <c r="G42" s="147">
        <v>11191</v>
      </c>
      <c r="H42" s="148"/>
      <c r="I42" s="149">
        <v>3.6</v>
      </c>
      <c r="J42" s="149">
        <v>3.4</v>
      </c>
      <c r="K42" s="149">
        <v>2.6</v>
      </c>
      <c r="L42" s="149">
        <v>1.3</v>
      </c>
      <c r="M42" s="149">
        <v>2.5</v>
      </c>
    </row>
    <row r="43" spans="1:13" ht="20.100000000000001" customHeight="1">
      <c r="B43" s="146">
        <v>2015</v>
      </c>
      <c r="C43" s="147">
        <v>2184</v>
      </c>
      <c r="D43" s="147">
        <v>2192</v>
      </c>
      <c r="E43" s="147">
        <v>4524</v>
      </c>
      <c r="F43" s="147">
        <v>1645</v>
      </c>
      <c r="G43" s="147">
        <v>10935</v>
      </c>
      <c r="H43" s="148"/>
      <c r="I43" s="149">
        <v>3.5</v>
      </c>
      <c r="J43" s="149">
        <v>3.4</v>
      </c>
      <c r="K43" s="149">
        <v>2.5</v>
      </c>
      <c r="L43" s="149">
        <v>1.3</v>
      </c>
      <c r="M43" s="149">
        <v>2.4</v>
      </c>
    </row>
    <row r="44" spans="1:13" ht="20.100000000000001" customHeight="1">
      <c r="B44" s="146">
        <v>2016</v>
      </c>
      <c r="C44" s="147">
        <v>2162</v>
      </c>
      <c r="D44" s="147">
        <v>2038</v>
      </c>
      <c r="E44" s="147">
        <v>4517</v>
      </c>
      <c r="F44" s="147">
        <v>1733</v>
      </c>
      <c r="G44" s="147">
        <v>11077</v>
      </c>
      <c r="H44" s="148"/>
      <c r="I44" s="149">
        <v>3.4</v>
      </c>
      <c r="J44" s="149">
        <v>3.1</v>
      </c>
      <c r="K44" s="149">
        <v>2.5</v>
      </c>
      <c r="L44" s="149">
        <v>1.3</v>
      </c>
      <c r="M44" s="149">
        <v>2.4</v>
      </c>
    </row>
    <row r="45" spans="1:13" ht="20.100000000000001" customHeight="1">
      <c r="B45" s="146">
        <v>2017</v>
      </c>
      <c r="C45" s="147">
        <v>1821</v>
      </c>
      <c r="D45" s="147">
        <v>1745</v>
      </c>
      <c r="E45" s="147">
        <v>3728</v>
      </c>
      <c r="F45" s="147">
        <v>1495</v>
      </c>
      <c r="G45" s="147">
        <v>9406</v>
      </c>
      <c r="H45" s="148"/>
      <c r="I45" s="149">
        <v>3</v>
      </c>
      <c r="J45" s="149">
        <v>2.6</v>
      </c>
      <c r="K45" s="149">
        <v>2</v>
      </c>
      <c r="L45" s="149">
        <v>1.1000000000000001</v>
      </c>
      <c r="M45" s="149">
        <v>2</v>
      </c>
    </row>
    <row r="46" spans="1:13" ht="20.100000000000001" customHeight="1">
      <c r="B46" s="146">
        <v>2018</v>
      </c>
      <c r="C46" s="147">
        <v>1522</v>
      </c>
      <c r="D46" s="147">
        <v>1545</v>
      </c>
      <c r="E46" s="147">
        <v>3291</v>
      </c>
      <c r="F46" s="147">
        <v>1456</v>
      </c>
      <c r="G46" s="147">
        <v>8373</v>
      </c>
      <c r="H46" s="148"/>
      <c r="I46" s="149">
        <v>2.5</v>
      </c>
      <c r="J46" s="149">
        <v>2.2999999999999998</v>
      </c>
      <c r="K46" s="149">
        <v>1.8</v>
      </c>
      <c r="L46" s="149">
        <v>1.1000000000000001</v>
      </c>
      <c r="M46" s="149">
        <v>1.8</v>
      </c>
    </row>
    <row r="47" spans="1:13" ht="20.100000000000001" customHeight="1">
      <c r="B47" s="146">
        <v>2019</v>
      </c>
      <c r="C47" s="147">
        <v>1331</v>
      </c>
      <c r="D47" s="147">
        <v>1403</v>
      </c>
      <c r="E47" s="147">
        <v>2928</v>
      </c>
      <c r="F47" s="147">
        <v>1352</v>
      </c>
      <c r="G47" s="147">
        <v>7415</v>
      </c>
      <c r="H47" s="148"/>
      <c r="I47" s="149">
        <v>2.2000000000000002</v>
      </c>
      <c r="J47" s="149">
        <v>2.1</v>
      </c>
      <c r="K47" s="149">
        <v>1.6</v>
      </c>
      <c r="L47" s="149">
        <v>1</v>
      </c>
      <c r="M47" s="149">
        <v>1.6</v>
      </c>
    </row>
    <row r="48" spans="1:13" s="126" customFormat="1" ht="20.100000000000001" customHeight="1">
      <c r="B48" s="140" t="s">
        <v>190</v>
      </c>
      <c r="C48" s="141">
        <v>1804</v>
      </c>
      <c r="D48" s="141">
        <v>1785</v>
      </c>
      <c r="E48" s="141">
        <v>3798</v>
      </c>
      <c r="F48" s="141">
        <v>1536</v>
      </c>
      <c r="G48" s="141">
        <v>9441</v>
      </c>
      <c r="H48" s="141"/>
      <c r="I48" s="150">
        <v>2.9</v>
      </c>
      <c r="J48" s="150">
        <v>2.7</v>
      </c>
      <c r="K48" s="150">
        <v>2.1</v>
      </c>
      <c r="L48" s="150">
        <v>1.1000000000000001</v>
      </c>
      <c r="M48" s="150">
        <v>2</v>
      </c>
    </row>
    <row r="49" spans="1:18" ht="7.5" customHeight="1">
      <c r="C49" s="148"/>
      <c r="D49" s="148"/>
      <c r="E49" s="148"/>
      <c r="F49" s="148"/>
      <c r="G49" s="148"/>
      <c r="H49" s="148"/>
      <c r="I49" s="148"/>
      <c r="J49" s="148"/>
      <c r="K49" s="148"/>
      <c r="L49" s="148"/>
      <c r="M49" s="148"/>
    </row>
    <row r="50" spans="1:18" s="126" customFormat="1" ht="20.100000000000001" customHeight="1">
      <c r="A50" s="139" t="s">
        <v>202</v>
      </c>
      <c r="B50" s="140" t="s">
        <v>22</v>
      </c>
      <c r="C50" s="172">
        <f>C8/C22</f>
        <v>1.9085588880760791</v>
      </c>
      <c r="D50" s="172">
        <f t="shared" ref="D50:G50" si="0">D8/D22</f>
        <v>1.479557069846678</v>
      </c>
      <c r="E50" s="172">
        <f t="shared" si="0"/>
        <v>1.5193085693269583</v>
      </c>
      <c r="F50" s="172">
        <f t="shared" si="0"/>
        <v>2.4105461393596985</v>
      </c>
      <c r="G50" s="172">
        <f t="shared" si="0"/>
        <v>1.6884906960716748</v>
      </c>
      <c r="H50" s="173"/>
      <c r="I50" s="172">
        <f t="shared" ref="I50:M61" si="1">I8/I22</f>
        <v>1.9333333333333331</v>
      </c>
      <c r="J50" s="172">
        <f t="shared" si="1"/>
        <v>1.55</v>
      </c>
      <c r="K50" s="172">
        <f t="shared" si="1"/>
        <v>1.586206896551724</v>
      </c>
      <c r="L50" s="172">
        <f t="shared" si="1"/>
        <v>3.25</v>
      </c>
      <c r="M50" s="172">
        <f t="shared" si="1"/>
        <v>1.8148148148148149</v>
      </c>
    </row>
    <row r="51" spans="1:18" ht="20.100000000000001" customHeight="1">
      <c r="A51" s="157" t="s">
        <v>205</v>
      </c>
      <c r="B51" s="146">
        <v>2009</v>
      </c>
      <c r="C51" s="174">
        <f t="shared" ref="C51:G61" si="2">C9/C23</f>
        <v>1.7348193697156034</v>
      </c>
      <c r="D51" s="174">
        <f t="shared" si="2"/>
        <v>1.424860853432282</v>
      </c>
      <c r="E51" s="174">
        <f t="shared" si="2"/>
        <v>1.3737980769230769</v>
      </c>
      <c r="F51" s="174">
        <f t="shared" si="2"/>
        <v>2.3052064631956912</v>
      </c>
      <c r="G51" s="174">
        <f t="shared" si="2"/>
        <v>1.5663668074169268</v>
      </c>
      <c r="H51" s="175"/>
      <c r="I51" s="174">
        <f t="shared" si="1"/>
        <v>1.7380952380952379</v>
      </c>
      <c r="J51" s="174">
        <f t="shared" si="1"/>
        <v>1.5</v>
      </c>
      <c r="K51" s="174">
        <f t="shared" si="1"/>
        <v>1.4615384615384615</v>
      </c>
      <c r="L51" s="174">
        <f t="shared" si="1"/>
        <v>2.9999999999999996</v>
      </c>
      <c r="M51" s="174">
        <f>M9/M23</f>
        <v>1.7500000000000002</v>
      </c>
    </row>
    <row r="52" spans="1:18" ht="20.100000000000001" customHeight="1">
      <c r="A52" s="157" t="s">
        <v>203</v>
      </c>
      <c r="B52" s="146">
        <v>2010</v>
      </c>
      <c r="C52" s="174">
        <f t="shared" si="2"/>
        <v>1.5455341506129596</v>
      </c>
      <c r="D52" s="174">
        <f t="shared" si="2"/>
        <v>1.4129098360655739</v>
      </c>
      <c r="E52" s="174">
        <f t="shared" si="2"/>
        <v>1.3799822852081487</v>
      </c>
      <c r="F52" s="174">
        <f t="shared" si="2"/>
        <v>2.2365805168986084</v>
      </c>
      <c r="G52" s="174">
        <f t="shared" si="2"/>
        <v>1.5170861469204011</v>
      </c>
      <c r="H52" s="175"/>
      <c r="I52" s="174">
        <f t="shared" si="1"/>
        <v>1.5555555555555554</v>
      </c>
      <c r="J52" s="174">
        <f t="shared" si="1"/>
        <v>1.4545454545454546</v>
      </c>
      <c r="K52" s="174">
        <f t="shared" si="1"/>
        <v>1.4583333333333335</v>
      </c>
      <c r="L52" s="174">
        <f t="shared" si="1"/>
        <v>3.0000000000000004</v>
      </c>
      <c r="M52" s="174">
        <f t="shared" si="1"/>
        <v>1.6363636363636362</v>
      </c>
    </row>
    <row r="53" spans="1:18" ht="20.100000000000001" customHeight="1">
      <c r="A53" s="157" t="s">
        <v>206</v>
      </c>
      <c r="B53" s="146">
        <v>2011</v>
      </c>
      <c r="C53" s="174">
        <f t="shared" si="2"/>
        <v>1.6478439425051334</v>
      </c>
      <c r="D53" s="174">
        <f t="shared" si="2"/>
        <v>1.360125260960334</v>
      </c>
      <c r="E53" s="174">
        <f t="shared" si="2"/>
        <v>1.5035394053798963</v>
      </c>
      <c r="F53" s="174">
        <f t="shared" si="2"/>
        <v>2.2216216216216216</v>
      </c>
      <c r="G53" s="174">
        <f t="shared" si="2"/>
        <v>1.5934994582881907</v>
      </c>
      <c r="H53" s="175"/>
      <c r="I53" s="174">
        <f t="shared" si="1"/>
        <v>1.6666666666666667</v>
      </c>
      <c r="J53" s="174">
        <f t="shared" si="1"/>
        <v>1.4193548387096775</v>
      </c>
      <c r="K53" s="174">
        <f t="shared" si="1"/>
        <v>1.5909090909090908</v>
      </c>
      <c r="L53" s="174">
        <f t="shared" si="1"/>
        <v>2.75</v>
      </c>
      <c r="M53" s="174">
        <f t="shared" si="1"/>
        <v>1.75</v>
      </c>
    </row>
    <row r="54" spans="1:18" ht="20.100000000000001" customHeight="1">
      <c r="B54" s="146">
        <v>2012</v>
      </c>
      <c r="C54" s="174">
        <f t="shared" si="2"/>
        <v>1.364889705882353</v>
      </c>
      <c r="D54" s="174">
        <f t="shared" si="2"/>
        <v>1.3398692810457515</v>
      </c>
      <c r="E54" s="174">
        <f t="shared" si="2"/>
        <v>1.3724489795918366</v>
      </c>
      <c r="F54" s="174">
        <f t="shared" si="2"/>
        <v>2.0135823429541597</v>
      </c>
      <c r="G54" s="174">
        <f t="shared" si="2"/>
        <v>1.4468487394957983</v>
      </c>
      <c r="H54" s="174"/>
      <c r="I54" s="174">
        <f t="shared" si="1"/>
        <v>1.3823529411764708</v>
      </c>
      <c r="J54" s="174">
        <f t="shared" si="1"/>
        <v>1.3666666666666665</v>
      </c>
      <c r="K54" s="174">
        <f t="shared" si="1"/>
        <v>1.4347826086956521</v>
      </c>
      <c r="L54" s="174">
        <f t="shared" si="1"/>
        <v>2.3333333333333335</v>
      </c>
      <c r="M54" s="174">
        <f t="shared" si="1"/>
        <v>1.5714285714285712</v>
      </c>
    </row>
    <row r="55" spans="1:18" ht="20.100000000000001" customHeight="1">
      <c r="B55" s="146">
        <v>2013</v>
      </c>
      <c r="C55" s="174">
        <f t="shared" si="2"/>
        <v>1.489795918367347</v>
      </c>
      <c r="D55" s="174">
        <f t="shared" si="2"/>
        <v>1.2612107623318385</v>
      </c>
      <c r="E55" s="174">
        <f t="shared" si="2"/>
        <v>1.3880221439355813</v>
      </c>
      <c r="F55" s="174">
        <f t="shared" si="2"/>
        <v>1.8478260869565217</v>
      </c>
      <c r="G55" s="174">
        <f t="shared" si="2"/>
        <v>1.4490402193784278</v>
      </c>
      <c r="H55" s="174"/>
      <c r="I55" s="174">
        <f t="shared" si="1"/>
        <v>1.4642857142857142</v>
      </c>
      <c r="J55" s="174">
        <f t="shared" si="1"/>
        <v>1.3214285714285716</v>
      </c>
      <c r="K55" s="174">
        <f t="shared" si="1"/>
        <v>1.4761904761904763</v>
      </c>
      <c r="L55" s="174">
        <f t="shared" si="1"/>
        <v>2.1111111111111112</v>
      </c>
      <c r="M55" s="174">
        <f t="shared" si="1"/>
        <v>1.5789473684210527</v>
      </c>
    </row>
    <row r="56" spans="1:18" ht="20.100000000000001" customHeight="1">
      <c r="B56" s="146">
        <v>2014</v>
      </c>
      <c r="C56" s="174">
        <f t="shared" si="2"/>
        <v>1.5574712643678161</v>
      </c>
      <c r="D56" s="174">
        <f t="shared" si="2"/>
        <v>1.3547257876312719</v>
      </c>
      <c r="E56" s="174">
        <f t="shared" si="2"/>
        <v>1.3338360985419808</v>
      </c>
      <c r="F56" s="174">
        <f t="shared" si="2"/>
        <v>1.801948051948052</v>
      </c>
      <c r="G56" s="174">
        <f t="shared" si="2"/>
        <v>1.4554022988505748</v>
      </c>
      <c r="H56" s="174"/>
      <c r="I56" s="174">
        <f t="shared" si="1"/>
        <v>1.5357142857142858</v>
      </c>
      <c r="J56" s="174">
        <f t="shared" si="1"/>
        <v>1.4074074074074072</v>
      </c>
      <c r="K56" s="174">
        <f t="shared" si="1"/>
        <v>1.4285714285714286</v>
      </c>
      <c r="L56" s="174">
        <f t="shared" si="1"/>
        <v>2.1111111111111112</v>
      </c>
      <c r="M56" s="174">
        <f t="shared" si="1"/>
        <v>1.5789473684210527</v>
      </c>
    </row>
    <row r="57" spans="1:18" ht="20.100000000000001" customHeight="1">
      <c r="B57" s="146">
        <v>2015</v>
      </c>
      <c r="C57" s="174">
        <f t="shared" si="2"/>
        <v>1.5467455621301776</v>
      </c>
      <c r="D57" s="174">
        <f t="shared" si="2"/>
        <v>1.4431418522860493</v>
      </c>
      <c r="E57" s="174">
        <f t="shared" si="2"/>
        <v>1.3433385992627698</v>
      </c>
      <c r="F57" s="174">
        <f t="shared" si="2"/>
        <v>1.8195876288659794</v>
      </c>
      <c r="G57" s="174">
        <f t="shared" si="2"/>
        <v>1.4744108545584385</v>
      </c>
      <c r="H57" s="174"/>
      <c r="I57" s="174">
        <f t="shared" si="1"/>
        <v>1.5185185185185184</v>
      </c>
      <c r="J57" s="174">
        <f t="shared" si="1"/>
        <v>1.5</v>
      </c>
      <c r="K57" s="174">
        <f t="shared" si="1"/>
        <v>1.45</v>
      </c>
      <c r="L57" s="174">
        <f t="shared" si="1"/>
        <v>2.25</v>
      </c>
      <c r="M57" s="174">
        <f t="shared" si="1"/>
        <v>1.6111111111111109</v>
      </c>
    </row>
    <row r="58" spans="1:18" ht="20.100000000000001" customHeight="1">
      <c r="B58" s="146">
        <v>2016</v>
      </c>
      <c r="C58" s="174">
        <f t="shared" si="2"/>
        <v>1.3576965669988925</v>
      </c>
      <c r="D58" s="174">
        <f t="shared" si="2"/>
        <v>1.4663402692778458</v>
      </c>
      <c r="E58" s="174">
        <f t="shared" si="2"/>
        <v>1.2704626334519573</v>
      </c>
      <c r="F58" s="174">
        <f t="shared" si="2"/>
        <v>1.7944983818770226</v>
      </c>
      <c r="G58" s="174">
        <f t="shared" si="2"/>
        <v>1.410451197053407</v>
      </c>
      <c r="H58" s="174"/>
      <c r="I58" s="174">
        <f t="shared" si="1"/>
        <v>1.3448275862068966</v>
      </c>
      <c r="J58" s="174">
        <f t="shared" si="1"/>
        <v>1.52</v>
      </c>
      <c r="K58" s="174">
        <f t="shared" si="1"/>
        <v>1.3333333333333333</v>
      </c>
      <c r="L58" s="174">
        <f t="shared" si="1"/>
        <v>2</v>
      </c>
      <c r="M58" s="174">
        <f t="shared" si="1"/>
        <v>1.4736842105263157</v>
      </c>
    </row>
    <row r="59" spans="1:18" ht="20.100000000000001" customHeight="1">
      <c r="B59" s="146">
        <v>2017</v>
      </c>
      <c r="C59" s="174">
        <f t="shared" si="2"/>
        <v>1.4727520435967303</v>
      </c>
      <c r="D59" s="174">
        <f t="shared" si="2"/>
        <v>1.4505649717514124</v>
      </c>
      <c r="E59" s="174">
        <f t="shared" si="2"/>
        <v>1.3133583021223472</v>
      </c>
      <c r="F59" s="174">
        <f t="shared" si="2"/>
        <v>1.7276051188299817</v>
      </c>
      <c r="G59" s="174">
        <f t="shared" si="2"/>
        <v>1.4454845814977975</v>
      </c>
      <c r="H59" s="174"/>
      <c r="I59" s="174">
        <f t="shared" si="1"/>
        <v>1.4583333333333335</v>
      </c>
      <c r="J59" s="174">
        <f t="shared" si="1"/>
        <v>1.5238095238095237</v>
      </c>
      <c r="K59" s="174">
        <f t="shared" si="1"/>
        <v>1.411764705882353</v>
      </c>
      <c r="L59" s="174">
        <f t="shared" si="1"/>
        <v>2.1428571428571428</v>
      </c>
      <c r="M59" s="174">
        <f t="shared" si="1"/>
        <v>1.4999999999999998</v>
      </c>
    </row>
    <row r="60" spans="1:18" ht="20.100000000000001" customHeight="1">
      <c r="B60" s="146">
        <v>2018</v>
      </c>
      <c r="C60" s="174">
        <f t="shared" si="2"/>
        <v>1.4859967051070839</v>
      </c>
      <c r="D60" s="174">
        <f t="shared" si="2"/>
        <v>1.438985736925515</v>
      </c>
      <c r="E60" s="174">
        <f t="shared" si="2"/>
        <v>1.3862973760932944</v>
      </c>
      <c r="F60" s="174">
        <f t="shared" si="2"/>
        <v>1.7980769230769231</v>
      </c>
      <c r="G60" s="174">
        <f t="shared" si="2"/>
        <v>1.523145212428662</v>
      </c>
      <c r="H60" s="175"/>
      <c r="I60" s="174">
        <f t="shared" si="1"/>
        <v>1.5</v>
      </c>
      <c r="J60" s="174">
        <f t="shared" si="1"/>
        <v>1.4210526315789476</v>
      </c>
      <c r="K60" s="174">
        <f t="shared" si="1"/>
        <v>1.4000000000000001</v>
      </c>
      <c r="L60" s="174">
        <f t="shared" si="1"/>
        <v>2.1428571428571428</v>
      </c>
      <c r="M60" s="174">
        <f>M18/M32</f>
        <v>1.5714285714285716</v>
      </c>
    </row>
    <row r="61" spans="1:18" ht="20.100000000000001" customHeight="1">
      <c r="B61" s="146">
        <v>2019</v>
      </c>
      <c r="C61" s="174">
        <f t="shared" si="2"/>
        <v>1.3763636363636365</v>
      </c>
      <c r="D61" s="174">
        <f t="shared" si="2"/>
        <v>1.3788395904436861</v>
      </c>
      <c r="E61" s="174">
        <f t="shared" si="2"/>
        <v>1.3578352180936994</v>
      </c>
      <c r="F61" s="174">
        <f t="shared" si="2"/>
        <v>1.6726190476190477</v>
      </c>
      <c r="G61" s="174">
        <f t="shared" si="2"/>
        <v>1.4322736696613683</v>
      </c>
      <c r="H61" s="175"/>
      <c r="I61" s="174">
        <f t="shared" si="1"/>
        <v>1.3157894736842106</v>
      </c>
      <c r="J61" s="174">
        <f t="shared" si="1"/>
        <v>1.411764705882353</v>
      </c>
      <c r="K61" s="174">
        <f t="shared" si="1"/>
        <v>1.4615384615384615</v>
      </c>
      <c r="L61" s="174">
        <f t="shared" si="1"/>
        <v>1.8571428571428574</v>
      </c>
      <c r="M61" s="174">
        <f>M19/M33</f>
        <v>1.5833333333333333</v>
      </c>
    </row>
    <row r="62" spans="1:18" s="126" customFormat="1" ht="20.100000000000001" customHeight="1" thickBot="1">
      <c r="A62" s="158"/>
      <c r="B62" s="159" t="s">
        <v>190</v>
      </c>
      <c r="C62" s="176">
        <f>C20/C34</f>
        <v>1.4491758241758241</v>
      </c>
      <c r="D62" s="176">
        <f>D20/D34</f>
        <v>1.4381084840055633</v>
      </c>
      <c r="E62" s="176">
        <f>E20/E34</f>
        <v>1.328589108910891</v>
      </c>
      <c r="F62" s="176">
        <f>F20/F34</f>
        <v>1.7653429602888087</v>
      </c>
      <c r="G62" s="176">
        <f>G20/G34</f>
        <v>1.4551440329218106</v>
      </c>
      <c r="H62" s="177"/>
      <c r="I62" s="176">
        <f>I20/I34</f>
        <v>1.4166666666666667</v>
      </c>
      <c r="J62" s="176">
        <f>J20/J34</f>
        <v>1.4545454545454546</v>
      </c>
      <c r="K62" s="176">
        <f>K20/K34</f>
        <v>1.411764705882353</v>
      </c>
      <c r="L62" s="176">
        <f>L20/L34</f>
        <v>2</v>
      </c>
      <c r="M62" s="176">
        <f>M20/M34</f>
        <v>1.4999999999999998</v>
      </c>
    </row>
    <row r="64" spans="1:18" ht="32.25" customHeight="1">
      <c r="A64" s="178" t="s">
        <v>207</v>
      </c>
      <c r="B64" s="178"/>
      <c r="C64" s="178"/>
      <c r="D64" s="178"/>
      <c r="E64" s="178"/>
      <c r="F64" s="178"/>
      <c r="G64" s="178"/>
      <c r="H64" s="178"/>
      <c r="I64" s="178"/>
      <c r="J64" s="178"/>
      <c r="K64" s="178"/>
      <c r="L64" s="178"/>
      <c r="M64" s="178"/>
      <c r="N64" s="171"/>
      <c r="O64" s="171"/>
      <c r="P64" s="171"/>
      <c r="Q64" s="171"/>
      <c r="R64" s="171"/>
    </row>
    <row r="65" spans="1:18">
      <c r="A65" s="178"/>
      <c r="B65" s="178"/>
      <c r="C65" s="178"/>
      <c r="D65" s="178"/>
      <c r="E65" s="178"/>
      <c r="F65" s="178"/>
      <c r="G65" s="178"/>
      <c r="H65" s="178"/>
      <c r="I65" s="178"/>
      <c r="J65" s="178"/>
      <c r="K65" s="178"/>
      <c r="L65" s="178"/>
      <c r="M65" s="178"/>
      <c r="N65" s="171"/>
      <c r="O65" s="171"/>
      <c r="P65" s="171"/>
      <c r="Q65" s="171"/>
      <c r="R65" s="171"/>
    </row>
    <row r="66" spans="1:18">
      <c r="A66" s="178"/>
      <c r="B66" s="178"/>
      <c r="C66" s="178"/>
      <c r="D66" s="178"/>
      <c r="E66" s="178"/>
      <c r="F66" s="178"/>
      <c r="G66" s="178"/>
      <c r="H66" s="178"/>
      <c r="I66" s="178"/>
      <c r="J66" s="178"/>
      <c r="K66" s="178"/>
      <c r="L66" s="178"/>
      <c r="M66" s="178"/>
      <c r="N66" s="171"/>
      <c r="O66" s="171"/>
      <c r="P66" s="171"/>
      <c r="Q66" s="171"/>
      <c r="R66" s="171"/>
    </row>
    <row r="67" spans="1:18">
      <c r="A67" s="179" t="s">
        <v>208</v>
      </c>
      <c r="C67" s="167"/>
      <c r="D67" s="167"/>
      <c r="E67" s="167"/>
      <c r="F67" s="167"/>
      <c r="G67" s="167"/>
      <c r="H67" s="167"/>
      <c r="I67" s="168"/>
      <c r="J67" s="168"/>
      <c r="K67" s="168"/>
      <c r="L67" s="168"/>
      <c r="M67" s="168"/>
      <c r="N67" s="171"/>
      <c r="O67" s="171"/>
      <c r="P67" s="171"/>
      <c r="Q67" s="171"/>
      <c r="R67" s="171"/>
    </row>
    <row r="68" spans="1:18">
      <c r="A68" s="179" t="s">
        <v>209</v>
      </c>
      <c r="C68" s="167"/>
      <c r="D68" s="167"/>
      <c r="E68" s="167"/>
      <c r="F68" s="167"/>
      <c r="G68" s="167"/>
      <c r="H68" s="167"/>
      <c r="I68" s="168"/>
      <c r="J68" s="168"/>
      <c r="K68" s="168"/>
      <c r="L68" s="168"/>
      <c r="M68" s="168"/>
      <c r="N68" s="171"/>
      <c r="O68" s="171"/>
      <c r="P68" s="171"/>
      <c r="Q68" s="171"/>
      <c r="R68" s="171"/>
    </row>
    <row r="69" spans="1:18">
      <c r="A69" s="179" t="s">
        <v>210</v>
      </c>
      <c r="C69" s="167"/>
      <c r="D69" s="167"/>
      <c r="E69" s="167"/>
      <c r="F69" s="167"/>
      <c r="G69" s="167"/>
      <c r="H69" s="167"/>
      <c r="I69" s="168"/>
      <c r="J69" s="168"/>
      <c r="K69" s="167"/>
      <c r="L69" s="168"/>
      <c r="M69" s="168"/>
      <c r="N69" s="171"/>
      <c r="O69" s="171"/>
      <c r="P69" s="171"/>
      <c r="Q69" s="171"/>
      <c r="R69" s="171"/>
    </row>
    <row r="70" spans="1:18">
      <c r="C70" s="167"/>
      <c r="D70" s="167"/>
      <c r="E70" s="167"/>
      <c r="F70" s="167"/>
      <c r="G70" s="167"/>
      <c r="H70" s="167"/>
      <c r="I70" s="168"/>
      <c r="J70" s="168"/>
      <c r="K70" s="167"/>
      <c r="L70" s="168"/>
      <c r="M70" s="168"/>
      <c r="N70" s="171"/>
      <c r="O70" s="171"/>
      <c r="P70" s="171"/>
      <c r="Q70" s="171"/>
      <c r="R70" s="171"/>
    </row>
    <row r="71" spans="1:18">
      <c r="A71" s="164"/>
      <c r="C71" s="167"/>
      <c r="D71" s="167"/>
      <c r="E71" s="167"/>
      <c r="F71" s="167"/>
      <c r="G71" s="167"/>
      <c r="H71" s="167"/>
      <c r="I71" s="168"/>
      <c r="J71" s="168"/>
      <c r="K71" s="167"/>
      <c r="L71" s="168"/>
      <c r="M71" s="168"/>
      <c r="N71" s="171"/>
      <c r="O71" s="171"/>
      <c r="P71" s="171"/>
      <c r="Q71" s="171"/>
      <c r="R71" s="171"/>
    </row>
    <row r="72" spans="1:18">
      <c r="A72" s="164"/>
      <c r="C72" s="167"/>
      <c r="D72" s="167"/>
      <c r="E72" s="167"/>
      <c r="F72" s="167"/>
      <c r="G72" s="167"/>
      <c r="H72" s="167"/>
      <c r="I72" s="168"/>
      <c r="J72" s="168"/>
      <c r="K72" s="167"/>
      <c r="L72" s="168"/>
      <c r="M72" s="168"/>
      <c r="N72" s="171"/>
      <c r="O72" s="171"/>
      <c r="P72" s="171"/>
      <c r="Q72" s="171"/>
      <c r="R72" s="171"/>
    </row>
    <row r="73" spans="1:18">
      <c r="A73" s="164"/>
      <c r="C73" s="167"/>
      <c r="D73" s="167"/>
      <c r="E73" s="167"/>
      <c r="F73" s="167"/>
      <c r="G73" s="167"/>
      <c r="H73" s="167"/>
      <c r="I73" s="168"/>
      <c r="J73" s="168"/>
      <c r="K73" s="167"/>
      <c r="L73" s="168"/>
      <c r="M73" s="168"/>
      <c r="N73" s="171"/>
      <c r="O73" s="171"/>
      <c r="P73" s="171"/>
      <c r="Q73" s="171"/>
      <c r="R73" s="171"/>
    </row>
    <row r="74" spans="1:18">
      <c r="A74" s="164"/>
      <c r="C74" s="167"/>
      <c r="D74" s="167"/>
      <c r="E74" s="167"/>
      <c r="F74" s="167"/>
      <c r="G74" s="167"/>
      <c r="H74" s="167"/>
      <c r="I74" s="168"/>
      <c r="J74" s="168"/>
      <c r="K74" s="167"/>
      <c r="L74" s="168"/>
      <c r="M74" s="168"/>
      <c r="N74" s="171"/>
      <c r="O74" s="171"/>
      <c r="P74" s="171"/>
      <c r="Q74" s="171"/>
      <c r="R74" s="171"/>
    </row>
    <row r="75" spans="1:18">
      <c r="A75" s="164"/>
      <c r="C75" s="167"/>
      <c r="D75" s="167"/>
      <c r="E75" s="167"/>
      <c r="F75" s="167"/>
      <c r="G75" s="167"/>
      <c r="H75" s="167"/>
      <c r="I75" s="168"/>
      <c r="J75" s="168"/>
      <c r="K75" s="167"/>
      <c r="L75" s="168"/>
      <c r="M75" s="168"/>
      <c r="N75" s="171"/>
      <c r="O75" s="171"/>
      <c r="P75" s="171"/>
      <c r="Q75" s="171"/>
      <c r="R75" s="171"/>
    </row>
    <row r="76" spans="1:18">
      <c r="A76" s="164"/>
      <c r="C76" s="167"/>
      <c r="D76" s="167"/>
      <c r="E76" s="167"/>
      <c r="F76" s="167"/>
      <c r="G76" s="167"/>
      <c r="H76" s="167"/>
      <c r="I76" s="168"/>
      <c r="J76" s="168"/>
      <c r="K76" s="167"/>
      <c r="L76" s="168"/>
      <c r="M76" s="168"/>
      <c r="N76" s="171"/>
      <c r="O76" s="171"/>
      <c r="P76" s="171"/>
      <c r="Q76" s="171"/>
      <c r="R76" s="171"/>
    </row>
    <row r="77" spans="1:18">
      <c r="A77" s="164"/>
      <c r="C77" s="167"/>
      <c r="D77" s="167"/>
      <c r="E77" s="167"/>
      <c r="F77" s="167"/>
      <c r="G77" s="167"/>
      <c r="H77" s="167"/>
      <c r="I77" s="168"/>
      <c r="J77" s="168"/>
      <c r="K77" s="167"/>
      <c r="L77" s="168"/>
      <c r="M77" s="168"/>
      <c r="N77" s="171"/>
      <c r="O77" s="171"/>
      <c r="P77" s="171"/>
      <c r="Q77" s="171"/>
      <c r="R77" s="171"/>
    </row>
    <row r="78" spans="1:18">
      <c r="A78" s="164"/>
      <c r="C78" s="167"/>
      <c r="D78" s="167"/>
      <c r="E78" s="167"/>
      <c r="F78" s="167"/>
      <c r="G78" s="167"/>
      <c r="H78" s="167"/>
      <c r="I78" s="168"/>
      <c r="J78" s="168"/>
      <c r="K78" s="167"/>
      <c r="L78" s="168"/>
      <c r="M78" s="168"/>
      <c r="N78" s="171"/>
      <c r="O78" s="171"/>
      <c r="P78" s="171"/>
      <c r="Q78" s="171"/>
      <c r="R78" s="171"/>
    </row>
    <row r="79" spans="1:18" s="171" customFormat="1">
      <c r="A79" s="164"/>
      <c r="C79" s="167"/>
      <c r="D79" s="167"/>
      <c r="E79" s="167"/>
      <c r="F79" s="167"/>
      <c r="G79" s="167"/>
      <c r="H79" s="167"/>
      <c r="I79" s="168"/>
      <c r="J79" s="168"/>
      <c r="K79" s="167"/>
      <c r="L79" s="168"/>
      <c r="M79" s="168"/>
    </row>
    <row r="80" spans="1:18" s="171" customFormat="1"/>
  </sheetData>
  <mergeCells count="1">
    <mergeCell ref="A64:M66"/>
  </mergeCells>
  <pageMargins left="0.39370078740157483" right="0.39370078740157483" top="0.39370078740157483" bottom="0.39370078740157483" header="0" footer="0"/>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heetViews>
  <sheetFormatPr defaultColWidth="11.42578125" defaultRowHeight="15"/>
  <cols>
    <col min="1" max="16384" width="11.42578125" style="145"/>
  </cols>
  <sheetData>
    <row r="1" spans="1:14" ht="18">
      <c r="A1" s="180" t="s">
        <v>211</v>
      </c>
      <c r="B1" s="181"/>
      <c r="C1" s="181"/>
      <c r="D1" s="181"/>
      <c r="E1" s="181"/>
      <c r="F1" s="181"/>
      <c r="G1" s="181"/>
      <c r="N1" s="169" t="s">
        <v>171</v>
      </c>
    </row>
    <row r="2" spans="1:14" ht="11.25" customHeight="1">
      <c r="A2" s="180"/>
      <c r="B2" s="181"/>
      <c r="C2" s="181"/>
      <c r="D2" s="181"/>
      <c r="E2" s="181"/>
      <c r="F2" s="181"/>
      <c r="G2" s="181"/>
      <c r="H2" s="181"/>
      <c r="I2" s="181"/>
      <c r="J2" s="181"/>
    </row>
    <row r="3" spans="1:14" ht="18">
      <c r="A3" s="180" t="s">
        <v>212</v>
      </c>
      <c r="B3" s="181"/>
      <c r="C3" s="181"/>
      <c r="D3" s="181"/>
      <c r="E3" s="181"/>
      <c r="F3" s="181"/>
      <c r="G3" s="181"/>
      <c r="H3" s="181"/>
      <c r="I3" s="181"/>
      <c r="J3" s="181"/>
    </row>
    <row r="4" spans="1:14" ht="18">
      <c r="A4" s="180" t="s">
        <v>213</v>
      </c>
      <c r="B4" s="181"/>
      <c r="C4" s="181"/>
      <c r="D4" s="181"/>
      <c r="E4" s="181"/>
      <c r="F4" s="181"/>
      <c r="G4" s="181"/>
      <c r="H4" s="181"/>
      <c r="I4" s="181"/>
      <c r="J4" s="181"/>
    </row>
    <row r="5" spans="1:14">
      <c r="B5" s="182"/>
      <c r="C5" s="182"/>
      <c r="D5" s="182"/>
      <c r="E5" s="182"/>
      <c r="F5" s="182"/>
      <c r="G5" s="182"/>
      <c r="H5" s="182"/>
      <c r="I5" s="182"/>
      <c r="J5" s="182"/>
    </row>
    <row r="34" ht="18" customHeight="1"/>
  </sheetData>
  <pageMargins left="0.39370078740157483" right="0.35" top="0.39370078740157483" bottom="0.39370078740157483" header="0" footer="0"/>
  <pageSetup paperSize="9" scale="5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63"/>
  <sheetViews>
    <sheetView zoomScaleNormal="100" workbookViewId="0"/>
  </sheetViews>
  <sheetFormatPr defaultRowHeight="12.75"/>
  <cols>
    <col min="1" max="1" width="13.5703125" style="51" customWidth="1"/>
    <col min="2" max="2" width="14.28515625" style="51" customWidth="1"/>
    <col min="3" max="3" width="13.5703125" style="51" customWidth="1"/>
    <col min="4" max="4" width="15.28515625" style="51" customWidth="1"/>
    <col min="5" max="15" width="13.5703125" style="51" customWidth="1"/>
    <col min="16" max="16384" width="9.140625" style="51"/>
  </cols>
  <sheetData>
    <row r="1" spans="1:15">
      <c r="A1" s="183" t="s">
        <v>214</v>
      </c>
    </row>
    <row r="2" spans="1:15" ht="14.25">
      <c r="A2" s="183" t="s">
        <v>215</v>
      </c>
    </row>
    <row r="3" spans="1:15">
      <c r="A3" s="183" t="s">
        <v>216</v>
      </c>
    </row>
    <row r="4" spans="1:15">
      <c r="A4" s="183"/>
    </row>
    <row r="6" spans="1:15" ht="38.25">
      <c r="A6" s="184"/>
      <c r="B6" s="185" t="s">
        <v>217</v>
      </c>
      <c r="C6" s="185" t="s">
        <v>125</v>
      </c>
      <c r="D6" s="185" t="s">
        <v>126</v>
      </c>
      <c r="E6" s="185" t="s">
        <v>127</v>
      </c>
      <c r="F6" s="185" t="s">
        <v>128</v>
      </c>
      <c r="G6" s="185" t="s">
        <v>129</v>
      </c>
      <c r="H6" s="185" t="s">
        <v>130</v>
      </c>
      <c r="I6" s="185" t="s">
        <v>218</v>
      </c>
      <c r="J6" s="185" t="s">
        <v>155</v>
      </c>
      <c r="K6" s="185" t="s">
        <v>219</v>
      </c>
      <c r="L6" s="185" t="s">
        <v>157</v>
      </c>
      <c r="M6" s="185" t="s">
        <v>158</v>
      </c>
      <c r="N6" s="185" t="s">
        <v>159</v>
      </c>
      <c r="O6" s="185" t="s">
        <v>220</v>
      </c>
    </row>
    <row r="7" spans="1:15">
      <c r="A7" s="183" t="s">
        <v>221</v>
      </c>
      <c r="B7" s="186"/>
      <c r="C7" s="186"/>
      <c r="D7" s="186"/>
      <c r="E7" s="186"/>
      <c r="F7" s="186"/>
      <c r="G7" s="186"/>
      <c r="H7" s="186"/>
      <c r="I7" s="186"/>
      <c r="J7" s="186"/>
      <c r="K7" s="186"/>
      <c r="L7" s="186"/>
      <c r="M7" s="186"/>
      <c r="N7" s="186"/>
      <c r="O7" s="186"/>
    </row>
    <row r="8" spans="1:15" ht="15">
      <c r="A8" s="187" t="s">
        <v>222</v>
      </c>
      <c r="B8" s="188">
        <v>1882</v>
      </c>
      <c r="C8" s="188">
        <v>1588.6</v>
      </c>
      <c r="D8" s="188">
        <v>822.8</v>
      </c>
      <c r="E8" s="188">
        <v>1111.8</v>
      </c>
      <c r="F8" s="188">
        <v>719.6</v>
      </c>
      <c r="G8" s="188">
        <v>1295.8</v>
      </c>
      <c r="H8" s="188">
        <v>3537.8</v>
      </c>
      <c r="I8" s="188">
        <v>2113.1999999999998</v>
      </c>
      <c r="J8" s="188">
        <v>2177.8000000000002</v>
      </c>
      <c r="K8" s="188">
        <v>1143</v>
      </c>
      <c r="L8" s="188">
        <v>1100.2</v>
      </c>
      <c r="M8" s="188">
        <v>1047.4000000000001</v>
      </c>
      <c r="N8" s="188">
        <v>2445.4</v>
      </c>
      <c r="O8" s="188">
        <v>20985.4</v>
      </c>
    </row>
    <row r="9" spans="1:15" ht="14.25">
      <c r="A9" s="189">
        <v>2015</v>
      </c>
      <c r="B9" s="190">
        <v>1054</v>
      </c>
      <c r="C9" s="190">
        <v>730</v>
      </c>
      <c r="D9" s="190">
        <v>542</v>
      </c>
      <c r="E9" s="190">
        <v>872</v>
      </c>
      <c r="F9" s="190">
        <v>446</v>
      </c>
      <c r="G9" s="190">
        <v>975</v>
      </c>
      <c r="H9" s="190">
        <v>2335</v>
      </c>
      <c r="I9" s="190">
        <v>1603</v>
      </c>
      <c r="J9" s="190">
        <v>1717</v>
      </c>
      <c r="K9" s="190">
        <v>693</v>
      </c>
      <c r="L9" s="190">
        <v>715</v>
      </c>
      <c r="M9" s="190">
        <v>614</v>
      </c>
      <c r="N9" s="190">
        <v>1548</v>
      </c>
      <c r="O9" s="190">
        <v>13844</v>
      </c>
    </row>
    <row r="10" spans="1:15" ht="14.25">
      <c r="A10" s="189">
        <v>2016</v>
      </c>
      <c r="B10" s="190">
        <v>926</v>
      </c>
      <c r="C10" s="190">
        <v>690</v>
      </c>
      <c r="D10" s="190">
        <v>512</v>
      </c>
      <c r="E10" s="190">
        <v>823</v>
      </c>
      <c r="F10" s="190">
        <v>449</v>
      </c>
      <c r="G10" s="190">
        <v>943</v>
      </c>
      <c r="H10" s="190">
        <v>2538</v>
      </c>
      <c r="I10" s="190">
        <v>1448</v>
      </c>
      <c r="J10" s="190">
        <v>1798</v>
      </c>
      <c r="K10" s="190">
        <v>728</v>
      </c>
      <c r="L10" s="190">
        <v>773</v>
      </c>
      <c r="M10" s="190">
        <v>682</v>
      </c>
      <c r="N10" s="190">
        <v>1628</v>
      </c>
      <c r="O10" s="190">
        <v>13938</v>
      </c>
    </row>
    <row r="11" spans="1:15" ht="14.25">
      <c r="A11" s="189">
        <v>2017</v>
      </c>
      <c r="B11" s="190">
        <v>738</v>
      </c>
      <c r="C11" s="190">
        <v>776</v>
      </c>
      <c r="D11" s="190">
        <v>483</v>
      </c>
      <c r="E11" s="190">
        <v>710</v>
      </c>
      <c r="F11" s="190">
        <v>407</v>
      </c>
      <c r="G11" s="190">
        <v>795</v>
      </c>
      <c r="H11" s="190">
        <v>2125</v>
      </c>
      <c r="I11" s="190">
        <v>1317</v>
      </c>
      <c r="J11" s="190">
        <v>1391</v>
      </c>
      <c r="K11" s="190">
        <v>590</v>
      </c>
      <c r="L11" s="190">
        <v>543</v>
      </c>
      <c r="M11" s="190">
        <v>584</v>
      </c>
      <c r="N11" s="190">
        <v>1462</v>
      </c>
      <c r="O11" s="190">
        <v>11921</v>
      </c>
    </row>
    <row r="12" spans="1:15" ht="14.25">
      <c r="A12" s="189">
        <v>2018</v>
      </c>
      <c r="B12" s="190">
        <v>724</v>
      </c>
      <c r="C12" s="190">
        <v>666</v>
      </c>
      <c r="D12" s="190">
        <v>387</v>
      </c>
      <c r="E12" s="190">
        <v>571</v>
      </c>
      <c r="F12" s="190">
        <v>433</v>
      </c>
      <c r="G12" s="190">
        <v>746</v>
      </c>
      <c r="H12" s="190">
        <v>1691</v>
      </c>
      <c r="I12" s="190">
        <v>1207</v>
      </c>
      <c r="J12" s="190">
        <v>1198</v>
      </c>
      <c r="K12" s="190">
        <v>677</v>
      </c>
      <c r="L12" s="190">
        <v>564</v>
      </c>
      <c r="M12" s="190">
        <v>530</v>
      </c>
      <c r="N12" s="190">
        <v>1357</v>
      </c>
      <c r="O12" s="190">
        <v>10751</v>
      </c>
    </row>
    <row r="13" spans="1:15" ht="14.25">
      <c r="A13" s="189">
        <v>2019</v>
      </c>
      <c r="B13" s="190">
        <v>620</v>
      </c>
      <c r="C13" s="190">
        <v>593</v>
      </c>
      <c r="D13" s="190">
        <v>345</v>
      </c>
      <c r="E13" s="190">
        <v>489</v>
      </c>
      <c r="F13" s="190">
        <v>310</v>
      </c>
      <c r="G13" s="190">
        <v>590</v>
      </c>
      <c r="H13" s="190">
        <v>1676</v>
      </c>
      <c r="I13" s="190">
        <v>959</v>
      </c>
      <c r="J13" s="190">
        <v>1084</v>
      </c>
      <c r="K13" s="190">
        <v>662</v>
      </c>
      <c r="L13" s="190">
        <v>507</v>
      </c>
      <c r="M13" s="190">
        <v>451</v>
      </c>
      <c r="N13" s="190">
        <v>1193</v>
      </c>
      <c r="O13" s="190">
        <v>9479</v>
      </c>
    </row>
    <row r="14" spans="1:15" ht="15">
      <c r="A14" s="187" t="s">
        <v>18</v>
      </c>
      <c r="B14" s="188">
        <v>812.4</v>
      </c>
      <c r="C14" s="188">
        <v>691</v>
      </c>
      <c r="D14" s="188">
        <v>453.8</v>
      </c>
      <c r="E14" s="188">
        <v>693</v>
      </c>
      <c r="F14" s="188">
        <v>409</v>
      </c>
      <c r="G14" s="188">
        <v>809.8</v>
      </c>
      <c r="H14" s="188">
        <v>2073</v>
      </c>
      <c r="I14" s="188">
        <v>1306.8</v>
      </c>
      <c r="J14" s="188">
        <v>1437.6</v>
      </c>
      <c r="K14" s="188">
        <v>670</v>
      </c>
      <c r="L14" s="188">
        <v>620.4</v>
      </c>
      <c r="M14" s="188">
        <v>572.20000000000005</v>
      </c>
      <c r="N14" s="188">
        <v>1437.6</v>
      </c>
      <c r="O14" s="188">
        <v>11986.6</v>
      </c>
    </row>
    <row r="15" spans="1:15">
      <c r="B15" s="190"/>
      <c r="C15" s="190"/>
      <c r="D15" s="190"/>
      <c r="E15" s="190"/>
      <c r="F15" s="190"/>
      <c r="G15" s="190"/>
      <c r="H15" s="190"/>
      <c r="I15" s="190"/>
      <c r="J15" s="190"/>
      <c r="K15" s="190"/>
      <c r="L15" s="190"/>
      <c r="M15" s="190"/>
      <c r="N15" s="190"/>
      <c r="O15" s="190"/>
    </row>
    <row r="16" spans="1:15" ht="14.25">
      <c r="A16" s="191" t="s">
        <v>223</v>
      </c>
      <c r="B16" s="192"/>
      <c r="C16" s="192"/>
      <c r="D16" s="192"/>
      <c r="E16" s="192"/>
      <c r="F16" s="192"/>
      <c r="G16" s="192"/>
      <c r="H16" s="192"/>
      <c r="I16" s="192"/>
      <c r="J16" s="192"/>
      <c r="K16" s="192"/>
      <c r="L16" s="192"/>
      <c r="M16" s="192"/>
      <c r="N16" s="192"/>
      <c r="O16" s="192"/>
    </row>
    <row r="17" spans="1:15" ht="15">
      <c r="A17" s="187" t="s">
        <v>222</v>
      </c>
      <c r="B17" s="193">
        <v>1196.8</v>
      </c>
      <c r="C17" s="193">
        <v>1310.2</v>
      </c>
      <c r="D17" s="193">
        <v>491.6</v>
      </c>
      <c r="E17" s="193">
        <v>601.6</v>
      </c>
      <c r="F17" s="193">
        <v>511.8</v>
      </c>
      <c r="G17" s="193">
        <v>706.6</v>
      </c>
      <c r="H17" s="193">
        <v>1809</v>
      </c>
      <c r="I17" s="193">
        <v>1291.2</v>
      </c>
      <c r="J17" s="193">
        <v>1194.8</v>
      </c>
      <c r="K17" s="193">
        <v>825</v>
      </c>
      <c r="L17" s="193">
        <v>749</v>
      </c>
      <c r="M17" s="193">
        <v>525</v>
      </c>
      <c r="N17" s="193">
        <v>1350</v>
      </c>
      <c r="O17" s="193">
        <v>12562.6</v>
      </c>
    </row>
    <row r="18" spans="1:15" ht="14.25">
      <c r="A18" s="189">
        <v>2015</v>
      </c>
      <c r="B18" s="192">
        <v>470</v>
      </c>
      <c r="C18" s="192">
        <v>542</v>
      </c>
      <c r="D18" s="192">
        <v>290</v>
      </c>
      <c r="E18" s="192">
        <v>570</v>
      </c>
      <c r="F18" s="192">
        <v>301</v>
      </c>
      <c r="G18" s="192">
        <v>564</v>
      </c>
      <c r="H18" s="192">
        <v>1103</v>
      </c>
      <c r="I18" s="192">
        <v>1100</v>
      </c>
      <c r="J18" s="192">
        <v>991</v>
      </c>
      <c r="K18" s="192">
        <v>438</v>
      </c>
      <c r="L18" s="192">
        <v>504</v>
      </c>
      <c r="M18" s="192">
        <v>301</v>
      </c>
      <c r="N18" s="192">
        <v>760</v>
      </c>
      <c r="O18" s="192">
        <v>7934</v>
      </c>
    </row>
    <row r="19" spans="1:15" ht="14.25">
      <c r="A19" s="189">
        <v>2016</v>
      </c>
      <c r="B19" s="192">
        <v>451</v>
      </c>
      <c r="C19" s="192">
        <v>504</v>
      </c>
      <c r="D19" s="192">
        <v>231</v>
      </c>
      <c r="E19" s="192">
        <v>518</v>
      </c>
      <c r="F19" s="192">
        <v>319</v>
      </c>
      <c r="G19" s="192">
        <v>487</v>
      </c>
      <c r="H19" s="192">
        <v>1004</v>
      </c>
      <c r="I19" s="192">
        <v>926</v>
      </c>
      <c r="J19" s="192">
        <v>970</v>
      </c>
      <c r="K19" s="192">
        <v>451</v>
      </c>
      <c r="L19" s="192">
        <v>531</v>
      </c>
      <c r="M19" s="192">
        <v>292</v>
      </c>
      <c r="N19" s="192">
        <v>797</v>
      </c>
      <c r="O19" s="192">
        <v>7481</v>
      </c>
    </row>
    <row r="20" spans="1:15" ht="14.25">
      <c r="A20" s="189">
        <v>2017</v>
      </c>
      <c r="B20" s="192">
        <v>330</v>
      </c>
      <c r="C20" s="192">
        <v>598</v>
      </c>
      <c r="D20" s="192">
        <v>260</v>
      </c>
      <c r="E20" s="192">
        <v>448</v>
      </c>
      <c r="F20" s="192">
        <v>312</v>
      </c>
      <c r="G20" s="192">
        <v>464</v>
      </c>
      <c r="H20" s="192">
        <v>857</v>
      </c>
      <c r="I20" s="192">
        <v>868</v>
      </c>
      <c r="J20" s="192">
        <v>769</v>
      </c>
      <c r="K20" s="192">
        <v>346</v>
      </c>
      <c r="L20" s="192">
        <v>340</v>
      </c>
      <c r="M20" s="192">
        <v>289</v>
      </c>
      <c r="N20" s="192">
        <v>741</v>
      </c>
      <c r="O20" s="192">
        <v>6622</v>
      </c>
    </row>
    <row r="21" spans="1:15" ht="14.25">
      <c r="A21" s="189">
        <v>2018</v>
      </c>
      <c r="B21" s="192">
        <v>346</v>
      </c>
      <c r="C21" s="192">
        <v>498</v>
      </c>
      <c r="D21" s="192">
        <v>212</v>
      </c>
      <c r="E21" s="192">
        <v>334</v>
      </c>
      <c r="F21" s="192">
        <v>309</v>
      </c>
      <c r="G21" s="192">
        <v>421</v>
      </c>
      <c r="H21" s="192">
        <v>673</v>
      </c>
      <c r="I21" s="192">
        <v>744</v>
      </c>
      <c r="J21" s="192">
        <v>625</v>
      </c>
      <c r="K21" s="192">
        <v>472</v>
      </c>
      <c r="L21" s="192">
        <v>390</v>
      </c>
      <c r="M21" s="192">
        <v>214</v>
      </c>
      <c r="N21" s="192">
        <v>693</v>
      </c>
      <c r="O21" s="192">
        <v>5931</v>
      </c>
    </row>
    <row r="22" spans="1:15" ht="14.25">
      <c r="A22" s="189">
        <v>2019</v>
      </c>
      <c r="B22" s="192">
        <v>276</v>
      </c>
      <c r="C22" s="192">
        <v>405</v>
      </c>
      <c r="D22" s="192">
        <v>170</v>
      </c>
      <c r="E22" s="192">
        <v>281</v>
      </c>
      <c r="F22" s="192">
        <v>212</v>
      </c>
      <c r="G22" s="192">
        <v>318</v>
      </c>
      <c r="H22" s="192">
        <v>572</v>
      </c>
      <c r="I22" s="192">
        <v>598</v>
      </c>
      <c r="J22" s="192">
        <v>580</v>
      </c>
      <c r="K22" s="192">
        <v>395</v>
      </c>
      <c r="L22" s="192">
        <v>337</v>
      </c>
      <c r="M22" s="192">
        <v>187</v>
      </c>
      <c r="N22" s="192">
        <v>557</v>
      </c>
      <c r="O22" s="192">
        <v>4888</v>
      </c>
    </row>
    <row r="23" spans="1:15" ht="15">
      <c r="A23" s="187" t="s">
        <v>18</v>
      </c>
      <c r="B23" s="193">
        <v>374.6</v>
      </c>
      <c r="C23" s="193">
        <v>509.4</v>
      </c>
      <c r="D23" s="193">
        <v>232.6</v>
      </c>
      <c r="E23" s="193">
        <v>430.2</v>
      </c>
      <c r="F23" s="193">
        <v>290.60000000000002</v>
      </c>
      <c r="G23" s="193">
        <v>450.8</v>
      </c>
      <c r="H23" s="193">
        <v>841.8</v>
      </c>
      <c r="I23" s="193">
        <v>847.2</v>
      </c>
      <c r="J23" s="193">
        <v>787</v>
      </c>
      <c r="K23" s="193">
        <v>420.4</v>
      </c>
      <c r="L23" s="193">
        <v>420.4</v>
      </c>
      <c r="M23" s="193">
        <v>256.60000000000002</v>
      </c>
      <c r="N23" s="193">
        <v>709.6</v>
      </c>
      <c r="O23" s="193">
        <v>6571.2</v>
      </c>
    </row>
    <row r="24" spans="1:15" ht="14.25">
      <c r="A24" s="189"/>
      <c r="B24" s="192"/>
      <c r="C24" s="192"/>
      <c r="D24" s="192"/>
      <c r="E24" s="192"/>
      <c r="F24" s="192"/>
      <c r="G24" s="192"/>
      <c r="H24" s="192"/>
      <c r="I24" s="192"/>
      <c r="J24" s="192"/>
      <c r="K24" s="192"/>
      <c r="L24" s="192"/>
      <c r="M24" s="192"/>
      <c r="N24" s="192"/>
      <c r="O24" s="192"/>
    </row>
    <row r="25" spans="1:15" ht="14.25">
      <c r="A25" s="191" t="s">
        <v>224</v>
      </c>
      <c r="B25" s="192"/>
      <c r="C25" s="192"/>
      <c r="D25" s="192"/>
      <c r="E25" s="192"/>
      <c r="F25" s="192"/>
      <c r="G25" s="192"/>
      <c r="H25" s="192"/>
      <c r="I25" s="192"/>
      <c r="J25" s="192"/>
      <c r="K25" s="192"/>
      <c r="L25" s="192"/>
      <c r="M25" s="192"/>
      <c r="N25" s="192"/>
      <c r="O25" s="192"/>
    </row>
    <row r="26" spans="1:15" ht="15">
      <c r="A26" s="187" t="s">
        <v>222</v>
      </c>
      <c r="B26" s="193">
        <v>51</v>
      </c>
      <c r="C26" s="193">
        <v>36.200000000000003</v>
      </c>
      <c r="D26" s="193">
        <v>19.8</v>
      </c>
      <c r="E26" s="193">
        <v>26</v>
      </c>
      <c r="F26" s="193">
        <v>19.399999999999999</v>
      </c>
      <c r="G26" s="193">
        <v>30.8</v>
      </c>
      <c r="H26" s="193">
        <v>67.2</v>
      </c>
      <c r="I26" s="193">
        <v>43.2</v>
      </c>
      <c r="J26" s="193">
        <v>28</v>
      </c>
      <c r="K26" s="193">
        <v>35</v>
      </c>
      <c r="L26" s="193">
        <v>32</v>
      </c>
      <c r="M26" s="193">
        <v>25.2</v>
      </c>
      <c r="N26" s="193">
        <v>60</v>
      </c>
      <c r="O26" s="193">
        <v>473.8</v>
      </c>
    </row>
    <row r="27" spans="1:15" ht="14.25">
      <c r="A27" s="189">
        <v>2015</v>
      </c>
      <c r="B27" s="192">
        <v>19</v>
      </c>
      <c r="C27" s="192">
        <v>19</v>
      </c>
      <c r="D27" s="192">
        <v>12</v>
      </c>
      <c r="E27" s="192">
        <v>24</v>
      </c>
      <c r="F27" s="192">
        <v>8</v>
      </c>
      <c r="G27" s="192">
        <v>11</v>
      </c>
      <c r="H27" s="192">
        <v>30</v>
      </c>
      <c r="I27" s="192">
        <v>29</v>
      </c>
      <c r="J27" s="192">
        <v>16</v>
      </c>
      <c r="K27" s="192">
        <v>9</v>
      </c>
      <c r="L27" s="192">
        <v>16</v>
      </c>
      <c r="M27" s="192">
        <v>8</v>
      </c>
      <c r="N27" s="192">
        <v>25</v>
      </c>
      <c r="O27" s="192">
        <v>226</v>
      </c>
    </row>
    <row r="28" spans="1:15" ht="14.25">
      <c r="A28" s="189">
        <v>2016</v>
      </c>
      <c r="B28" s="192">
        <v>21</v>
      </c>
      <c r="C28" s="192">
        <v>18</v>
      </c>
      <c r="D28" s="192">
        <v>12</v>
      </c>
      <c r="E28" s="192">
        <v>19</v>
      </c>
      <c r="F28" s="192">
        <v>9</v>
      </c>
      <c r="G28" s="192">
        <v>19</v>
      </c>
      <c r="H28" s="192">
        <v>34</v>
      </c>
      <c r="I28" s="192">
        <v>31</v>
      </c>
      <c r="J28" s="192">
        <v>17</v>
      </c>
      <c r="K28" s="192">
        <v>21</v>
      </c>
      <c r="L28" s="192">
        <v>12</v>
      </c>
      <c r="M28" s="192">
        <v>7</v>
      </c>
      <c r="N28" s="192">
        <v>31</v>
      </c>
      <c r="O28" s="192">
        <v>251</v>
      </c>
    </row>
    <row r="29" spans="1:15" ht="14.25">
      <c r="A29" s="189">
        <v>2017</v>
      </c>
      <c r="B29" s="192">
        <v>14</v>
      </c>
      <c r="C29" s="192">
        <v>25</v>
      </c>
      <c r="D29" s="192">
        <v>4</v>
      </c>
      <c r="E29" s="192">
        <v>12</v>
      </c>
      <c r="F29" s="192">
        <v>5</v>
      </c>
      <c r="G29" s="192">
        <v>11</v>
      </c>
      <c r="H29" s="192">
        <v>26</v>
      </c>
      <c r="I29" s="192">
        <v>14</v>
      </c>
      <c r="J29" s="192">
        <v>15</v>
      </c>
      <c r="K29" s="192">
        <v>12</v>
      </c>
      <c r="L29" s="192">
        <v>6</v>
      </c>
      <c r="M29" s="192">
        <v>18</v>
      </c>
      <c r="N29" s="192">
        <v>29</v>
      </c>
      <c r="O29" s="192">
        <v>191</v>
      </c>
    </row>
    <row r="30" spans="1:15" ht="14.25">
      <c r="A30" s="189">
        <v>2018</v>
      </c>
      <c r="B30" s="192">
        <v>14</v>
      </c>
      <c r="C30" s="192">
        <v>14</v>
      </c>
      <c r="D30" s="192">
        <v>2</v>
      </c>
      <c r="E30" s="192">
        <v>12</v>
      </c>
      <c r="F30" s="192">
        <v>3</v>
      </c>
      <c r="G30" s="192">
        <v>12</v>
      </c>
      <c r="H30" s="192">
        <v>23</v>
      </c>
      <c r="I30" s="192">
        <v>16</v>
      </c>
      <c r="J30" s="192">
        <v>12</v>
      </c>
      <c r="K30" s="192">
        <v>17</v>
      </c>
      <c r="L30" s="192">
        <v>13</v>
      </c>
      <c r="M30" s="192">
        <v>14</v>
      </c>
      <c r="N30" s="192">
        <v>25</v>
      </c>
      <c r="O30" s="192">
        <v>177</v>
      </c>
    </row>
    <row r="31" spans="1:15" ht="14.25">
      <c r="A31" s="189">
        <v>2019</v>
      </c>
      <c r="B31" s="192">
        <v>10</v>
      </c>
      <c r="C31" s="192">
        <v>15</v>
      </c>
      <c r="D31" s="192">
        <v>5</v>
      </c>
      <c r="E31" s="192">
        <v>9</v>
      </c>
      <c r="F31" s="192">
        <v>10</v>
      </c>
      <c r="G31" s="192">
        <v>9</v>
      </c>
      <c r="H31" s="192">
        <v>22</v>
      </c>
      <c r="I31" s="192">
        <v>16</v>
      </c>
      <c r="J31" s="192">
        <v>6</v>
      </c>
      <c r="K31" s="192">
        <v>20</v>
      </c>
      <c r="L31" s="192">
        <v>6</v>
      </c>
      <c r="M31" s="192">
        <v>7</v>
      </c>
      <c r="N31" s="192">
        <v>30</v>
      </c>
      <c r="O31" s="192">
        <v>165</v>
      </c>
    </row>
    <row r="32" spans="1:15" ht="15">
      <c r="A32" s="187" t="s">
        <v>18</v>
      </c>
      <c r="B32" s="193">
        <v>15.6</v>
      </c>
      <c r="C32" s="193">
        <v>18.2</v>
      </c>
      <c r="D32" s="193">
        <v>7</v>
      </c>
      <c r="E32" s="193">
        <v>15.2</v>
      </c>
      <c r="F32" s="193">
        <v>7</v>
      </c>
      <c r="G32" s="193">
        <v>12.4</v>
      </c>
      <c r="H32" s="193">
        <v>27</v>
      </c>
      <c r="I32" s="193">
        <v>21.2</v>
      </c>
      <c r="J32" s="193">
        <v>13.2</v>
      </c>
      <c r="K32" s="193">
        <v>15.8</v>
      </c>
      <c r="L32" s="193">
        <v>10.6</v>
      </c>
      <c r="M32" s="193">
        <v>10.8</v>
      </c>
      <c r="N32" s="193">
        <v>28</v>
      </c>
      <c r="O32" s="193">
        <v>202</v>
      </c>
    </row>
    <row r="33" spans="1:15" ht="14.25">
      <c r="A33" s="189"/>
      <c r="B33" s="194"/>
      <c r="C33" s="194"/>
      <c r="D33" s="194"/>
      <c r="E33" s="194"/>
      <c r="F33" s="194"/>
      <c r="G33" s="194"/>
      <c r="H33" s="194"/>
      <c r="I33" s="194"/>
      <c r="J33" s="194"/>
      <c r="K33" s="194"/>
      <c r="L33" s="194"/>
      <c r="M33" s="194"/>
      <c r="N33" s="194"/>
      <c r="O33" s="194"/>
    </row>
    <row r="34" spans="1:15" ht="14.25">
      <c r="A34" s="189"/>
      <c r="B34" s="194"/>
      <c r="C34" s="194"/>
      <c r="D34" s="194"/>
      <c r="E34" s="194"/>
      <c r="F34" s="194"/>
      <c r="G34" s="194"/>
      <c r="H34" s="194"/>
      <c r="I34" s="194"/>
      <c r="J34" s="194"/>
      <c r="K34" s="194"/>
      <c r="L34" s="194"/>
      <c r="M34" s="194"/>
      <c r="N34" s="194"/>
      <c r="O34" s="194"/>
    </row>
    <row r="35" spans="1:15" ht="15">
      <c r="A35" s="195" t="s">
        <v>225</v>
      </c>
      <c r="B35" s="196"/>
      <c r="C35" s="196"/>
      <c r="D35" s="196"/>
      <c r="E35" s="196"/>
      <c r="F35" s="196"/>
      <c r="G35" s="196"/>
      <c r="H35" s="196"/>
      <c r="I35" s="196"/>
      <c r="J35" s="196"/>
      <c r="K35" s="196"/>
      <c r="L35" s="196"/>
      <c r="M35" s="196"/>
      <c r="N35" s="196"/>
      <c r="O35" s="196"/>
    </row>
    <row r="36" spans="1:15" ht="15">
      <c r="A36" s="187" t="s">
        <v>222</v>
      </c>
      <c r="B36" s="197">
        <f t="shared" ref="B36:O42" si="0">B17/B8*100</f>
        <v>63.59192348565356</v>
      </c>
      <c r="C36" s="197">
        <f t="shared" si="0"/>
        <v>82.475135339292478</v>
      </c>
      <c r="D36" s="197">
        <f t="shared" si="0"/>
        <v>59.747204666990768</v>
      </c>
      <c r="E36" s="197">
        <f t="shared" si="0"/>
        <v>54.110451520057566</v>
      </c>
      <c r="F36" s="197">
        <f t="shared" si="0"/>
        <v>71.122846025569757</v>
      </c>
      <c r="G36" s="197">
        <f t="shared" si="0"/>
        <v>54.530020064824825</v>
      </c>
      <c r="H36" s="197">
        <f t="shared" si="0"/>
        <v>51.133472779693591</v>
      </c>
      <c r="I36" s="197">
        <f t="shared" si="0"/>
        <v>61.101646791595684</v>
      </c>
      <c r="J36" s="197">
        <f t="shared" si="0"/>
        <v>54.862705482597107</v>
      </c>
      <c r="K36" s="197">
        <f t="shared" si="0"/>
        <v>72.178477690288716</v>
      </c>
      <c r="L36" s="197">
        <f t="shared" si="0"/>
        <v>68.078531176149795</v>
      </c>
      <c r="M36" s="197">
        <f t="shared" si="0"/>
        <v>50.124116860798161</v>
      </c>
      <c r="N36" s="197">
        <f t="shared" si="0"/>
        <v>55.2056923202748</v>
      </c>
      <c r="O36" s="197">
        <f t="shared" si="0"/>
        <v>59.863524164419069</v>
      </c>
    </row>
    <row r="37" spans="1:15" ht="14.25">
      <c r="A37" s="189">
        <v>2015</v>
      </c>
      <c r="B37" s="198">
        <f t="shared" si="0"/>
        <v>44.592030360531311</v>
      </c>
      <c r="C37" s="198">
        <f t="shared" si="0"/>
        <v>74.246575342465746</v>
      </c>
      <c r="D37" s="198">
        <f t="shared" si="0"/>
        <v>53.505535055350549</v>
      </c>
      <c r="E37" s="198">
        <f t="shared" si="0"/>
        <v>65.366972477064223</v>
      </c>
      <c r="F37" s="198">
        <f t="shared" si="0"/>
        <v>67.488789237668158</v>
      </c>
      <c r="G37" s="198">
        <f t="shared" si="0"/>
        <v>57.846153846153847</v>
      </c>
      <c r="H37" s="198">
        <f t="shared" si="0"/>
        <v>47.237687366167023</v>
      </c>
      <c r="I37" s="198">
        <f t="shared" si="0"/>
        <v>68.621334996880847</v>
      </c>
      <c r="J37" s="198">
        <f t="shared" si="0"/>
        <v>57.71694816540478</v>
      </c>
      <c r="K37" s="198">
        <f t="shared" si="0"/>
        <v>63.203463203463208</v>
      </c>
      <c r="L37" s="198">
        <f t="shared" si="0"/>
        <v>70.489510489510494</v>
      </c>
      <c r="M37" s="198">
        <f t="shared" si="0"/>
        <v>49.022801302931597</v>
      </c>
      <c r="N37" s="198">
        <f t="shared" si="0"/>
        <v>49.095607235142118</v>
      </c>
      <c r="O37" s="198">
        <f t="shared" si="0"/>
        <v>57.310026004045078</v>
      </c>
    </row>
    <row r="38" spans="1:15" ht="14.25">
      <c r="A38" s="189">
        <v>2016</v>
      </c>
      <c r="B38" s="198">
        <f t="shared" si="0"/>
        <v>48.704103671706264</v>
      </c>
      <c r="C38" s="198">
        <f t="shared" si="0"/>
        <v>73.043478260869563</v>
      </c>
      <c r="D38" s="198">
        <f t="shared" si="0"/>
        <v>45.1171875</v>
      </c>
      <c r="E38" s="198">
        <f t="shared" si="0"/>
        <v>62.94046172539489</v>
      </c>
      <c r="F38" s="198">
        <f t="shared" si="0"/>
        <v>71.046770601336306</v>
      </c>
      <c r="G38" s="198">
        <f t="shared" si="0"/>
        <v>51.643690349946979</v>
      </c>
      <c r="H38" s="198">
        <f t="shared" si="0"/>
        <v>39.558707643814031</v>
      </c>
      <c r="I38" s="198">
        <f t="shared" si="0"/>
        <v>63.950276243093917</v>
      </c>
      <c r="J38" s="198">
        <f t="shared" si="0"/>
        <v>53.948832035595103</v>
      </c>
      <c r="K38" s="198">
        <f t="shared" si="0"/>
        <v>61.950549450549453</v>
      </c>
      <c r="L38" s="198">
        <f t="shared" si="0"/>
        <v>68.693402328589912</v>
      </c>
      <c r="M38" s="198">
        <f t="shared" si="0"/>
        <v>42.815249266862168</v>
      </c>
      <c r="N38" s="198">
        <f t="shared" si="0"/>
        <v>48.955773955773957</v>
      </c>
      <c r="O38" s="198">
        <f t="shared" si="0"/>
        <v>53.673410819342806</v>
      </c>
    </row>
    <row r="39" spans="1:15" ht="14.25">
      <c r="A39" s="189">
        <v>2017</v>
      </c>
      <c r="B39" s="198">
        <f t="shared" si="0"/>
        <v>44.715447154471541</v>
      </c>
      <c r="C39" s="198">
        <f t="shared" si="0"/>
        <v>77.0618556701031</v>
      </c>
      <c r="D39" s="198">
        <f t="shared" si="0"/>
        <v>53.830227743271223</v>
      </c>
      <c r="E39" s="198">
        <f t="shared" si="0"/>
        <v>63.098591549295776</v>
      </c>
      <c r="F39" s="198">
        <f t="shared" si="0"/>
        <v>76.658476658476658</v>
      </c>
      <c r="G39" s="198">
        <f t="shared" si="0"/>
        <v>58.364779874213838</v>
      </c>
      <c r="H39" s="198">
        <f t="shared" si="0"/>
        <v>40.329411764705881</v>
      </c>
      <c r="I39" s="198">
        <f t="shared" si="0"/>
        <v>65.907365223993935</v>
      </c>
      <c r="J39" s="198">
        <f t="shared" si="0"/>
        <v>55.283968368080515</v>
      </c>
      <c r="K39" s="198">
        <f t="shared" si="0"/>
        <v>58.644067796610166</v>
      </c>
      <c r="L39" s="198">
        <f t="shared" si="0"/>
        <v>62.615101289134437</v>
      </c>
      <c r="M39" s="198">
        <f t="shared" si="0"/>
        <v>49.486301369863014</v>
      </c>
      <c r="N39" s="198">
        <f t="shared" si="0"/>
        <v>50.683994528043776</v>
      </c>
      <c r="O39" s="198">
        <f t="shared" si="0"/>
        <v>55.549031121550208</v>
      </c>
    </row>
    <row r="40" spans="1:15" ht="14.25">
      <c r="A40" s="189">
        <v>2018</v>
      </c>
      <c r="B40" s="198">
        <f t="shared" si="0"/>
        <v>47.790055248618785</v>
      </c>
      <c r="C40" s="198">
        <f t="shared" si="0"/>
        <v>74.774774774774784</v>
      </c>
      <c r="D40" s="198">
        <f t="shared" si="0"/>
        <v>54.780361757105943</v>
      </c>
      <c r="E40" s="198">
        <f t="shared" si="0"/>
        <v>58.493870402802109</v>
      </c>
      <c r="F40" s="198">
        <f t="shared" si="0"/>
        <v>71.362586605080836</v>
      </c>
      <c r="G40" s="198">
        <f t="shared" si="0"/>
        <v>56.434316353887404</v>
      </c>
      <c r="H40" s="198">
        <f t="shared" si="0"/>
        <v>39.798935541099937</v>
      </c>
      <c r="I40" s="198">
        <f t="shared" si="0"/>
        <v>61.640430820215407</v>
      </c>
      <c r="J40" s="198">
        <f t="shared" si="0"/>
        <v>52.17028380634391</v>
      </c>
      <c r="K40" s="198">
        <f t="shared" si="0"/>
        <v>69.719350073855253</v>
      </c>
      <c r="L40" s="198">
        <f t="shared" si="0"/>
        <v>69.148936170212778</v>
      </c>
      <c r="M40" s="198">
        <f t="shared" si="0"/>
        <v>40.377358490566039</v>
      </c>
      <c r="N40" s="198">
        <f t="shared" si="0"/>
        <v>51.068533529845247</v>
      </c>
      <c r="O40" s="198">
        <f t="shared" si="0"/>
        <v>55.166961212910422</v>
      </c>
    </row>
    <row r="41" spans="1:15" ht="14.25">
      <c r="A41" s="189">
        <v>2019</v>
      </c>
      <c r="B41" s="198">
        <f t="shared" si="0"/>
        <v>44.516129032258064</v>
      </c>
      <c r="C41" s="198">
        <f t="shared" si="0"/>
        <v>68.29679595278246</v>
      </c>
      <c r="D41" s="198">
        <f t="shared" si="0"/>
        <v>49.275362318840585</v>
      </c>
      <c r="E41" s="198">
        <f t="shared" si="0"/>
        <v>57.464212678936612</v>
      </c>
      <c r="F41" s="198">
        <f t="shared" si="0"/>
        <v>68.387096774193552</v>
      </c>
      <c r="G41" s="198">
        <f t="shared" si="0"/>
        <v>53.898305084745765</v>
      </c>
      <c r="H41" s="198">
        <f t="shared" si="0"/>
        <v>34.12887828162291</v>
      </c>
      <c r="I41" s="198">
        <f t="shared" si="0"/>
        <v>62.356621480709073</v>
      </c>
      <c r="J41" s="198">
        <f t="shared" si="0"/>
        <v>53.505535055350549</v>
      </c>
      <c r="K41" s="198">
        <f t="shared" si="0"/>
        <v>59.667673716012082</v>
      </c>
      <c r="L41" s="198">
        <f t="shared" si="0"/>
        <v>66.469428007889547</v>
      </c>
      <c r="M41" s="198">
        <f t="shared" si="0"/>
        <v>41.463414634146339</v>
      </c>
      <c r="N41" s="198">
        <f t="shared" si="0"/>
        <v>46.689019279128246</v>
      </c>
      <c r="O41" s="198">
        <f t="shared" si="0"/>
        <v>51.566620951577171</v>
      </c>
    </row>
    <row r="42" spans="1:15" ht="15">
      <c r="A42" s="187" t="s">
        <v>18</v>
      </c>
      <c r="B42" s="197">
        <f t="shared" si="0"/>
        <v>46.110290497291977</v>
      </c>
      <c r="C42" s="197">
        <f t="shared" si="0"/>
        <v>73.719247467438493</v>
      </c>
      <c r="D42" s="197">
        <f t="shared" si="0"/>
        <v>51.256059938298804</v>
      </c>
      <c r="E42" s="197">
        <f t="shared" si="0"/>
        <v>62.077922077922075</v>
      </c>
      <c r="F42" s="197">
        <f t="shared" si="0"/>
        <v>71.051344743276289</v>
      </c>
      <c r="G42" s="197">
        <f t="shared" si="0"/>
        <v>55.668066189182518</v>
      </c>
      <c r="H42" s="197">
        <f t="shared" si="0"/>
        <v>40.607814761215629</v>
      </c>
      <c r="I42" s="197">
        <f t="shared" si="0"/>
        <v>64.830119375573929</v>
      </c>
      <c r="J42" s="197">
        <f t="shared" si="0"/>
        <v>54.744017807456878</v>
      </c>
      <c r="K42" s="197">
        <f t="shared" si="0"/>
        <v>62.746268656716417</v>
      </c>
      <c r="L42" s="197">
        <f t="shared" si="0"/>
        <v>67.76273372018052</v>
      </c>
      <c r="M42" s="197">
        <f t="shared" si="0"/>
        <v>44.844459979028315</v>
      </c>
      <c r="N42" s="197">
        <f t="shared" si="0"/>
        <v>49.360044518642191</v>
      </c>
      <c r="O42" s="197">
        <f t="shared" si="0"/>
        <v>54.821217025678671</v>
      </c>
    </row>
    <row r="43" spans="1:15" ht="14.25">
      <c r="A43" s="189"/>
      <c r="B43" s="194"/>
      <c r="C43" s="194"/>
      <c r="D43" s="194"/>
      <c r="E43" s="194"/>
      <c r="F43" s="194"/>
      <c r="G43" s="194"/>
      <c r="H43" s="194"/>
      <c r="I43" s="194"/>
      <c r="J43" s="194"/>
      <c r="K43" s="194"/>
      <c r="L43" s="194"/>
      <c r="M43" s="194"/>
      <c r="N43" s="194"/>
      <c r="O43" s="194"/>
    </row>
    <row r="44" spans="1:15" ht="15">
      <c r="A44" s="199" t="s">
        <v>226</v>
      </c>
      <c r="B44" s="194"/>
      <c r="C44" s="194"/>
      <c r="D44" s="194"/>
      <c r="E44" s="194"/>
      <c r="F44" s="194"/>
      <c r="G44" s="194"/>
      <c r="H44" s="194"/>
      <c r="I44" s="194"/>
      <c r="J44" s="194"/>
      <c r="K44" s="194"/>
      <c r="L44" s="194"/>
      <c r="M44" s="194"/>
      <c r="N44" s="194"/>
      <c r="O44" s="194"/>
    </row>
    <row r="45" spans="1:15" ht="15">
      <c r="A45" s="187" t="s">
        <v>222</v>
      </c>
      <c r="B45" s="197">
        <f t="shared" ref="B45:O51" si="1">B26/B8*100</f>
        <v>2.709883103081828</v>
      </c>
      <c r="C45" s="197">
        <f t="shared" si="1"/>
        <v>2.2787359939569436</v>
      </c>
      <c r="D45" s="197">
        <f t="shared" si="1"/>
        <v>2.4064171122994655</v>
      </c>
      <c r="E45" s="197">
        <f t="shared" si="1"/>
        <v>2.3385500989386578</v>
      </c>
      <c r="F45" s="197">
        <f t="shared" si="1"/>
        <v>2.695942190105614</v>
      </c>
      <c r="G45" s="197">
        <f t="shared" si="1"/>
        <v>2.3769100169779289</v>
      </c>
      <c r="H45" s="197">
        <f t="shared" si="1"/>
        <v>1.8994855559952513</v>
      </c>
      <c r="I45" s="197">
        <f t="shared" si="1"/>
        <v>2.0442930153321979</v>
      </c>
      <c r="J45" s="197">
        <f t="shared" si="1"/>
        <v>1.2857011663146294</v>
      </c>
      <c r="K45" s="197">
        <f t="shared" si="1"/>
        <v>3.0621172353455819</v>
      </c>
      <c r="L45" s="197">
        <f t="shared" si="1"/>
        <v>2.9085620796218867</v>
      </c>
      <c r="M45" s="197">
        <f t="shared" si="1"/>
        <v>2.4059576093183117</v>
      </c>
      <c r="N45" s="197">
        <f t="shared" si="1"/>
        <v>2.4535863253455465</v>
      </c>
      <c r="O45" s="197">
        <f t="shared" si="1"/>
        <v>2.257760157061576</v>
      </c>
    </row>
    <row r="46" spans="1:15" ht="14.25">
      <c r="A46" s="189">
        <v>2015</v>
      </c>
      <c r="B46" s="198">
        <f>B27/B9*100</f>
        <v>1.8026565464895636</v>
      </c>
      <c r="C46" s="198">
        <f t="shared" si="1"/>
        <v>2.6027397260273974</v>
      </c>
      <c r="D46" s="198">
        <f t="shared" si="1"/>
        <v>2.214022140221402</v>
      </c>
      <c r="E46" s="198">
        <f t="shared" si="1"/>
        <v>2.7522935779816518</v>
      </c>
      <c r="F46" s="198">
        <f t="shared" si="1"/>
        <v>1.7937219730941705</v>
      </c>
      <c r="G46" s="198">
        <f t="shared" si="1"/>
        <v>1.1282051282051282</v>
      </c>
      <c r="H46" s="198">
        <f t="shared" si="1"/>
        <v>1.2847965738758029</v>
      </c>
      <c r="I46" s="198">
        <f t="shared" si="1"/>
        <v>1.8091079226450406</v>
      </c>
      <c r="J46" s="198">
        <f t="shared" si="1"/>
        <v>0.93185789167152011</v>
      </c>
      <c r="K46" s="198">
        <f t="shared" si="1"/>
        <v>1.2987012987012987</v>
      </c>
      <c r="L46" s="198">
        <f t="shared" si="1"/>
        <v>2.2377622377622379</v>
      </c>
      <c r="M46" s="198">
        <f t="shared" si="1"/>
        <v>1.3029315960912053</v>
      </c>
      <c r="N46" s="198">
        <f t="shared" si="1"/>
        <v>1.614987080103359</v>
      </c>
      <c r="O46" s="198">
        <f t="shared" si="1"/>
        <v>1.6324761629586824</v>
      </c>
    </row>
    <row r="47" spans="1:15" ht="14.25">
      <c r="A47" s="189">
        <v>2016</v>
      </c>
      <c r="B47" s="198">
        <f t="shared" si="1"/>
        <v>2.2678185745140391</v>
      </c>
      <c r="C47" s="198">
        <f t="shared" si="1"/>
        <v>2.6086956521739131</v>
      </c>
      <c r="D47" s="198">
        <f t="shared" si="1"/>
        <v>2.34375</v>
      </c>
      <c r="E47" s="198">
        <f t="shared" si="1"/>
        <v>2.3086269744835968</v>
      </c>
      <c r="F47" s="198">
        <f t="shared" si="1"/>
        <v>2.0044543429844097</v>
      </c>
      <c r="G47" s="198">
        <f t="shared" si="1"/>
        <v>2.0148462354188759</v>
      </c>
      <c r="H47" s="198">
        <f t="shared" si="1"/>
        <v>1.3396375098502757</v>
      </c>
      <c r="I47" s="198">
        <f t="shared" si="1"/>
        <v>2.1408839779005526</v>
      </c>
      <c r="J47" s="198">
        <f t="shared" si="1"/>
        <v>0.94549499443826479</v>
      </c>
      <c r="K47" s="198">
        <f t="shared" si="1"/>
        <v>2.8846153846153846</v>
      </c>
      <c r="L47" s="198">
        <f t="shared" si="1"/>
        <v>1.5523932729624839</v>
      </c>
      <c r="M47" s="198">
        <f t="shared" si="1"/>
        <v>1.0263929618768328</v>
      </c>
      <c r="N47" s="198">
        <f t="shared" si="1"/>
        <v>1.9041769041769043</v>
      </c>
      <c r="O47" s="198">
        <f t="shared" si="1"/>
        <v>1.8008322571387574</v>
      </c>
    </row>
    <row r="48" spans="1:15" ht="14.25">
      <c r="A48" s="189">
        <v>2017</v>
      </c>
      <c r="B48" s="198">
        <f t="shared" si="1"/>
        <v>1.8970189701897018</v>
      </c>
      <c r="C48" s="198">
        <f t="shared" si="1"/>
        <v>3.2216494845360821</v>
      </c>
      <c r="D48" s="198">
        <f t="shared" si="1"/>
        <v>0.82815734989648038</v>
      </c>
      <c r="E48" s="198">
        <f t="shared" si="1"/>
        <v>1.6901408450704223</v>
      </c>
      <c r="F48" s="198">
        <f t="shared" si="1"/>
        <v>1.2285012285012284</v>
      </c>
      <c r="G48" s="198">
        <f t="shared" si="1"/>
        <v>1.3836477987421385</v>
      </c>
      <c r="H48" s="198">
        <f t="shared" si="1"/>
        <v>1.223529411764706</v>
      </c>
      <c r="I48" s="198">
        <f t="shared" si="1"/>
        <v>1.0630220197418374</v>
      </c>
      <c r="J48" s="198">
        <f t="shared" si="1"/>
        <v>1.0783608914450036</v>
      </c>
      <c r="K48" s="198">
        <f t="shared" si="1"/>
        <v>2.0338983050847457</v>
      </c>
      <c r="L48" s="198">
        <f t="shared" si="1"/>
        <v>1.1049723756906076</v>
      </c>
      <c r="M48" s="198">
        <f t="shared" si="1"/>
        <v>3.0821917808219177</v>
      </c>
      <c r="N48" s="198">
        <f t="shared" si="1"/>
        <v>1.9835841313269493</v>
      </c>
      <c r="O48" s="198">
        <f t="shared" si="1"/>
        <v>1.6022145793138161</v>
      </c>
    </row>
    <row r="49" spans="1:15" ht="14.25">
      <c r="A49" s="189">
        <v>2018</v>
      </c>
      <c r="B49" s="198">
        <f t="shared" si="1"/>
        <v>1.9337016574585635</v>
      </c>
      <c r="C49" s="198">
        <f t="shared" si="1"/>
        <v>2.1021021021021022</v>
      </c>
      <c r="D49" s="198">
        <f t="shared" si="1"/>
        <v>0.516795865633075</v>
      </c>
      <c r="E49" s="198">
        <f t="shared" si="1"/>
        <v>2.1015761821366024</v>
      </c>
      <c r="F49" s="198">
        <f t="shared" si="1"/>
        <v>0.69284064665127021</v>
      </c>
      <c r="G49" s="198">
        <f t="shared" si="1"/>
        <v>1.6085790884718498</v>
      </c>
      <c r="H49" s="198">
        <f t="shared" si="1"/>
        <v>1.3601419278533411</v>
      </c>
      <c r="I49" s="198">
        <f t="shared" si="1"/>
        <v>1.3256006628003314</v>
      </c>
      <c r="J49" s="198">
        <f t="shared" si="1"/>
        <v>1.001669449081803</v>
      </c>
      <c r="K49" s="198">
        <f t="shared" si="1"/>
        <v>2.5110782865583459</v>
      </c>
      <c r="L49" s="198">
        <f t="shared" si="1"/>
        <v>2.3049645390070919</v>
      </c>
      <c r="M49" s="198">
        <f t="shared" si="1"/>
        <v>2.6415094339622645</v>
      </c>
      <c r="N49" s="198">
        <f t="shared" si="1"/>
        <v>1.8422991893883567</v>
      </c>
      <c r="O49" s="198">
        <f t="shared" si="1"/>
        <v>1.6463584782810903</v>
      </c>
    </row>
    <row r="50" spans="1:15" ht="14.25">
      <c r="A50" s="189">
        <v>2019</v>
      </c>
      <c r="B50" s="198">
        <f t="shared" si="1"/>
        <v>1.6129032258064515</v>
      </c>
      <c r="C50" s="198">
        <f t="shared" si="1"/>
        <v>2.5295109612141653</v>
      </c>
      <c r="D50" s="198">
        <f t="shared" si="1"/>
        <v>1.4492753623188406</v>
      </c>
      <c r="E50" s="198">
        <f t="shared" si="1"/>
        <v>1.8404907975460123</v>
      </c>
      <c r="F50" s="198">
        <f t="shared" si="1"/>
        <v>3.225806451612903</v>
      </c>
      <c r="G50" s="198">
        <f t="shared" si="1"/>
        <v>1.5254237288135595</v>
      </c>
      <c r="H50" s="198">
        <f t="shared" si="1"/>
        <v>1.3126491646778042</v>
      </c>
      <c r="I50" s="198">
        <f t="shared" si="1"/>
        <v>1.6684045881126173</v>
      </c>
      <c r="J50" s="198">
        <f t="shared" si="1"/>
        <v>0.55350553505535049</v>
      </c>
      <c r="K50" s="198">
        <f t="shared" si="1"/>
        <v>3.0211480362537766</v>
      </c>
      <c r="L50" s="198">
        <f t="shared" si="1"/>
        <v>1.1834319526627219</v>
      </c>
      <c r="M50" s="198">
        <f t="shared" si="1"/>
        <v>1.5521064301552108</v>
      </c>
      <c r="N50" s="198">
        <f t="shared" si="1"/>
        <v>2.5146689019279127</v>
      </c>
      <c r="O50" s="198">
        <f t="shared" si="1"/>
        <v>1.7406899461968561</v>
      </c>
    </row>
    <row r="51" spans="1:15" ht="15">
      <c r="A51" s="187" t="s">
        <v>18</v>
      </c>
      <c r="B51" s="197">
        <f t="shared" si="1"/>
        <v>1.9202363367799113</v>
      </c>
      <c r="C51" s="197">
        <f t="shared" si="1"/>
        <v>2.6338639652677278</v>
      </c>
      <c r="D51" s="197">
        <f t="shared" si="1"/>
        <v>1.5425297487880123</v>
      </c>
      <c r="E51" s="197">
        <f t="shared" si="1"/>
        <v>2.1933621933621934</v>
      </c>
      <c r="F51" s="197">
        <f t="shared" si="1"/>
        <v>1.7114914425427872</v>
      </c>
      <c r="G51" s="197">
        <f t="shared" si="1"/>
        <v>1.5312422820449496</v>
      </c>
      <c r="H51" s="197">
        <f t="shared" si="1"/>
        <v>1.3024602026049203</v>
      </c>
      <c r="I51" s="197">
        <f t="shared" si="1"/>
        <v>1.6222834404652589</v>
      </c>
      <c r="J51" s="197">
        <f t="shared" si="1"/>
        <v>0.91819699499165275</v>
      </c>
      <c r="K51" s="197">
        <f t="shared" si="1"/>
        <v>2.3582089552238807</v>
      </c>
      <c r="L51" s="197">
        <f t="shared" si="1"/>
        <v>1.7085751128304318</v>
      </c>
      <c r="M51" s="197">
        <f t="shared" si="1"/>
        <v>1.8874519398811604</v>
      </c>
      <c r="N51" s="197">
        <f t="shared" si="1"/>
        <v>1.9476905954368393</v>
      </c>
      <c r="O51" s="197">
        <f t="shared" si="1"/>
        <v>1.6852151569252332</v>
      </c>
    </row>
    <row r="52" spans="1:15" ht="14.25">
      <c r="A52" s="189"/>
      <c r="B52" s="194"/>
      <c r="C52" s="194"/>
      <c r="D52" s="194"/>
      <c r="E52" s="194"/>
      <c r="F52" s="194"/>
      <c r="G52" s="194"/>
      <c r="H52" s="194"/>
      <c r="I52" s="194"/>
      <c r="J52" s="194"/>
      <c r="K52" s="194"/>
      <c r="L52" s="194"/>
      <c r="M52" s="194"/>
      <c r="N52" s="194"/>
      <c r="O52" s="194"/>
    </row>
    <row r="53" spans="1:15" ht="15">
      <c r="A53" s="199" t="s">
        <v>227</v>
      </c>
      <c r="B53" s="194"/>
      <c r="C53" s="194"/>
      <c r="D53" s="194"/>
      <c r="E53" s="194"/>
      <c r="F53" s="194"/>
      <c r="G53" s="194"/>
      <c r="H53" s="194"/>
      <c r="I53" s="194"/>
      <c r="J53" s="194"/>
      <c r="K53" s="194"/>
      <c r="L53" s="194"/>
      <c r="M53" s="194"/>
      <c r="N53" s="194"/>
      <c r="O53" s="194"/>
    </row>
    <row r="54" spans="1:15" ht="15">
      <c r="A54" s="187" t="s">
        <v>222</v>
      </c>
      <c r="B54" s="197">
        <f t="shared" ref="B54:O60" si="2">B26/B17*100</f>
        <v>4.2613636363636367</v>
      </c>
      <c r="C54" s="197">
        <f t="shared" si="2"/>
        <v>2.7629369561898947</v>
      </c>
      <c r="D54" s="197">
        <f t="shared" si="2"/>
        <v>4.0276647681041498</v>
      </c>
      <c r="E54" s="197">
        <f t="shared" si="2"/>
        <v>4.3218085106382977</v>
      </c>
      <c r="F54" s="197">
        <f t="shared" si="2"/>
        <v>3.7905431809300505</v>
      </c>
      <c r="G54" s="197">
        <f t="shared" si="2"/>
        <v>4.3589017831870933</v>
      </c>
      <c r="H54" s="197">
        <f t="shared" si="2"/>
        <v>3.714759535655058</v>
      </c>
      <c r="I54" s="197">
        <f t="shared" si="2"/>
        <v>3.3457249070631976</v>
      </c>
      <c r="J54" s="197">
        <f t="shared" si="2"/>
        <v>2.3434884499497826</v>
      </c>
      <c r="K54" s="197">
        <f t="shared" si="2"/>
        <v>4.2424242424242431</v>
      </c>
      <c r="L54" s="197">
        <f t="shared" si="2"/>
        <v>4.2723631508678235</v>
      </c>
      <c r="M54" s="197">
        <f t="shared" si="2"/>
        <v>4.8</v>
      </c>
      <c r="N54" s="197">
        <f t="shared" si="2"/>
        <v>4.4444444444444446</v>
      </c>
      <c r="O54" s="197">
        <f t="shared" si="2"/>
        <v>3.7715122665690224</v>
      </c>
    </row>
    <row r="55" spans="1:15" ht="14.25">
      <c r="A55" s="189">
        <v>2015</v>
      </c>
      <c r="B55" s="198">
        <f t="shared" si="2"/>
        <v>4.042553191489362</v>
      </c>
      <c r="C55" s="198">
        <f t="shared" si="2"/>
        <v>3.5055350553505531</v>
      </c>
      <c r="D55" s="198">
        <f t="shared" si="2"/>
        <v>4.1379310344827589</v>
      </c>
      <c r="E55" s="198">
        <f t="shared" si="2"/>
        <v>4.2105263157894735</v>
      </c>
      <c r="F55" s="198">
        <f t="shared" si="2"/>
        <v>2.6578073089700998</v>
      </c>
      <c r="G55" s="198">
        <f t="shared" si="2"/>
        <v>1.9503546099290781</v>
      </c>
      <c r="H55" s="198">
        <f t="shared" si="2"/>
        <v>2.7198549410698094</v>
      </c>
      <c r="I55" s="198">
        <f t="shared" si="2"/>
        <v>2.6363636363636362</v>
      </c>
      <c r="J55" s="198">
        <f t="shared" si="2"/>
        <v>1.6145307769929365</v>
      </c>
      <c r="K55" s="198">
        <f t="shared" si="2"/>
        <v>2.054794520547945</v>
      </c>
      <c r="L55" s="198">
        <f t="shared" si="2"/>
        <v>3.1746031746031744</v>
      </c>
      <c r="M55" s="198">
        <f t="shared" si="2"/>
        <v>2.6578073089700998</v>
      </c>
      <c r="N55" s="198">
        <f t="shared" si="2"/>
        <v>3.2894736842105261</v>
      </c>
      <c r="O55" s="198">
        <f t="shared" si="2"/>
        <v>2.8485001260398284</v>
      </c>
    </row>
    <row r="56" spans="1:15" ht="14.25">
      <c r="A56" s="189">
        <v>2016</v>
      </c>
      <c r="B56" s="198">
        <f t="shared" si="2"/>
        <v>4.6563192904656319</v>
      </c>
      <c r="C56" s="198">
        <f t="shared" si="2"/>
        <v>3.5714285714285712</v>
      </c>
      <c r="D56" s="198">
        <f t="shared" si="2"/>
        <v>5.1948051948051948</v>
      </c>
      <c r="E56" s="198">
        <f t="shared" si="2"/>
        <v>3.6679536679536682</v>
      </c>
      <c r="F56" s="198">
        <f t="shared" si="2"/>
        <v>2.8213166144200628</v>
      </c>
      <c r="G56" s="198">
        <f t="shared" si="2"/>
        <v>3.9014373716632447</v>
      </c>
      <c r="H56" s="198">
        <f t="shared" si="2"/>
        <v>3.3864541832669319</v>
      </c>
      <c r="I56" s="198">
        <f t="shared" si="2"/>
        <v>3.3477321814254863</v>
      </c>
      <c r="J56" s="198">
        <f t="shared" si="2"/>
        <v>1.7525773195876289</v>
      </c>
      <c r="K56" s="198">
        <f t="shared" si="2"/>
        <v>4.6563192904656319</v>
      </c>
      <c r="L56" s="198">
        <f t="shared" si="2"/>
        <v>2.2598870056497176</v>
      </c>
      <c r="M56" s="198">
        <f t="shared" si="2"/>
        <v>2.3972602739726026</v>
      </c>
      <c r="N56" s="198">
        <f t="shared" si="2"/>
        <v>3.8895859473023839</v>
      </c>
      <c r="O56" s="198">
        <f t="shared" si="2"/>
        <v>3.3551664216013903</v>
      </c>
    </row>
    <row r="57" spans="1:15" ht="14.25">
      <c r="A57" s="189">
        <v>2017</v>
      </c>
      <c r="B57" s="198">
        <f t="shared" si="2"/>
        <v>4.2424242424242431</v>
      </c>
      <c r="C57" s="198">
        <f t="shared" si="2"/>
        <v>4.1806020066889635</v>
      </c>
      <c r="D57" s="198">
        <f t="shared" si="2"/>
        <v>1.5384615384615385</v>
      </c>
      <c r="E57" s="198">
        <f t="shared" si="2"/>
        <v>2.6785714285714284</v>
      </c>
      <c r="F57" s="198">
        <f t="shared" si="2"/>
        <v>1.6025641025641024</v>
      </c>
      <c r="G57" s="198">
        <f t="shared" si="2"/>
        <v>2.3706896551724137</v>
      </c>
      <c r="H57" s="198">
        <f t="shared" si="2"/>
        <v>3.0338389731621938</v>
      </c>
      <c r="I57" s="198">
        <f t="shared" si="2"/>
        <v>1.6129032258064515</v>
      </c>
      <c r="J57" s="198">
        <f t="shared" si="2"/>
        <v>1.950585175552666</v>
      </c>
      <c r="K57" s="198">
        <f t="shared" si="2"/>
        <v>3.4682080924855487</v>
      </c>
      <c r="L57" s="198">
        <f t="shared" si="2"/>
        <v>1.7647058823529411</v>
      </c>
      <c r="M57" s="198">
        <f t="shared" si="2"/>
        <v>6.2283737024221448</v>
      </c>
      <c r="N57" s="198">
        <f t="shared" si="2"/>
        <v>3.9136302294197032</v>
      </c>
      <c r="O57" s="198">
        <f t="shared" si="2"/>
        <v>2.8843249773482333</v>
      </c>
    </row>
    <row r="58" spans="1:15" ht="14.25">
      <c r="A58" s="189">
        <v>2018</v>
      </c>
      <c r="B58" s="198">
        <f t="shared" si="2"/>
        <v>4.0462427745664744</v>
      </c>
      <c r="C58" s="198">
        <f t="shared" si="2"/>
        <v>2.8112449799196786</v>
      </c>
      <c r="D58" s="198">
        <f t="shared" si="2"/>
        <v>0.94339622641509435</v>
      </c>
      <c r="E58" s="198">
        <f t="shared" si="2"/>
        <v>3.5928143712574849</v>
      </c>
      <c r="F58" s="198">
        <f t="shared" si="2"/>
        <v>0.97087378640776689</v>
      </c>
      <c r="G58" s="198">
        <f t="shared" si="2"/>
        <v>2.8503562945368173</v>
      </c>
      <c r="H58" s="198">
        <f t="shared" si="2"/>
        <v>3.4175334323922733</v>
      </c>
      <c r="I58" s="198">
        <f t="shared" si="2"/>
        <v>2.1505376344086025</v>
      </c>
      <c r="J58" s="198">
        <f t="shared" si="2"/>
        <v>1.92</v>
      </c>
      <c r="K58" s="198">
        <f t="shared" si="2"/>
        <v>3.6016949152542375</v>
      </c>
      <c r="L58" s="198">
        <f t="shared" si="2"/>
        <v>3.3333333333333335</v>
      </c>
      <c r="M58" s="198">
        <f t="shared" si="2"/>
        <v>6.5420560747663545</v>
      </c>
      <c r="N58" s="198">
        <f t="shared" si="2"/>
        <v>3.6075036075036073</v>
      </c>
      <c r="O58" s="198">
        <f t="shared" si="2"/>
        <v>2.9843196762771877</v>
      </c>
    </row>
    <row r="59" spans="1:15" ht="14.25">
      <c r="A59" s="189">
        <v>2019</v>
      </c>
      <c r="B59" s="198">
        <f t="shared" si="2"/>
        <v>3.6231884057971016</v>
      </c>
      <c r="C59" s="198">
        <f t="shared" si="2"/>
        <v>3.7037037037037033</v>
      </c>
      <c r="D59" s="198">
        <f t="shared" si="2"/>
        <v>2.9411764705882351</v>
      </c>
      <c r="E59" s="198">
        <f t="shared" si="2"/>
        <v>3.2028469750889679</v>
      </c>
      <c r="F59" s="198">
        <f t="shared" si="2"/>
        <v>4.716981132075472</v>
      </c>
      <c r="G59" s="198">
        <f t="shared" si="2"/>
        <v>2.8301886792452833</v>
      </c>
      <c r="H59" s="198">
        <f t="shared" si="2"/>
        <v>3.8461538461538463</v>
      </c>
      <c r="I59" s="198">
        <f t="shared" si="2"/>
        <v>2.6755852842809364</v>
      </c>
      <c r="J59" s="198">
        <f t="shared" si="2"/>
        <v>1.0344827586206897</v>
      </c>
      <c r="K59" s="198">
        <f t="shared" si="2"/>
        <v>5.0632911392405067</v>
      </c>
      <c r="L59" s="198">
        <f t="shared" si="2"/>
        <v>1.7804154302670623</v>
      </c>
      <c r="M59" s="198">
        <f t="shared" si="2"/>
        <v>3.7433155080213902</v>
      </c>
      <c r="N59" s="198">
        <f t="shared" si="2"/>
        <v>5.3859964093357267</v>
      </c>
      <c r="O59" s="198">
        <f t="shared" si="2"/>
        <v>3.3756137479541737</v>
      </c>
    </row>
    <row r="60" spans="1:15" ht="15">
      <c r="A60" s="187" t="s">
        <v>18</v>
      </c>
      <c r="B60" s="200">
        <f t="shared" si="2"/>
        <v>4.1644420715429789</v>
      </c>
      <c r="C60" s="200">
        <f t="shared" si="2"/>
        <v>3.5728307813113465</v>
      </c>
      <c r="D60" s="200">
        <f t="shared" si="2"/>
        <v>3.0094582975064488</v>
      </c>
      <c r="E60" s="200">
        <f t="shared" si="2"/>
        <v>3.5332403533240351</v>
      </c>
      <c r="F60" s="200">
        <f t="shared" si="2"/>
        <v>2.4088093599449412</v>
      </c>
      <c r="G60" s="200">
        <f t="shared" si="2"/>
        <v>2.7506654835847382</v>
      </c>
      <c r="H60" s="200">
        <f t="shared" si="2"/>
        <v>3.2074126870990738</v>
      </c>
      <c r="I60" s="200">
        <f t="shared" si="2"/>
        <v>2.5023607176581679</v>
      </c>
      <c r="J60" s="200">
        <f t="shared" si="2"/>
        <v>1.6772554002541296</v>
      </c>
      <c r="K60" s="200">
        <f t="shared" si="2"/>
        <v>3.7583254043767846</v>
      </c>
      <c r="L60" s="200">
        <f t="shared" si="2"/>
        <v>2.5214081826831589</v>
      </c>
      <c r="M60" s="200">
        <f t="shared" si="2"/>
        <v>4.2088854247856586</v>
      </c>
      <c r="N60" s="200">
        <f t="shared" si="2"/>
        <v>3.9458850056369785</v>
      </c>
      <c r="O60" s="200">
        <f t="shared" si="2"/>
        <v>3.0740199659118579</v>
      </c>
    </row>
    <row r="61" spans="1:15">
      <c r="A61" s="201" t="s">
        <v>228</v>
      </c>
    </row>
    <row r="62" spans="1:15">
      <c r="A62" s="60" t="s">
        <v>229</v>
      </c>
    </row>
    <row r="63" spans="1:15">
      <c r="A63" s="26" t="s">
        <v>230</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73"/>
  <sheetViews>
    <sheetView zoomScale="85" zoomScaleNormal="85" zoomScaleSheetLayoutView="70" workbookViewId="0"/>
  </sheetViews>
  <sheetFormatPr defaultRowHeight="15"/>
  <cols>
    <col min="1" max="1" width="37.85546875" style="5" customWidth="1"/>
    <col min="2" max="2" width="8.140625" style="5" customWidth="1"/>
    <col min="3" max="3" width="18.85546875" style="5" customWidth="1"/>
    <col min="4" max="4" width="17.85546875" style="5" customWidth="1"/>
    <col min="5" max="5" width="16.5703125" style="5" customWidth="1"/>
    <col min="6" max="6" width="17.42578125" style="5" customWidth="1"/>
    <col min="7" max="7" width="18.28515625" style="5" customWidth="1"/>
    <col min="8" max="8" width="9.140625" style="5"/>
    <col min="9" max="9" width="10.5703125" style="5" customWidth="1"/>
    <col min="10" max="16384" width="9.140625" style="5"/>
  </cols>
  <sheetData>
    <row r="1" spans="1:15" s="1" customFormat="1" ht="18">
      <c r="A1" s="12" t="s">
        <v>231</v>
      </c>
      <c r="B1" s="5"/>
      <c r="C1" s="12"/>
      <c r="D1" s="12"/>
      <c r="E1" s="12"/>
      <c r="F1" s="12"/>
      <c r="G1" s="59" t="s">
        <v>232</v>
      </c>
    </row>
    <row r="2" spans="1:15" s="1" customFormat="1" ht="18">
      <c r="A2" s="12" t="s">
        <v>54</v>
      </c>
      <c r="B2" s="12"/>
      <c r="C2" s="5"/>
      <c r="D2" s="12"/>
      <c r="E2" s="12"/>
      <c r="F2" s="12"/>
      <c r="G2" s="12"/>
    </row>
    <row r="3" spans="1:15" s="1" customFormat="1" ht="18">
      <c r="A3" s="12" t="s">
        <v>233</v>
      </c>
      <c r="B3" s="5"/>
      <c r="C3" s="12"/>
      <c r="D3" s="12"/>
      <c r="E3" s="12"/>
      <c r="F3" s="12"/>
      <c r="G3" s="12"/>
    </row>
    <row r="4" spans="1:15" s="1" customFormat="1" ht="18.75" thickBot="1">
      <c r="A4" s="89" t="s">
        <v>234</v>
      </c>
      <c r="B4" s="19"/>
      <c r="C4" s="89"/>
      <c r="D4" s="89"/>
      <c r="E4" s="89"/>
      <c r="F4" s="89"/>
      <c r="G4" s="89"/>
    </row>
    <row r="5" spans="1:15" s="12" customFormat="1" ht="54.75" customHeight="1" thickBot="1">
      <c r="A5" s="29"/>
      <c r="B5" s="9" t="s">
        <v>235</v>
      </c>
      <c r="C5" s="9" t="s">
        <v>236</v>
      </c>
      <c r="D5" s="9" t="s">
        <v>237</v>
      </c>
      <c r="E5" s="9" t="s">
        <v>238</v>
      </c>
      <c r="F5" s="9" t="s">
        <v>239</v>
      </c>
      <c r="G5" s="9" t="s">
        <v>188</v>
      </c>
      <c r="K5" s="202" t="s">
        <v>240</v>
      </c>
    </row>
    <row r="6" spans="1:15" s="1" customFormat="1" ht="18.75" thickTop="1">
      <c r="A6" s="12" t="s">
        <v>241</v>
      </c>
      <c r="B6" s="32"/>
      <c r="C6" s="33"/>
      <c r="D6" s="33"/>
      <c r="E6" s="33"/>
      <c r="F6" s="33"/>
      <c r="G6" s="33"/>
      <c r="K6" s="203"/>
    </row>
    <row r="7" spans="1:15">
      <c r="A7" s="5" t="s">
        <v>221</v>
      </c>
      <c r="B7" s="204" t="s">
        <v>242</v>
      </c>
      <c r="C7" s="205">
        <f t="shared" ref="C7:C15" si="0">K7/4</f>
        <v>27.65</v>
      </c>
      <c r="D7" s="206">
        <v>31</v>
      </c>
      <c r="E7" s="206">
        <v>71.2</v>
      </c>
      <c r="F7" s="206">
        <v>104.6</v>
      </c>
      <c r="G7" s="206">
        <v>317.39999999999998</v>
      </c>
      <c r="H7" s="97"/>
      <c r="I7" s="97"/>
      <c r="J7" s="97"/>
      <c r="K7" s="207">
        <v>110.6</v>
      </c>
      <c r="L7" s="26"/>
      <c r="M7" s="26"/>
      <c r="N7" s="26"/>
      <c r="O7" s="26"/>
    </row>
    <row r="8" spans="1:15">
      <c r="B8" s="208" t="s">
        <v>243</v>
      </c>
      <c r="C8" s="205">
        <f t="shared" si="0"/>
        <v>20.149999999999999</v>
      </c>
      <c r="D8" s="206">
        <v>14.8</v>
      </c>
      <c r="E8" s="206">
        <v>30.8</v>
      </c>
      <c r="F8" s="206">
        <v>47.8</v>
      </c>
      <c r="G8" s="206">
        <v>174</v>
      </c>
      <c r="H8" s="97"/>
      <c r="I8" s="97"/>
      <c r="J8" s="97"/>
      <c r="K8" s="207">
        <v>80.599999999999994</v>
      </c>
      <c r="L8" s="26"/>
      <c r="M8" s="26"/>
      <c r="N8" s="26"/>
      <c r="O8" s="26"/>
    </row>
    <row r="9" spans="1:15">
      <c r="B9" s="208" t="s">
        <v>244</v>
      </c>
      <c r="C9" s="205">
        <f t="shared" si="0"/>
        <v>271.39999999999998</v>
      </c>
      <c r="D9" s="206">
        <v>232.8</v>
      </c>
      <c r="E9" s="206">
        <v>85</v>
      </c>
      <c r="F9" s="206">
        <v>63.8</v>
      </c>
      <c r="G9" s="206">
        <v>1467.2</v>
      </c>
      <c r="H9" s="97"/>
      <c r="I9" s="97"/>
      <c r="J9" s="97"/>
      <c r="K9" s="207">
        <v>1085.5999999999999</v>
      </c>
      <c r="L9" s="26"/>
      <c r="M9" s="26"/>
      <c r="N9" s="26"/>
      <c r="O9" s="52"/>
    </row>
    <row r="10" spans="1:15">
      <c r="B10" s="208" t="s">
        <v>245</v>
      </c>
      <c r="C10" s="205">
        <f t="shared" si="0"/>
        <v>271.10000000000002</v>
      </c>
      <c r="D10" s="206">
        <v>292.39999999999998</v>
      </c>
      <c r="E10" s="206">
        <v>244</v>
      </c>
      <c r="F10" s="206">
        <v>169.8</v>
      </c>
      <c r="G10" s="206">
        <v>1790.6</v>
      </c>
      <c r="H10" s="97"/>
      <c r="I10" s="97"/>
      <c r="J10" s="97"/>
      <c r="K10" s="207">
        <v>1084.4000000000001</v>
      </c>
      <c r="L10" s="26"/>
      <c r="M10" s="26"/>
      <c r="N10" s="26"/>
      <c r="O10" s="52"/>
    </row>
    <row r="11" spans="1:15">
      <c r="B11" s="208" t="s">
        <v>246</v>
      </c>
      <c r="C11" s="205">
        <f t="shared" si="0"/>
        <v>321.64999999999998</v>
      </c>
      <c r="D11" s="206">
        <v>435</v>
      </c>
      <c r="E11" s="206">
        <v>408.2</v>
      </c>
      <c r="F11" s="206">
        <v>317.8</v>
      </c>
      <c r="G11" s="206">
        <v>2447.6</v>
      </c>
      <c r="H11" s="97"/>
      <c r="I11" s="97"/>
      <c r="J11" s="97"/>
      <c r="K11" s="207">
        <v>1286.5999999999999</v>
      </c>
      <c r="L11" s="26"/>
      <c r="M11" s="26"/>
      <c r="N11" s="26"/>
      <c r="O11" s="52"/>
    </row>
    <row r="12" spans="1:15">
      <c r="B12" s="204" t="s">
        <v>247</v>
      </c>
      <c r="C12" s="205">
        <f t="shared" si="0"/>
        <v>503.6</v>
      </c>
      <c r="D12" s="206">
        <v>566.20000000000005</v>
      </c>
      <c r="E12" s="206">
        <v>372</v>
      </c>
      <c r="F12" s="206">
        <v>286.2</v>
      </c>
      <c r="G12" s="206">
        <v>3238.8</v>
      </c>
      <c r="H12" s="97"/>
      <c r="I12" s="97"/>
      <c r="J12" s="97"/>
      <c r="K12" s="207">
        <v>2014.4</v>
      </c>
      <c r="L12" s="52"/>
      <c r="M12" s="26"/>
      <c r="N12" s="26"/>
      <c r="O12" s="52"/>
    </row>
    <row r="13" spans="1:15">
      <c r="B13" s="204" t="s">
        <v>248</v>
      </c>
      <c r="C13" s="205">
        <f t="shared" si="0"/>
        <v>258.39999999999998</v>
      </c>
      <c r="D13" s="206">
        <v>300</v>
      </c>
      <c r="E13" s="206">
        <v>244.4</v>
      </c>
      <c r="F13" s="206">
        <v>211.2</v>
      </c>
      <c r="G13" s="206">
        <v>1789.2</v>
      </c>
      <c r="H13" s="97"/>
      <c r="I13" s="97"/>
      <c r="J13" s="97"/>
      <c r="K13" s="207">
        <v>1033.5999999999999</v>
      </c>
      <c r="L13" s="26"/>
      <c r="M13" s="26"/>
      <c r="N13" s="26"/>
      <c r="O13" s="52"/>
    </row>
    <row r="14" spans="1:15">
      <c r="B14" s="204" t="s">
        <v>249</v>
      </c>
      <c r="C14" s="205">
        <f t="shared" si="0"/>
        <v>98.5</v>
      </c>
      <c r="D14" s="206">
        <v>130.80000000000001</v>
      </c>
      <c r="E14" s="206">
        <v>132.6</v>
      </c>
      <c r="F14" s="206">
        <v>104.4</v>
      </c>
      <c r="G14" s="206">
        <v>761.8</v>
      </c>
      <c r="H14" s="97"/>
      <c r="I14" s="97"/>
      <c r="J14" s="97"/>
      <c r="K14" s="207">
        <v>394</v>
      </c>
      <c r="L14" s="26"/>
      <c r="M14" s="26"/>
      <c r="N14" s="26"/>
      <c r="O14" s="52"/>
    </row>
    <row r="15" spans="1:15" s="12" customFormat="1" ht="15.75">
      <c r="B15" s="209" t="s">
        <v>14</v>
      </c>
      <c r="C15" s="210">
        <f t="shared" si="0"/>
        <v>1772.45</v>
      </c>
      <c r="D15" s="211">
        <v>2003</v>
      </c>
      <c r="E15" s="211">
        <v>1588.2</v>
      </c>
      <c r="F15" s="211">
        <v>1305.5999999999999</v>
      </c>
      <c r="G15" s="211">
        <v>11986.6</v>
      </c>
      <c r="H15" s="212"/>
      <c r="I15" s="213"/>
      <c r="J15" s="213"/>
      <c r="K15" s="214">
        <v>7089.8</v>
      </c>
      <c r="L15" s="215"/>
      <c r="M15" s="215"/>
      <c r="N15" s="215"/>
      <c r="O15" s="215"/>
    </row>
    <row r="16" spans="1:15">
      <c r="B16" s="204"/>
      <c r="C16" s="216"/>
      <c r="D16" s="216"/>
      <c r="E16" s="216"/>
      <c r="F16" s="216"/>
      <c r="G16" s="216"/>
      <c r="H16" s="97"/>
      <c r="I16" s="97"/>
      <c r="J16" s="97"/>
      <c r="K16" s="217"/>
    </row>
    <row r="17" spans="1:15">
      <c r="A17" s="5" t="s">
        <v>223</v>
      </c>
      <c r="B17" s="204" t="s">
        <v>242</v>
      </c>
      <c r="C17" s="205">
        <f t="shared" ref="C17:C25" si="1">K17/4</f>
        <v>16.600000000000001</v>
      </c>
      <c r="D17" s="206">
        <v>20.6</v>
      </c>
      <c r="E17" s="206">
        <v>46.4</v>
      </c>
      <c r="F17" s="206">
        <v>57.4</v>
      </c>
      <c r="G17" s="206">
        <v>190.8</v>
      </c>
      <c r="H17" s="97"/>
      <c r="I17" s="97"/>
      <c r="J17" s="97"/>
      <c r="K17" s="207">
        <v>66.400000000000006</v>
      </c>
      <c r="L17" s="26"/>
      <c r="M17" s="26"/>
      <c r="N17" s="26"/>
      <c r="O17" s="26"/>
    </row>
    <row r="18" spans="1:15">
      <c r="B18" s="208" t="s">
        <v>243</v>
      </c>
      <c r="C18" s="205">
        <f t="shared" si="1"/>
        <v>11.45</v>
      </c>
      <c r="D18" s="206">
        <v>9.6</v>
      </c>
      <c r="E18" s="206">
        <v>17</v>
      </c>
      <c r="F18" s="206">
        <v>27.6</v>
      </c>
      <c r="G18" s="206">
        <v>100</v>
      </c>
      <c r="H18" s="97"/>
      <c r="I18" s="97"/>
      <c r="J18" s="97"/>
      <c r="K18" s="207">
        <v>45.8</v>
      </c>
      <c r="L18" s="26"/>
      <c r="M18" s="26"/>
      <c r="N18" s="26"/>
      <c r="O18" s="26"/>
    </row>
    <row r="19" spans="1:15">
      <c r="B19" s="208" t="s">
        <v>244</v>
      </c>
      <c r="C19" s="205">
        <f t="shared" si="1"/>
        <v>148.65</v>
      </c>
      <c r="D19" s="206">
        <v>131.19999999999999</v>
      </c>
      <c r="E19" s="206">
        <v>50</v>
      </c>
      <c r="F19" s="206">
        <v>40.200000000000003</v>
      </c>
      <c r="G19" s="206">
        <v>816</v>
      </c>
      <c r="H19" s="97"/>
      <c r="I19" s="97"/>
      <c r="J19" s="97"/>
      <c r="K19" s="207">
        <v>594.6</v>
      </c>
      <c r="L19" s="26"/>
      <c r="M19" s="26"/>
      <c r="N19" s="26"/>
      <c r="O19" s="52"/>
    </row>
    <row r="20" spans="1:15">
      <c r="B20" s="208" t="s">
        <v>245</v>
      </c>
      <c r="C20" s="205">
        <f t="shared" si="1"/>
        <v>146.05000000000001</v>
      </c>
      <c r="D20" s="206">
        <v>157.6</v>
      </c>
      <c r="E20" s="206">
        <v>138.6</v>
      </c>
      <c r="F20" s="206">
        <v>97.4</v>
      </c>
      <c r="G20" s="206">
        <v>977.8</v>
      </c>
      <c r="H20" s="97"/>
      <c r="I20" s="97"/>
      <c r="J20" s="97"/>
      <c r="K20" s="207">
        <v>584.20000000000005</v>
      </c>
      <c r="L20" s="26"/>
      <c r="M20" s="26"/>
      <c r="N20" s="26"/>
      <c r="O20" s="52"/>
    </row>
    <row r="21" spans="1:15">
      <c r="B21" s="208" t="s">
        <v>246</v>
      </c>
      <c r="C21" s="205">
        <f t="shared" si="1"/>
        <v>172.7</v>
      </c>
      <c r="D21" s="206">
        <v>241.4</v>
      </c>
      <c r="E21" s="206">
        <v>226.4</v>
      </c>
      <c r="F21" s="206">
        <v>173.2</v>
      </c>
      <c r="G21" s="206">
        <v>1331.8</v>
      </c>
      <c r="H21" s="97"/>
      <c r="I21" s="97"/>
      <c r="J21" s="97"/>
      <c r="K21" s="207">
        <v>690.8</v>
      </c>
      <c r="L21" s="26"/>
      <c r="M21" s="26"/>
      <c r="N21" s="26"/>
      <c r="O21" s="52"/>
    </row>
    <row r="22" spans="1:15">
      <c r="B22" s="204" t="s">
        <v>247</v>
      </c>
      <c r="C22" s="205">
        <f t="shared" si="1"/>
        <v>261.75</v>
      </c>
      <c r="D22" s="206">
        <v>298.60000000000002</v>
      </c>
      <c r="E22" s="206">
        <v>204.4</v>
      </c>
      <c r="F22" s="206">
        <v>170.6</v>
      </c>
      <c r="G22" s="206">
        <v>1720.6</v>
      </c>
      <c r="H22" s="97"/>
      <c r="I22" s="97"/>
      <c r="J22" s="97"/>
      <c r="K22" s="207">
        <v>1047</v>
      </c>
      <c r="L22" s="26"/>
      <c r="M22" s="26"/>
      <c r="N22" s="26"/>
      <c r="O22" s="52"/>
    </row>
    <row r="23" spans="1:15">
      <c r="B23" s="204" t="s">
        <v>248</v>
      </c>
      <c r="C23" s="205">
        <f t="shared" si="1"/>
        <v>142.69999999999999</v>
      </c>
      <c r="D23" s="206">
        <v>168.8</v>
      </c>
      <c r="E23" s="206">
        <v>136.6</v>
      </c>
      <c r="F23" s="206">
        <v>123</v>
      </c>
      <c r="G23" s="206">
        <v>999.2</v>
      </c>
      <c r="H23" s="97"/>
      <c r="I23" s="97"/>
      <c r="J23" s="97"/>
      <c r="K23" s="207">
        <v>570.79999999999995</v>
      </c>
      <c r="L23" s="26"/>
      <c r="M23" s="26"/>
      <c r="N23" s="26"/>
      <c r="O23" s="52"/>
    </row>
    <row r="24" spans="1:15">
      <c r="B24" s="204" t="s">
        <v>249</v>
      </c>
      <c r="C24" s="205">
        <f t="shared" si="1"/>
        <v>54.35</v>
      </c>
      <c r="D24" s="206">
        <v>76.599999999999994</v>
      </c>
      <c r="E24" s="206">
        <v>80.8</v>
      </c>
      <c r="F24" s="206">
        <v>60.2</v>
      </c>
      <c r="G24" s="206">
        <v>435</v>
      </c>
      <c r="H24" s="97"/>
      <c r="I24" s="97"/>
      <c r="J24" s="97"/>
      <c r="K24" s="207">
        <v>217.4</v>
      </c>
      <c r="L24" s="26"/>
      <c r="M24" s="26"/>
      <c r="N24" s="26"/>
      <c r="O24" s="52"/>
    </row>
    <row r="25" spans="1:15" s="12" customFormat="1" ht="15.75">
      <c r="B25" s="209" t="s">
        <v>14</v>
      </c>
      <c r="C25" s="210">
        <f t="shared" si="1"/>
        <v>954.25</v>
      </c>
      <c r="D25" s="211">
        <v>1104.4000000000001</v>
      </c>
      <c r="E25" s="211">
        <v>900.2</v>
      </c>
      <c r="F25" s="211">
        <v>749.6</v>
      </c>
      <c r="G25" s="211">
        <v>6571.2</v>
      </c>
      <c r="H25" s="213"/>
      <c r="I25" s="213"/>
      <c r="J25" s="213"/>
      <c r="K25" s="214">
        <v>3817</v>
      </c>
      <c r="L25" s="215"/>
      <c r="M25" s="215"/>
      <c r="N25" s="215"/>
      <c r="O25" s="215"/>
    </row>
    <row r="26" spans="1:15">
      <c r="B26" s="204"/>
      <c r="C26" s="216"/>
      <c r="D26" s="216"/>
      <c r="E26" s="216"/>
      <c r="F26" s="216"/>
      <c r="G26" s="216"/>
      <c r="H26" s="97"/>
      <c r="I26" s="97"/>
      <c r="J26" s="97"/>
      <c r="K26" s="217"/>
    </row>
    <row r="27" spans="1:15">
      <c r="A27" s="5" t="s">
        <v>224</v>
      </c>
      <c r="B27" s="204" t="s">
        <v>242</v>
      </c>
      <c r="C27" s="218">
        <f t="shared" ref="C27:C35" si="2">K27/4</f>
        <v>3.15</v>
      </c>
      <c r="D27" s="216">
        <v>4.4000000000000004</v>
      </c>
      <c r="E27" s="216">
        <v>11</v>
      </c>
      <c r="F27" s="216">
        <v>14</v>
      </c>
      <c r="G27" s="216">
        <v>42</v>
      </c>
      <c r="H27" s="97"/>
      <c r="I27" s="97"/>
      <c r="J27" s="97"/>
      <c r="K27" s="207">
        <v>12.6</v>
      </c>
      <c r="L27" s="26"/>
      <c r="M27" s="26"/>
      <c r="N27" s="26"/>
      <c r="O27" s="26"/>
    </row>
    <row r="28" spans="1:15">
      <c r="B28" s="208" t="s">
        <v>243</v>
      </c>
      <c r="C28" s="218">
        <f t="shared" si="2"/>
        <v>1.55</v>
      </c>
      <c r="D28" s="216">
        <v>1</v>
      </c>
      <c r="E28" s="216">
        <v>5</v>
      </c>
      <c r="F28" s="216">
        <v>7.6</v>
      </c>
      <c r="G28" s="216">
        <v>19.8</v>
      </c>
      <c r="H28" s="97"/>
      <c r="I28" s="97"/>
      <c r="J28" s="97"/>
      <c r="K28" s="207">
        <v>6.2</v>
      </c>
      <c r="L28" s="26"/>
      <c r="M28" s="26"/>
      <c r="N28" s="26"/>
      <c r="O28" s="26"/>
    </row>
    <row r="29" spans="1:15">
      <c r="B29" s="208" t="s">
        <v>244</v>
      </c>
      <c r="C29" s="218">
        <f t="shared" si="2"/>
        <v>1.5</v>
      </c>
      <c r="D29" s="216">
        <v>1.8</v>
      </c>
      <c r="E29" s="216">
        <v>4</v>
      </c>
      <c r="F29" s="216">
        <v>3.2</v>
      </c>
      <c r="G29" s="216">
        <v>15</v>
      </c>
      <c r="H29" s="97"/>
      <c r="I29" s="97"/>
      <c r="J29" s="97"/>
      <c r="K29" s="207">
        <v>6</v>
      </c>
      <c r="L29" s="26"/>
      <c r="M29" s="26"/>
      <c r="N29" s="26"/>
      <c r="O29" s="26"/>
    </row>
    <row r="30" spans="1:15">
      <c r="B30" s="208" t="s">
        <v>245</v>
      </c>
      <c r="C30" s="218">
        <f t="shared" si="2"/>
        <v>1.1000000000000001</v>
      </c>
      <c r="D30" s="216">
        <v>1.8</v>
      </c>
      <c r="E30" s="216">
        <v>2.6</v>
      </c>
      <c r="F30" s="216">
        <v>2</v>
      </c>
      <c r="G30" s="216">
        <v>10.8</v>
      </c>
      <c r="H30" s="97"/>
      <c r="I30" s="97"/>
      <c r="J30" s="97"/>
      <c r="K30" s="207">
        <v>4.4000000000000004</v>
      </c>
      <c r="L30" s="26"/>
      <c r="M30" s="26"/>
      <c r="N30" s="26"/>
      <c r="O30" s="26"/>
    </row>
    <row r="31" spans="1:15">
      <c r="B31" s="208" t="s">
        <v>246</v>
      </c>
      <c r="C31" s="218">
        <f t="shared" si="2"/>
        <v>1.65</v>
      </c>
      <c r="D31" s="216">
        <v>1</v>
      </c>
      <c r="E31" s="216">
        <v>2.8</v>
      </c>
      <c r="F31" s="216">
        <v>3.4</v>
      </c>
      <c r="G31" s="216">
        <v>13.8</v>
      </c>
      <c r="H31" s="97"/>
      <c r="I31" s="97"/>
      <c r="J31" s="97"/>
      <c r="K31" s="207">
        <v>6.6</v>
      </c>
      <c r="L31" s="26"/>
      <c r="M31" s="26"/>
      <c r="N31" s="26"/>
      <c r="O31" s="26"/>
    </row>
    <row r="32" spans="1:15">
      <c r="B32" s="204" t="s">
        <v>247</v>
      </c>
      <c r="C32" s="218">
        <f t="shared" si="2"/>
        <v>3.45</v>
      </c>
      <c r="D32" s="216">
        <v>4</v>
      </c>
      <c r="E32" s="216">
        <v>5.4</v>
      </c>
      <c r="F32" s="216">
        <v>4.8</v>
      </c>
      <c r="G32" s="216">
        <v>28</v>
      </c>
      <c r="H32" s="97"/>
      <c r="I32" s="97"/>
      <c r="J32" s="97"/>
      <c r="K32" s="207">
        <v>13.8</v>
      </c>
      <c r="L32" s="26"/>
      <c r="M32" s="26"/>
      <c r="N32" s="26"/>
      <c r="O32" s="26"/>
    </row>
    <row r="33" spans="1:15">
      <c r="B33" s="204" t="s">
        <v>248</v>
      </c>
      <c r="C33" s="218">
        <f t="shared" si="2"/>
        <v>3.45</v>
      </c>
      <c r="D33" s="216">
        <v>5.6</v>
      </c>
      <c r="E33" s="216">
        <v>7.6</v>
      </c>
      <c r="F33" s="216">
        <v>7.2</v>
      </c>
      <c r="G33" s="216">
        <v>34.200000000000003</v>
      </c>
      <c r="H33" s="97"/>
      <c r="I33" s="97"/>
      <c r="J33" s="97"/>
      <c r="K33" s="207">
        <v>13.8</v>
      </c>
      <c r="L33" s="26"/>
      <c r="M33" s="26"/>
      <c r="N33" s="26"/>
      <c r="O33" s="26"/>
    </row>
    <row r="34" spans="1:15">
      <c r="B34" s="204" t="s">
        <v>249</v>
      </c>
      <c r="C34" s="218">
        <f t="shared" si="2"/>
        <v>3.75</v>
      </c>
      <c r="D34" s="216">
        <v>6.8</v>
      </c>
      <c r="E34" s="216">
        <v>9.4</v>
      </c>
      <c r="F34" s="216">
        <v>7.2</v>
      </c>
      <c r="G34" s="216">
        <v>38.4</v>
      </c>
      <c r="H34" s="97"/>
      <c r="I34" s="97"/>
      <c r="J34" s="97"/>
      <c r="K34" s="207">
        <v>15</v>
      </c>
      <c r="L34" s="26"/>
      <c r="M34" s="26"/>
      <c r="N34" s="26"/>
      <c r="O34" s="26"/>
    </row>
    <row r="35" spans="1:15" s="12" customFormat="1" ht="15.75">
      <c r="B35" s="209" t="s">
        <v>14</v>
      </c>
      <c r="C35" s="219">
        <f t="shared" si="2"/>
        <v>19.600000000000001</v>
      </c>
      <c r="D35" s="220">
        <v>26.4</v>
      </c>
      <c r="E35" s="220">
        <v>47.8</v>
      </c>
      <c r="F35" s="220">
        <v>49.4</v>
      </c>
      <c r="G35" s="220">
        <v>202</v>
      </c>
      <c r="H35" s="213"/>
      <c r="I35" s="213"/>
      <c r="J35" s="213"/>
      <c r="K35" s="221">
        <v>78.400000000000006</v>
      </c>
      <c r="L35" s="61"/>
      <c r="M35" s="61"/>
      <c r="N35" s="61"/>
      <c r="O35" s="61"/>
    </row>
    <row r="36" spans="1:15">
      <c r="B36" s="204"/>
      <c r="C36" s="216"/>
      <c r="D36" s="222"/>
      <c r="E36" s="222"/>
      <c r="F36" s="222"/>
      <c r="G36" s="222"/>
    </row>
    <row r="37" spans="1:15" s="4" customFormat="1" ht="18">
      <c r="A37" s="12" t="s">
        <v>250</v>
      </c>
      <c r="B37" s="223"/>
      <c r="C37" s="216"/>
      <c r="D37" s="222"/>
      <c r="E37" s="222"/>
      <c r="F37" s="222"/>
      <c r="G37" s="222"/>
    </row>
    <row r="38" spans="1:15">
      <c r="A38" s="5" t="s">
        <v>223</v>
      </c>
      <c r="B38" s="204" t="s">
        <v>242</v>
      </c>
      <c r="C38" s="224">
        <f>C17/C7*100</f>
        <v>60.036166365280295</v>
      </c>
      <c r="D38" s="224">
        <f>D17/D7*100</f>
        <v>66.451612903225808</v>
      </c>
      <c r="E38" s="224">
        <f>E17/E7*100</f>
        <v>65.168539325842687</v>
      </c>
      <c r="F38" s="224">
        <f>F17/F7*100</f>
        <v>54.875717017208416</v>
      </c>
      <c r="G38" s="224">
        <f>G17/G7*100</f>
        <v>60.113421550094529</v>
      </c>
    </row>
    <row r="39" spans="1:15">
      <c r="A39" s="5" t="s">
        <v>251</v>
      </c>
      <c r="B39" s="208" t="s">
        <v>243</v>
      </c>
      <c r="C39" s="224">
        <f t="shared" ref="C39:G46" si="3">C18/C8*100</f>
        <v>56.823821339950378</v>
      </c>
      <c r="D39" s="224">
        <f t="shared" si="3"/>
        <v>64.864864864864856</v>
      </c>
      <c r="E39" s="224">
        <f t="shared" si="3"/>
        <v>55.194805194805198</v>
      </c>
      <c r="F39" s="224">
        <f t="shared" si="3"/>
        <v>57.740585774058587</v>
      </c>
      <c r="G39" s="224">
        <f t="shared" si="3"/>
        <v>57.47126436781609</v>
      </c>
    </row>
    <row r="40" spans="1:15">
      <c r="A40" s="5" t="s">
        <v>252</v>
      </c>
      <c r="B40" s="208" t="s">
        <v>244</v>
      </c>
      <c r="C40" s="224">
        <f t="shared" si="3"/>
        <v>54.771554900515852</v>
      </c>
      <c r="D40" s="224">
        <f t="shared" si="3"/>
        <v>56.357388316151194</v>
      </c>
      <c r="E40" s="224">
        <f t="shared" si="3"/>
        <v>58.82352941176471</v>
      </c>
      <c r="F40" s="224">
        <f t="shared" si="3"/>
        <v>63.009404388714742</v>
      </c>
      <c r="G40" s="224">
        <f t="shared" si="3"/>
        <v>55.616139585605225</v>
      </c>
    </row>
    <row r="41" spans="1:15">
      <c r="B41" s="208" t="s">
        <v>245</v>
      </c>
      <c r="C41" s="224">
        <f t="shared" si="3"/>
        <v>53.873109553670226</v>
      </c>
      <c r="D41" s="224">
        <f t="shared" si="3"/>
        <v>53.898768809849528</v>
      </c>
      <c r="E41" s="224">
        <f t="shared" si="3"/>
        <v>56.803278688524586</v>
      </c>
      <c r="F41" s="224">
        <f t="shared" si="3"/>
        <v>57.361601884570078</v>
      </c>
      <c r="G41" s="224">
        <f t="shared" si="3"/>
        <v>54.607394169552101</v>
      </c>
    </row>
    <row r="42" spans="1:15">
      <c r="B42" s="208" t="s">
        <v>246</v>
      </c>
      <c r="C42" s="224">
        <f t="shared" si="3"/>
        <v>53.691901134773822</v>
      </c>
      <c r="D42" s="224">
        <f t="shared" si="3"/>
        <v>55.494252873563219</v>
      </c>
      <c r="E42" s="224">
        <f t="shared" si="3"/>
        <v>55.463008329250371</v>
      </c>
      <c r="F42" s="224">
        <f t="shared" si="3"/>
        <v>54.499685336689737</v>
      </c>
      <c r="G42" s="224">
        <f t="shared" si="3"/>
        <v>54.412485700277827</v>
      </c>
    </row>
    <row r="43" spans="1:15">
      <c r="B43" s="204" t="s">
        <v>247</v>
      </c>
      <c r="C43" s="224">
        <f t="shared" si="3"/>
        <v>51.975774424146145</v>
      </c>
      <c r="D43" s="224">
        <f t="shared" si="3"/>
        <v>52.737548569410095</v>
      </c>
      <c r="E43" s="224">
        <f t="shared" si="3"/>
        <v>54.946236559139784</v>
      </c>
      <c r="F43" s="224">
        <f t="shared" si="3"/>
        <v>59.608665269042625</v>
      </c>
      <c r="G43" s="224">
        <f t="shared" si="3"/>
        <v>53.124614054588115</v>
      </c>
    </row>
    <row r="44" spans="1:15">
      <c r="B44" s="204" t="s">
        <v>248</v>
      </c>
      <c r="C44" s="224">
        <f t="shared" si="3"/>
        <v>55.224458204334368</v>
      </c>
      <c r="D44" s="224">
        <f t="shared" si="3"/>
        <v>56.266666666666673</v>
      </c>
      <c r="E44" s="224">
        <f t="shared" si="3"/>
        <v>55.89198036006546</v>
      </c>
      <c r="F44" s="224">
        <f t="shared" si="3"/>
        <v>58.238636363636367</v>
      </c>
      <c r="G44" s="224">
        <f t="shared" si="3"/>
        <v>55.84618824055444</v>
      </c>
    </row>
    <row r="45" spans="1:15">
      <c r="B45" s="204" t="s">
        <v>249</v>
      </c>
      <c r="C45" s="224">
        <f t="shared" si="3"/>
        <v>55.17766497461929</v>
      </c>
      <c r="D45" s="224">
        <f t="shared" si="3"/>
        <v>58.562691131498454</v>
      </c>
      <c r="E45" s="224">
        <f t="shared" si="3"/>
        <v>60.935143288084468</v>
      </c>
      <c r="F45" s="224">
        <f t="shared" si="3"/>
        <v>57.662835249042146</v>
      </c>
      <c r="G45" s="224">
        <f t="shared" si="3"/>
        <v>57.101601470202155</v>
      </c>
    </row>
    <row r="46" spans="1:15" s="12" customFormat="1" ht="15.75">
      <c r="B46" s="209" t="s">
        <v>14</v>
      </c>
      <c r="C46" s="225">
        <f>C25/C15*100</f>
        <v>53.837907980478995</v>
      </c>
      <c r="D46" s="225">
        <f>D25/D15*100</f>
        <v>55.137294058911635</v>
      </c>
      <c r="E46" s="225">
        <f>E25/E15*100</f>
        <v>56.680518826344297</v>
      </c>
      <c r="F46" s="225">
        <f>F25/F15*100</f>
        <v>57.414215686274517</v>
      </c>
      <c r="G46" s="225">
        <f t="shared" si="3"/>
        <v>54.821217025678671</v>
      </c>
    </row>
    <row r="47" spans="1:15">
      <c r="B47" s="204"/>
      <c r="C47" s="222"/>
      <c r="D47" s="222"/>
      <c r="E47" s="222"/>
      <c r="F47" s="222"/>
      <c r="G47" s="222"/>
    </row>
    <row r="48" spans="1:15">
      <c r="A48" s="5" t="s">
        <v>224</v>
      </c>
      <c r="B48" s="204" t="s">
        <v>242</v>
      </c>
      <c r="C48" s="224">
        <f t="shared" ref="C48:G56" si="4">C27/C7*100</f>
        <v>11.39240506329114</v>
      </c>
      <c r="D48" s="224">
        <f t="shared" si="4"/>
        <v>14.193548387096774</v>
      </c>
      <c r="E48" s="224">
        <f t="shared" si="4"/>
        <v>15.44943820224719</v>
      </c>
      <c r="F48" s="224">
        <f t="shared" si="4"/>
        <v>13.384321223709369</v>
      </c>
      <c r="G48" s="224">
        <f t="shared" si="4"/>
        <v>13.232514177693764</v>
      </c>
    </row>
    <row r="49" spans="1:7">
      <c r="A49" s="5" t="s">
        <v>251</v>
      </c>
      <c r="B49" s="208" t="s">
        <v>243</v>
      </c>
      <c r="C49" s="224">
        <f t="shared" si="4"/>
        <v>7.6923076923076925</v>
      </c>
      <c r="D49" s="224">
        <f t="shared" si="4"/>
        <v>6.7567567567567561</v>
      </c>
      <c r="E49" s="224">
        <f t="shared" si="4"/>
        <v>16.233766233766232</v>
      </c>
      <c r="F49" s="224">
        <f t="shared" si="4"/>
        <v>15.899581589958158</v>
      </c>
      <c r="G49" s="224">
        <f t="shared" si="4"/>
        <v>11.379310344827587</v>
      </c>
    </row>
    <row r="50" spans="1:7">
      <c r="A50" s="5" t="s">
        <v>252</v>
      </c>
      <c r="B50" s="208" t="s">
        <v>244</v>
      </c>
      <c r="C50" s="224">
        <f t="shared" si="4"/>
        <v>0.55268975681650712</v>
      </c>
      <c r="D50" s="224">
        <f t="shared" si="4"/>
        <v>0.77319587628865971</v>
      </c>
      <c r="E50" s="224">
        <f t="shared" si="4"/>
        <v>4.7058823529411766</v>
      </c>
      <c r="F50" s="224">
        <f t="shared" si="4"/>
        <v>5.015673981191223</v>
      </c>
      <c r="G50" s="224">
        <f t="shared" si="4"/>
        <v>1.0223555070883314</v>
      </c>
    </row>
    <row r="51" spans="1:7">
      <c r="B51" s="208" t="s">
        <v>245</v>
      </c>
      <c r="C51" s="224">
        <f t="shared" si="4"/>
        <v>0.4057543341940244</v>
      </c>
      <c r="D51" s="224">
        <f t="shared" si="4"/>
        <v>0.61559507523939816</v>
      </c>
      <c r="E51" s="224">
        <f t="shared" si="4"/>
        <v>1.0655737704918034</v>
      </c>
      <c r="F51" s="224">
        <f t="shared" si="4"/>
        <v>1.1778563015312131</v>
      </c>
      <c r="G51" s="224">
        <f t="shared" si="4"/>
        <v>0.60314978219591209</v>
      </c>
    </row>
    <row r="52" spans="1:7">
      <c r="B52" s="208" t="s">
        <v>246</v>
      </c>
      <c r="C52" s="224">
        <f t="shared" si="4"/>
        <v>0.5129799471475206</v>
      </c>
      <c r="D52" s="224">
        <f t="shared" si="4"/>
        <v>0.22988505747126436</v>
      </c>
      <c r="E52" s="224">
        <f t="shared" si="4"/>
        <v>0.68593826555609994</v>
      </c>
      <c r="F52" s="224">
        <f t="shared" si="4"/>
        <v>1.0698552548772813</v>
      </c>
      <c r="G52" s="224">
        <f t="shared" si="4"/>
        <v>0.56381761725772195</v>
      </c>
    </row>
    <row r="53" spans="1:7">
      <c r="B53" s="204" t="s">
        <v>247</v>
      </c>
      <c r="C53" s="224">
        <f t="shared" si="4"/>
        <v>0.6850675138999206</v>
      </c>
      <c r="D53" s="224">
        <f t="shared" si="4"/>
        <v>0.70646414694454251</v>
      </c>
      <c r="E53" s="224">
        <f t="shared" si="4"/>
        <v>1.4516129032258065</v>
      </c>
      <c r="F53" s="224">
        <f t="shared" si="4"/>
        <v>1.6771488469601679</v>
      </c>
      <c r="G53" s="224">
        <f t="shared" si="4"/>
        <v>0.8645177226133135</v>
      </c>
    </row>
    <row r="54" spans="1:7">
      <c r="B54" s="204" t="s">
        <v>248</v>
      </c>
      <c r="C54" s="224">
        <f t="shared" si="4"/>
        <v>1.335139318885449</v>
      </c>
      <c r="D54" s="224">
        <f t="shared" si="4"/>
        <v>1.8666666666666665</v>
      </c>
      <c r="E54" s="224">
        <f t="shared" si="4"/>
        <v>3.1096563011456628</v>
      </c>
      <c r="F54" s="224">
        <f t="shared" si="4"/>
        <v>3.4090909090909096</v>
      </c>
      <c r="G54" s="224">
        <f t="shared" si="4"/>
        <v>1.9114688128772637</v>
      </c>
    </row>
    <row r="55" spans="1:7">
      <c r="B55" s="204" t="s">
        <v>249</v>
      </c>
      <c r="C55" s="224">
        <f t="shared" si="4"/>
        <v>3.8071065989847721</v>
      </c>
      <c r="D55" s="224">
        <f t="shared" si="4"/>
        <v>5.1987767584097853</v>
      </c>
      <c r="E55" s="224">
        <f t="shared" si="4"/>
        <v>7.0889894419306199</v>
      </c>
      <c r="F55" s="224">
        <f t="shared" si="4"/>
        <v>6.8965517241379306</v>
      </c>
      <c r="G55" s="224">
        <f t="shared" si="4"/>
        <v>5.0406930953006039</v>
      </c>
    </row>
    <row r="56" spans="1:7" s="12" customFormat="1" ht="15.75">
      <c r="B56" s="209" t="s">
        <v>14</v>
      </c>
      <c r="C56" s="225">
        <f t="shared" si="4"/>
        <v>1.1058139862901633</v>
      </c>
      <c r="D56" s="225">
        <f t="shared" si="4"/>
        <v>1.3180229655516724</v>
      </c>
      <c r="E56" s="225">
        <f t="shared" si="4"/>
        <v>3.0096965117743353</v>
      </c>
      <c r="F56" s="225">
        <f t="shared" si="4"/>
        <v>3.7837009803921573</v>
      </c>
      <c r="G56" s="225">
        <f t="shared" si="4"/>
        <v>1.6852151569252332</v>
      </c>
    </row>
    <row r="57" spans="1:7">
      <c r="B57" s="204"/>
      <c r="C57" s="222"/>
      <c r="D57" s="222"/>
      <c r="E57" s="222"/>
      <c r="F57" s="222"/>
      <c r="G57" s="222"/>
    </row>
    <row r="58" spans="1:7">
      <c r="A58" s="5" t="s">
        <v>253</v>
      </c>
      <c r="B58" s="204" t="s">
        <v>242</v>
      </c>
      <c r="C58" s="224">
        <f>C27/C17*100</f>
        <v>18.975903614457827</v>
      </c>
      <c r="D58" s="224">
        <f t="shared" ref="D58:G66" si="5">D27/D17*100</f>
        <v>21.359223300970875</v>
      </c>
      <c r="E58" s="224">
        <f t="shared" si="5"/>
        <v>23.706896551724139</v>
      </c>
      <c r="F58" s="224">
        <f t="shared" si="5"/>
        <v>24.390243902439025</v>
      </c>
      <c r="G58" s="224">
        <f t="shared" si="5"/>
        <v>22.012578616352201</v>
      </c>
    </row>
    <row r="59" spans="1:7">
      <c r="A59" s="5" t="s">
        <v>254</v>
      </c>
      <c r="B59" s="208" t="s">
        <v>243</v>
      </c>
      <c r="C59" s="224">
        <f t="shared" ref="C59:C66" si="6">C28/C18*100</f>
        <v>13.537117903930133</v>
      </c>
      <c r="D59" s="224">
        <f t="shared" si="5"/>
        <v>10.416666666666668</v>
      </c>
      <c r="E59" s="224">
        <f t="shared" si="5"/>
        <v>29.411764705882355</v>
      </c>
      <c r="F59" s="224">
        <f t="shared" si="5"/>
        <v>27.536231884057965</v>
      </c>
      <c r="G59" s="224">
        <f t="shared" si="5"/>
        <v>19.8</v>
      </c>
    </row>
    <row r="60" spans="1:7">
      <c r="A60" s="5" t="s">
        <v>255</v>
      </c>
      <c r="B60" s="208" t="s">
        <v>244</v>
      </c>
      <c r="C60" s="224">
        <f t="shared" si="6"/>
        <v>1.0090817356205852</v>
      </c>
      <c r="D60" s="224">
        <f t="shared" si="5"/>
        <v>1.3719512195121952</v>
      </c>
      <c r="E60" s="224">
        <f t="shared" si="5"/>
        <v>8</v>
      </c>
      <c r="F60" s="224">
        <f t="shared" si="5"/>
        <v>7.9601990049751246</v>
      </c>
      <c r="G60" s="224">
        <f t="shared" si="5"/>
        <v>1.8382352941176472</v>
      </c>
    </row>
    <row r="61" spans="1:7">
      <c r="B61" s="208" t="s">
        <v>245</v>
      </c>
      <c r="C61" s="224">
        <f t="shared" si="6"/>
        <v>0.7531667237247518</v>
      </c>
      <c r="D61" s="224">
        <f t="shared" si="5"/>
        <v>1.1421319796954317</v>
      </c>
      <c r="E61" s="224">
        <f t="shared" si="5"/>
        <v>1.875901875901876</v>
      </c>
      <c r="F61" s="224">
        <f t="shared" si="5"/>
        <v>2.0533880903490758</v>
      </c>
      <c r="G61" s="224">
        <f t="shared" si="5"/>
        <v>1.1045203518101863</v>
      </c>
    </row>
    <row r="62" spans="1:7">
      <c r="B62" s="208" t="s">
        <v>246</v>
      </c>
      <c r="C62" s="224">
        <f t="shared" si="6"/>
        <v>0.95541401273885351</v>
      </c>
      <c r="D62" s="224">
        <f t="shared" si="5"/>
        <v>0.41425020712510358</v>
      </c>
      <c r="E62" s="224">
        <f t="shared" si="5"/>
        <v>1.2367491166077738</v>
      </c>
      <c r="F62" s="224">
        <f t="shared" si="5"/>
        <v>1.9630484988452657</v>
      </c>
      <c r="G62" s="224">
        <f t="shared" si="5"/>
        <v>1.0361916203634181</v>
      </c>
    </row>
    <row r="63" spans="1:7">
      <c r="B63" s="204" t="s">
        <v>247</v>
      </c>
      <c r="C63" s="224">
        <f t="shared" si="6"/>
        <v>1.3180515759312321</v>
      </c>
      <c r="D63" s="224">
        <f t="shared" si="5"/>
        <v>1.3395847287340923</v>
      </c>
      <c r="E63" s="224">
        <f t="shared" si="5"/>
        <v>2.64187866927593</v>
      </c>
      <c r="F63" s="224">
        <f t="shared" si="5"/>
        <v>2.8135990621336462</v>
      </c>
      <c r="G63" s="224">
        <f t="shared" si="5"/>
        <v>1.627339300244101</v>
      </c>
    </row>
    <row r="64" spans="1:7">
      <c r="B64" s="204" t="s">
        <v>248</v>
      </c>
      <c r="C64" s="224">
        <f t="shared" si="6"/>
        <v>2.4176594253679049</v>
      </c>
      <c r="D64" s="224">
        <f t="shared" si="5"/>
        <v>3.3175355450236963</v>
      </c>
      <c r="E64" s="224">
        <f t="shared" si="5"/>
        <v>5.5636896046852122</v>
      </c>
      <c r="F64" s="224">
        <f t="shared" si="5"/>
        <v>5.8536585365853666</v>
      </c>
      <c r="G64" s="224">
        <f t="shared" si="5"/>
        <v>3.4227381905524421</v>
      </c>
    </row>
    <row r="65" spans="1:7">
      <c r="B65" s="204" t="s">
        <v>249</v>
      </c>
      <c r="C65" s="224">
        <f t="shared" si="6"/>
        <v>6.8997240110395586</v>
      </c>
      <c r="D65" s="224">
        <f t="shared" si="5"/>
        <v>8.8772845953002602</v>
      </c>
      <c r="E65" s="224">
        <f t="shared" si="5"/>
        <v>11.633663366336634</v>
      </c>
      <c r="F65" s="224">
        <f t="shared" si="5"/>
        <v>11.960132890365447</v>
      </c>
      <c r="G65" s="224">
        <f t="shared" si="5"/>
        <v>8.8275862068965516</v>
      </c>
    </row>
    <row r="66" spans="1:7" s="12" customFormat="1" ht="16.5" thickBot="1">
      <c r="A66" s="89"/>
      <c r="B66" s="226" t="s">
        <v>14</v>
      </c>
      <c r="C66" s="227">
        <f t="shared" si="6"/>
        <v>2.0539690856693738</v>
      </c>
      <c r="D66" s="227">
        <f t="shared" si="5"/>
        <v>2.3904382470119518</v>
      </c>
      <c r="E66" s="227">
        <f t="shared" si="5"/>
        <v>5.3099311264163518</v>
      </c>
      <c r="F66" s="227">
        <f t="shared" si="5"/>
        <v>6.5901814300960506</v>
      </c>
      <c r="G66" s="227">
        <f t="shared" si="5"/>
        <v>3.0740199659118579</v>
      </c>
    </row>
    <row r="67" spans="1:7" ht="21.75" customHeight="1">
      <c r="A67" s="55" t="s">
        <v>256</v>
      </c>
      <c r="B67" s="15"/>
    </row>
    <row r="68" spans="1:7">
      <c r="B68" s="15"/>
    </row>
    <row r="69" spans="1:7">
      <c r="B69" s="15"/>
    </row>
    <row r="70" spans="1:7">
      <c r="B70" s="15"/>
    </row>
    <row r="71" spans="1:7">
      <c r="B71" s="15"/>
    </row>
    <row r="72" spans="1:7">
      <c r="B72" s="15"/>
    </row>
    <row r="73" spans="1:7">
      <c r="B73" s="15"/>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85" workbookViewId="0"/>
  </sheetViews>
  <sheetFormatPr defaultRowHeight="15"/>
  <cols>
    <col min="1" max="1" width="27.7109375" style="5" customWidth="1"/>
    <col min="2" max="2" width="23.7109375" style="5" customWidth="1"/>
    <col min="3" max="11" width="11.7109375" style="5" customWidth="1"/>
    <col min="12" max="16384" width="9.140625" style="5"/>
  </cols>
  <sheetData>
    <row r="1" spans="1:12" ht="18">
      <c r="A1" s="1" t="s">
        <v>257</v>
      </c>
      <c r="B1" s="4"/>
      <c r="K1" s="27" t="s">
        <v>232</v>
      </c>
    </row>
    <row r="2" spans="1:12">
      <c r="A2" s="5" t="s">
        <v>68</v>
      </c>
    </row>
    <row r="3" spans="1:12" ht="18">
      <c r="A3" s="1" t="s">
        <v>258</v>
      </c>
    </row>
    <row r="4" spans="1:12" ht="18">
      <c r="A4" s="1" t="s">
        <v>216</v>
      </c>
    </row>
    <row r="5" spans="1:12" ht="15.75" thickBot="1">
      <c r="A5" s="19"/>
      <c r="B5" s="19"/>
      <c r="C5" s="19"/>
      <c r="D5" s="19"/>
      <c r="E5" s="19"/>
      <c r="F5" s="19"/>
      <c r="G5" s="19"/>
      <c r="H5" s="19"/>
      <c r="I5" s="19"/>
      <c r="J5" s="19"/>
      <c r="K5" s="19"/>
      <c r="L5" s="21"/>
    </row>
    <row r="6" spans="1:12" ht="16.5" thickBot="1">
      <c r="A6" s="228"/>
      <c r="B6" s="228"/>
      <c r="C6" s="229"/>
      <c r="D6" s="229"/>
      <c r="E6" s="229"/>
      <c r="F6" s="230" t="s">
        <v>259</v>
      </c>
      <c r="G6" s="229"/>
      <c r="H6" s="229"/>
      <c r="I6" s="229"/>
      <c r="J6" s="229"/>
      <c r="K6" s="229"/>
      <c r="L6" s="21"/>
    </row>
    <row r="7" spans="1:12" s="233" customFormat="1" ht="53.25" customHeight="1" thickBot="1">
      <c r="A7" s="117"/>
      <c r="B7" s="231" t="s">
        <v>4</v>
      </c>
      <c r="C7" s="232" t="s">
        <v>260</v>
      </c>
      <c r="D7" s="232" t="s">
        <v>261</v>
      </c>
      <c r="E7" s="232" t="s">
        <v>262</v>
      </c>
      <c r="F7" s="232" t="s">
        <v>263</v>
      </c>
      <c r="G7" s="232" t="s">
        <v>264</v>
      </c>
      <c r="H7" s="232" t="s">
        <v>265</v>
      </c>
      <c r="I7" s="232" t="s">
        <v>266</v>
      </c>
      <c r="J7" s="232" t="s">
        <v>267</v>
      </c>
      <c r="K7" s="231" t="s">
        <v>14</v>
      </c>
    </row>
    <row r="8" spans="1:12" ht="21.95" customHeight="1" thickTop="1">
      <c r="A8" s="1" t="s">
        <v>241</v>
      </c>
    </row>
    <row r="9" spans="1:12" s="12" customFormat="1" ht="21.95" customHeight="1">
      <c r="A9" s="5" t="s">
        <v>221</v>
      </c>
      <c r="B9" s="38" t="s">
        <v>22</v>
      </c>
      <c r="C9" s="234">
        <v>754.4</v>
      </c>
      <c r="D9" s="234">
        <v>391</v>
      </c>
      <c r="E9" s="235">
        <v>2519.6</v>
      </c>
      <c r="F9" s="235">
        <v>2996</v>
      </c>
      <c r="G9" s="235">
        <v>4125.3999999999996</v>
      </c>
      <c r="H9" s="235">
        <v>5400</v>
      </c>
      <c r="I9" s="235">
        <v>3200.8</v>
      </c>
      <c r="J9" s="235">
        <v>1598.2</v>
      </c>
      <c r="K9" s="236">
        <v>20985.4</v>
      </c>
    </row>
    <row r="10" spans="1:12" ht="21.95" customHeight="1">
      <c r="B10" s="5">
        <v>2015</v>
      </c>
      <c r="C10" s="237">
        <v>413</v>
      </c>
      <c r="D10" s="237">
        <v>205</v>
      </c>
      <c r="E10" s="237">
        <v>1601</v>
      </c>
      <c r="F10" s="237">
        <v>2084</v>
      </c>
      <c r="G10" s="237">
        <v>2805</v>
      </c>
      <c r="H10" s="237">
        <v>3752</v>
      </c>
      <c r="I10" s="237">
        <v>2090</v>
      </c>
      <c r="J10" s="237">
        <v>894</v>
      </c>
      <c r="K10" s="238">
        <v>13844</v>
      </c>
    </row>
    <row r="11" spans="1:12" ht="21.95" customHeight="1">
      <c r="B11" s="5">
        <v>2016</v>
      </c>
      <c r="C11" s="237">
        <v>336</v>
      </c>
      <c r="D11" s="237">
        <v>210</v>
      </c>
      <c r="E11" s="237">
        <v>1873</v>
      </c>
      <c r="F11" s="237">
        <v>2085</v>
      </c>
      <c r="G11" s="237">
        <v>2819</v>
      </c>
      <c r="H11" s="237">
        <v>3645</v>
      </c>
      <c r="I11" s="237">
        <v>2070</v>
      </c>
      <c r="J11" s="237">
        <v>900</v>
      </c>
      <c r="K11" s="238">
        <v>13938</v>
      </c>
    </row>
    <row r="12" spans="1:12" ht="21.95" customHeight="1">
      <c r="B12" s="5">
        <v>2017</v>
      </c>
      <c r="C12" s="237">
        <v>303</v>
      </c>
      <c r="D12" s="237">
        <v>160</v>
      </c>
      <c r="E12" s="237">
        <v>1423</v>
      </c>
      <c r="F12" s="237">
        <v>1837</v>
      </c>
      <c r="G12" s="237">
        <v>2386</v>
      </c>
      <c r="H12" s="237">
        <v>3244</v>
      </c>
      <c r="I12" s="237">
        <v>1819</v>
      </c>
      <c r="J12" s="237">
        <v>749</v>
      </c>
      <c r="K12" s="238">
        <v>11921</v>
      </c>
    </row>
    <row r="13" spans="1:12" ht="21.95" customHeight="1">
      <c r="B13" s="5">
        <v>2018</v>
      </c>
      <c r="C13" s="237">
        <v>264</v>
      </c>
      <c r="D13" s="237">
        <v>166</v>
      </c>
      <c r="E13" s="237">
        <v>1288</v>
      </c>
      <c r="F13" s="237">
        <v>1566</v>
      </c>
      <c r="G13" s="237">
        <v>2244</v>
      </c>
      <c r="H13" s="237">
        <v>2958</v>
      </c>
      <c r="I13" s="237">
        <v>1605</v>
      </c>
      <c r="J13" s="237">
        <v>660</v>
      </c>
      <c r="K13" s="238">
        <v>10751</v>
      </c>
    </row>
    <row r="14" spans="1:12" ht="21.95" customHeight="1">
      <c r="B14" s="5">
        <v>2019</v>
      </c>
      <c r="C14" s="237">
        <v>271</v>
      </c>
      <c r="D14" s="237">
        <v>129</v>
      </c>
      <c r="E14" s="237">
        <v>1151</v>
      </c>
      <c r="F14" s="237">
        <v>1381</v>
      </c>
      <c r="G14" s="237">
        <v>1984</v>
      </c>
      <c r="H14" s="237">
        <v>2595</v>
      </c>
      <c r="I14" s="237">
        <v>1362</v>
      </c>
      <c r="J14" s="237">
        <v>606</v>
      </c>
      <c r="K14" s="238">
        <v>9479</v>
      </c>
    </row>
    <row r="15" spans="1:12" s="12" customFormat="1" ht="21.95" customHeight="1">
      <c r="B15" s="12" t="s">
        <v>190</v>
      </c>
      <c r="C15" s="234">
        <v>317.39999999999998</v>
      </c>
      <c r="D15" s="234">
        <v>174</v>
      </c>
      <c r="E15" s="235">
        <v>1467.2</v>
      </c>
      <c r="F15" s="235">
        <v>1790.6</v>
      </c>
      <c r="G15" s="235">
        <v>2447.6</v>
      </c>
      <c r="H15" s="235">
        <v>3238.8</v>
      </c>
      <c r="I15" s="235">
        <v>1789.2</v>
      </c>
      <c r="J15" s="235">
        <v>761.8</v>
      </c>
      <c r="K15" s="236">
        <v>11986.6</v>
      </c>
    </row>
    <row r="16" spans="1:12" s="12" customFormat="1" ht="21.95" customHeight="1">
      <c r="A16" s="15" t="s">
        <v>268</v>
      </c>
      <c r="B16" s="38" t="s">
        <v>22</v>
      </c>
      <c r="C16" s="234">
        <v>490.4</v>
      </c>
      <c r="D16" s="234">
        <v>248.4</v>
      </c>
      <c r="E16" s="235">
        <v>1496</v>
      </c>
      <c r="F16" s="235">
        <v>1769</v>
      </c>
      <c r="G16" s="235">
        <v>2401.4</v>
      </c>
      <c r="H16" s="235">
        <v>3178.8</v>
      </c>
      <c r="I16" s="235">
        <v>1958.8</v>
      </c>
      <c r="J16" s="235">
        <v>1019.8</v>
      </c>
      <c r="K16" s="236">
        <v>12562.6</v>
      </c>
    </row>
    <row r="17" spans="1:11" ht="21.95" customHeight="1">
      <c r="B17" s="5">
        <v>2015</v>
      </c>
      <c r="C17" s="237">
        <v>251</v>
      </c>
      <c r="D17" s="237">
        <v>113</v>
      </c>
      <c r="E17" s="237">
        <v>907</v>
      </c>
      <c r="F17" s="237">
        <v>1195</v>
      </c>
      <c r="G17" s="237">
        <v>1590</v>
      </c>
      <c r="H17" s="237">
        <v>2099</v>
      </c>
      <c r="I17" s="237">
        <v>1223</v>
      </c>
      <c r="J17" s="237">
        <v>556</v>
      </c>
      <c r="K17" s="238">
        <v>7934</v>
      </c>
    </row>
    <row r="18" spans="1:11" ht="21.95" customHeight="1">
      <c r="B18" s="5">
        <v>2016</v>
      </c>
      <c r="C18" s="237">
        <v>205</v>
      </c>
      <c r="D18" s="237">
        <v>119</v>
      </c>
      <c r="E18" s="237">
        <v>1003</v>
      </c>
      <c r="F18" s="237">
        <v>1152</v>
      </c>
      <c r="G18" s="237">
        <v>1522</v>
      </c>
      <c r="H18" s="237">
        <v>1857</v>
      </c>
      <c r="I18" s="237">
        <v>1137</v>
      </c>
      <c r="J18" s="237">
        <v>486</v>
      </c>
      <c r="K18" s="238">
        <v>7481</v>
      </c>
    </row>
    <row r="19" spans="1:11" ht="21.95" customHeight="1">
      <c r="B19" s="5">
        <v>2017</v>
      </c>
      <c r="C19" s="237">
        <v>184</v>
      </c>
      <c r="D19" s="237">
        <v>102</v>
      </c>
      <c r="E19" s="237">
        <v>830</v>
      </c>
      <c r="F19" s="237">
        <v>967</v>
      </c>
      <c r="G19" s="237">
        <v>1285</v>
      </c>
      <c r="H19" s="237">
        <v>1760</v>
      </c>
      <c r="I19" s="237">
        <v>1059</v>
      </c>
      <c r="J19" s="237">
        <v>435</v>
      </c>
      <c r="K19" s="238">
        <v>6622</v>
      </c>
    </row>
    <row r="20" spans="1:11" ht="21.95" customHeight="1">
      <c r="B20" s="5">
        <v>2018</v>
      </c>
      <c r="C20" s="237">
        <v>155</v>
      </c>
      <c r="D20" s="237">
        <v>92</v>
      </c>
      <c r="E20" s="237">
        <v>726</v>
      </c>
      <c r="F20" s="237">
        <v>867</v>
      </c>
      <c r="G20" s="237">
        <v>1235</v>
      </c>
      <c r="H20" s="237">
        <v>1561</v>
      </c>
      <c r="I20" s="237">
        <v>893</v>
      </c>
      <c r="J20" s="237">
        <v>402</v>
      </c>
      <c r="K20" s="238">
        <v>5931</v>
      </c>
    </row>
    <row r="21" spans="1:11" ht="21.95" customHeight="1">
      <c r="B21" s="5">
        <v>2019</v>
      </c>
      <c r="C21" s="237">
        <v>159</v>
      </c>
      <c r="D21" s="237">
        <v>74</v>
      </c>
      <c r="E21" s="237">
        <v>614</v>
      </c>
      <c r="F21" s="237">
        <v>708</v>
      </c>
      <c r="G21" s="237">
        <v>1027</v>
      </c>
      <c r="H21" s="237">
        <v>1326</v>
      </c>
      <c r="I21" s="237">
        <v>684</v>
      </c>
      <c r="J21" s="237">
        <v>296</v>
      </c>
      <c r="K21" s="238">
        <v>4888</v>
      </c>
    </row>
    <row r="22" spans="1:11" s="12" customFormat="1" ht="21.95" customHeight="1">
      <c r="B22" s="12" t="s">
        <v>190</v>
      </c>
      <c r="C22" s="234">
        <v>190.8</v>
      </c>
      <c r="D22" s="234">
        <v>100</v>
      </c>
      <c r="E22" s="235">
        <v>816</v>
      </c>
      <c r="F22" s="235">
        <v>977.8</v>
      </c>
      <c r="G22" s="235">
        <v>1331.8</v>
      </c>
      <c r="H22" s="235">
        <v>1720.6</v>
      </c>
      <c r="I22" s="235">
        <v>999.2</v>
      </c>
      <c r="J22" s="235">
        <v>435</v>
      </c>
      <c r="K22" s="236">
        <v>6571.2</v>
      </c>
    </row>
    <row r="23" spans="1:11" s="12" customFormat="1" ht="21.95" customHeight="1">
      <c r="A23" s="5" t="s">
        <v>224</v>
      </c>
      <c r="B23" s="38" t="s">
        <v>22</v>
      </c>
      <c r="C23" s="234">
        <v>117.8</v>
      </c>
      <c r="D23" s="234">
        <v>63.4</v>
      </c>
      <c r="E23" s="235">
        <v>32.6</v>
      </c>
      <c r="F23" s="235">
        <v>26.4</v>
      </c>
      <c r="G23" s="235">
        <v>29.6</v>
      </c>
      <c r="H23" s="235">
        <v>47.2</v>
      </c>
      <c r="I23" s="235">
        <v>66</v>
      </c>
      <c r="J23" s="235">
        <v>90.8</v>
      </c>
      <c r="K23" s="236">
        <v>473.8</v>
      </c>
    </row>
    <row r="24" spans="1:11" ht="21.95" customHeight="1">
      <c r="B24" s="5">
        <v>2008</v>
      </c>
      <c r="C24" s="237">
        <v>108</v>
      </c>
      <c r="D24" s="237">
        <v>57</v>
      </c>
      <c r="E24" s="237">
        <v>38</v>
      </c>
      <c r="F24" s="237">
        <v>36</v>
      </c>
      <c r="G24" s="237">
        <v>29</v>
      </c>
      <c r="H24" s="237">
        <v>32</v>
      </c>
      <c r="I24" s="237">
        <v>54</v>
      </c>
      <c r="J24" s="237">
        <v>80</v>
      </c>
      <c r="K24" s="238">
        <v>434</v>
      </c>
    </row>
    <row r="25" spans="1:11" ht="21.95" customHeight="1">
      <c r="B25" s="5">
        <v>2009</v>
      </c>
      <c r="C25" s="237">
        <v>97</v>
      </c>
      <c r="D25" s="237">
        <v>55</v>
      </c>
      <c r="E25" s="237">
        <v>27</v>
      </c>
      <c r="F25" s="237">
        <v>23</v>
      </c>
      <c r="G25" s="237">
        <v>27</v>
      </c>
      <c r="H25" s="237">
        <v>41</v>
      </c>
      <c r="I25" s="237">
        <v>70</v>
      </c>
      <c r="J25" s="237">
        <v>91</v>
      </c>
      <c r="K25" s="238">
        <v>431</v>
      </c>
    </row>
    <row r="26" spans="1:11" ht="21.95" customHeight="1">
      <c r="B26" s="5">
        <v>2010</v>
      </c>
      <c r="C26" s="237">
        <v>89</v>
      </c>
      <c r="D26" s="237">
        <v>54</v>
      </c>
      <c r="E26" s="237">
        <v>24</v>
      </c>
      <c r="F26" s="237">
        <v>18</v>
      </c>
      <c r="G26" s="237">
        <v>15</v>
      </c>
      <c r="H26" s="237">
        <v>43</v>
      </c>
      <c r="I26" s="237">
        <v>38</v>
      </c>
      <c r="J26" s="237">
        <v>66</v>
      </c>
      <c r="K26" s="238">
        <v>347</v>
      </c>
    </row>
    <row r="27" spans="1:11" ht="21.95" customHeight="1">
      <c r="B27" s="5">
        <v>2011</v>
      </c>
      <c r="C27" s="237">
        <v>76</v>
      </c>
      <c r="D27" s="237">
        <v>44</v>
      </c>
      <c r="E27" s="237">
        <v>26</v>
      </c>
      <c r="F27" s="237">
        <v>19</v>
      </c>
      <c r="G27" s="237">
        <v>18</v>
      </c>
      <c r="H27" s="237">
        <v>36</v>
      </c>
      <c r="I27" s="237">
        <v>44</v>
      </c>
      <c r="J27" s="237">
        <v>58</v>
      </c>
      <c r="K27" s="238">
        <v>321</v>
      </c>
    </row>
    <row r="28" spans="1:11" ht="21.95" customHeight="1">
      <c r="B28" s="5">
        <v>2012</v>
      </c>
      <c r="C28" s="237">
        <v>79</v>
      </c>
      <c r="D28" s="237">
        <v>30</v>
      </c>
      <c r="E28" s="237">
        <v>16</v>
      </c>
      <c r="F28" s="237">
        <v>13</v>
      </c>
      <c r="G28" s="237">
        <v>17</v>
      </c>
      <c r="H28" s="237">
        <v>30</v>
      </c>
      <c r="I28" s="237">
        <v>47</v>
      </c>
      <c r="J28" s="237">
        <v>55</v>
      </c>
      <c r="K28" s="238">
        <v>287</v>
      </c>
    </row>
    <row r="29" spans="1:11" ht="21.95" customHeight="1">
      <c r="B29" s="5">
        <v>2013</v>
      </c>
      <c r="C29" s="237">
        <v>53</v>
      </c>
      <c r="D29" s="237">
        <v>27</v>
      </c>
      <c r="E29" s="237">
        <v>17</v>
      </c>
      <c r="F29" s="237">
        <v>11</v>
      </c>
      <c r="G29" s="237">
        <v>16</v>
      </c>
      <c r="H29" s="237">
        <v>20</v>
      </c>
      <c r="I29" s="237">
        <v>34</v>
      </c>
      <c r="J29" s="237">
        <v>34</v>
      </c>
      <c r="K29" s="238">
        <v>212</v>
      </c>
    </row>
    <row r="30" spans="1:11" ht="21.95" customHeight="1">
      <c r="B30" s="5">
        <v>2014</v>
      </c>
      <c r="C30" s="237">
        <v>55</v>
      </c>
      <c r="D30" s="237">
        <v>33</v>
      </c>
      <c r="E30" s="237">
        <v>16</v>
      </c>
      <c r="F30" s="237">
        <v>11</v>
      </c>
      <c r="G30" s="237">
        <v>14</v>
      </c>
      <c r="H30" s="237">
        <v>27</v>
      </c>
      <c r="I30" s="237">
        <v>26</v>
      </c>
      <c r="J30" s="237">
        <v>41</v>
      </c>
      <c r="K30" s="238">
        <v>223</v>
      </c>
    </row>
    <row r="31" spans="1:11" ht="21.95" customHeight="1">
      <c r="B31" s="5">
        <v>2015</v>
      </c>
      <c r="C31" s="237">
        <v>61</v>
      </c>
      <c r="D31" s="237">
        <v>19</v>
      </c>
      <c r="E31" s="237">
        <v>18</v>
      </c>
      <c r="F31" s="237">
        <v>15</v>
      </c>
      <c r="G31" s="237">
        <v>10</v>
      </c>
      <c r="H31" s="237">
        <v>25</v>
      </c>
      <c r="I31" s="237">
        <v>34</v>
      </c>
      <c r="J31" s="237">
        <v>44</v>
      </c>
      <c r="K31" s="238">
        <v>226</v>
      </c>
    </row>
    <row r="32" spans="1:11" ht="21.95" customHeight="1">
      <c r="B32" s="5">
        <v>2016</v>
      </c>
      <c r="C32" s="237">
        <v>53</v>
      </c>
      <c r="D32" s="237">
        <v>25</v>
      </c>
      <c r="E32" s="237">
        <v>19</v>
      </c>
      <c r="F32" s="237">
        <v>11</v>
      </c>
      <c r="G32" s="237">
        <v>19</v>
      </c>
      <c r="H32" s="237">
        <v>40</v>
      </c>
      <c r="I32" s="237">
        <v>45</v>
      </c>
      <c r="J32" s="237">
        <v>39</v>
      </c>
      <c r="K32" s="238">
        <v>251</v>
      </c>
    </row>
    <row r="33" spans="1:11" ht="21.95" customHeight="1">
      <c r="B33" s="5">
        <v>2017</v>
      </c>
      <c r="C33" s="237">
        <v>29</v>
      </c>
      <c r="D33" s="237">
        <v>20</v>
      </c>
      <c r="E33" s="237">
        <v>13</v>
      </c>
      <c r="F33" s="237">
        <v>10</v>
      </c>
      <c r="G33" s="237">
        <v>9</v>
      </c>
      <c r="H33" s="237">
        <v>27</v>
      </c>
      <c r="I33" s="237">
        <v>36</v>
      </c>
      <c r="J33" s="237">
        <v>47</v>
      </c>
      <c r="K33" s="238">
        <v>191</v>
      </c>
    </row>
    <row r="34" spans="1:11" ht="21.95" customHeight="1">
      <c r="B34" s="5">
        <v>2018</v>
      </c>
      <c r="C34" s="237">
        <v>28</v>
      </c>
      <c r="D34" s="237">
        <v>22</v>
      </c>
      <c r="E34" s="237">
        <v>11</v>
      </c>
      <c r="F34" s="237">
        <v>11</v>
      </c>
      <c r="G34" s="237">
        <v>18</v>
      </c>
      <c r="H34" s="237">
        <v>26</v>
      </c>
      <c r="I34" s="237">
        <v>28</v>
      </c>
      <c r="J34" s="237">
        <v>33</v>
      </c>
      <c r="K34" s="238">
        <v>177</v>
      </c>
    </row>
    <row r="35" spans="1:11" ht="21.95" customHeight="1">
      <c r="B35" s="5">
        <v>2019</v>
      </c>
      <c r="C35" s="237">
        <v>39</v>
      </c>
      <c r="D35" s="237">
        <v>13</v>
      </c>
      <c r="E35" s="237">
        <v>14</v>
      </c>
      <c r="F35" s="237">
        <v>7</v>
      </c>
      <c r="G35" s="237">
        <v>13</v>
      </c>
      <c r="H35" s="237">
        <v>22</v>
      </c>
      <c r="I35" s="237">
        <v>28</v>
      </c>
      <c r="J35" s="237">
        <v>29</v>
      </c>
      <c r="K35" s="238">
        <v>165</v>
      </c>
    </row>
    <row r="36" spans="1:11" s="12" customFormat="1" ht="21.95" customHeight="1">
      <c r="B36" s="12" t="s">
        <v>190</v>
      </c>
      <c r="C36" s="234">
        <v>42</v>
      </c>
      <c r="D36" s="234">
        <v>19.8</v>
      </c>
      <c r="E36" s="235">
        <v>15</v>
      </c>
      <c r="F36" s="235">
        <v>10.8</v>
      </c>
      <c r="G36" s="235">
        <v>13.8</v>
      </c>
      <c r="H36" s="235">
        <v>28</v>
      </c>
      <c r="I36" s="235">
        <v>34.200000000000003</v>
      </c>
      <c r="J36" s="235">
        <v>38.4</v>
      </c>
      <c r="K36" s="236">
        <v>202</v>
      </c>
    </row>
    <row r="37" spans="1:11" ht="21.95" customHeight="1">
      <c r="A37" s="1" t="s">
        <v>250</v>
      </c>
      <c r="C37" s="239"/>
      <c r="D37" s="239"/>
      <c r="E37" s="239"/>
      <c r="F37" s="239"/>
      <c r="G37" s="239"/>
      <c r="H37" s="239"/>
      <c r="I37" s="239"/>
      <c r="J37" s="239"/>
      <c r="K37" s="240"/>
    </row>
    <row r="38" spans="1:11" s="12" customFormat="1" ht="21.95" customHeight="1">
      <c r="A38" s="5" t="s">
        <v>223</v>
      </c>
      <c r="B38" s="38" t="s">
        <v>22</v>
      </c>
      <c r="C38" s="241">
        <f t="shared" ref="C38:K44" si="0">C16/C9*100</f>
        <v>65.005302226935314</v>
      </c>
      <c r="D38" s="241">
        <f t="shared" si="0"/>
        <v>63.529411764705877</v>
      </c>
      <c r="E38" s="241">
        <f t="shared" si="0"/>
        <v>59.374503889506272</v>
      </c>
      <c r="F38" s="241">
        <f t="shared" si="0"/>
        <v>59.045393858477965</v>
      </c>
      <c r="G38" s="241">
        <f t="shared" si="0"/>
        <v>58.210112958743402</v>
      </c>
      <c r="H38" s="241">
        <f t="shared" si="0"/>
        <v>58.866666666666667</v>
      </c>
      <c r="I38" s="241">
        <f t="shared" si="0"/>
        <v>61.197200699825039</v>
      </c>
      <c r="J38" s="241">
        <f t="shared" si="0"/>
        <v>63.809285446126886</v>
      </c>
      <c r="K38" s="242">
        <f t="shared" si="0"/>
        <v>59.863524164419069</v>
      </c>
    </row>
    <row r="39" spans="1:11" ht="21.95" customHeight="1">
      <c r="A39" s="5" t="s">
        <v>269</v>
      </c>
      <c r="B39" s="5">
        <v>2015</v>
      </c>
      <c r="C39" s="243">
        <f t="shared" si="0"/>
        <v>60.774818401937047</v>
      </c>
      <c r="D39" s="243">
        <f t="shared" si="0"/>
        <v>55.121951219512198</v>
      </c>
      <c r="E39" s="243">
        <f t="shared" si="0"/>
        <v>56.652092442223612</v>
      </c>
      <c r="F39" s="243">
        <f t="shared" si="0"/>
        <v>57.341650671785025</v>
      </c>
      <c r="G39" s="243">
        <f t="shared" si="0"/>
        <v>56.684491978609628</v>
      </c>
      <c r="H39" s="243">
        <f t="shared" si="0"/>
        <v>55.943496801705763</v>
      </c>
      <c r="I39" s="243">
        <f t="shared" si="0"/>
        <v>58.516746411483254</v>
      </c>
      <c r="J39" s="243">
        <f t="shared" si="0"/>
        <v>62.192393736017891</v>
      </c>
      <c r="K39" s="244">
        <f t="shared" si="0"/>
        <v>57.310026004045078</v>
      </c>
    </row>
    <row r="40" spans="1:11" ht="21.95" customHeight="1">
      <c r="A40" s="5" t="s">
        <v>270</v>
      </c>
      <c r="B40" s="5">
        <v>2016</v>
      </c>
      <c r="C40" s="243">
        <f t="shared" si="0"/>
        <v>61.011904761904766</v>
      </c>
      <c r="D40" s="243">
        <f t="shared" si="0"/>
        <v>56.666666666666664</v>
      </c>
      <c r="E40" s="243">
        <f t="shared" si="0"/>
        <v>53.550453817405227</v>
      </c>
      <c r="F40" s="243">
        <f t="shared" si="0"/>
        <v>55.251798561151077</v>
      </c>
      <c r="G40" s="243">
        <f t="shared" si="0"/>
        <v>53.990776871230928</v>
      </c>
      <c r="H40" s="243">
        <f t="shared" si="0"/>
        <v>50.946502057613166</v>
      </c>
      <c r="I40" s="243">
        <f t="shared" si="0"/>
        <v>54.927536231884055</v>
      </c>
      <c r="J40" s="243">
        <f t="shared" si="0"/>
        <v>54</v>
      </c>
      <c r="K40" s="244">
        <f t="shared" si="0"/>
        <v>53.673410819342806</v>
      </c>
    </row>
    <row r="41" spans="1:11" ht="21.95" customHeight="1">
      <c r="B41" s="5">
        <v>2017</v>
      </c>
      <c r="C41" s="243">
        <f t="shared" si="0"/>
        <v>60.726072607260726</v>
      </c>
      <c r="D41" s="243">
        <f t="shared" si="0"/>
        <v>63.749999999999993</v>
      </c>
      <c r="E41" s="243">
        <f t="shared" si="0"/>
        <v>58.327477160927621</v>
      </c>
      <c r="F41" s="243">
        <f t="shared" si="0"/>
        <v>52.640174197060432</v>
      </c>
      <c r="G41" s="243">
        <f t="shared" si="0"/>
        <v>53.855825649622801</v>
      </c>
      <c r="H41" s="243">
        <f t="shared" si="0"/>
        <v>54.254007398273743</v>
      </c>
      <c r="I41" s="243">
        <f t="shared" si="0"/>
        <v>58.218801539307307</v>
      </c>
      <c r="J41" s="243">
        <f t="shared" si="0"/>
        <v>58.077436582109478</v>
      </c>
      <c r="K41" s="244">
        <f t="shared" si="0"/>
        <v>55.549031121550208</v>
      </c>
    </row>
    <row r="42" spans="1:11" ht="21.95" customHeight="1">
      <c r="B42" s="5">
        <v>2018</v>
      </c>
      <c r="C42" s="243">
        <f t="shared" si="0"/>
        <v>58.712121212121218</v>
      </c>
      <c r="D42" s="243">
        <f t="shared" si="0"/>
        <v>55.421686746987952</v>
      </c>
      <c r="E42" s="243">
        <f t="shared" si="0"/>
        <v>56.366459627329192</v>
      </c>
      <c r="F42" s="243">
        <f t="shared" si="0"/>
        <v>55.363984674329501</v>
      </c>
      <c r="G42" s="243">
        <f t="shared" si="0"/>
        <v>55.035650623885921</v>
      </c>
      <c r="H42" s="243">
        <f t="shared" si="0"/>
        <v>52.772143340094658</v>
      </c>
      <c r="I42" s="243">
        <f t="shared" si="0"/>
        <v>55.638629283489095</v>
      </c>
      <c r="J42" s="243">
        <f t="shared" si="0"/>
        <v>60.909090909090914</v>
      </c>
      <c r="K42" s="244">
        <f t="shared" si="0"/>
        <v>55.166961212910422</v>
      </c>
    </row>
    <row r="43" spans="1:11" ht="21.95" customHeight="1">
      <c r="B43" s="5">
        <v>2019</v>
      </c>
      <c r="C43" s="243">
        <f t="shared" si="0"/>
        <v>58.671586715867164</v>
      </c>
      <c r="D43" s="243">
        <f t="shared" si="0"/>
        <v>57.36434108527132</v>
      </c>
      <c r="E43" s="243">
        <f t="shared" si="0"/>
        <v>53.344917463075589</v>
      </c>
      <c r="F43" s="243">
        <f t="shared" si="0"/>
        <v>51.267197682838528</v>
      </c>
      <c r="G43" s="243">
        <f t="shared" si="0"/>
        <v>51.764112903225815</v>
      </c>
      <c r="H43" s="243">
        <f t="shared" si="0"/>
        <v>51.098265895953752</v>
      </c>
      <c r="I43" s="243">
        <f t="shared" si="0"/>
        <v>50.220264317180622</v>
      </c>
      <c r="J43" s="243">
        <f t="shared" si="0"/>
        <v>48.844884488448848</v>
      </c>
      <c r="K43" s="244">
        <f t="shared" si="0"/>
        <v>51.566620951577171</v>
      </c>
    </row>
    <row r="44" spans="1:11" s="12" customFormat="1" ht="21.95" customHeight="1">
      <c r="B44" s="12" t="s">
        <v>190</v>
      </c>
      <c r="C44" s="241">
        <f t="shared" si="0"/>
        <v>60.113421550094529</v>
      </c>
      <c r="D44" s="241">
        <f t="shared" si="0"/>
        <v>57.47126436781609</v>
      </c>
      <c r="E44" s="241">
        <f t="shared" si="0"/>
        <v>55.616139585605225</v>
      </c>
      <c r="F44" s="241">
        <f t="shared" si="0"/>
        <v>54.607394169552101</v>
      </c>
      <c r="G44" s="241">
        <f t="shared" si="0"/>
        <v>54.412485700277827</v>
      </c>
      <c r="H44" s="241">
        <f t="shared" si="0"/>
        <v>53.124614054588115</v>
      </c>
      <c r="I44" s="241">
        <f t="shared" si="0"/>
        <v>55.84618824055444</v>
      </c>
      <c r="J44" s="241">
        <f t="shared" si="0"/>
        <v>57.101601470202155</v>
      </c>
      <c r="K44" s="242">
        <f t="shared" si="0"/>
        <v>54.821217025678671</v>
      </c>
    </row>
    <row r="45" spans="1:11" s="12" customFormat="1" ht="21.95" customHeight="1">
      <c r="A45" s="5" t="s">
        <v>271</v>
      </c>
      <c r="B45" s="38" t="s">
        <v>22</v>
      </c>
      <c r="C45" s="241">
        <f t="shared" ref="C45:K45" si="1">C23/C9*100</f>
        <v>15.615058324496289</v>
      </c>
      <c r="D45" s="241">
        <f t="shared" si="1"/>
        <v>16.214833759590793</v>
      </c>
      <c r="E45" s="241">
        <f t="shared" si="1"/>
        <v>1.2938561676456581</v>
      </c>
      <c r="F45" s="241">
        <f t="shared" si="1"/>
        <v>0.88117489986648867</v>
      </c>
      <c r="G45" s="241">
        <f t="shared" si="1"/>
        <v>0.71750618121879095</v>
      </c>
      <c r="H45" s="241">
        <f t="shared" si="1"/>
        <v>0.87407407407407411</v>
      </c>
      <c r="I45" s="241">
        <f t="shared" si="1"/>
        <v>2.0619845038740312</v>
      </c>
      <c r="J45" s="241">
        <f t="shared" si="1"/>
        <v>5.6813915655112002</v>
      </c>
      <c r="K45" s="242">
        <f t="shared" si="1"/>
        <v>2.257760157061576</v>
      </c>
    </row>
    <row r="46" spans="1:11" ht="21.95" customHeight="1">
      <c r="A46" s="5" t="s">
        <v>272</v>
      </c>
      <c r="B46" s="5">
        <v>2015</v>
      </c>
      <c r="C46" s="243">
        <f t="shared" ref="C46:K51" si="2">C31/C10*100</f>
        <v>14.769975786924938</v>
      </c>
      <c r="D46" s="243">
        <f t="shared" si="2"/>
        <v>9.2682926829268286</v>
      </c>
      <c r="E46" s="243">
        <f t="shared" si="2"/>
        <v>1.1242973141786383</v>
      </c>
      <c r="F46" s="243">
        <f t="shared" si="2"/>
        <v>0.71976967370441458</v>
      </c>
      <c r="G46" s="243">
        <f t="shared" si="2"/>
        <v>0.35650623885918004</v>
      </c>
      <c r="H46" s="243">
        <f t="shared" si="2"/>
        <v>0.66631130063965882</v>
      </c>
      <c r="I46" s="243">
        <f t="shared" si="2"/>
        <v>1.6267942583732056</v>
      </c>
      <c r="J46" s="243">
        <f t="shared" si="2"/>
        <v>4.9217002237136462</v>
      </c>
      <c r="K46" s="244">
        <f t="shared" si="2"/>
        <v>1.6324761629586824</v>
      </c>
    </row>
    <row r="47" spans="1:11" ht="21.95" customHeight="1">
      <c r="A47" s="5" t="s">
        <v>270</v>
      </c>
      <c r="B47" s="5">
        <v>2016</v>
      </c>
      <c r="C47" s="243">
        <f t="shared" si="2"/>
        <v>15.773809523809524</v>
      </c>
      <c r="D47" s="243">
        <f t="shared" si="2"/>
        <v>11.904761904761903</v>
      </c>
      <c r="E47" s="243">
        <f t="shared" si="2"/>
        <v>1.0144153764014949</v>
      </c>
      <c r="F47" s="243">
        <f t="shared" si="2"/>
        <v>0.52757793764988015</v>
      </c>
      <c r="G47" s="243">
        <f t="shared" si="2"/>
        <v>0.67399787158566871</v>
      </c>
      <c r="H47" s="243">
        <f t="shared" si="2"/>
        <v>1.0973936899862824</v>
      </c>
      <c r="I47" s="243">
        <f t="shared" si="2"/>
        <v>2.1739130434782608</v>
      </c>
      <c r="J47" s="243">
        <f t="shared" si="2"/>
        <v>4.3333333333333339</v>
      </c>
      <c r="K47" s="244">
        <f t="shared" si="2"/>
        <v>1.8008322571387574</v>
      </c>
    </row>
    <row r="48" spans="1:11" ht="21.95" customHeight="1">
      <c r="B48" s="5">
        <v>2017</v>
      </c>
      <c r="C48" s="243">
        <f t="shared" si="2"/>
        <v>9.5709570957095718</v>
      </c>
      <c r="D48" s="243">
        <f t="shared" si="2"/>
        <v>12.5</v>
      </c>
      <c r="E48" s="243">
        <f t="shared" si="2"/>
        <v>0.91356289529163737</v>
      </c>
      <c r="F48" s="243">
        <f t="shared" si="2"/>
        <v>0.54436581382689164</v>
      </c>
      <c r="G48" s="243">
        <f t="shared" si="2"/>
        <v>0.37720033528918695</v>
      </c>
      <c r="H48" s="243">
        <f t="shared" si="2"/>
        <v>0.83230579531442661</v>
      </c>
      <c r="I48" s="243">
        <f t="shared" si="2"/>
        <v>1.9791094007696537</v>
      </c>
      <c r="J48" s="243">
        <f t="shared" si="2"/>
        <v>6.2750333778371168</v>
      </c>
      <c r="K48" s="244">
        <f t="shared" si="2"/>
        <v>1.6022145793138161</v>
      </c>
    </row>
    <row r="49" spans="1:11" ht="21.95" customHeight="1">
      <c r="B49" s="5">
        <v>2018</v>
      </c>
      <c r="C49" s="243">
        <f t="shared" si="2"/>
        <v>10.606060606060606</v>
      </c>
      <c r="D49" s="243">
        <f t="shared" si="2"/>
        <v>13.253012048192772</v>
      </c>
      <c r="E49" s="243">
        <f t="shared" si="2"/>
        <v>0.85403726708074534</v>
      </c>
      <c r="F49" s="243">
        <f t="shared" si="2"/>
        <v>0.70242656449552998</v>
      </c>
      <c r="G49" s="243">
        <f t="shared" si="2"/>
        <v>0.80213903743315518</v>
      </c>
      <c r="H49" s="243">
        <f t="shared" si="2"/>
        <v>0.87897227856659899</v>
      </c>
      <c r="I49" s="243">
        <f t="shared" si="2"/>
        <v>1.7445482866043613</v>
      </c>
      <c r="J49" s="243">
        <f t="shared" si="2"/>
        <v>5</v>
      </c>
      <c r="K49" s="244">
        <f t="shared" si="2"/>
        <v>1.6463584782810903</v>
      </c>
    </row>
    <row r="50" spans="1:11" ht="21.95" customHeight="1">
      <c r="B50" s="5">
        <v>2019</v>
      </c>
      <c r="C50" s="243">
        <f t="shared" si="2"/>
        <v>14.391143911439114</v>
      </c>
      <c r="D50" s="243">
        <f t="shared" si="2"/>
        <v>10.077519379844961</v>
      </c>
      <c r="E50" s="243">
        <f t="shared" si="2"/>
        <v>1.2163336229365769</v>
      </c>
      <c r="F50" s="243">
        <f t="shared" si="2"/>
        <v>0.50687907313540914</v>
      </c>
      <c r="G50" s="243">
        <f t="shared" si="2"/>
        <v>0.655241935483871</v>
      </c>
      <c r="H50" s="243">
        <f t="shared" si="2"/>
        <v>0.8477842003853564</v>
      </c>
      <c r="I50" s="243">
        <f t="shared" si="2"/>
        <v>2.0558002936857562</v>
      </c>
      <c r="J50" s="243">
        <f t="shared" si="2"/>
        <v>4.7854785478547859</v>
      </c>
      <c r="K50" s="244">
        <f t="shared" si="2"/>
        <v>1.7406899461968561</v>
      </c>
    </row>
    <row r="51" spans="1:11" s="12" customFormat="1" ht="21.95" customHeight="1">
      <c r="B51" s="12" t="s">
        <v>190</v>
      </c>
      <c r="C51" s="241">
        <f t="shared" si="2"/>
        <v>13.232514177693764</v>
      </c>
      <c r="D51" s="241">
        <f t="shared" si="2"/>
        <v>11.379310344827587</v>
      </c>
      <c r="E51" s="241">
        <f t="shared" si="2"/>
        <v>1.0223555070883314</v>
      </c>
      <c r="F51" s="241">
        <f t="shared" si="2"/>
        <v>0.60314978219591209</v>
      </c>
      <c r="G51" s="241">
        <f t="shared" si="2"/>
        <v>0.56381761725772195</v>
      </c>
      <c r="H51" s="241">
        <f t="shared" si="2"/>
        <v>0.8645177226133135</v>
      </c>
      <c r="I51" s="241">
        <f t="shared" si="2"/>
        <v>1.9114688128772637</v>
      </c>
      <c r="J51" s="241">
        <f t="shared" si="2"/>
        <v>5.0406930953006039</v>
      </c>
      <c r="K51" s="242">
        <f t="shared" si="2"/>
        <v>1.6852151569252332</v>
      </c>
    </row>
    <row r="52" spans="1:11" s="12" customFormat="1" ht="21.95" customHeight="1">
      <c r="A52" s="5" t="s">
        <v>271</v>
      </c>
      <c r="B52" s="38" t="s">
        <v>22</v>
      </c>
      <c r="C52" s="241">
        <f t="shared" ref="C52:K52" si="3">C23/C16*100</f>
        <v>24.021207177814031</v>
      </c>
      <c r="D52" s="241">
        <f t="shared" si="3"/>
        <v>25.523349436392913</v>
      </c>
      <c r="E52" s="241">
        <f t="shared" si="3"/>
        <v>2.179144385026738</v>
      </c>
      <c r="F52" s="241">
        <f t="shared" si="3"/>
        <v>1.4923685698134539</v>
      </c>
      <c r="G52" s="241">
        <f t="shared" si="3"/>
        <v>1.2326143083201466</v>
      </c>
      <c r="H52" s="241">
        <f t="shared" si="3"/>
        <v>1.4848370454259467</v>
      </c>
      <c r="I52" s="241">
        <f t="shared" si="3"/>
        <v>3.3694098427608741</v>
      </c>
      <c r="J52" s="241">
        <f t="shared" si="3"/>
        <v>8.9037066091390482</v>
      </c>
      <c r="K52" s="242">
        <f t="shared" si="3"/>
        <v>3.7715122665690224</v>
      </c>
    </row>
    <row r="53" spans="1:11" ht="21.95" customHeight="1">
      <c r="A53" s="5" t="s">
        <v>273</v>
      </c>
      <c r="B53" s="5">
        <v>2015</v>
      </c>
      <c r="C53" s="243">
        <f t="shared" ref="C53:K58" si="4">C31/C17*100</f>
        <v>24.302788844621514</v>
      </c>
      <c r="D53" s="243">
        <f t="shared" si="4"/>
        <v>16.814159292035399</v>
      </c>
      <c r="E53" s="243">
        <f t="shared" si="4"/>
        <v>1.9845644983461963</v>
      </c>
      <c r="F53" s="243">
        <f t="shared" si="4"/>
        <v>1.2552301255230125</v>
      </c>
      <c r="G53" s="243">
        <f t="shared" si="4"/>
        <v>0.62893081761006298</v>
      </c>
      <c r="H53" s="243">
        <f t="shared" si="4"/>
        <v>1.1910433539780849</v>
      </c>
      <c r="I53" s="243">
        <f t="shared" si="4"/>
        <v>2.7800490596892886</v>
      </c>
      <c r="J53" s="243">
        <f t="shared" si="4"/>
        <v>7.9136690647482011</v>
      </c>
      <c r="K53" s="244">
        <f t="shared" si="4"/>
        <v>2.8485001260398284</v>
      </c>
    </row>
    <row r="54" spans="1:11" ht="21.95" customHeight="1">
      <c r="A54" s="5" t="s">
        <v>255</v>
      </c>
      <c r="B54" s="5">
        <v>2016</v>
      </c>
      <c r="C54" s="243">
        <f t="shared" si="4"/>
        <v>25.853658536585368</v>
      </c>
      <c r="D54" s="243">
        <f t="shared" si="4"/>
        <v>21.008403361344538</v>
      </c>
      <c r="E54" s="243">
        <f t="shared" si="4"/>
        <v>1.8943170488534395</v>
      </c>
      <c r="F54" s="243">
        <f t="shared" si="4"/>
        <v>0.95486111111111116</v>
      </c>
      <c r="G54" s="243">
        <f t="shared" si="4"/>
        <v>1.2483574244415243</v>
      </c>
      <c r="H54" s="243">
        <f t="shared" si="4"/>
        <v>2.1540118470651586</v>
      </c>
      <c r="I54" s="243">
        <f t="shared" si="4"/>
        <v>3.9577836411609502</v>
      </c>
      <c r="J54" s="243">
        <f t="shared" si="4"/>
        <v>8.0246913580246915</v>
      </c>
      <c r="K54" s="244">
        <f t="shared" si="4"/>
        <v>3.3551664216013903</v>
      </c>
    </row>
    <row r="55" spans="1:11" ht="21.95" customHeight="1">
      <c r="B55" s="5">
        <v>2017</v>
      </c>
      <c r="C55" s="243">
        <f t="shared" si="4"/>
        <v>15.760869565217392</v>
      </c>
      <c r="D55" s="243">
        <f t="shared" si="4"/>
        <v>19.607843137254903</v>
      </c>
      <c r="E55" s="243">
        <f t="shared" si="4"/>
        <v>1.566265060240964</v>
      </c>
      <c r="F55" s="243">
        <f t="shared" si="4"/>
        <v>1.0341261633919339</v>
      </c>
      <c r="G55" s="243">
        <f t="shared" si="4"/>
        <v>0.70038910505836582</v>
      </c>
      <c r="H55" s="243">
        <f t="shared" si="4"/>
        <v>1.5340909090909092</v>
      </c>
      <c r="I55" s="243">
        <f t="shared" si="4"/>
        <v>3.3994334277620402</v>
      </c>
      <c r="J55" s="243">
        <f t="shared" si="4"/>
        <v>10.804597701149426</v>
      </c>
      <c r="K55" s="244">
        <f t="shared" si="4"/>
        <v>2.8843249773482333</v>
      </c>
    </row>
    <row r="56" spans="1:11" ht="21.95" customHeight="1">
      <c r="B56" s="5">
        <v>2018</v>
      </c>
      <c r="C56" s="243">
        <f t="shared" si="4"/>
        <v>18.064516129032256</v>
      </c>
      <c r="D56" s="243">
        <f t="shared" si="4"/>
        <v>23.913043478260871</v>
      </c>
      <c r="E56" s="243">
        <f t="shared" si="4"/>
        <v>1.5151515151515151</v>
      </c>
      <c r="F56" s="243">
        <f t="shared" si="4"/>
        <v>1.2687427912341407</v>
      </c>
      <c r="G56" s="243">
        <f t="shared" si="4"/>
        <v>1.4574898785425101</v>
      </c>
      <c r="H56" s="243">
        <f t="shared" si="4"/>
        <v>1.6655989750160152</v>
      </c>
      <c r="I56" s="243">
        <f t="shared" si="4"/>
        <v>3.135498320268757</v>
      </c>
      <c r="J56" s="243">
        <f t="shared" si="4"/>
        <v>8.2089552238805972</v>
      </c>
      <c r="K56" s="244">
        <f t="shared" si="4"/>
        <v>2.9843196762771877</v>
      </c>
    </row>
    <row r="57" spans="1:11" ht="21.95" customHeight="1">
      <c r="B57" s="5">
        <v>2019</v>
      </c>
      <c r="C57" s="243">
        <f t="shared" si="4"/>
        <v>24.528301886792452</v>
      </c>
      <c r="D57" s="243">
        <f t="shared" si="4"/>
        <v>17.567567567567568</v>
      </c>
      <c r="E57" s="243">
        <f t="shared" si="4"/>
        <v>2.2801302931596092</v>
      </c>
      <c r="F57" s="243">
        <f t="shared" si="4"/>
        <v>0.98870056497175152</v>
      </c>
      <c r="G57" s="243">
        <f t="shared" si="4"/>
        <v>1.2658227848101267</v>
      </c>
      <c r="H57" s="243">
        <f t="shared" si="4"/>
        <v>1.6591251885369533</v>
      </c>
      <c r="I57" s="243">
        <f t="shared" si="4"/>
        <v>4.0935672514619883</v>
      </c>
      <c r="J57" s="243">
        <f t="shared" si="4"/>
        <v>9.7972972972972965</v>
      </c>
      <c r="K57" s="244">
        <f t="shared" si="4"/>
        <v>3.3756137479541737</v>
      </c>
    </row>
    <row r="58" spans="1:11" s="12" customFormat="1" ht="21.95" customHeight="1" thickBot="1">
      <c r="A58" s="89"/>
      <c r="B58" s="89" t="s">
        <v>190</v>
      </c>
      <c r="C58" s="245">
        <f t="shared" si="4"/>
        <v>22.012578616352201</v>
      </c>
      <c r="D58" s="245">
        <f t="shared" si="4"/>
        <v>19.8</v>
      </c>
      <c r="E58" s="245">
        <f t="shared" si="4"/>
        <v>1.8382352941176472</v>
      </c>
      <c r="F58" s="245">
        <f t="shared" si="4"/>
        <v>1.1045203518101863</v>
      </c>
      <c r="G58" s="245">
        <f t="shared" si="4"/>
        <v>1.0361916203634181</v>
      </c>
      <c r="H58" s="245">
        <f t="shared" si="4"/>
        <v>1.627339300244101</v>
      </c>
      <c r="I58" s="245">
        <f t="shared" si="4"/>
        <v>3.4227381905524421</v>
      </c>
      <c r="J58" s="245">
        <f t="shared" si="4"/>
        <v>8.8275862068965516</v>
      </c>
      <c r="K58" s="246">
        <f t="shared" si="4"/>
        <v>3.0740199659118579</v>
      </c>
    </row>
    <row r="59" spans="1:11" ht="24" customHeight="1">
      <c r="A59" s="55"/>
    </row>
  </sheetData>
  <pageMargins left="0.39370078740157483" right="0.39370078740157483" top="0.39370078740157483" bottom="0.39370078740157483" header="0" footer="0"/>
  <pageSetup paperSize="9" scale="5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heetViews>
  <sheetFormatPr defaultColWidth="11.42578125" defaultRowHeight="15"/>
  <cols>
    <col min="1" max="16384" width="11.42578125" style="182"/>
  </cols>
  <sheetData>
    <row r="1" spans="1:20" s="181" customFormat="1" ht="18">
      <c r="A1" s="247" t="s">
        <v>257</v>
      </c>
      <c r="B1" s="182"/>
      <c r="C1" s="182"/>
      <c r="D1" s="182"/>
      <c r="E1" s="182"/>
      <c r="F1" s="182"/>
      <c r="G1" s="182"/>
      <c r="H1" s="182"/>
      <c r="I1" s="182"/>
      <c r="J1" s="248" t="s">
        <v>232</v>
      </c>
      <c r="Q1" s="26"/>
      <c r="R1" s="26"/>
      <c r="S1" s="26"/>
      <c r="T1" s="26"/>
    </row>
    <row r="2" spans="1:20" s="181" customFormat="1" ht="18">
      <c r="A2" s="247"/>
      <c r="B2" s="182"/>
      <c r="C2" s="182"/>
      <c r="D2" s="182"/>
      <c r="E2" s="182"/>
      <c r="F2" s="182"/>
      <c r="G2" s="182"/>
      <c r="H2" s="182"/>
      <c r="I2" s="182"/>
      <c r="J2" s="182"/>
      <c r="Q2" s="26"/>
      <c r="R2" s="26"/>
      <c r="S2" s="26"/>
      <c r="T2" s="26"/>
    </row>
    <row r="3" spans="1:20" s="181" customFormat="1" ht="18">
      <c r="A3" s="247" t="s">
        <v>274</v>
      </c>
      <c r="B3" s="182"/>
      <c r="C3" s="182"/>
      <c r="D3" s="182"/>
      <c r="E3" s="182"/>
      <c r="F3" s="182"/>
      <c r="G3" s="182"/>
      <c r="H3" s="182"/>
      <c r="I3" s="182"/>
      <c r="J3" s="182"/>
      <c r="Q3" s="26"/>
      <c r="R3" s="26"/>
      <c r="S3" s="26"/>
      <c r="T3" s="26"/>
    </row>
    <row r="4" spans="1:20" ht="15.75">
      <c r="A4" s="247" t="s">
        <v>275</v>
      </c>
    </row>
  </sheetData>
  <pageMargins left="0.39370078740157483" right="0.39370078740157483" top="0.39370078740157483" bottom="0.39370078740157483" header="0" footer="0"/>
  <pageSetup paperSize="9" scale="8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17"/>
  <sheetViews>
    <sheetView zoomScale="75" zoomScaleNormal="75" workbookViewId="0"/>
  </sheetViews>
  <sheetFormatPr defaultRowHeight="12.75"/>
  <cols>
    <col min="1" max="1" width="9.140625" style="26"/>
    <col min="2" max="13" width="9.7109375" style="26" customWidth="1"/>
    <col min="14" max="16384" width="9.140625" style="26"/>
  </cols>
  <sheetData>
    <row r="1" spans="1:15" ht="18">
      <c r="A1" s="12" t="s">
        <v>276</v>
      </c>
      <c r="B1" s="5"/>
      <c r="C1" s="5"/>
      <c r="D1" s="5"/>
      <c r="E1" s="5"/>
      <c r="F1" s="5"/>
      <c r="G1" s="5"/>
      <c r="H1" s="5"/>
      <c r="I1" s="5"/>
      <c r="J1" s="5"/>
      <c r="K1" s="5"/>
      <c r="L1" s="5"/>
      <c r="M1" s="59" t="s">
        <v>232</v>
      </c>
      <c r="O1" s="1"/>
    </row>
    <row r="2" spans="1:15" ht="35.25" customHeight="1">
      <c r="A2" s="249" t="s">
        <v>277</v>
      </c>
      <c r="B2" s="250"/>
      <c r="C2" s="250"/>
      <c r="D2" s="250"/>
      <c r="E2" s="250"/>
      <c r="F2" s="250"/>
      <c r="G2" s="250"/>
      <c r="H2" s="250"/>
      <c r="I2" s="250"/>
      <c r="J2" s="250"/>
      <c r="K2" s="250"/>
      <c r="L2" s="250"/>
      <c r="M2" s="250"/>
    </row>
    <row r="3" spans="1:15" ht="28.5" customHeight="1">
      <c r="A3" s="12" t="s">
        <v>278</v>
      </c>
      <c r="B3" s="5"/>
      <c r="C3" s="5"/>
      <c r="D3" s="5"/>
      <c r="E3" s="5"/>
      <c r="F3" s="5"/>
      <c r="G3" s="5"/>
      <c r="H3" s="5"/>
      <c r="I3" s="5"/>
      <c r="J3" s="5"/>
      <c r="K3" s="5"/>
      <c r="L3" s="5"/>
      <c r="M3" s="5"/>
    </row>
    <row r="4" spans="1:15" ht="18">
      <c r="A4" s="1"/>
    </row>
    <row r="5" spans="1:15" ht="18">
      <c r="A5" s="1"/>
    </row>
    <row r="6" spans="1:15" ht="18">
      <c r="A6" s="1"/>
      <c r="H6" s="1"/>
    </row>
    <row r="31" spans="15:15">
      <c r="O31" s="61"/>
    </row>
    <row r="32" spans="15:15">
      <c r="O32" s="61"/>
    </row>
    <row r="33" spans="1:15">
      <c r="O33" s="61"/>
    </row>
    <row r="34" spans="1:15">
      <c r="O34" s="61"/>
    </row>
    <row r="35" spans="1:15">
      <c r="O35" s="61"/>
    </row>
    <row r="36" spans="1:15">
      <c r="O36" s="61"/>
    </row>
    <row r="37" spans="1:15">
      <c r="O37" s="61"/>
    </row>
    <row r="38" spans="1:15">
      <c r="O38" s="61"/>
    </row>
    <row r="41" spans="1:15" ht="18.75">
      <c r="A41" s="12" t="s">
        <v>279</v>
      </c>
    </row>
    <row r="42" spans="1:15" ht="27" customHeight="1">
      <c r="A42" s="12" t="s">
        <v>278</v>
      </c>
    </row>
    <row r="84" spans="1:12" ht="18">
      <c r="A84" s="251" t="s">
        <v>280</v>
      </c>
      <c r="B84" s="252"/>
      <c r="C84" s="252"/>
      <c r="D84" s="252"/>
      <c r="E84" s="252"/>
      <c r="F84" s="252"/>
      <c r="G84" s="252"/>
      <c r="H84" s="252"/>
      <c r="I84" s="252"/>
      <c r="J84" s="252"/>
      <c r="K84" s="252"/>
      <c r="L84" s="252"/>
    </row>
    <row r="86" spans="1:12">
      <c r="A86" s="61" t="s">
        <v>281</v>
      </c>
    </row>
    <row r="87" spans="1:12">
      <c r="A87" s="61" t="s">
        <v>282</v>
      </c>
    </row>
    <row r="88" spans="1:12">
      <c r="A88" s="221" t="s">
        <v>283</v>
      </c>
      <c r="B88" s="207"/>
    </row>
    <row r="90" spans="1:12">
      <c r="A90" s="253"/>
      <c r="B90" s="253"/>
      <c r="C90" s="253"/>
      <c r="D90" s="253"/>
      <c r="E90" s="253"/>
      <c r="F90" s="253"/>
      <c r="G90" s="253"/>
      <c r="H90" s="253"/>
      <c r="I90" s="253"/>
      <c r="J90" s="253"/>
    </row>
    <row r="91" spans="1:12">
      <c r="A91" s="254"/>
      <c r="B91" s="255"/>
      <c r="C91" s="256" t="s">
        <v>284</v>
      </c>
      <c r="D91" s="255"/>
      <c r="E91" s="254"/>
      <c r="F91" s="254"/>
      <c r="G91" s="256"/>
      <c r="H91" s="256" t="s">
        <v>285</v>
      </c>
      <c r="I91" s="256"/>
      <c r="J91" s="254"/>
    </row>
    <row r="92" spans="1:12">
      <c r="A92" s="257"/>
      <c r="B92" s="257" t="s">
        <v>189</v>
      </c>
      <c r="C92" s="257" t="s">
        <v>191</v>
      </c>
      <c r="D92" s="257" t="s">
        <v>194</v>
      </c>
      <c r="E92" s="257" t="s">
        <v>286</v>
      </c>
      <c r="F92" s="257"/>
      <c r="G92" s="257" t="s">
        <v>189</v>
      </c>
      <c r="H92" s="257" t="s">
        <v>191</v>
      </c>
      <c r="I92" s="257" t="s">
        <v>194</v>
      </c>
      <c r="J92" s="257" t="s">
        <v>286</v>
      </c>
    </row>
    <row r="93" spans="1:12" ht="15">
      <c r="A93" s="258">
        <v>1994</v>
      </c>
      <c r="B93" s="259">
        <v>60</v>
      </c>
      <c r="C93" s="259">
        <v>260</v>
      </c>
      <c r="D93" s="259">
        <v>470</v>
      </c>
      <c r="E93" s="259">
        <v>790</v>
      </c>
      <c r="F93" s="260"/>
      <c r="G93" s="259">
        <v>80</v>
      </c>
      <c r="H93" s="259">
        <v>340</v>
      </c>
      <c r="I93" s="259">
        <v>760</v>
      </c>
      <c r="J93" s="259">
        <v>1170</v>
      </c>
    </row>
    <row r="94" spans="1:12" ht="15">
      <c r="A94" s="258">
        <v>1995</v>
      </c>
      <c r="B94" s="259">
        <v>40</v>
      </c>
      <c r="C94" s="259">
        <v>210</v>
      </c>
      <c r="D94" s="259">
        <v>530</v>
      </c>
      <c r="E94" s="259">
        <v>790</v>
      </c>
      <c r="F94" s="260"/>
      <c r="G94" s="259">
        <v>50</v>
      </c>
      <c r="H94" s="259">
        <v>310</v>
      </c>
      <c r="I94" s="259">
        <v>850</v>
      </c>
      <c r="J94" s="259">
        <v>1210</v>
      </c>
    </row>
    <row r="95" spans="1:12" ht="15">
      <c r="A95" s="258">
        <v>1996</v>
      </c>
      <c r="B95" s="259">
        <v>30</v>
      </c>
      <c r="C95" s="259">
        <v>200</v>
      </c>
      <c r="D95" s="259">
        <v>520</v>
      </c>
      <c r="E95" s="259">
        <v>750</v>
      </c>
      <c r="F95" s="260"/>
      <c r="G95" s="259">
        <v>50</v>
      </c>
      <c r="H95" s="259">
        <v>280</v>
      </c>
      <c r="I95" s="259">
        <v>840</v>
      </c>
      <c r="J95" s="259">
        <v>1170</v>
      </c>
    </row>
    <row r="96" spans="1:12" ht="15">
      <c r="A96" s="258">
        <v>1997</v>
      </c>
      <c r="B96" s="259">
        <v>40</v>
      </c>
      <c r="C96" s="259">
        <v>200</v>
      </c>
      <c r="D96" s="259">
        <v>550</v>
      </c>
      <c r="E96" s="259">
        <v>790</v>
      </c>
      <c r="F96" s="260"/>
      <c r="G96" s="259">
        <v>40</v>
      </c>
      <c r="H96" s="259">
        <v>290</v>
      </c>
      <c r="I96" s="259">
        <v>890</v>
      </c>
      <c r="J96" s="259">
        <v>1220</v>
      </c>
    </row>
    <row r="97" spans="1:10" ht="15">
      <c r="A97" s="258">
        <v>1998</v>
      </c>
      <c r="B97" s="259">
        <v>50</v>
      </c>
      <c r="C97" s="259">
        <v>170</v>
      </c>
      <c r="D97" s="259">
        <v>520</v>
      </c>
      <c r="E97" s="259">
        <v>740</v>
      </c>
      <c r="F97" s="260"/>
      <c r="G97" s="259">
        <v>50</v>
      </c>
      <c r="H97" s="259">
        <v>250</v>
      </c>
      <c r="I97" s="259">
        <v>790</v>
      </c>
      <c r="J97" s="259">
        <v>1090</v>
      </c>
    </row>
    <row r="98" spans="1:10" ht="15">
      <c r="A98" s="258">
        <v>1999</v>
      </c>
      <c r="B98" s="259">
        <v>50</v>
      </c>
      <c r="C98" s="259">
        <v>190</v>
      </c>
      <c r="D98" s="259">
        <v>520</v>
      </c>
      <c r="E98" s="259">
        <v>750</v>
      </c>
      <c r="F98" s="260"/>
      <c r="G98" s="259">
        <v>60</v>
      </c>
      <c r="H98" s="259">
        <v>250</v>
      </c>
      <c r="I98" s="259">
        <v>800</v>
      </c>
      <c r="J98" s="259">
        <v>1110</v>
      </c>
    </row>
    <row r="99" spans="1:10" ht="15">
      <c r="A99" s="258">
        <v>2000</v>
      </c>
      <c r="B99" s="259">
        <v>40</v>
      </c>
      <c r="C99" s="259">
        <v>190</v>
      </c>
      <c r="D99" s="259">
        <v>550</v>
      </c>
      <c r="E99" s="259">
        <v>780</v>
      </c>
      <c r="F99" s="260"/>
      <c r="G99" s="259">
        <v>40</v>
      </c>
      <c r="H99" s="259">
        <v>240</v>
      </c>
      <c r="I99" s="259">
        <v>860</v>
      </c>
      <c r="J99" s="259">
        <v>1150</v>
      </c>
    </row>
    <row r="100" spans="1:10" ht="15">
      <c r="A100" s="258">
        <v>2001</v>
      </c>
      <c r="B100" s="259">
        <v>60</v>
      </c>
      <c r="C100" s="259">
        <v>180</v>
      </c>
      <c r="D100" s="259">
        <v>560</v>
      </c>
      <c r="E100" s="259">
        <v>800</v>
      </c>
      <c r="F100" s="260"/>
      <c r="G100" s="259">
        <v>70</v>
      </c>
      <c r="H100" s="259">
        <v>250</v>
      </c>
      <c r="I100" s="259">
        <v>870</v>
      </c>
      <c r="J100" s="259">
        <v>1190</v>
      </c>
    </row>
    <row r="101" spans="1:10" ht="15">
      <c r="A101" s="258">
        <v>2002</v>
      </c>
      <c r="B101" s="259">
        <v>40</v>
      </c>
      <c r="C101" s="259">
        <v>160</v>
      </c>
      <c r="D101" s="259">
        <v>620</v>
      </c>
      <c r="E101" s="259">
        <v>820</v>
      </c>
      <c r="F101" s="260"/>
      <c r="G101" s="259">
        <v>50</v>
      </c>
      <c r="H101" s="259">
        <v>240</v>
      </c>
      <c r="I101" s="259">
        <v>970</v>
      </c>
      <c r="J101" s="259">
        <v>1270</v>
      </c>
    </row>
    <row r="102" spans="1:10" ht="15">
      <c r="A102" s="258">
        <v>2003</v>
      </c>
      <c r="B102" s="259">
        <v>40</v>
      </c>
      <c r="C102" s="259">
        <v>180</v>
      </c>
      <c r="D102" s="259">
        <v>530</v>
      </c>
      <c r="E102" s="259">
        <v>750</v>
      </c>
      <c r="F102" s="260"/>
      <c r="G102" s="259">
        <v>50</v>
      </c>
      <c r="H102" s="259">
        <v>230</v>
      </c>
      <c r="I102" s="259">
        <v>850</v>
      </c>
      <c r="J102" s="259">
        <v>1130</v>
      </c>
    </row>
    <row r="103" spans="1:10" ht="15">
      <c r="A103" s="258">
        <v>2004</v>
      </c>
      <c r="B103" s="259">
        <v>30</v>
      </c>
      <c r="C103" s="259">
        <v>140</v>
      </c>
      <c r="D103" s="259">
        <v>540</v>
      </c>
      <c r="E103" s="259">
        <v>710</v>
      </c>
      <c r="F103" s="260"/>
      <c r="G103" s="259">
        <v>40</v>
      </c>
      <c r="H103" s="259">
        <v>170</v>
      </c>
      <c r="I103" s="259">
        <v>850</v>
      </c>
      <c r="J103" s="259">
        <v>1060</v>
      </c>
    </row>
    <row r="104" spans="1:10" ht="15">
      <c r="A104" s="258">
        <v>2005</v>
      </c>
      <c r="B104" s="259">
        <v>30</v>
      </c>
      <c r="C104" s="259">
        <v>130</v>
      </c>
      <c r="D104" s="259">
        <v>500</v>
      </c>
      <c r="E104" s="259">
        <v>660</v>
      </c>
      <c r="F104" s="260"/>
      <c r="G104" s="259">
        <v>30</v>
      </c>
      <c r="H104" s="259">
        <v>170</v>
      </c>
      <c r="I104" s="259">
        <v>790</v>
      </c>
      <c r="J104" s="259">
        <v>990</v>
      </c>
    </row>
    <row r="105" spans="1:10" ht="15">
      <c r="A105" s="258">
        <v>2006</v>
      </c>
      <c r="B105" s="259">
        <v>30</v>
      </c>
      <c r="C105" s="259">
        <v>130</v>
      </c>
      <c r="D105" s="259">
        <v>550</v>
      </c>
      <c r="E105" s="259">
        <v>720</v>
      </c>
      <c r="F105" s="259"/>
      <c r="G105" s="259">
        <v>30</v>
      </c>
      <c r="H105" s="259">
        <v>160</v>
      </c>
      <c r="I105" s="259">
        <v>780</v>
      </c>
      <c r="J105" s="259">
        <v>980</v>
      </c>
    </row>
    <row r="106" spans="1:10" ht="15">
      <c r="A106" s="258">
        <v>2007</v>
      </c>
      <c r="B106" s="259">
        <v>20</v>
      </c>
      <c r="C106" s="259">
        <v>120</v>
      </c>
      <c r="D106" s="259">
        <v>530</v>
      </c>
      <c r="E106" s="259">
        <v>670</v>
      </c>
      <c r="F106" s="259"/>
      <c r="G106" s="259">
        <v>30</v>
      </c>
      <c r="H106" s="259">
        <v>150</v>
      </c>
      <c r="I106" s="259">
        <v>760</v>
      </c>
      <c r="J106" s="259">
        <v>940</v>
      </c>
    </row>
    <row r="107" spans="1:10" ht="15">
      <c r="A107" s="258">
        <v>2008</v>
      </c>
      <c r="B107" s="259">
        <v>30</v>
      </c>
      <c r="C107" s="259">
        <v>140</v>
      </c>
      <c r="D107" s="259">
        <v>490</v>
      </c>
      <c r="E107" s="259">
        <v>660</v>
      </c>
      <c r="F107" s="259"/>
      <c r="G107" s="259">
        <v>40</v>
      </c>
      <c r="H107" s="259">
        <v>170</v>
      </c>
      <c r="I107" s="259">
        <v>760</v>
      </c>
      <c r="J107" s="259">
        <v>960</v>
      </c>
    </row>
    <row r="108" spans="1:10" ht="15">
      <c r="A108" s="258">
        <v>2009</v>
      </c>
      <c r="B108" s="259">
        <v>20</v>
      </c>
      <c r="C108" s="259">
        <v>120</v>
      </c>
      <c r="D108" s="259">
        <v>520</v>
      </c>
      <c r="E108" s="259">
        <v>660</v>
      </c>
      <c r="F108" s="259"/>
      <c r="G108" s="259">
        <v>30</v>
      </c>
      <c r="H108" s="259">
        <v>160</v>
      </c>
      <c r="I108" s="259">
        <v>730</v>
      </c>
      <c r="J108" s="259">
        <v>920</v>
      </c>
    </row>
    <row r="109" spans="1:10" ht="15">
      <c r="A109" s="258">
        <v>2010</v>
      </c>
      <c r="B109" s="259">
        <v>20</v>
      </c>
      <c r="C109" s="259">
        <v>80</v>
      </c>
      <c r="D109" s="259">
        <v>440</v>
      </c>
      <c r="E109" s="259">
        <v>530</v>
      </c>
      <c r="F109" s="259"/>
      <c r="G109" s="259">
        <v>20</v>
      </c>
      <c r="H109" s="259">
        <v>120</v>
      </c>
      <c r="I109" s="259">
        <v>610</v>
      </c>
      <c r="J109" s="259">
        <v>750</v>
      </c>
    </row>
    <row r="110" spans="1:10" ht="15">
      <c r="A110" s="258">
        <v>2011</v>
      </c>
      <c r="B110" s="259">
        <v>20</v>
      </c>
      <c r="C110" s="259">
        <v>70</v>
      </c>
      <c r="D110" s="259">
        <v>400</v>
      </c>
      <c r="E110" s="259">
        <v>490</v>
      </c>
      <c r="F110" s="259"/>
      <c r="G110" s="259">
        <v>20</v>
      </c>
      <c r="H110" s="259">
        <v>90</v>
      </c>
      <c r="I110" s="259">
        <v>570</v>
      </c>
      <c r="J110" s="259">
        <v>680</v>
      </c>
    </row>
    <row r="111" spans="1:10" ht="15">
      <c r="A111" s="258">
        <v>2012</v>
      </c>
      <c r="B111" s="259">
        <v>10</v>
      </c>
      <c r="C111" s="259">
        <v>90</v>
      </c>
      <c r="D111" s="259">
        <v>340</v>
      </c>
      <c r="E111" s="259">
        <v>440</v>
      </c>
      <c r="F111" s="259"/>
      <c r="G111" s="259">
        <v>10</v>
      </c>
      <c r="H111" s="259">
        <v>100</v>
      </c>
      <c r="I111" s="259">
        <v>470</v>
      </c>
      <c r="J111" s="259">
        <v>580</v>
      </c>
    </row>
    <row r="112" spans="1:10" ht="15">
      <c r="A112" s="258">
        <v>2013</v>
      </c>
      <c r="B112" s="259">
        <v>10</v>
      </c>
      <c r="C112" s="259">
        <v>50</v>
      </c>
      <c r="D112" s="259">
        <v>260</v>
      </c>
      <c r="E112" s="259">
        <v>330</v>
      </c>
      <c r="F112" s="259"/>
      <c r="G112" s="259">
        <v>20</v>
      </c>
      <c r="H112" s="259">
        <v>70</v>
      </c>
      <c r="I112" s="259">
        <v>360</v>
      </c>
      <c r="J112" s="259">
        <v>450</v>
      </c>
    </row>
    <row r="113" spans="1:10" ht="15">
      <c r="A113" s="258">
        <v>2014</v>
      </c>
      <c r="B113" s="259">
        <v>20</v>
      </c>
      <c r="C113" s="259">
        <v>50</v>
      </c>
      <c r="D113" s="259">
        <v>270</v>
      </c>
      <c r="E113" s="259">
        <v>340</v>
      </c>
      <c r="F113" s="259"/>
      <c r="G113" s="259">
        <v>20</v>
      </c>
      <c r="H113" s="259">
        <v>70</v>
      </c>
      <c r="I113" s="259">
        <v>380</v>
      </c>
      <c r="J113" s="259">
        <v>460</v>
      </c>
    </row>
    <row r="114" spans="1:10" ht="15">
      <c r="A114" s="258">
        <v>2015</v>
      </c>
      <c r="B114" s="259">
        <v>20</v>
      </c>
      <c r="C114" s="259">
        <v>70</v>
      </c>
      <c r="D114" s="259">
        <v>250</v>
      </c>
      <c r="E114" s="259">
        <v>340</v>
      </c>
      <c r="G114" s="259">
        <v>20</v>
      </c>
      <c r="H114" s="259">
        <v>90</v>
      </c>
      <c r="I114" s="259">
        <v>370</v>
      </c>
      <c r="J114" s="259">
        <v>470</v>
      </c>
    </row>
    <row r="115" spans="1:10" ht="15">
      <c r="A115" s="258">
        <v>2016</v>
      </c>
      <c r="B115" s="259">
        <v>30</v>
      </c>
      <c r="C115" s="259">
        <v>60</v>
      </c>
      <c r="D115" s="259">
        <v>320</v>
      </c>
      <c r="E115" s="259">
        <v>410</v>
      </c>
      <c r="G115" s="259">
        <v>30</v>
      </c>
      <c r="H115" s="259">
        <v>80</v>
      </c>
      <c r="I115" s="259">
        <v>460</v>
      </c>
      <c r="J115" s="259">
        <v>580</v>
      </c>
    </row>
    <row r="116" spans="1:10" ht="15">
      <c r="A116" s="258">
        <v>2017</v>
      </c>
      <c r="B116" s="259">
        <v>10</v>
      </c>
      <c r="C116" s="259">
        <v>60</v>
      </c>
      <c r="D116" s="259">
        <v>200</v>
      </c>
      <c r="E116" s="259">
        <v>270</v>
      </c>
      <c r="G116" s="259">
        <v>10</v>
      </c>
      <c r="H116" s="259">
        <v>80</v>
      </c>
      <c r="I116" s="259">
        <v>320</v>
      </c>
      <c r="J116" s="259">
        <v>410</v>
      </c>
    </row>
    <row r="117" spans="1:10" ht="15">
      <c r="A117" s="258">
        <v>2018</v>
      </c>
      <c r="B117" s="259">
        <v>20</v>
      </c>
      <c r="C117" s="259">
        <v>60</v>
      </c>
      <c r="D117" s="259">
        <v>210</v>
      </c>
      <c r="E117" s="259">
        <v>280</v>
      </c>
      <c r="G117" s="259">
        <v>20</v>
      </c>
      <c r="H117" s="259">
        <v>70</v>
      </c>
      <c r="I117" s="259">
        <v>310</v>
      </c>
      <c r="J117" s="259">
        <v>400</v>
      </c>
    </row>
  </sheetData>
  <mergeCells count="1">
    <mergeCell ref="A2:M2"/>
  </mergeCells>
  <pageMargins left="0.39370078740157483" right="0.39370078740157483"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96"/>
  <sheetViews>
    <sheetView tabSelected="1" zoomScale="75" zoomScaleNormal="75" workbookViewId="0">
      <pane xSplit="1" ySplit="8" topLeftCell="B9" activePane="bottomRight" state="frozen"/>
      <selection pane="topRight"/>
      <selection pane="bottomLeft"/>
      <selection pane="bottomRight"/>
    </sheetView>
  </sheetViews>
  <sheetFormatPr defaultRowHeight="12.75"/>
  <cols>
    <col min="1" max="1" width="4.42578125" style="26" customWidth="1"/>
    <col min="2" max="2" width="21.140625" style="26" customWidth="1"/>
    <col min="3" max="3" width="18.28515625" style="26" customWidth="1"/>
    <col min="4" max="4" width="19.85546875" style="26" customWidth="1"/>
    <col min="5" max="5" width="18.140625" style="26" customWidth="1"/>
    <col min="6" max="6" width="16" style="26" customWidth="1"/>
    <col min="7" max="7" width="17.140625" style="26" customWidth="1"/>
    <col min="8" max="8" width="19.42578125" style="26" customWidth="1"/>
    <col min="9" max="9" width="16.42578125" style="26" customWidth="1"/>
    <col min="10" max="10" width="13.5703125" style="26" customWidth="1"/>
    <col min="11" max="11" width="16.7109375" style="26" customWidth="1"/>
    <col min="12" max="16384" width="9.140625" style="26"/>
  </cols>
  <sheetData>
    <row r="1" spans="1:11" ht="18">
      <c r="A1" s="1" t="s">
        <v>26</v>
      </c>
      <c r="B1" s="4"/>
      <c r="C1" s="4"/>
      <c r="D1" s="4"/>
      <c r="E1" s="4"/>
      <c r="F1" s="4"/>
      <c r="G1" s="4"/>
      <c r="I1" s="27" t="s">
        <v>1</v>
      </c>
      <c r="K1" s="4"/>
    </row>
    <row r="2" spans="1:11" ht="18">
      <c r="A2" s="4"/>
      <c r="B2" s="4"/>
      <c r="C2" s="4"/>
      <c r="D2" s="4"/>
      <c r="E2" s="4"/>
      <c r="F2" s="4"/>
      <c r="G2" s="4"/>
      <c r="H2" s="4"/>
      <c r="I2" s="4"/>
    </row>
    <row r="3" spans="1:11" ht="18">
      <c r="A3" s="1" t="s">
        <v>27</v>
      </c>
      <c r="B3" s="4"/>
      <c r="C3" s="4"/>
      <c r="D3" s="4"/>
      <c r="E3" s="4"/>
      <c r="F3" s="4"/>
      <c r="G3" s="4"/>
      <c r="H3" s="1"/>
      <c r="I3" s="4"/>
    </row>
    <row r="4" spans="1:11" ht="18">
      <c r="A4" s="1" t="s">
        <v>28</v>
      </c>
      <c r="B4" s="4"/>
      <c r="C4" s="4"/>
      <c r="D4" s="4"/>
      <c r="E4" s="4"/>
      <c r="F4" s="4"/>
      <c r="G4" s="4"/>
      <c r="H4" s="1"/>
      <c r="I4" s="4"/>
    </row>
    <row r="5" spans="1:11" ht="18">
      <c r="A5" s="1" t="s">
        <v>29</v>
      </c>
      <c r="B5" s="4"/>
      <c r="C5" s="4"/>
      <c r="D5" s="4"/>
      <c r="E5" s="4"/>
      <c r="F5" s="4"/>
      <c r="G5" s="4"/>
      <c r="H5" s="4"/>
      <c r="I5" s="4"/>
    </row>
    <row r="6" spans="1:11" ht="6" customHeight="1" thickBot="1">
      <c r="A6" s="28"/>
      <c r="B6" s="28"/>
      <c r="C6" s="28"/>
      <c r="D6" s="28"/>
      <c r="E6" s="28"/>
      <c r="F6" s="28"/>
      <c r="G6" s="28"/>
      <c r="H6" s="28"/>
      <c r="I6" s="28"/>
    </row>
    <row r="7" spans="1:11" s="31" customFormat="1" ht="50.25" customHeight="1" thickBot="1">
      <c r="A7" s="29"/>
      <c r="B7" s="30"/>
      <c r="C7" s="9" t="s">
        <v>5</v>
      </c>
      <c r="D7" s="9" t="s">
        <v>30</v>
      </c>
      <c r="E7" s="9" t="s">
        <v>31</v>
      </c>
      <c r="F7" s="9" t="s">
        <v>32</v>
      </c>
      <c r="G7" s="9" t="s">
        <v>11</v>
      </c>
      <c r="H7" s="9" t="s">
        <v>12</v>
      </c>
      <c r="I7" s="9" t="s">
        <v>33</v>
      </c>
    </row>
    <row r="8" spans="1:11" ht="6" customHeight="1" thickTop="1">
      <c r="A8" s="32"/>
      <c r="B8" s="5"/>
      <c r="C8" s="33"/>
      <c r="D8" s="33"/>
      <c r="E8" s="33"/>
      <c r="F8" s="33"/>
      <c r="G8" s="33"/>
      <c r="H8" s="5"/>
      <c r="I8" s="34"/>
    </row>
    <row r="9" spans="1:11" ht="20.100000000000001" customHeight="1">
      <c r="A9" s="12" t="s">
        <v>34</v>
      </c>
      <c r="B9" s="35" t="s">
        <v>35</v>
      </c>
      <c r="C9" s="33"/>
      <c r="D9" s="33"/>
      <c r="E9" s="33"/>
      <c r="F9" s="33"/>
      <c r="G9" s="36"/>
      <c r="H9" s="5"/>
      <c r="I9" s="37" t="s">
        <v>36</v>
      </c>
    </row>
    <row r="10" spans="1:11" ht="9.75" customHeight="1">
      <c r="A10" s="32"/>
      <c r="B10" s="5"/>
      <c r="C10" s="33"/>
      <c r="D10" s="33"/>
      <c r="E10" s="33"/>
      <c r="F10" s="33"/>
      <c r="G10" s="33"/>
      <c r="H10" s="5"/>
      <c r="I10" s="34"/>
    </row>
    <row r="11" spans="1:11" ht="20.100000000000001" customHeight="1">
      <c r="A11" s="5"/>
      <c r="B11" s="38" t="s">
        <v>37</v>
      </c>
      <c r="C11" s="39">
        <v>151</v>
      </c>
      <c r="D11" s="39">
        <v>429</v>
      </c>
      <c r="E11" s="39">
        <v>2751</v>
      </c>
      <c r="F11" s="39">
        <v>158</v>
      </c>
      <c r="G11" s="39">
        <v>165</v>
      </c>
      <c r="H11" s="39">
        <v>173</v>
      </c>
      <c r="I11" s="39">
        <v>3925</v>
      </c>
    </row>
    <row r="12" spans="1:11" ht="20.100000000000001" customHeight="1">
      <c r="A12" s="5"/>
      <c r="B12" s="40">
        <v>2008</v>
      </c>
      <c r="C12" s="41">
        <v>179</v>
      </c>
      <c r="D12" s="41">
        <v>451</v>
      </c>
      <c r="E12" s="41">
        <v>2668</v>
      </c>
      <c r="F12" s="41">
        <v>164</v>
      </c>
      <c r="G12" s="41">
        <v>161</v>
      </c>
      <c r="H12" s="41">
        <v>149</v>
      </c>
      <c r="I12" s="41">
        <v>3883</v>
      </c>
    </row>
    <row r="13" spans="1:11" ht="20.100000000000001" customHeight="1">
      <c r="A13" s="5"/>
      <c r="B13" s="40">
        <v>2009</v>
      </c>
      <c r="C13" s="41">
        <v>165</v>
      </c>
      <c r="D13" s="41">
        <v>381</v>
      </c>
      <c r="E13" s="41">
        <v>2443</v>
      </c>
      <c r="F13" s="41">
        <v>121</v>
      </c>
      <c r="G13" s="41">
        <v>131</v>
      </c>
      <c r="H13" s="41">
        <v>134</v>
      </c>
      <c r="I13" s="41">
        <v>3461</v>
      </c>
    </row>
    <row r="14" spans="1:11" ht="20.100000000000001" customHeight="1">
      <c r="A14" s="5"/>
      <c r="B14" s="40">
        <v>2010</v>
      </c>
      <c r="C14" s="41">
        <v>152</v>
      </c>
      <c r="D14" s="41">
        <v>359</v>
      </c>
      <c r="E14" s="41">
        <v>1980</v>
      </c>
      <c r="F14" s="41">
        <v>108</v>
      </c>
      <c r="G14" s="41">
        <v>134</v>
      </c>
      <c r="H14" s="41">
        <v>150</v>
      </c>
      <c r="I14" s="41">
        <v>2967</v>
      </c>
    </row>
    <row r="15" spans="1:11" ht="20.100000000000001" customHeight="1">
      <c r="A15" s="5"/>
      <c r="B15" s="40">
        <v>2011</v>
      </c>
      <c r="C15" s="41">
        <v>172</v>
      </c>
      <c r="D15" s="41">
        <v>336</v>
      </c>
      <c r="E15" s="41">
        <v>1895</v>
      </c>
      <c r="F15" s="41">
        <v>122</v>
      </c>
      <c r="G15" s="41">
        <v>127</v>
      </c>
      <c r="H15" s="41">
        <v>113</v>
      </c>
      <c r="I15" s="41">
        <v>2841</v>
      </c>
    </row>
    <row r="16" spans="1:11" ht="20.100000000000001" customHeight="1">
      <c r="A16" s="5"/>
      <c r="B16" s="40">
        <v>2012</v>
      </c>
      <c r="C16" s="41">
        <v>189</v>
      </c>
      <c r="D16" s="41">
        <v>375</v>
      </c>
      <c r="E16" s="41">
        <v>1964</v>
      </c>
      <c r="F16" s="41">
        <v>123</v>
      </c>
      <c r="G16" s="41">
        <v>146</v>
      </c>
      <c r="H16" s="41">
        <v>121</v>
      </c>
      <c r="I16" s="41">
        <v>2971</v>
      </c>
    </row>
    <row r="17" spans="1:13" ht="20.100000000000001" customHeight="1">
      <c r="A17" s="5"/>
      <c r="B17" s="40">
        <v>2013</v>
      </c>
      <c r="C17" s="41">
        <v>174</v>
      </c>
      <c r="D17" s="41">
        <v>305</v>
      </c>
      <c r="E17" s="41">
        <v>1676</v>
      </c>
      <c r="F17" s="41">
        <v>92</v>
      </c>
      <c r="G17" s="41">
        <v>116</v>
      </c>
      <c r="H17" s="41">
        <v>114</v>
      </c>
      <c r="I17" s="41">
        <v>2527</v>
      </c>
    </row>
    <row r="18" spans="1:13" ht="20.100000000000001" customHeight="1">
      <c r="A18" s="5"/>
      <c r="B18" s="40">
        <v>2014</v>
      </c>
      <c r="C18" s="41">
        <v>177</v>
      </c>
      <c r="D18" s="41">
        <v>370</v>
      </c>
      <c r="E18" s="41">
        <v>1727</v>
      </c>
      <c r="F18" s="41">
        <v>74</v>
      </c>
      <c r="G18" s="41">
        <v>163</v>
      </c>
      <c r="H18" s="41">
        <v>110</v>
      </c>
      <c r="I18" s="41">
        <v>2686</v>
      </c>
    </row>
    <row r="19" spans="1:13" ht="20.100000000000001" customHeight="1">
      <c r="A19" s="5"/>
      <c r="B19" s="40">
        <v>2015</v>
      </c>
      <c r="C19" s="41">
        <v>185</v>
      </c>
      <c r="D19" s="41">
        <v>291</v>
      </c>
      <c r="E19" s="41">
        <v>1709</v>
      </c>
      <c r="F19" s="41">
        <v>70</v>
      </c>
      <c r="G19" s="41">
        <v>157</v>
      </c>
      <c r="H19" s="41">
        <v>109</v>
      </c>
      <c r="I19" s="41">
        <v>2556</v>
      </c>
    </row>
    <row r="20" spans="1:13" ht="20.100000000000001" customHeight="1">
      <c r="A20" s="5"/>
      <c r="B20" s="40">
        <v>2016</v>
      </c>
      <c r="C20" s="41">
        <v>165</v>
      </c>
      <c r="D20" s="41">
        <v>303</v>
      </c>
      <c r="E20" s="41">
        <v>1810</v>
      </c>
      <c r="F20" s="41">
        <v>97</v>
      </c>
      <c r="G20" s="41">
        <v>149</v>
      </c>
      <c r="H20" s="41">
        <v>85</v>
      </c>
      <c r="I20" s="41">
        <v>2646</v>
      </c>
    </row>
    <row r="21" spans="1:13" ht="20.100000000000001" customHeight="1">
      <c r="A21" s="5"/>
      <c r="B21" s="40">
        <v>2017</v>
      </c>
      <c r="C21" s="41">
        <v>189</v>
      </c>
      <c r="D21" s="41">
        <v>318</v>
      </c>
      <c r="E21" s="41">
        <v>1660</v>
      </c>
      <c r="F21" s="41">
        <v>60</v>
      </c>
      <c r="G21" s="41">
        <v>144</v>
      </c>
      <c r="H21" s="41">
        <v>75</v>
      </c>
      <c r="I21" s="41">
        <v>2489</v>
      </c>
    </row>
    <row r="22" spans="1:13" ht="20.100000000000001" customHeight="1">
      <c r="A22" s="5"/>
      <c r="B22" s="40">
        <v>2018</v>
      </c>
      <c r="C22" s="42">
        <v>170</v>
      </c>
      <c r="D22" s="42">
        <v>331</v>
      </c>
      <c r="E22" s="42">
        <v>1683</v>
      </c>
      <c r="F22" s="42">
        <v>81</v>
      </c>
      <c r="G22" s="42">
        <v>144</v>
      </c>
      <c r="H22" s="42">
        <v>89</v>
      </c>
      <c r="I22" s="42">
        <v>2550</v>
      </c>
    </row>
    <row r="23" spans="1:13" ht="20.100000000000001" customHeight="1">
      <c r="A23" s="5"/>
      <c r="B23" s="40" t="s">
        <v>38</v>
      </c>
      <c r="C23" s="41">
        <v>206</v>
      </c>
      <c r="D23" s="41">
        <v>319</v>
      </c>
      <c r="E23" s="41">
        <v>2145</v>
      </c>
      <c r="F23" s="41">
        <v>73</v>
      </c>
      <c r="G23" s="41">
        <v>178</v>
      </c>
      <c r="H23" s="41">
        <v>88</v>
      </c>
      <c r="I23" s="41">
        <v>3074</v>
      </c>
    </row>
    <row r="24" spans="1:13" ht="20.100000000000001" customHeight="1">
      <c r="A24" s="5"/>
      <c r="B24" s="38" t="s">
        <v>39</v>
      </c>
      <c r="C24" s="43" t="s">
        <v>40</v>
      </c>
      <c r="D24" s="43" t="s">
        <v>40</v>
      </c>
      <c r="E24" s="43" t="s">
        <v>40</v>
      </c>
      <c r="F24" s="43" t="s">
        <v>40</v>
      </c>
      <c r="G24" s="43" t="s">
        <v>40</v>
      </c>
      <c r="H24" s="43" t="s">
        <v>40</v>
      </c>
      <c r="I24" s="43" t="s">
        <v>40</v>
      </c>
    </row>
    <row r="25" spans="1:13" ht="10.5" customHeight="1">
      <c r="A25" s="5"/>
      <c r="B25" s="38"/>
      <c r="C25" s="41"/>
      <c r="D25" s="41"/>
      <c r="E25" s="41"/>
      <c r="F25" s="41"/>
      <c r="G25" s="41"/>
      <c r="H25" s="41"/>
      <c r="I25" s="41"/>
    </row>
    <row r="26" spans="1:13" ht="20.100000000000001" customHeight="1">
      <c r="A26" s="12" t="s">
        <v>41</v>
      </c>
      <c r="B26" s="35" t="s">
        <v>42</v>
      </c>
      <c r="C26" s="33"/>
      <c r="D26" s="33"/>
      <c r="E26" s="33"/>
      <c r="F26" s="33"/>
      <c r="G26" s="41"/>
      <c r="H26" s="41"/>
      <c r="I26" s="41"/>
    </row>
    <row r="27" spans="1:13" ht="9.75" customHeight="1">
      <c r="A27" s="32"/>
      <c r="B27" s="5"/>
      <c r="C27" s="33"/>
      <c r="D27" s="33"/>
      <c r="E27" s="33"/>
      <c r="F27" s="33"/>
      <c r="G27" s="41"/>
      <c r="H27" s="41"/>
      <c r="I27" s="41"/>
    </row>
    <row r="28" spans="1:13" ht="20.100000000000001" customHeight="1">
      <c r="A28" s="5"/>
      <c r="B28" s="38" t="s">
        <v>37</v>
      </c>
      <c r="C28" s="39">
        <v>782</v>
      </c>
      <c r="D28" s="39">
        <v>1076</v>
      </c>
      <c r="E28" s="39">
        <v>16746</v>
      </c>
      <c r="F28" s="39">
        <v>1040</v>
      </c>
      <c r="G28" s="44">
        <v>931</v>
      </c>
      <c r="H28" s="44">
        <v>707</v>
      </c>
      <c r="I28" s="39">
        <v>21772</v>
      </c>
    </row>
    <row r="29" spans="1:13" ht="20.100000000000001" customHeight="1">
      <c r="A29" s="5"/>
      <c r="B29" s="40">
        <v>2008</v>
      </c>
      <c r="C29" s="41">
        <v>768</v>
      </c>
      <c r="D29" s="41">
        <v>1050</v>
      </c>
      <c r="E29" s="41">
        <v>15428</v>
      </c>
      <c r="F29" s="41">
        <v>861</v>
      </c>
      <c r="G29" s="45">
        <v>918</v>
      </c>
      <c r="H29" s="45">
        <v>654</v>
      </c>
      <c r="I29" s="45">
        <v>20220</v>
      </c>
    </row>
    <row r="30" spans="1:13" ht="20.100000000000001" customHeight="1">
      <c r="A30" s="5"/>
      <c r="B30" s="40">
        <v>2009</v>
      </c>
      <c r="C30" s="41">
        <v>821</v>
      </c>
      <c r="D30" s="41">
        <v>1040</v>
      </c>
      <c r="E30" s="41">
        <v>14969</v>
      </c>
      <c r="F30" s="41">
        <v>776</v>
      </c>
      <c r="G30" s="45">
        <v>760</v>
      </c>
      <c r="H30" s="45">
        <v>554</v>
      </c>
      <c r="I30" s="45">
        <v>19387</v>
      </c>
      <c r="L30" s="46"/>
      <c r="M30" s="47"/>
    </row>
    <row r="31" spans="1:13" ht="20.100000000000001" customHeight="1">
      <c r="A31" s="5"/>
      <c r="B31" s="40">
        <v>2010</v>
      </c>
      <c r="C31" s="41">
        <v>810</v>
      </c>
      <c r="D31" s="41">
        <v>860</v>
      </c>
      <c r="E31" s="41">
        <v>13160</v>
      </c>
      <c r="F31" s="41">
        <v>668</v>
      </c>
      <c r="G31" s="41">
        <v>752</v>
      </c>
      <c r="H31" s="41">
        <v>546</v>
      </c>
      <c r="I31" s="41">
        <v>17242</v>
      </c>
    </row>
    <row r="32" spans="1:13" ht="20.100000000000001" customHeight="1">
      <c r="A32" s="5"/>
      <c r="B32" s="40">
        <v>2011</v>
      </c>
      <c r="C32" s="41">
        <v>855</v>
      </c>
      <c r="D32" s="41">
        <v>827</v>
      </c>
      <c r="E32" s="41">
        <v>12787</v>
      </c>
      <c r="F32" s="41">
        <v>669</v>
      </c>
      <c r="G32" s="41">
        <v>785</v>
      </c>
      <c r="H32" s="41">
        <v>465</v>
      </c>
      <c r="I32" s="41">
        <v>16752</v>
      </c>
    </row>
    <row r="33" spans="1:11" ht="20.100000000000001" customHeight="1">
      <c r="A33" s="5"/>
      <c r="B33" s="40">
        <v>2012</v>
      </c>
      <c r="C33" s="41">
        <v>934</v>
      </c>
      <c r="D33" s="41">
        <v>891</v>
      </c>
      <c r="E33" s="41">
        <v>12547</v>
      </c>
      <c r="F33" s="41">
        <v>574</v>
      </c>
      <c r="G33" s="41">
        <v>806</v>
      </c>
      <c r="H33" s="41">
        <v>453</v>
      </c>
      <c r="I33" s="41">
        <v>16530</v>
      </c>
    </row>
    <row r="34" spans="1:11" ht="20.100000000000001" customHeight="1">
      <c r="A34" s="5"/>
      <c r="B34" s="40">
        <v>2013</v>
      </c>
      <c r="C34" s="41">
        <v>919</v>
      </c>
      <c r="D34" s="41">
        <v>791</v>
      </c>
      <c r="E34" s="41">
        <v>11547</v>
      </c>
      <c r="F34" s="41">
        <v>508</v>
      </c>
      <c r="G34" s="41">
        <v>876</v>
      </c>
      <c r="H34" s="41">
        <v>408</v>
      </c>
      <c r="I34" s="41">
        <v>15301</v>
      </c>
    </row>
    <row r="35" spans="1:11" ht="20.100000000000001" customHeight="1">
      <c r="A35" s="5"/>
      <c r="B35" s="40">
        <v>2014</v>
      </c>
      <c r="C35" s="41">
        <v>924</v>
      </c>
      <c r="D35" s="41">
        <v>846</v>
      </c>
      <c r="E35" s="41">
        <v>11501</v>
      </c>
      <c r="F35" s="41">
        <v>476</v>
      </c>
      <c r="G35" s="41">
        <v>878</v>
      </c>
      <c r="H35" s="41">
        <v>419</v>
      </c>
      <c r="I35" s="41">
        <v>15290</v>
      </c>
    </row>
    <row r="36" spans="1:11" ht="20.100000000000001" customHeight="1">
      <c r="A36" s="5"/>
      <c r="B36" s="40">
        <v>2015</v>
      </c>
      <c r="C36" s="41">
        <v>829</v>
      </c>
      <c r="D36" s="41">
        <v>757</v>
      </c>
      <c r="E36" s="41">
        <v>11205</v>
      </c>
      <c r="F36" s="41">
        <v>426</v>
      </c>
      <c r="G36" s="41">
        <v>886</v>
      </c>
      <c r="H36" s="41">
        <v>384</v>
      </c>
      <c r="I36" s="41">
        <v>14676</v>
      </c>
    </row>
    <row r="37" spans="1:11" ht="20.100000000000001" customHeight="1">
      <c r="A37" s="5"/>
      <c r="B37" s="40">
        <v>2016</v>
      </c>
      <c r="C37" s="41">
        <v>809</v>
      </c>
      <c r="D37" s="41">
        <v>728</v>
      </c>
      <c r="E37" s="41">
        <v>11381</v>
      </c>
      <c r="F37" s="41">
        <v>448</v>
      </c>
      <c r="G37" s="41">
        <v>910</v>
      </c>
      <c r="H37" s="41">
        <v>322</v>
      </c>
      <c r="I37" s="41">
        <v>14752</v>
      </c>
    </row>
    <row r="38" spans="1:11" ht="20.100000000000001" customHeight="1">
      <c r="A38" s="5"/>
      <c r="B38" s="40">
        <v>2017</v>
      </c>
      <c r="C38" s="41">
        <v>752</v>
      </c>
      <c r="D38" s="41">
        <v>630</v>
      </c>
      <c r="E38" s="41">
        <v>9670</v>
      </c>
      <c r="F38" s="41">
        <v>357</v>
      </c>
      <c r="G38" s="41">
        <v>787</v>
      </c>
      <c r="H38" s="41">
        <v>305</v>
      </c>
      <c r="I38" s="41">
        <v>12673</v>
      </c>
    </row>
    <row r="39" spans="1:11" ht="20.100000000000001" customHeight="1">
      <c r="A39" s="5"/>
      <c r="B39" s="40">
        <v>2018</v>
      </c>
      <c r="C39" s="41">
        <v>658</v>
      </c>
      <c r="D39" s="41">
        <v>657</v>
      </c>
      <c r="E39" s="41">
        <v>8576</v>
      </c>
      <c r="F39" s="41">
        <v>331</v>
      </c>
      <c r="G39" s="41">
        <v>760</v>
      </c>
      <c r="H39" s="41">
        <v>274</v>
      </c>
      <c r="I39" s="41">
        <v>11411</v>
      </c>
    </row>
    <row r="40" spans="1:11" ht="20.100000000000001" customHeight="1">
      <c r="A40" s="5"/>
      <c r="B40" s="40">
        <v>2019</v>
      </c>
      <c r="C40" s="41">
        <v>590</v>
      </c>
      <c r="D40" s="41">
        <v>535</v>
      </c>
      <c r="E40" s="41">
        <v>7658</v>
      </c>
      <c r="F40" s="41">
        <v>271</v>
      </c>
      <c r="G40" s="41">
        <v>594</v>
      </c>
      <c r="H40" s="41">
        <v>237</v>
      </c>
      <c r="I40" s="41">
        <v>10071</v>
      </c>
    </row>
    <row r="41" spans="1:11" ht="20.100000000000001" customHeight="1">
      <c r="A41" s="5"/>
      <c r="B41" s="38" t="s">
        <v>43</v>
      </c>
      <c r="C41" s="48">
        <v>728</v>
      </c>
      <c r="D41" s="48">
        <v>661</v>
      </c>
      <c r="E41" s="48">
        <v>9698</v>
      </c>
      <c r="F41" s="48">
        <v>367</v>
      </c>
      <c r="G41" s="48">
        <v>787</v>
      </c>
      <c r="H41" s="48">
        <v>304</v>
      </c>
      <c r="I41" s="48">
        <v>12717</v>
      </c>
    </row>
    <row r="42" spans="1:11" ht="6.75" customHeight="1">
      <c r="A42" s="5"/>
      <c r="B42" s="38"/>
      <c r="C42" s="41"/>
      <c r="D42" s="41"/>
      <c r="E42" s="41"/>
      <c r="F42" s="41"/>
      <c r="G42" s="41"/>
      <c r="H42" s="41"/>
      <c r="I42" s="41"/>
    </row>
    <row r="43" spans="1:11" ht="20.100000000000001" customHeight="1">
      <c r="A43" s="12" t="s">
        <v>44</v>
      </c>
      <c r="B43" s="35" t="s">
        <v>45</v>
      </c>
      <c r="C43" s="33"/>
      <c r="D43" s="33"/>
      <c r="E43" s="33"/>
      <c r="F43" s="33"/>
      <c r="G43" s="36"/>
      <c r="H43" s="5"/>
      <c r="I43" s="49" t="s">
        <v>46</v>
      </c>
    </row>
    <row r="44" spans="1:11" ht="10.5" customHeight="1">
      <c r="A44" s="32"/>
      <c r="B44" s="5"/>
      <c r="C44" s="33"/>
      <c r="D44" s="33"/>
      <c r="E44" s="33"/>
      <c r="F44" s="33"/>
      <c r="G44" s="33"/>
      <c r="H44" s="5"/>
      <c r="I44" s="34"/>
    </row>
    <row r="45" spans="1:11" ht="20.100000000000001" customHeight="1">
      <c r="A45" s="5"/>
      <c r="B45" s="38" t="s">
        <v>47</v>
      </c>
      <c r="C45" s="39">
        <v>249.49</v>
      </c>
      <c r="D45" s="39">
        <v>312.8</v>
      </c>
      <c r="E45" s="39">
        <v>34104.019999999997</v>
      </c>
      <c r="F45" s="39">
        <v>613.54</v>
      </c>
      <c r="G45" s="39">
        <v>5754.76</v>
      </c>
      <c r="H45" s="39">
        <v>2701.03</v>
      </c>
      <c r="I45" s="39">
        <v>43735.63</v>
      </c>
      <c r="K45" s="50"/>
    </row>
    <row r="46" spans="1:11" ht="20.100000000000001" customHeight="1">
      <c r="A46" s="5"/>
      <c r="B46" s="40">
        <v>2008</v>
      </c>
      <c r="C46" s="41">
        <v>272.63</v>
      </c>
      <c r="D46" s="41">
        <v>314.58</v>
      </c>
      <c r="E46" s="41">
        <v>34357.050000000003</v>
      </c>
      <c r="F46" s="41">
        <v>630.20000000000005</v>
      </c>
      <c r="G46" s="41">
        <v>6144.62</v>
      </c>
      <c r="H46" s="41">
        <v>2750.74</v>
      </c>
      <c r="I46" s="41">
        <v>44469.81</v>
      </c>
    </row>
    <row r="47" spans="1:11" ht="20.100000000000001" customHeight="1">
      <c r="A47" s="5"/>
      <c r="B47" s="40">
        <v>2009</v>
      </c>
      <c r="C47" s="41">
        <v>287.23</v>
      </c>
      <c r="D47" s="41">
        <v>321.79000000000002</v>
      </c>
      <c r="E47" s="41">
        <v>34391.56</v>
      </c>
      <c r="F47" s="41">
        <v>634.95000000000005</v>
      </c>
      <c r="G47" s="41">
        <v>6027.01</v>
      </c>
      <c r="H47" s="41">
        <v>2556.89</v>
      </c>
      <c r="I47" s="41">
        <v>44219.42</v>
      </c>
    </row>
    <row r="48" spans="1:11" ht="20.100000000000001" customHeight="1">
      <c r="A48" s="5"/>
      <c r="B48" s="40">
        <v>2010</v>
      </c>
      <c r="C48" s="41">
        <v>298.45999999999998</v>
      </c>
      <c r="D48" s="41">
        <v>290.24</v>
      </c>
      <c r="E48" s="41">
        <v>33593.25</v>
      </c>
      <c r="F48" s="41">
        <v>649.23</v>
      </c>
      <c r="G48" s="41">
        <v>6113.35</v>
      </c>
      <c r="H48" s="41">
        <v>2551.13</v>
      </c>
      <c r="I48" s="41">
        <v>43495.66</v>
      </c>
    </row>
    <row r="49" spans="1:18" ht="20.100000000000001" customHeight="1">
      <c r="A49" s="5"/>
      <c r="B49" s="40">
        <v>2011</v>
      </c>
      <c r="C49" s="41">
        <v>304.87</v>
      </c>
      <c r="D49" s="41">
        <v>295.64</v>
      </c>
      <c r="E49" s="41">
        <v>33583.300000000003</v>
      </c>
      <c r="F49" s="41">
        <v>606.41</v>
      </c>
      <c r="G49" s="41">
        <v>6132.01</v>
      </c>
      <c r="H49" s="41">
        <v>2483.69</v>
      </c>
      <c r="I49" s="41">
        <v>43405.919999999998</v>
      </c>
    </row>
    <row r="50" spans="1:18" ht="20.100000000000001" customHeight="1">
      <c r="A50" s="5"/>
      <c r="B50" s="40">
        <v>2012</v>
      </c>
      <c r="C50" s="41">
        <v>309.83</v>
      </c>
      <c r="D50" s="41">
        <v>291.73</v>
      </c>
      <c r="E50" s="41">
        <v>33786.43</v>
      </c>
      <c r="F50" s="41">
        <v>581.75</v>
      </c>
      <c r="G50" s="41">
        <v>6134.53</v>
      </c>
      <c r="H50" s="41">
        <v>2468.5700000000002</v>
      </c>
      <c r="I50" s="41">
        <v>43572.84</v>
      </c>
    </row>
    <row r="51" spans="1:18" ht="20.100000000000001" customHeight="1">
      <c r="A51" s="5"/>
      <c r="B51" s="40">
        <v>2013</v>
      </c>
      <c r="C51" s="41">
        <v>329.2</v>
      </c>
      <c r="D51" s="41">
        <v>288.12</v>
      </c>
      <c r="E51" s="41">
        <v>33848.89</v>
      </c>
      <c r="F51" s="41">
        <v>603.6</v>
      </c>
      <c r="G51" s="41">
        <v>6347.64</v>
      </c>
      <c r="H51" s="41">
        <v>2491.9</v>
      </c>
      <c r="I51" s="41">
        <v>43909.35</v>
      </c>
    </row>
    <row r="52" spans="1:18" ht="20.100000000000001" customHeight="1">
      <c r="A52" s="5"/>
      <c r="B52" s="40">
        <v>2014</v>
      </c>
      <c r="C52" s="41">
        <v>369.43</v>
      </c>
      <c r="D52" s="41">
        <v>299.27</v>
      </c>
      <c r="E52" s="41">
        <v>34490.67</v>
      </c>
      <c r="F52" s="41">
        <v>605.28</v>
      </c>
      <c r="G52" s="41">
        <v>6718.69</v>
      </c>
      <c r="H52" s="41">
        <v>2479.17</v>
      </c>
      <c r="I52" s="41">
        <v>44962.51</v>
      </c>
      <c r="K52" s="51"/>
      <c r="L52" s="51"/>
      <c r="M52" s="51"/>
      <c r="N52" s="51"/>
      <c r="O52" s="51"/>
      <c r="P52" s="51"/>
      <c r="Q52" s="51"/>
      <c r="R52" s="51"/>
    </row>
    <row r="53" spans="1:18" ht="20.100000000000001" customHeight="1">
      <c r="A53" s="5"/>
      <c r="B53" s="40">
        <v>2015</v>
      </c>
      <c r="C53" s="41">
        <v>341.59</v>
      </c>
      <c r="D53" s="41">
        <v>295.43</v>
      </c>
      <c r="E53" s="41">
        <v>34786.43</v>
      </c>
      <c r="F53" s="41">
        <v>583.27</v>
      </c>
      <c r="G53" s="41">
        <v>7036.45</v>
      </c>
      <c r="H53" s="41">
        <v>2511.73</v>
      </c>
      <c r="I53" s="41">
        <v>45554.91</v>
      </c>
      <c r="K53" s="51"/>
      <c r="L53" s="51"/>
      <c r="M53" s="51"/>
      <c r="N53" s="51"/>
      <c r="O53" s="51"/>
      <c r="P53" s="51"/>
      <c r="Q53" s="51"/>
      <c r="R53" s="51"/>
    </row>
    <row r="54" spans="1:18" ht="20.100000000000001" customHeight="1">
      <c r="A54" s="5"/>
      <c r="B54" s="40">
        <v>2016</v>
      </c>
      <c r="C54" s="41">
        <v>288.31</v>
      </c>
      <c r="D54" s="41">
        <v>291.86</v>
      </c>
      <c r="E54" s="41">
        <v>35483.839999999997</v>
      </c>
      <c r="F54" s="41">
        <v>554.78</v>
      </c>
      <c r="G54" s="41">
        <v>7526.51</v>
      </c>
      <c r="H54" s="41">
        <v>2550.2399999999998</v>
      </c>
      <c r="I54" s="41">
        <v>46695.54</v>
      </c>
      <c r="K54" s="51"/>
      <c r="L54" s="51"/>
      <c r="M54" s="51"/>
      <c r="N54" s="51"/>
      <c r="O54" s="51"/>
      <c r="P54" s="51"/>
      <c r="Q54" s="51"/>
      <c r="R54" s="51"/>
    </row>
    <row r="55" spans="1:18" ht="20.100000000000001" customHeight="1">
      <c r="A55" s="5"/>
      <c r="B55" s="40">
        <v>2017</v>
      </c>
      <c r="C55" s="41">
        <v>292.17</v>
      </c>
      <c r="D55" s="41">
        <v>309.27999999999997</v>
      </c>
      <c r="E55" s="41">
        <v>36173.79</v>
      </c>
      <c r="F55" s="41">
        <v>571.14</v>
      </c>
      <c r="G55" s="41">
        <v>8087.08</v>
      </c>
      <c r="H55" s="41">
        <v>2602.31</v>
      </c>
      <c r="I55" s="41">
        <v>48035.78</v>
      </c>
    </row>
    <row r="56" spans="1:18" ht="20.100000000000001" customHeight="1">
      <c r="A56" s="5"/>
      <c r="B56" s="40">
        <v>2018</v>
      </c>
      <c r="C56" s="41">
        <v>313.04000000000002</v>
      </c>
      <c r="D56" s="41">
        <v>313.55</v>
      </c>
      <c r="E56" s="41">
        <v>36380.78</v>
      </c>
      <c r="F56" s="41">
        <v>499.51</v>
      </c>
      <c r="G56" s="41">
        <v>8064.2</v>
      </c>
      <c r="H56" s="41">
        <v>2603.7199999999998</v>
      </c>
      <c r="I56" s="41">
        <v>48174.79</v>
      </c>
    </row>
    <row r="57" spans="1:18" ht="20.100000000000001" customHeight="1">
      <c r="A57" s="5"/>
      <c r="B57" s="40">
        <v>2019</v>
      </c>
      <c r="C57" s="41">
        <v>366.97</v>
      </c>
      <c r="D57" s="41">
        <v>324.33999999999997</v>
      </c>
      <c r="E57" s="41">
        <v>36747.199999999997</v>
      </c>
      <c r="F57" s="41">
        <v>563.33000000000004</v>
      </c>
      <c r="G57" s="41">
        <v>8126.19</v>
      </c>
      <c r="H57" s="41">
        <v>2586.17</v>
      </c>
      <c r="I57" s="41">
        <v>48714.21</v>
      </c>
      <c r="J57" s="52"/>
    </row>
    <row r="58" spans="1:18" ht="20.100000000000001" customHeight="1" thickBot="1">
      <c r="A58" s="19"/>
      <c r="B58" s="53" t="s">
        <v>43</v>
      </c>
      <c r="C58" s="54">
        <f>AVERAGE(C53:C57)</f>
        <v>320.416</v>
      </c>
      <c r="D58" s="54">
        <f t="shared" ref="D58:I58" si="0">AVERAGE(D53:D57)</f>
        <v>306.89199999999994</v>
      </c>
      <c r="E58" s="54">
        <f t="shared" si="0"/>
        <v>35914.407999999996</v>
      </c>
      <c r="F58" s="54">
        <f t="shared" si="0"/>
        <v>554.40599999999995</v>
      </c>
      <c r="G58" s="54">
        <f t="shared" si="0"/>
        <v>7768.0860000000002</v>
      </c>
      <c r="H58" s="54">
        <f t="shared" si="0"/>
        <v>2570.8339999999998</v>
      </c>
      <c r="I58" s="54">
        <f t="shared" si="0"/>
        <v>47435.046000000002</v>
      </c>
    </row>
    <row r="59" spans="1:18" ht="6" customHeight="1">
      <c r="A59" s="5"/>
      <c r="B59" s="38"/>
      <c r="C59" s="41"/>
      <c r="D59" s="41"/>
      <c r="E59" s="41"/>
      <c r="F59" s="41"/>
      <c r="G59" s="41"/>
      <c r="H59" s="41"/>
      <c r="I59" s="41"/>
    </row>
    <row r="60" spans="1:18" ht="15">
      <c r="A60" s="5" t="s">
        <v>48</v>
      </c>
      <c r="C60" s="5"/>
      <c r="D60" s="5"/>
      <c r="E60" s="5"/>
      <c r="F60" s="5"/>
      <c r="G60" s="5"/>
      <c r="H60" s="5"/>
    </row>
    <row r="61" spans="1:18" ht="15">
      <c r="A61" s="5" t="s">
        <v>49</v>
      </c>
      <c r="C61" s="5"/>
      <c r="D61" s="5"/>
      <c r="E61" s="5"/>
      <c r="F61" s="5"/>
      <c r="G61" s="5"/>
      <c r="H61" s="5"/>
    </row>
    <row r="62" spans="1:18" ht="15">
      <c r="A62" s="5" t="s">
        <v>50</v>
      </c>
    </row>
    <row r="63" spans="1:18" ht="15">
      <c r="A63" s="5" t="s">
        <v>51</v>
      </c>
    </row>
    <row r="64" spans="1:18" ht="15">
      <c r="A64" s="5" t="s">
        <v>25</v>
      </c>
    </row>
    <row r="65" spans="1:1" ht="15">
      <c r="A65" s="55" t="s">
        <v>52</v>
      </c>
    </row>
    <row r="84" spans="2:16">
      <c r="B84" s="56">
        <v>234.72</v>
      </c>
      <c r="C84" s="56">
        <v>207.24</v>
      </c>
      <c r="D84" s="56">
        <v>30242.19</v>
      </c>
      <c r="E84" s="56">
        <v>575.74</v>
      </c>
      <c r="F84" s="56">
        <v>4088.03</v>
      </c>
      <c r="G84" s="56">
        <v>2304.88</v>
      </c>
      <c r="H84" s="56">
        <v>37652.79</v>
      </c>
      <c r="J84" s="56">
        <v>234.72</v>
      </c>
      <c r="K84" s="56">
        <v>207.24</v>
      </c>
      <c r="L84" s="56">
        <v>30242.19</v>
      </c>
      <c r="M84" s="56">
        <v>575.74</v>
      </c>
      <c r="N84" s="56">
        <v>4088.03</v>
      </c>
      <c r="O84" s="56">
        <v>2304.88</v>
      </c>
      <c r="P84" s="56">
        <v>37652.79</v>
      </c>
    </row>
    <row r="85" spans="2:16">
      <c r="B85" s="56"/>
      <c r="C85" s="56"/>
      <c r="D85" s="56"/>
      <c r="E85" s="56"/>
      <c r="F85" s="56"/>
      <c r="G85" s="56"/>
      <c r="H85" s="56"/>
      <c r="J85" s="56"/>
      <c r="K85" s="56"/>
      <c r="L85" s="56"/>
      <c r="M85" s="56"/>
      <c r="N85" s="56"/>
      <c r="O85" s="56"/>
      <c r="P85" s="56"/>
    </row>
    <row r="86" spans="2:16">
      <c r="B86" s="46">
        <v>235.66</v>
      </c>
      <c r="C86" s="46">
        <v>202.07</v>
      </c>
      <c r="D86" s="46">
        <v>30428.799999999999</v>
      </c>
      <c r="E86" s="46">
        <v>580.91999999999996</v>
      </c>
      <c r="F86" s="46">
        <v>4021.74</v>
      </c>
      <c r="G86" s="46">
        <v>2307.9899999999998</v>
      </c>
      <c r="H86" s="46">
        <v>37777.17</v>
      </c>
      <c r="J86" s="46">
        <v>235.66</v>
      </c>
      <c r="K86" s="46">
        <v>202.07</v>
      </c>
      <c r="L86" s="46">
        <v>30428.799999999999</v>
      </c>
      <c r="M86" s="46">
        <v>580.91999999999996</v>
      </c>
      <c r="N86" s="46">
        <v>4021.74</v>
      </c>
      <c r="O86" s="46">
        <v>2307.9899999999998</v>
      </c>
      <c r="P86" s="46">
        <v>37777.17</v>
      </c>
    </row>
    <row r="87" spans="2:16">
      <c r="B87" s="46">
        <v>234.85</v>
      </c>
      <c r="C87" s="46">
        <v>209.61</v>
      </c>
      <c r="D87" s="46">
        <v>30900.07</v>
      </c>
      <c r="E87" s="46">
        <v>596.61</v>
      </c>
      <c r="F87" s="46">
        <v>4283.99</v>
      </c>
      <c r="G87" s="46">
        <v>2356.5700000000002</v>
      </c>
      <c r="H87" s="46">
        <v>38581.69</v>
      </c>
      <c r="J87" s="46">
        <v>234.85</v>
      </c>
      <c r="K87" s="46">
        <v>209.61</v>
      </c>
      <c r="L87" s="46">
        <v>30900.07</v>
      </c>
      <c r="M87" s="46">
        <v>596.61</v>
      </c>
      <c r="N87" s="46">
        <v>4283.99</v>
      </c>
      <c r="O87" s="46">
        <v>2356.5700000000002</v>
      </c>
      <c r="P87" s="46">
        <v>38581.69</v>
      </c>
    </row>
    <row r="88" spans="2:16">
      <c r="B88" s="46">
        <v>227.83</v>
      </c>
      <c r="C88" s="46">
        <v>217.17</v>
      </c>
      <c r="D88" s="46">
        <v>31154.29</v>
      </c>
      <c r="E88" s="46">
        <v>601.39</v>
      </c>
      <c r="F88" s="46">
        <v>4556.79</v>
      </c>
      <c r="G88" s="46">
        <v>2411.8000000000002</v>
      </c>
      <c r="H88" s="46">
        <v>39169.25</v>
      </c>
      <c r="J88" s="46">
        <v>227.83</v>
      </c>
      <c r="K88" s="46">
        <v>217.17</v>
      </c>
      <c r="L88" s="46">
        <v>31154.29</v>
      </c>
      <c r="M88" s="46">
        <v>601.39</v>
      </c>
      <c r="N88" s="46">
        <v>4556.79</v>
      </c>
      <c r="O88" s="46">
        <v>2411.8000000000002</v>
      </c>
      <c r="P88" s="46">
        <v>39169.25</v>
      </c>
    </row>
    <row r="89" spans="2:16">
      <c r="B89" s="46">
        <v>237.93</v>
      </c>
      <c r="C89" s="46">
        <v>241.51</v>
      </c>
      <c r="D89" s="46">
        <v>31589.07</v>
      </c>
      <c r="E89" s="46">
        <v>612.9</v>
      </c>
      <c r="F89" s="46">
        <v>4657.2</v>
      </c>
      <c r="G89" s="46">
        <v>2431.44</v>
      </c>
      <c r="H89" s="46">
        <v>39770.019999999997</v>
      </c>
      <c r="J89" s="46">
        <v>237.93</v>
      </c>
      <c r="K89" s="46">
        <v>241.51</v>
      </c>
      <c r="L89" s="46">
        <v>31589.07</v>
      </c>
      <c r="M89" s="46">
        <v>612.9</v>
      </c>
      <c r="N89" s="46">
        <v>4657.2</v>
      </c>
      <c r="O89" s="46">
        <v>2431.44</v>
      </c>
      <c r="P89" s="46">
        <v>39770.019999999997</v>
      </c>
    </row>
    <row r="90" spans="2:16">
      <c r="B90" s="46">
        <v>241.85</v>
      </c>
      <c r="C90" s="46">
        <v>249.61</v>
      </c>
      <c r="D90" s="46">
        <v>31442.59</v>
      </c>
      <c r="E90" s="46">
        <v>599.04</v>
      </c>
      <c r="F90" s="46">
        <v>4591.4799999999996</v>
      </c>
      <c r="G90" s="46">
        <v>2436.39</v>
      </c>
      <c r="H90" s="46">
        <v>39560.97</v>
      </c>
      <c r="J90" s="46">
        <v>241.85</v>
      </c>
      <c r="K90" s="46">
        <v>249.61</v>
      </c>
      <c r="L90" s="46">
        <v>31442.59</v>
      </c>
      <c r="M90" s="46">
        <v>599.04</v>
      </c>
      <c r="N90" s="46">
        <v>4591.4799999999996</v>
      </c>
      <c r="O90" s="46">
        <v>2436.39</v>
      </c>
      <c r="P90" s="46">
        <v>39560.97</v>
      </c>
    </row>
    <row r="91" spans="2:16">
      <c r="B91" s="46">
        <v>235.58</v>
      </c>
      <c r="C91" s="46">
        <v>261.38</v>
      </c>
      <c r="D91" s="46">
        <v>31904.26</v>
      </c>
      <c r="E91" s="46">
        <v>603.63</v>
      </c>
      <c r="F91" s="46">
        <v>4662.21</v>
      </c>
      <c r="G91" s="46">
        <v>2397.54</v>
      </c>
      <c r="H91" s="46">
        <v>40064.6</v>
      </c>
      <c r="J91" s="46">
        <v>235.58</v>
      </c>
      <c r="K91" s="46">
        <v>261.38</v>
      </c>
      <c r="L91" s="46">
        <v>31904.26</v>
      </c>
      <c r="M91" s="46">
        <v>603.63</v>
      </c>
      <c r="N91" s="46">
        <v>4662.21</v>
      </c>
      <c r="O91" s="46">
        <v>2397.54</v>
      </c>
      <c r="P91" s="46">
        <v>40064.6</v>
      </c>
    </row>
    <row r="92" spans="2:16">
      <c r="B92" s="46">
        <v>249.94</v>
      </c>
      <c r="C92" s="46">
        <v>292.02</v>
      </c>
      <c r="D92" s="46">
        <v>33126.79</v>
      </c>
      <c r="E92" s="46">
        <v>629.6</v>
      </c>
      <c r="F92" s="46">
        <v>4828.2299999999996</v>
      </c>
      <c r="G92" s="46">
        <v>2408.15</v>
      </c>
      <c r="H92" s="46">
        <v>41534.730000000003</v>
      </c>
      <c r="J92" s="46">
        <v>249.94</v>
      </c>
      <c r="K92" s="46">
        <v>292.02</v>
      </c>
      <c r="L92" s="46">
        <v>33126.79</v>
      </c>
      <c r="M92" s="46">
        <v>629.6</v>
      </c>
      <c r="N92" s="46">
        <v>4828.2299999999996</v>
      </c>
      <c r="O92" s="46">
        <v>2408.15</v>
      </c>
      <c r="P92" s="46">
        <v>41534.730000000003</v>
      </c>
    </row>
    <row r="93" spans="2:16">
      <c r="B93" s="46">
        <v>249.04</v>
      </c>
      <c r="C93" s="46">
        <v>327.45999999999998</v>
      </c>
      <c r="D93" s="46">
        <v>33228.29</v>
      </c>
      <c r="E93" s="46">
        <v>646.27</v>
      </c>
      <c r="F93" s="46">
        <v>5075.8</v>
      </c>
      <c r="G93" s="46">
        <v>2510.79</v>
      </c>
      <c r="H93" s="46">
        <v>42037.65</v>
      </c>
      <c r="J93" s="46">
        <v>249.04</v>
      </c>
      <c r="K93" s="46">
        <v>327.45999999999998</v>
      </c>
      <c r="L93" s="46">
        <v>33228.29</v>
      </c>
      <c r="M93" s="46">
        <v>646.27</v>
      </c>
      <c r="N93" s="46">
        <v>5075.8</v>
      </c>
      <c r="O93" s="46">
        <v>2510.79</v>
      </c>
      <c r="P93" s="46">
        <v>42037.65</v>
      </c>
    </row>
    <row r="94" spans="2:16">
      <c r="B94" s="46">
        <v>231.68</v>
      </c>
      <c r="C94" s="46">
        <v>309.24</v>
      </c>
      <c r="D94" s="46">
        <v>33673.5</v>
      </c>
      <c r="E94" s="46">
        <v>592.59</v>
      </c>
      <c r="F94" s="46">
        <v>5282.93</v>
      </c>
      <c r="G94" s="46">
        <v>2615.37</v>
      </c>
      <c r="H94" s="46">
        <v>42705.29</v>
      </c>
      <c r="J94" s="46">
        <v>231.68</v>
      </c>
      <c r="K94" s="46">
        <v>309.24</v>
      </c>
      <c r="L94" s="46">
        <v>33673.5</v>
      </c>
      <c r="M94" s="46">
        <v>592.59</v>
      </c>
      <c r="N94" s="46">
        <v>5282.93</v>
      </c>
      <c r="O94" s="46">
        <v>2615.37</v>
      </c>
      <c r="P94" s="46">
        <v>42705.29</v>
      </c>
    </row>
    <row r="95" spans="2:16">
      <c r="B95" s="46">
        <v>243.13</v>
      </c>
      <c r="C95" s="46">
        <v>312.68</v>
      </c>
      <c r="D95" s="46">
        <v>33478.39</v>
      </c>
      <c r="E95" s="46">
        <v>585.89</v>
      </c>
      <c r="F95" s="46">
        <v>5460.4</v>
      </c>
      <c r="G95" s="46">
        <v>2637.38</v>
      </c>
      <c r="H95" s="46">
        <v>42717.85</v>
      </c>
      <c r="J95" s="46">
        <v>243.13</v>
      </c>
      <c r="K95" s="46">
        <v>312.68</v>
      </c>
      <c r="L95" s="46">
        <v>33478.39</v>
      </c>
      <c r="M95" s="46">
        <v>585.89</v>
      </c>
      <c r="N95" s="46">
        <v>5460.4</v>
      </c>
      <c r="O95" s="46">
        <v>2637.38</v>
      </c>
      <c r="P95" s="46">
        <v>42717.85</v>
      </c>
    </row>
    <row r="96" spans="2:16">
      <c r="B96" s="46">
        <v>250.74</v>
      </c>
      <c r="C96" s="46">
        <v>300.13</v>
      </c>
      <c r="D96" s="46">
        <v>34302.269999999997</v>
      </c>
      <c r="E96" s="46">
        <v>596.38</v>
      </c>
      <c r="F96" s="46">
        <v>5705.12</v>
      </c>
      <c r="G96" s="46">
        <v>2725.59</v>
      </c>
      <c r="H96" s="46">
        <v>43880.22</v>
      </c>
      <c r="J96" s="46">
        <v>250.74</v>
      </c>
      <c r="K96" s="46">
        <v>300.13</v>
      </c>
      <c r="L96" s="46">
        <v>34302.269999999997</v>
      </c>
      <c r="M96" s="46">
        <v>596.38</v>
      </c>
      <c r="N96" s="46">
        <v>5705.12</v>
      </c>
      <c r="O96" s="46">
        <v>2725.59</v>
      </c>
      <c r="P96" s="46">
        <v>43880.22</v>
      </c>
    </row>
  </sheetData>
  <mergeCells count="14">
    <mergeCell ref="O84:O85"/>
    <mergeCell ref="P84:P85"/>
    <mergeCell ref="H84:H85"/>
    <mergeCell ref="J84:J85"/>
    <mergeCell ref="K84:K85"/>
    <mergeCell ref="L84:L85"/>
    <mergeCell ref="M84:M85"/>
    <mergeCell ref="N84:N85"/>
    <mergeCell ref="B84:B85"/>
    <mergeCell ref="C84:C85"/>
    <mergeCell ref="D84:D85"/>
    <mergeCell ref="E84:E85"/>
    <mergeCell ref="F84:F85"/>
    <mergeCell ref="G84:G85"/>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heetViews>
  <sheetFormatPr defaultRowHeight="12.75"/>
  <cols>
    <col min="1" max="1" width="4.42578125" style="26" customWidth="1"/>
    <col min="2" max="2" width="12.42578125" style="26" customWidth="1"/>
    <col min="3" max="3" width="13" style="26" customWidth="1"/>
    <col min="4" max="5" width="11.42578125" style="26" customWidth="1"/>
    <col min="6" max="6" width="12.28515625" style="26" customWidth="1"/>
    <col min="7" max="7" width="10.7109375" style="26" customWidth="1"/>
    <col min="8" max="8" width="11.140625" style="26" customWidth="1"/>
    <col min="9" max="9" width="10.7109375" style="26" customWidth="1"/>
    <col min="10" max="10" width="13.5703125" style="26" customWidth="1"/>
    <col min="11" max="11" width="16.7109375" style="26" customWidth="1"/>
    <col min="12" max="16384" width="9.140625" style="26"/>
  </cols>
  <sheetData>
    <row r="1" spans="1:11" ht="18">
      <c r="A1" s="57" t="s">
        <v>53</v>
      </c>
      <c r="I1" s="58" t="s">
        <v>1</v>
      </c>
      <c r="J1" s="59"/>
      <c r="K1" s="4"/>
    </row>
    <row r="2" spans="1:11">
      <c r="A2" s="60"/>
      <c r="B2" s="26" t="s">
        <v>54</v>
      </c>
    </row>
    <row r="3" spans="1:11">
      <c r="A3" s="57" t="s">
        <v>55</v>
      </c>
      <c r="H3" s="61"/>
    </row>
    <row r="4" spans="1:11">
      <c r="A4" s="57" t="s">
        <v>56</v>
      </c>
      <c r="H4" s="61"/>
    </row>
    <row r="5" spans="1:11">
      <c r="A5" s="57" t="s">
        <v>29</v>
      </c>
    </row>
    <row r="6" spans="1:11" ht="6" customHeight="1" thickBot="1">
      <c r="A6" s="28"/>
      <c r="B6" s="28"/>
      <c r="C6" s="28"/>
      <c r="D6" s="28"/>
      <c r="E6" s="28"/>
      <c r="F6" s="28"/>
      <c r="G6" s="28"/>
      <c r="H6" s="28"/>
      <c r="I6" s="28"/>
    </row>
    <row r="7" spans="1:11" s="31" customFormat="1" ht="34.5" customHeight="1" thickBot="1">
      <c r="A7" s="62"/>
      <c r="B7" s="63"/>
      <c r="C7" s="64" t="s">
        <v>5</v>
      </c>
      <c r="D7" s="64" t="s">
        <v>57</v>
      </c>
      <c r="E7" s="64" t="s">
        <v>31</v>
      </c>
      <c r="F7" s="64" t="s">
        <v>32</v>
      </c>
      <c r="G7" s="64" t="s">
        <v>11</v>
      </c>
      <c r="H7" s="64" t="s">
        <v>12</v>
      </c>
      <c r="I7" s="64" t="s">
        <v>58</v>
      </c>
    </row>
    <row r="8" spans="1:11" ht="13.5" thickTop="1">
      <c r="A8" s="65"/>
      <c r="B8" s="60"/>
      <c r="C8" s="66"/>
      <c r="D8" s="66"/>
      <c r="E8" s="66"/>
      <c r="F8" s="66"/>
      <c r="G8" s="66"/>
      <c r="H8" s="60"/>
      <c r="I8" s="67"/>
    </row>
    <row r="9" spans="1:11" ht="17.100000000000001" customHeight="1">
      <c r="A9" s="57" t="s">
        <v>59</v>
      </c>
      <c r="B9" s="68" t="s">
        <v>60</v>
      </c>
      <c r="C9" s="66"/>
      <c r="D9" s="66"/>
      <c r="E9" s="66"/>
      <c r="F9" s="66"/>
      <c r="G9" s="69"/>
      <c r="H9" s="60"/>
      <c r="I9" s="70" t="s">
        <v>61</v>
      </c>
    </row>
    <row r="10" spans="1:11" ht="17.100000000000001" customHeight="1">
      <c r="A10" s="65"/>
      <c r="B10" s="60"/>
      <c r="C10" s="66"/>
      <c r="D10" s="66"/>
      <c r="E10" s="66"/>
      <c r="F10" s="66"/>
      <c r="G10" s="66"/>
      <c r="H10" s="60"/>
      <c r="I10" s="67"/>
    </row>
    <row r="11" spans="1:11" ht="18" customHeight="1">
      <c r="A11" s="60"/>
      <c r="B11" s="71" t="s">
        <v>47</v>
      </c>
      <c r="C11" s="72">
        <f>'13a-c'!C11/'13a-c'!C45</f>
        <v>0.60523467874463899</v>
      </c>
      <c r="D11" s="72">
        <f>'13a-c'!D11/'13a-c'!D45</f>
        <v>1.3714833759590792</v>
      </c>
      <c r="E11" s="72">
        <f>'13a-c'!E11/'13a-c'!E45</f>
        <v>8.0664977325253739E-2</v>
      </c>
      <c r="F11" s="72">
        <f>'13a-c'!F11/'13a-c'!F45</f>
        <v>0.25752192196107837</v>
      </c>
      <c r="G11" s="72">
        <f>'13a-c'!G11/'13a-c'!G45</f>
        <v>2.8671916813212017E-2</v>
      </c>
      <c r="H11" s="72">
        <f>'13a-c'!H11/'13a-c'!H45</f>
        <v>6.4049640322395532E-2</v>
      </c>
      <c r="I11" s="72">
        <f>'13a-c'!I11/'13a-c'!I45</f>
        <v>8.974376269416949E-2</v>
      </c>
    </row>
    <row r="12" spans="1:11" ht="18" customHeight="1">
      <c r="A12" s="60"/>
      <c r="B12" s="73">
        <v>2008</v>
      </c>
      <c r="C12" s="74">
        <f>'13a-c'!C12/'13a-c'!C46</f>
        <v>0.65656750907823791</v>
      </c>
      <c r="D12" s="74">
        <f>'13a-c'!D12/'13a-c'!D46</f>
        <v>1.4336575751796046</v>
      </c>
      <c r="E12" s="74">
        <f>'13a-c'!E12/'13a-c'!E46</f>
        <v>7.765509553352222E-2</v>
      </c>
      <c r="F12" s="74">
        <f>'13a-c'!F12/'13a-c'!F46</f>
        <v>0.26023484608060932</v>
      </c>
      <c r="G12" s="74">
        <f>'13a-c'!G12/'13a-c'!G46</f>
        <v>2.620178302319753E-2</v>
      </c>
      <c r="H12" s="74">
        <f>'13a-c'!H12/'13a-c'!H46</f>
        <v>5.4167242269352982E-2</v>
      </c>
      <c r="I12" s="74">
        <f>'13a-c'!I12/'13a-c'!I46</f>
        <v>8.731766562528602E-2</v>
      </c>
    </row>
    <row r="13" spans="1:11" ht="18" customHeight="1">
      <c r="A13" s="60"/>
      <c r="B13" s="73">
        <v>2009</v>
      </c>
      <c r="C13" s="74">
        <f>'13a-c'!C13/'13a-c'!C47</f>
        <v>0.57445252933189428</v>
      </c>
      <c r="D13" s="74">
        <f>'13a-c'!D13/'13a-c'!D47</f>
        <v>1.184001988874732</v>
      </c>
      <c r="E13" s="74">
        <f>'13a-c'!E13/'13a-c'!E47</f>
        <v>7.1034870183265902E-2</v>
      </c>
      <c r="F13" s="74">
        <f>'13a-c'!F13/'13a-c'!F47</f>
        <v>0.19056618631388297</v>
      </c>
      <c r="G13" s="74">
        <f>'13a-c'!G13/'13a-c'!G47</f>
        <v>2.1735487414157269E-2</v>
      </c>
      <c r="H13" s="74">
        <f>'13a-c'!H13/'13a-c'!H47</f>
        <v>5.24074168227808E-2</v>
      </c>
      <c r="I13" s="74">
        <f>'13a-c'!I13/'13a-c'!I47</f>
        <v>7.8268778740200579E-2</v>
      </c>
    </row>
    <row r="14" spans="1:11" ht="18" customHeight="1">
      <c r="A14" s="60"/>
      <c r="B14" s="73">
        <v>2010</v>
      </c>
      <c r="C14" s="74">
        <f>'13a-c'!C14/'13a-c'!C48</f>
        <v>0.50928097567513242</v>
      </c>
      <c r="D14" s="74">
        <f>'13a-c'!D14/'13a-c'!D48</f>
        <v>1.2369073869900771</v>
      </c>
      <c r="E14" s="74">
        <f>'13a-c'!E14/'13a-c'!E48</f>
        <v>5.8940412136366679E-2</v>
      </c>
      <c r="F14" s="74">
        <f>'13a-c'!F14/'13a-c'!F48</f>
        <v>0.16635090799870617</v>
      </c>
      <c r="G14" s="74">
        <f>'13a-c'!G14/'13a-c'!G48</f>
        <v>2.1919242313952252E-2</v>
      </c>
      <c r="H14" s="74">
        <f>'13a-c'!H14/'13a-c'!H48</f>
        <v>5.879747406051436E-2</v>
      </c>
      <c r="I14" s="74">
        <f>'13a-c'!I14/'13a-c'!I48</f>
        <v>6.8213702240637331E-2</v>
      </c>
    </row>
    <row r="15" spans="1:11" ht="18" customHeight="1">
      <c r="A15" s="60"/>
      <c r="B15" s="73">
        <v>2011</v>
      </c>
      <c r="C15" s="74">
        <f>'13a-c'!C15/'13a-c'!C49</f>
        <v>0.56417489421720735</v>
      </c>
      <c r="D15" s="74">
        <f>'13a-c'!D15/'13a-c'!D49</f>
        <v>1.1365173860100122</v>
      </c>
      <c r="E15" s="74">
        <f>'13a-c'!E15/'13a-c'!E49</f>
        <v>5.6426855014248149E-2</v>
      </c>
      <c r="F15" s="74">
        <f>'13a-c'!F15/'13a-c'!F49</f>
        <v>0.20118401741396086</v>
      </c>
      <c r="G15" s="74">
        <f>'13a-c'!G15/'13a-c'!G49</f>
        <v>2.0710990360420154E-2</v>
      </c>
      <c r="H15" s="74">
        <f>'13a-c'!H15/'13a-c'!H49</f>
        <v>4.549682126191272E-2</v>
      </c>
      <c r="I15" s="74">
        <f>'13a-c'!I15/'13a-c'!I49</f>
        <v>6.5451901491778083E-2</v>
      </c>
    </row>
    <row r="16" spans="1:11" ht="18" customHeight="1">
      <c r="A16" s="60"/>
      <c r="B16" s="73">
        <v>2012</v>
      </c>
      <c r="C16" s="74">
        <f>'13a-c'!C16/'13a-c'!C50</f>
        <v>0.61001194203272768</v>
      </c>
      <c r="D16" s="74">
        <f>'13a-c'!D16/'13a-c'!D50</f>
        <v>1.2854351626503959</v>
      </c>
      <c r="E16" s="74">
        <f>'13a-c'!E16/'13a-c'!E50</f>
        <v>5.8129846805359431E-2</v>
      </c>
      <c r="F16" s="74">
        <f>'13a-c'!F16/'13a-c'!F50</f>
        <v>0.21143102707348518</v>
      </c>
      <c r="G16" s="74">
        <f>'13a-c'!G16/'13a-c'!G50</f>
        <v>2.3799704296824698E-2</v>
      </c>
      <c r="H16" s="74">
        <f>'13a-c'!H16/'13a-c'!H50</f>
        <v>4.9016232069578738E-2</v>
      </c>
      <c r="I16" s="74">
        <f>'13a-c'!I16/'13a-c'!I50</f>
        <v>6.8184676509495376E-2</v>
      </c>
    </row>
    <row r="17" spans="1:9" ht="18" customHeight="1">
      <c r="A17" s="60"/>
      <c r="B17" s="73">
        <v>2013</v>
      </c>
      <c r="C17" s="74">
        <f>'13a-c'!C17/'13a-c'!C51</f>
        <v>0.52855407047387604</v>
      </c>
      <c r="D17" s="74">
        <f>'13a-c'!D17/'13a-c'!D51</f>
        <v>1.0585866999861169</v>
      </c>
      <c r="E17" s="74">
        <f>'13a-c'!E17/'13a-c'!E51</f>
        <v>4.9514179046934774E-2</v>
      </c>
      <c r="F17" s="74">
        <f>'13a-c'!F17/'13a-c'!F51</f>
        <v>0.15241882041086813</v>
      </c>
      <c r="G17" s="74">
        <f>'13a-c'!G17/'13a-c'!G51</f>
        <v>1.827450832120284E-2</v>
      </c>
      <c r="H17" s="74">
        <f>'13a-c'!H17/'13a-c'!H51</f>
        <v>4.5748224246558847E-2</v>
      </c>
      <c r="I17" s="74">
        <f>'13a-c'!I17/'13a-c'!I51</f>
        <v>5.7550385054663755E-2</v>
      </c>
    </row>
    <row r="18" spans="1:9" ht="18" customHeight="1">
      <c r="A18" s="60"/>
      <c r="B18" s="73">
        <v>2014</v>
      </c>
      <c r="C18" s="74">
        <f>'13a-c'!C18/'13a-c'!C52</f>
        <v>0.4791164767344287</v>
      </c>
      <c r="D18" s="74">
        <f>'13a-c'!D18/'13a-c'!D52</f>
        <v>1.2363417649614061</v>
      </c>
      <c r="E18" s="74">
        <f>'13a-c'!E18/'13a-c'!E52</f>
        <v>5.0071512092980511E-2</v>
      </c>
      <c r="F18" s="74">
        <f>'13a-c'!F18/'13a-c'!F52</f>
        <v>0.12225746761829237</v>
      </c>
      <c r="G18" s="74">
        <f>'13a-c'!G18/'13a-c'!G52</f>
        <v>2.4260681769809295E-2</v>
      </c>
      <c r="H18" s="74">
        <f>'13a-c'!H18/'13a-c'!H52</f>
        <v>4.4369688242435978E-2</v>
      </c>
      <c r="I18" s="74">
        <f>'13a-c'!I18/'13a-c'!I52</f>
        <v>5.9738657828488667E-2</v>
      </c>
    </row>
    <row r="19" spans="1:9" ht="18" customHeight="1">
      <c r="A19" s="60"/>
      <c r="B19" s="73">
        <v>2015</v>
      </c>
      <c r="C19" s="74">
        <f>'13a-c'!C19/'13a-c'!C53</f>
        <v>0.54158494101115373</v>
      </c>
      <c r="D19" s="74">
        <f>'13a-c'!D19/'13a-c'!D53</f>
        <v>0.98500490810005747</v>
      </c>
      <c r="E19" s="74">
        <f>'13a-c'!E19/'13a-c'!E53</f>
        <v>4.9128352636358487E-2</v>
      </c>
      <c r="F19" s="74">
        <f>'13a-c'!F19/'13a-c'!F53</f>
        <v>0.12001302998611278</v>
      </c>
      <c r="G19" s="74">
        <f>'13a-c'!G19/'13a-c'!G53</f>
        <v>2.2312387638653015E-2</v>
      </c>
      <c r="H19" s="74">
        <f>'13a-c'!H19/'13a-c'!H53</f>
        <v>4.3396384165495495E-2</v>
      </c>
      <c r="I19" s="74">
        <f>'13a-c'!I19/'13a-c'!I53</f>
        <v>5.6108112166174839E-2</v>
      </c>
    </row>
    <row r="20" spans="1:9" ht="18" customHeight="1">
      <c r="A20" s="60"/>
      <c r="B20" s="73">
        <v>2016</v>
      </c>
      <c r="C20" s="74">
        <f>'13a-c'!C20/'13a-c'!C54</f>
        <v>0.57230064860740171</v>
      </c>
      <c r="D20" s="74">
        <f>'13a-c'!D20/'13a-c'!D54</f>
        <v>1.0381689851298568</v>
      </c>
      <c r="E20" s="74">
        <f>'13a-c'!E20/'13a-c'!E54</f>
        <v>5.100913542615456E-2</v>
      </c>
      <c r="F20" s="74">
        <f>'13a-c'!F20/'13a-c'!F54</f>
        <v>0.17484408233894519</v>
      </c>
      <c r="G20" s="74">
        <f>'13a-c'!G20/'13a-c'!G54</f>
        <v>1.97966919594872E-2</v>
      </c>
      <c r="H20" s="74">
        <f>'13a-c'!H20/'13a-c'!H54</f>
        <v>3.3330196373674639E-2</v>
      </c>
      <c r="I20" s="74">
        <f>'13a-c'!I20/'13a-c'!I54</f>
        <v>5.6664940591756731E-2</v>
      </c>
    </row>
    <row r="21" spans="1:9" ht="18" customHeight="1">
      <c r="A21" s="60"/>
      <c r="B21" s="73">
        <v>2017</v>
      </c>
      <c r="C21" s="74">
        <f>'13a-c'!C21/'13a-c'!C55</f>
        <v>0.64688366362049488</v>
      </c>
      <c r="D21" s="74">
        <f>'13a-c'!D21/'13a-c'!D55</f>
        <v>1.0281945162959132</v>
      </c>
      <c r="E21" s="74">
        <f>'13a-c'!E21/'13a-c'!E55</f>
        <v>4.5889579167679141E-2</v>
      </c>
      <c r="F21" s="74">
        <f>'13a-c'!F21/'13a-c'!F55</f>
        <v>0.10505305179115454</v>
      </c>
      <c r="G21" s="74">
        <f>'13a-c'!G21/'13a-c'!G55</f>
        <v>1.7806179733599766E-2</v>
      </c>
      <c r="H21" s="74">
        <f>'13a-c'!H21/'13a-c'!H55</f>
        <v>2.8820547897829236E-2</v>
      </c>
      <c r="I21" s="74">
        <f>'13a-c'!I21/'13a-c'!I55</f>
        <v>5.1815542497696508E-2</v>
      </c>
    </row>
    <row r="22" spans="1:9" ht="18" customHeight="1">
      <c r="A22" s="60"/>
      <c r="B22" s="73">
        <v>2018</v>
      </c>
      <c r="C22" s="75">
        <f>'13a-c'!C22/'13a-c'!C56</f>
        <v>0.54306158957321748</v>
      </c>
      <c r="D22" s="75">
        <f>'13a-c'!D22/'13a-c'!D56</f>
        <v>1.0556530059001754</v>
      </c>
      <c r="E22" s="75">
        <f>'13a-c'!E22/'13a-c'!E56</f>
        <v>4.6260690397512093E-2</v>
      </c>
      <c r="F22" s="75">
        <f>'13a-c'!F22/'13a-c'!F56</f>
        <v>0.16215891573742267</v>
      </c>
      <c r="G22" s="75">
        <f>'13a-c'!G22/'13a-c'!G56</f>
        <v>1.7856699982639321E-2</v>
      </c>
      <c r="H22" s="75">
        <f>'13a-c'!H22/'13a-c'!H56</f>
        <v>3.418186287312E-2</v>
      </c>
      <c r="I22" s="75">
        <f>'13a-c'!I22/'13a-c'!I56</f>
        <v>5.2932249419250191E-2</v>
      </c>
    </row>
    <row r="23" spans="1:9" ht="18" customHeight="1">
      <c r="A23" s="60"/>
      <c r="B23" s="73" t="s">
        <v>62</v>
      </c>
      <c r="C23" s="74">
        <f>'13a-c'!C23/'13a-c'!C57</f>
        <v>0.56135378913807665</v>
      </c>
      <c r="D23" s="74">
        <f>'13a-c'!D23/'13a-c'!D57</f>
        <v>0.98353579576987116</v>
      </c>
      <c r="E23" s="74">
        <f>'13a-c'!E23/'13a-c'!E57</f>
        <v>5.8371794313580361E-2</v>
      </c>
      <c r="F23" s="74">
        <f>'13a-c'!F23/'13a-c'!F57</f>
        <v>0.12958656560097989</v>
      </c>
      <c r="G23" s="74">
        <f>'13a-c'!G23/'13a-c'!G57</f>
        <v>2.1904484143245483E-2</v>
      </c>
      <c r="H23" s="74">
        <f>'13a-c'!H23/'13a-c'!H57</f>
        <v>3.4027152120703591E-2</v>
      </c>
      <c r="I23" s="74">
        <f>'13a-c'!I23/'13a-c'!I57</f>
        <v>6.3102737373756032E-2</v>
      </c>
    </row>
    <row r="24" spans="1:9" ht="18" customHeight="1">
      <c r="A24" s="60"/>
      <c r="B24" s="71" t="s">
        <v>63</v>
      </c>
      <c r="C24" s="72" t="s">
        <v>40</v>
      </c>
      <c r="D24" s="72" t="s">
        <v>40</v>
      </c>
      <c r="E24" s="72" t="s">
        <v>40</v>
      </c>
      <c r="F24" s="72" t="s">
        <v>40</v>
      </c>
      <c r="G24" s="72" t="s">
        <v>40</v>
      </c>
      <c r="H24" s="72" t="s">
        <v>40</v>
      </c>
      <c r="I24" s="72" t="s">
        <v>40</v>
      </c>
    </row>
    <row r="25" spans="1:9" ht="6" customHeight="1">
      <c r="A25" s="60"/>
      <c r="B25" s="71"/>
      <c r="C25" s="76"/>
      <c r="D25" s="76"/>
      <c r="E25" s="76"/>
      <c r="F25" s="76"/>
      <c r="G25" s="76"/>
      <c r="H25" s="76"/>
      <c r="I25" s="76"/>
    </row>
    <row r="26" spans="1:9">
      <c r="A26" s="57" t="s">
        <v>64</v>
      </c>
      <c r="B26" s="68" t="s">
        <v>65</v>
      </c>
      <c r="C26" s="77"/>
      <c r="D26" s="77"/>
      <c r="E26" s="77"/>
      <c r="F26" s="77"/>
      <c r="G26" s="78"/>
      <c r="H26" s="79"/>
      <c r="I26" s="80" t="s">
        <v>61</v>
      </c>
    </row>
    <row r="27" spans="1:9" ht="3" customHeight="1">
      <c r="A27" s="65"/>
      <c r="B27" s="60"/>
      <c r="C27" s="77"/>
      <c r="D27" s="77"/>
      <c r="E27" s="77"/>
      <c r="F27" s="77"/>
      <c r="G27" s="77"/>
      <c r="H27" s="79"/>
      <c r="I27" s="81"/>
    </row>
    <row r="28" spans="1:9" ht="18" customHeight="1">
      <c r="A28" s="60"/>
      <c r="B28" s="71" t="s">
        <v>47</v>
      </c>
      <c r="C28" s="72">
        <f>'13a-c'!C28/'13a-c'!C45</f>
        <v>3.1343941640947532</v>
      </c>
      <c r="D28" s="72">
        <f>'13a-c'!D28/'13a-c'!D45</f>
        <v>3.4398976982097187</v>
      </c>
      <c r="E28" s="72">
        <f>'13a-c'!E28/'13a-c'!E45</f>
        <v>0.49102715750225345</v>
      </c>
      <c r="F28" s="72">
        <f>'13a-c'!F28/'13a-c'!F45</f>
        <v>1.6950810053134271</v>
      </c>
      <c r="G28" s="72">
        <f>'13a-c'!G28/'13a-c'!G45</f>
        <v>0.16177911850363871</v>
      </c>
      <c r="H28" s="72">
        <f>'13a-c'!H28/'13a-c'!H45</f>
        <v>0.26175199831175511</v>
      </c>
      <c r="I28" s="72">
        <f>'13a-c'!I28/'13a-c'!I45</f>
        <v>0.49780922328088106</v>
      </c>
    </row>
    <row r="29" spans="1:9" ht="18" customHeight="1">
      <c r="A29" s="60"/>
      <c r="B29" s="73">
        <v>2008</v>
      </c>
      <c r="C29" s="74">
        <f>'13a-c'!C29/'13a-c'!C46</f>
        <v>2.8170047316876352</v>
      </c>
      <c r="D29" s="74">
        <f>'13a-c'!D29/'13a-c'!D46</f>
        <v>3.3377837116154874</v>
      </c>
      <c r="E29" s="74">
        <f>'13a-c'!E29/'13a-c'!E46</f>
        <v>0.44904903069384589</v>
      </c>
      <c r="F29" s="74">
        <f>'13a-c'!F29/'13a-c'!F46</f>
        <v>1.3662329419231989</v>
      </c>
      <c r="G29" s="74">
        <f>'13a-c'!G29/'13a-c'!G46</f>
        <v>0.14939898643040578</v>
      </c>
      <c r="H29" s="74">
        <f>'13a-c'!H29/'13a-c'!H46</f>
        <v>0.23775420432320032</v>
      </c>
      <c r="I29" s="74">
        <f>'13a-c'!I29/'13a-c'!I46</f>
        <v>0.45469049676623313</v>
      </c>
    </row>
    <row r="30" spans="1:9" ht="18" customHeight="1">
      <c r="A30" s="60"/>
      <c r="B30" s="73">
        <v>2009</v>
      </c>
      <c r="C30" s="74">
        <f>'13a-c'!C30/'13a-c'!C47</f>
        <v>2.858336524736274</v>
      </c>
      <c r="D30" s="74">
        <f>'13a-c'!D30/'13a-c'!D47</f>
        <v>3.2319214394480871</v>
      </c>
      <c r="E30" s="74">
        <f>'13a-c'!E30/'13a-c'!E47</f>
        <v>0.43525213744302382</v>
      </c>
      <c r="F30" s="74">
        <f>'13a-c'!F30/'13a-c'!F47</f>
        <v>1.2221434758642411</v>
      </c>
      <c r="G30" s="74">
        <f>'13a-c'!G30/'13a-c'!G47</f>
        <v>0.12609901095236278</v>
      </c>
      <c r="H30" s="74">
        <f>'13a-c'!H30/'13a-c'!H47</f>
        <v>0.21666946955089975</v>
      </c>
      <c r="I30" s="74">
        <f>'13a-c'!I30/'13a-c'!I47</f>
        <v>0.43842727923613656</v>
      </c>
    </row>
    <row r="31" spans="1:9" ht="18" customHeight="1">
      <c r="A31" s="60"/>
      <c r="B31" s="73">
        <v>2010</v>
      </c>
      <c r="C31" s="74">
        <f>'13a-c'!C31/'13a-c'!C48</f>
        <v>2.7139315151109029</v>
      </c>
      <c r="D31" s="74">
        <f>'13a-c'!D31/'13a-c'!D48</f>
        <v>2.9630650496141122</v>
      </c>
      <c r="E31" s="74">
        <f>'13a-c'!E31/'13a-c'!E48</f>
        <v>0.39174536551241695</v>
      </c>
      <c r="F31" s="74">
        <f>'13a-c'!F31/'13a-c'!F48</f>
        <v>1.0289111716957011</v>
      </c>
      <c r="G31" s="74">
        <f>'13a-c'!G31/'13a-c'!G48</f>
        <v>0.1230094792544186</v>
      </c>
      <c r="H31" s="74">
        <f>'13a-c'!H31/'13a-c'!H48</f>
        <v>0.21402280558027226</v>
      </c>
      <c r="I31" s="74">
        <f>'13a-c'!I31/'13a-c'!I48</f>
        <v>0.39640736570039398</v>
      </c>
    </row>
    <row r="32" spans="1:9" ht="18" customHeight="1">
      <c r="A32" s="60"/>
      <c r="B32" s="73">
        <v>2011</v>
      </c>
      <c r="C32" s="74">
        <f>'13a-c'!C32/'13a-c'!C49</f>
        <v>2.804474038114606</v>
      </c>
      <c r="D32" s="74">
        <f>'13a-c'!D32/'13a-c'!D49</f>
        <v>2.797321066161548</v>
      </c>
      <c r="E32" s="74">
        <f>'13a-c'!E32/'13a-c'!E49</f>
        <v>0.38075472035207975</v>
      </c>
      <c r="F32" s="74">
        <f>'13a-c'!F32/'13a-c'!F49</f>
        <v>1.1032139971306543</v>
      </c>
      <c r="G32" s="74">
        <f>'13a-c'!G32/'13a-c'!G49</f>
        <v>0.12801675144039229</v>
      </c>
      <c r="H32" s="74">
        <f>'13a-c'!H32/'13a-c'!H49</f>
        <v>0.18722143262645499</v>
      </c>
      <c r="I32" s="74">
        <f>'13a-c'!I32/'13a-c'!I49</f>
        <v>0.38593813931371573</v>
      </c>
    </row>
    <row r="33" spans="1:9" ht="18" customHeight="1">
      <c r="A33" s="60"/>
      <c r="B33" s="73">
        <v>2012</v>
      </c>
      <c r="C33" s="74">
        <f>'13a-c'!C33/'13a-c'!C50</f>
        <v>3.014556369622051</v>
      </c>
      <c r="D33" s="74">
        <f>'13a-c'!D33/'13a-c'!D50</f>
        <v>3.0541939464573407</v>
      </c>
      <c r="E33" s="74">
        <f>'13a-c'!E33/'13a-c'!E50</f>
        <v>0.37136211194849528</v>
      </c>
      <c r="F33" s="74">
        <f>'13a-c'!F33/'13a-c'!F50</f>
        <v>0.98667812634293084</v>
      </c>
      <c r="G33" s="74">
        <f>'13a-c'!G33/'13a-c'!G50</f>
        <v>0.13138740865233359</v>
      </c>
      <c r="H33" s="74">
        <f>'13a-c'!H33/'13a-c'!H50</f>
        <v>0.18350705064065428</v>
      </c>
      <c r="I33" s="74">
        <f>'13a-c'!I33/'13a-c'!I50</f>
        <v>0.37936476024973359</v>
      </c>
    </row>
    <row r="34" spans="1:9" ht="18" customHeight="1">
      <c r="A34" s="60"/>
      <c r="B34" s="73">
        <v>2013</v>
      </c>
      <c r="C34" s="74">
        <f>'13a-c'!C34/'13a-c'!C51</f>
        <v>2.7916160388821387</v>
      </c>
      <c r="D34" s="74">
        <f>'13a-c'!D34/'13a-c'!D51</f>
        <v>2.7453838678328473</v>
      </c>
      <c r="E34" s="74">
        <f>'13a-c'!E34/'13a-c'!E51</f>
        <v>0.34113378607097605</v>
      </c>
      <c r="F34" s="74">
        <f>'13a-c'!F34/'13a-c'!F51</f>
        <v>0.84161696487740223</v>
      </c>
      <c r="G34" s="74">
        <f>'13a-c'!G34/'13a-c'!G51</f>
        <v>0.13800404559804902</v>
      </c>
      <c r="H34" s="74">
        <f>'13a-c'!H34/'13a-c'!H51</f>
        <v>0.16373048677715799</v>
      </c>
      <c r="I34" s="74">
        <f>'13a-c'!I34/'13a-c'!I51</f>
        <v>0.34846792311888014</v>
      </c>
    </row>
    <row r="35" spans="1:9" ht="18" customHeight="1">
      <c r="A35" s="60"/>
      <c r="B35" s="73">
        <v>2014</v>
      </c>
      <c r="C35" s="74">
        <f>'13a-c'!C35/'13a-c'!C52</f>
        <v>2.5011504209187128</v>
      </c>
      <c r="D35" s="74">
        <f>'13a-c'!D35/'13a-c'!D52</f>
        <v>2.8268787382631069</v>
      </c>
      <c r="E35" s="74">
        <f>'13a-c'!E35/'13a-c'!E52</f>
        <v>0.33345249599384413</v>
      </c>
      <c r="F35" s="74">
        <f>'13a-c'!F35/'13a-c'!F52</f>
        <v>0.78641289981496165</v>
      </c>
      <c r="G35" s="74">
        <f>'13a-c'!G35/'13a-c'!G52</f>
        <v>0.130680236772347</v>
      </c>
      <c r="H35" s="74">
        <f>'13a-c'!H35/'13a-c'!H52</f>
        <v>0.16900817612346067</v>
      </c>
      <c r="I35" s="74">
        <f>'13a-c'!I35/'13a-c'!I52</f>
        <v>0.34006108644735356</v>
      </c>
    </row>
    <row r="36" spans="1:9" ht="18" customHeight="1">
      <c r="A36" s="60"/>
      <c r="B36" s="73">
        <v>2015</v>
      </c>
      <c r="C36" s="74">
        <f>'13a-c'!C36/'13a-c'!C53</f>
        <v>2.4268860329634943</v>
      </c>
      <c r="D36" s="74">
        <f>'13a-c'!D36/'13a-c'!D53</f>
        <v>2.5623667196967133</v>
      </c>
      <c r="E36" s="74">
        <f>'13a-c'!E36/'13a-c'!E53</f>
        <v>0.32210836237003909</v>
      </c>
      <c r="F36" s="74">
        <f>'13a-c'!F36/'13a-c'!F53</f>
        <v>0.73036501105834351</v>
      </c>
      <c r="G36" s="74">
        <f>'13a-c'!G36/'13a-c'!G53</f>
        <v>0.12591576718373612</v>
      </c>
      <c r="H36" s="74">
        <f>'13a-c'!H36/'13a-c'!H53</f>
        <v>0.15288267449128687</v>
      </c>
      <c r="I36" s="74">
        <f>'13a-c'!I36/'13a-c'!I53</f>
        <v>0.32216066281329497</v>
      </c>
    </row>
    <row r="37" spans="1:9" ht="18" customHeight="1">
      <c r="A37" s="60"/>
      <c r="B37" s="73">
        <v>2016</v>
      </c>
      <c r="C37" s="74">
        <f>'13a-c'!C37/'13a-c'!C54</f>
        <v>2.8060074225659881</v>
      </c>
      <c r="D37" s="74">
        <f>'13a-c'!D37/'13a-c'!D54</f>
        <v>2.4943466045364215</v>
      </c>
      <c r="E37" s="74">
        <f>'13a-c'!E37/'13a-c'!E54</f>
        <v>0.32073755264368237</v>
      </c>
      <c r="F37" s="74">
        <f>'13a-c'!F37/'13a-c'!F54</f>
        <v>0.80752730812213858</v>
      </c>
      <c r="G37" s="74">
        <f>'13a-c'!G37/'13a-c'!G54</f>
        <v>0.1209059710277406</v>
      </c>
      <c r="H37" s="74">
        <f>'13a-c'!H37/'13a-c'!H54</f>
        <v>0.12626262626262627</v>
      </c>
      <c r="I37" s="74">
        <f>'13a-c'!I37/'13a-c'!I54</f>
        <v>0.31591882222584855</v>
      </c>
    </row>
    <row r="38" spans="1:9" ht="18" customHeight="1">
      <c r="A38" s="60"/>
      <c r="B38" s="73">
        <v>2017</v>
      </c>
      <c r="C38" s="74">
        <f>'13a-c'!C38/'13a-c'!C55</f>
        <v>2.5738439949344558</v>
      </c>
      <c r="D38" s="74">
        <f>'13a-c'!D38/'13a-c'!D55</f>
        <v>2.0369891360579411</v>
      </c>
      <c r="E38" s="74">
        <f>'13a-c'!E38/'13a-c'!E55</f>
        <v>0.26732062081413088</v>
      </c>
      <c r="F38" s="74">
        <f>'13a-c'!F38/'13a-c'!F55</f>
        <v>0.62506565815736947</v>
      </c>
      <c r="G38" s="74">
        <f>'13a-c'!G38/'13a-c'!G55</f>
        <v>9.7315718405159832E-2</v>
      </c>
      <c r="H38" s="74">
        <f>'13a-c'!H38/'13a-c'!H55</f>
        <v>0.11720356145117224</v>
      </c>
      <c r="I38" s="74">
        <f>'13a-c'!I38/'13a-c'!I55</f>
        <v>0.2638241743966685</v>
      </c>
    </row>
    <row r="39" spans="1:9" ht="18" customHeight="1">
      <c r="A39" s="60"/>
      <c r="B39" s="73">
        <v>2018</v>
      </c>
      <c r="C39" s="74">
        <f>'13a-c'!C39/'13a-c'!C56</f>
        <v>2.1019677996422179</v>
      </c>
      <c r="D39" s="74">
        <f>'13a-c'!D39/'13a-c'!D56</f>
        <v>2.095359591771647</v>
      </c>
      <c r="E39" s="74">
        <f>'13a-c'!E39/'13a-c'!E56</f>
        <v>0.23572886562630049</v>
      </c>
      <c r="F39" s="74">
        <f>'13a-c'!F39/'13a-c'!F56</f>
        <v>0.66264939640848031</v>
      </c>
      <c r="G39" s="74">
        <f>'13a-c'!G39/'13a-c'!G56</f>
        <v>9.4243694352818638E-2</v>
      </c>
      <c r="H39" s="74">
        <f>'13a-c'!H39/'13a-c'!H56</f>
        <v>0.10523404974421213</v>
      </c>
      <c r="I39" s="74">
        <f>'13a-c'!I39/'13a-c'!I56</f>
        <v>0.23686662671492703</v>
      </c>
    </row>
    <row r="40" spans="1:9" ht="18" customHeight="1">
      <c r="A40" s="60"/>
      <c r="B40" s="73">
        <v>2019</v>
      </c>
      <c r="C40" s="74">
        <f>'13a-c'!C40/'13a-c'!C57</f>
        <v>1.6077608523857534</v>
      </c>
      <c r="D40" s="74">
        <f>'13a-c'!D40/'13a-c'!D57</f>
        <v>1.6495036073256462</v>
      </c>
      <c r="E40" s="74">
        <f>'13a-c'!E40/'13a-c'!E57</f>
        <v>0.20839683023468455</v>
      </c>
      <c r="F40" s="74">
        <f>'13a-c'!F40/'13a-c'!F57</f>
        <v>0.48106793531322667</v>
      </c>
      <c r="G40" s="74">
        <f>'13a-c'!G40/'13a-c'!G57</f>
        <v>7.3096986410605705E-2</v>
      </c>
      <c r="H40" s="74">
        <f>'13a-c'!H40/'13a-c'!H57</f>
        <v>9.1641307415985793E-2</v>
      </c>
      <c r="I40" s="74">
        <f>'13a-c'!I40/'13a-c'!I57</f>
        <v>0.20673639170172317</v>
      </c>
    </row>
    <row r="41" spans="1:9" ht="18" customHeight="1">
      <c r="A41" s="60"/>
      <c r="B41" s="71" t="s">
        <v>43</v>
      </c>
      <c r="C41" s="72">
        <f>'13a-c'!C41/'13a-c'!C58</f>
        <v>2.2720463397583144</v>
      </c>
      <c r="D41" s="72">
        <f>'13a-c'!D41/'13a-c'!D58</f>
        <v>2.1538521694928514</v>
      </c>
      <c r="E41" s="72">
        <f>'13a-c'!E41/'13a-c'!E58</f>
        <v>0.27003090236096894</v>
      </c>
      <c r="F41" s="72">
        <f>'13a-c'!F41/'13a-c'!F58</f>
        <v>0.66196974780215223</v>
      </c>
      <c r="G41" s="72">
        <f>'13a-c'!G41/'13a-c'!G58</f>
        <v>0.10131195766885176</v>
      </c>
      <c r="H41" s="72">
        <f>'13a-c'!H41/'13a-c'!H58</f>
        <v>0.11824956414922162</v>
      </c>
      <c r="I41" s="72">
        <f>'13a-c'!I41/'13a-c'!I58</f>
        <v>0.26809292015865233</v>
      </c>
    </row>
    <row r="42" spans="1:9" ht="6" customHeight="1" thickBot="1">
      <c r="A42" s="28"/>
      <c r="B42" s="82"/>
      <c r="C42" s="83"/>
      <c r="D42" s="83"/>
      <c r="E42" s="83"/>
      <c r="F42" s="83"/>
      <c r="G42" s="83"/>
      <c r="H42" s="83"/>
      <c r="I42" s="83"/>
    </row>
    <row r="43" spans="1:9" ht="6" customHeight="1"/>
    <row r="44" spans="1:9">
      <c r="A44" s="60" t="s">
        <v>48</v>
      </c>
    </row>
    <row r="45" spans="1:9" ht="18" customHeight="1">
      <c r="A45" s="60" t="s">
        <v>49</v>
      </c>
    </row>
    <row r="46" spans="1:9" ht="18" customHeight="1">
      <c r="A46" s="60" t="s">
        <v>50</v>
      </c>
      <c r="I46" s="47"/>
    </row>
    <row r="47" spans="1:9" ht="18" customHeight="1">
      <c r="A47" s="84" t="s">
        <v>66</v>
      </c>
    </row>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W55"/>
  <sheetViews>
    <sheetView zoomScale="75" zoomScaleNormal="75" workbookViewId="0"/>
  </sheetViews>
  <sheetFormatPr defaultRowHeight="15"/>
  <cols>
    <col min="1" max="1" width="31.28515625" style="5" customWidth="1"/>
    <col min="2" max="2" width="9.28515625" style="5" customWidth="1"/>
    <col min="3" max="3" width="9.42578125" style="5" customWidth="1"/>
    <col min="4" max="4" width="9.7109375" style="5" customWidth="1"/>
    <col min="5" max="5" width="9.28515625" style="5" customWidth="1"/>
    <col min="6" max="6" width="12.42578125" style="5" customWidth="1"/>
    <col min="7" max="7" width="9.28515625" style="5" customWidth="1"/>
    <col min="8" max="9" width="9.140625" style="5"/>
    <col min="10" max="10" width="9" style="5" customWidth="1"/>
    <col min="11" max="11" width="9.7109375" style="5" customWidth="1"/>
    <col min="12" max="16384" width="9.140625" style="5"/>
  </cols>
  <sheetData>
    <row r="1" spans="1:12" s="4" customFormat="1" ht="18">
      <c r="A1" s="12" t="s">
        <v>67</v>
      </c>
      <c r="B1" s="5"/>
      <c r="C1" s="5"/>
      <c r="D1" s="5"/>
      <c r="E1" s="5"/>
      <c r="F1" s="5"/>
      <c r="G1" s="5"/>
      <c r="H1" s="5"/>
      <c r="I1" s="5"/>
      <c r="J1" s="5"/>
      <c r="K1" s="59" t="s">
        <v>1</v>
      </c>
    </row>
    <row r="2" spans="1:12" s="4" customFormat="1" ht="18">
      <c r="A2" s="12" t="s">
        <v>68</v>
      </c>
      <c r="B2" s="5"/>
      <c r="C2" s="5"/>
      <c r="D2" s="5"/>
      <c r="E2" s="5"/>
      <c r="F2" s="5"/>
      <c r="G2" s="5"/>
      <c r="H2" s="5"/>
      <c r="I2" s="5"/>
      <c r="J2" s="5"/>
      <c r="K2" s="5"/>
    </row>
    <row r="3" spans="1:12" s="4" customFormat="1" ht="18">
      <c r="A3" s="12" t="s">
        <v>69</v>
      </c>
      <c r="B3" s="12"/>
      <c r="C3" s="12"/>
      <c r="D3" s="5"/>
      <c r="E3" s="5"/>
      <c r="F3" s="5"/>
      <c r="G3" s="5"/>
      <c r="H3" s="5"/>
      <c r="I3" s="5"/>
      <c r="J3" s="5"/>
      <c r="K3" s="5"/>
    </row>
    <row r="4" spans="1:12" s="4" customFormat="1" ht="18">
      <c r="A4" s="12" t="s">
        <v>70</v>
      </c>
      <c r="B4" s="12"/>
      <c r="C4" s="12"/>
      <c r="D4" s="5"/>
      <c r="E4" s="5"/>
      <c r="F4" s="5"/>
      <c r="G4" s="5"/>
      <c r="H4" s="5"/>
      <c r="I4" s="5"/>
      <c r="J4" s="5"/>
      <c r="K4" s="5"/>
    </row>
    <row r="5" spans="1:12" s="4" customFormat="1" ht="18">
      <c r="A5" s="12" t="s">
        <v>71</v>
      </c>
      <c r="B5" s="5"/>
      <c r="C5" s="5"/>
      <c r="D5" s="5"/>
      <c r="E5" s="5"/>
      <c r="F5" s="5"/>
      <c r="G5" s="5"/>
      <c r="H5" s="5"/>
      <c r="I5" s="5"/>
      <c r="J5" s="5"/>
      <c r="K5" s="5"/>
    </row>
    <row r="6" spans="1:12" ht="15.75" thickBot="1">
      <c r="A6" s="19"/>
      <c r="B6" s="19"/>
      <c r="C6" s="19"/>
      <c r="D6" s="19"/>
      <c r="E6" s="19"/>
      <c r="F6" s="19"/>
      <c r="G6" s="19"/>
      <c r="H6" s="19"/>
      <c r="I6" s="19"/>
      <c r="J6" s="19"/>
      <c r="K6" s="19"/>
    </row>
    <row r="7" spans="1:12" s="12" customFormat="1" ht="44.25" customHeight="1" thickBot="1">
      <c r="A7" s="29"/>
      <c r="B7" s="9" t="s">
        <v>5</v>
      </c>
      <c r="C7" s="9" t="s">
        <v>72</v>
      </c>
      <c r="D7" s="9" t="s">
        <v>7</v>
      </c>
      <c r="E7" s="9" t="s">
        <v>8</v>
      </c>
      <c r="F7" s="9" t="s">
        <v>9</v>
      </c>
      <c r="G7" s="9" t="s">
        <v>10</v>
      </c>
      <c r="H7" s="9" t="s">
        <v>11</v>
      </c>
      <c r="I7" s="9" t="s">
        <v>12</v>
      </c>
      <c r="J7" s="9" t="s">
        <v>13</v>
      </c>
      <c r="K7" s="9" t="s">
        <v>73</v>
      </c>
      <c r="L7" s="85"/>
    </row>
    <row r="8" spans="1:12" ht="15.75" thickTop="1"/>
    <row r="9" spans="1:12" ht="15.75">
      <c r="A9" s="12" t="s">
        <v>74</v>
      </c>
    </row>
    <row r="10" spans="1:12" ht="9" customHeight="1">
      <c r="A10" s="1"/>
    </row>
    <row r="11" spans="1:12">
      <c r="A11" s="5" t="s">
        <v>75</v>
      </c>
      <c r="B11" s="86">
        <v>1</v>
      </c>
      <c r="C11" s="86">
        <v>0.6</v>
      </c>
      <c r="D11" s="86">
        <v>121.6</v>
      </c>
      <c r="E11" s="86">
        <v>7.8</v>
      </c>
      <c r="F11" s="86">
        <v>0.8</v>
      </c>
      <c r="G11" s="86">
        <v>0.8</v>
      </c>
      <c r="H11" s="86">
        <v>27.6</v>
      </c>
      <c r="I11" s="86">
        <v>2.6</v>
      </c>
      <c r="J11" s="86">
        <v>2</v>
      </c>
      <c r="K11" s="86">
        <v>164.8</v>
      </c>
    </row>
    <row r="12" spans="1:12">
      <c r="A12" s="5" t="s">
        <v>76</v>
      </c>
      <c r="B12" s="86">
        <v>1</v>
      </c>
      <c r="C12" s="86">
        <v>1.6</v>
      </c>
      <c r="D12" s="86">
        <v>382.8</v>
      </c>
      <c r="E12" s="86">
        <v>9.6</v>
      </c>
      <c r="F12" s="86">
        <v>2.4</v>
      </c>
      <c r="G12" s="86">
        <v>10.6</v>
      </c>
      <c r="H12" s="86">
        <v>32.4</v>
      </c>
      <c r="I12" s="86">
        <v>8.8000000000000007</v>
      </c>
      <c r="J12" s="86">
        <v>4.4000000000000004</v>
      </c>
      <c r="K12" s="86">
        <v>453.6</v>
      </c>
    </row>
    <row r="13" spans="1:12">
      <c r="A13" s="5" t="s">
        <v>77</v>
      </c>
      <c r="B13" s="86">
        <v>10.8</v>
      </c>
      <c r="C13" s="86">
        <v>22.6</v>
      </c>
      <c r="D13" s="86">
        <v>415.6</v>
      </c>
      <c r="E13" s="86">
        <v>14.8</v>
      </c>
      <c r="F13" s="86">
        <v>2.2000000000000002</v>
      </c>
      <c r="G13" s="86">
        <v>44.6</v>
      </c>
      <c r="H13" s="86">
        <v>27</v>
      </c>
      <c r="I13" s="86">
        <v>7.4</v>
      </c>
      <c r="J13" s="86">
        <v>4.4000000000000004</v>
      </c>
      <c r="K13" s="86">
        <v>549.4</v>
      </c>
    </row>
    <row r="14" spans="1:12">
      <c r="A14" s="5" t="s">
        <v>78</v>
      </c>
      <c r="B14" s="86">
        <v>17</v>
      </c>
      <c r="C14" s="86">
        <v>11.6</v>
      </c>
      <c r="D14" s="86">
        <v>338.8</v>
      </c>
      <c r="E14" s="86">
        <v>19.2</v>
      </c>
      <c r="F14" s="86">
        <v>1</v>
      </c>
      <c r="G14" s="86">
        <v>49.8</v>
      </c>
      <c r="H14" s="86">
        <v>29.6</v>
      </c>
      <c r="I14" s="86">
        <v>7.6</v>
      </c>
      <c r="J14" s="86">
        <v>5.4</v>
      </c>
      <c r="K14" s="86">
        <v>480</v>
      </c>
    </row>
    <row r="15" spans="1:12">
      <c r="A15" s="5" t="s">
        <v>79</v>
      </c>
      <c r="B15" s="86">
        <v>0.2</v>
      </c>
      <c r="C15" s="86">
        <v>1</v>
      </c>
      <c r="D15" s="86">
        <v>74.599999999999994</v>
      </c>
      <c r="E15" s="86">
        <v>8</v>
      </c>
      <c r="F15" s="86">
        <v>0.2</v>
      </c>
      <c r="G15" s="86">
        <v>0.8</v>
      </c>
      <c r="H15" s="86">
        <v>6.6</v>
      </c>
      <c r="I15" s="86">
        <v>0.4</v>
      </c>
      <c r="J15" s="86">
        <v>0.6</v>
      </c>
      <c r="K15" s="86">
        <v>92.4</v>
      </c>
    </row>
    <row r="16" spans="1:12">
      <c r="A16" s="5" t="s">
        <v>80</v>
      </c>
      <c r="B16" s="86">
        <v>16.2</v>
      </c>
      <c r="C16" s="86">
        <v>10</v>
      </c>
      <c r="D16" s="86">
        <v>275</v>
      </c>
      <c r="E16" s="86">
        <v>8.1999999999999993</v>
      </c>
      <c r="F16" s="86">
        <v>0.6</v>
      </c>
      <c r="G16" s="86">
        <v>11.2</v>
      </c>
      <c r="H16" s="86">
        <v>19.8</v>
      </c>
      <c r="I16" s="86">
        <v>8.1999999999999993</v>
      </c>
      <c r="J16" s="86">
        <v>4.8</v>
      </c>
      <c r="K16" s="86">
        <v>354</v>
      </c>
    </row>
    <row r="17" spans="1:23">
      <c r="A17" s="5" t="s">
        <v>81</v>
      </c>
      <c r="B17" s="86">
        <v>42.8</v>
      </c>
      <c r="C17" s="86">
        <v>20.8</v>
      </c>
      <c r="D17" s="86">
        <v>809.6</v>
      </c>
      <c r="E17" s="86">
        <v>26.4</v>
      </c>
      <c r="F17" s="86">
        <v>3</v>
      </c>
      <c r="G17" s="86">
        <v>18</v>
      </c>
      <c r="H17" s="86">
        <v>52.8</v>
      </c>
      <c r="I17" s="86">
        <v>5.6</v>
      </c>
      <c r="J17" s="86">
        <v>7.4</v>
      </c>
      <c r="K17" s="86">
        <v>986.4</v>
      </c>
    </row>
    <row r="18" spans="1:23">
      <c r="A18" s="5" t="s">
        <v>82</v>
      </c>
      <c r="B18" s="86">
        <v>7.8</v>
      </c>
      <c r="C18" s="86">
        <v>4</v>
      </c>
      <c r="D18" s="86">
        <v>67.599999999999994</v>
      </c>
      <c r="E18" s="86">
        <v>4.2</v>
      </c>
      <c r="F18" s="86">
        <v>0.4</v>
      </c>
      <c r="G18" s="86">
        <v>2.4</v>
      </c>
      <c r="H18" s="86">
        <v>6.2</v>
      </c>
      <c r="I18" s="86">
        <v>3.6</v>
      </c>
      <c r="J18" s="86">
        <v>1.2</v>
      </c>
      <c r="K18" s="86">
        <v>97.4</v>
      </c>
    </row>
    <row r="19" spans="1:23">
      <c r="A19" s="5" t="s">
        <v>83</v>
      </c>
      <c r="B19" s="86">
        <v>30.2</v>
      </c>
      <c r="C19" s="86">
        <v>31.2</v>
      </c>
      <c r="D19" s="86">
        <v>134.80000000000001</v>
      </c>
      <c r="E19" s="86">
        <v>6.2</v>
      </c>
      <c r="F19" s="86">
        <v>0.6</v>
      </c>
      <c r="G19" s="86">
        <v>4.2</v>
      </c>
      <c r="H19" s="86">
        <v>12.8</v>
      </c>
      <c r="I19" s="86">
        <v>4.5999999999999996</v>
      </c>
      <c r="J19" s="86">
        <v>2</v>
      </c>
      <c r="K19" s="86">
        <v>226.6</v>
      </c>
    </row>
    <row r="20" spans="1:23">
      <c r="A20" s="5" t="s">
        <v>84</v>
      </c>
      <c r="B20" s="86">
        <v>21.8</v>
      </c>
      <c r="C20" s="86">
        <v>28.8</v>
      </c>
      <c r="D20" s="86">
        <v>289.60000000000002</v>
      </c>
      <c r="E20" s="86">
        <v>6.8</v>
      </c>
      <c r="F20" s="86">
        <v>0.2</v>
      </c>
      <c r="G20" s="86">
        <v>8.8000000000000007</v>
      </c>
      <c r="H20" s="86">
        <v>14.8</v>
      </c>
      <c r="I20" s="86">
        <v>8.8000000000000007</v>
      </c>
      <c r="J20" s="86">
        <v>3.2</v>
      </c>
      <c r="K20" s="86">
        <v>382.8</v>
      </c>
    </row>
    <row r="21" spans="1:23">
      <c r="A21" s="5" t="s">
        <v>85</v>
      </c>
      <c r="B21" s="86">
        <v>482.2</v>
      </c>
      <c r="C21" s="86">
        <v>214.6</v>
      </c>
      <c r="D21" s="86">
        <v>2931.4</v>
      </c>
      <c r="E21" s="86">
        <v>117.4</v>
      </c>
      <c r="F21" s="86">
        <v>10</v>
      </c>
      <c r="G21" s="86">
        <v>140.80000000000001</v>
      </c>
      <c r="H21" s="86">
        <v>206.4</v>
      </c>
      <c r="I21" s="86">
        <v>44.4</v>
      </c>
      <c r="J21" s="86">
        <v>41.8</v>
      </c>
      <c r="K21" s="86">
        <v>4189</v>
      </c>
    </row>
    <row r="22" spans="1:23" s="12" customFormat="1" ht="18.75">
      <c r="A22" s="12" t="s">
        <v>86</v>
      </c>
      <c r="B22" s="87">
        <v>632</v>
      </c>
      <c r="C22" s="87">
        <v>346.8</v>
      </c>
      <c r="D22" s="87">
        <v>5842.8</v>
      </c>
      <c r="E22" s="87">
        <v>228.6</v>
      </c>
      <c r="F22" s="87">
        <v>21.4</v>
      </c>
      <c r="G22" s="87">
        <v>292</v>
      </c>
      <c r="H22" s="87">
        <v>436</v>
      </c>
      <c r="I22" s="87">
        <v>102.2</v>
      </c>
      <c r="J22" s="87">
        <v>78</v>
      </c>
      <c r="K22" s="87">
        <v>7979.8</v>
      </c>
      <c r="L22" s="88"/>
      <c r="M22" s="5"/>
      <c r="N22" s="5"/>
      <c r="O22" s="5"/>
      <c r="P22" s="5"/>
      <c r="Q22" s="5"/>
      <c r="R22" s="5"/>
      <c r="S22" s="5"/>
      <c r="T22" s="5"/>
      <c r="U22" s="5"/>
      <c r="V22" s="5"/>
      <c r="W22" s="5"/>
    </row>
    <row r="23" spans="1:23">
      <c r="B23" s="86"/>
      <c r="C23" s="86"/>
      <c r="D23" s="86"/>
      <c r="E23" s="86"/>
      <c r="F23" s="86"/>
      <c r="G23" s="86"/>
      <c r="H23" s="86"/>
      <c r="I23" s="86"/>
      <c r="J23" s="86"/>
      <c r="K23" s="86"/>
    </row>
    <row r="24" spans="1:23" ht="15.75">
      <c r="A24" s="12" t="s">
        <v>87</v>
      </c>
      <c r="B24" s="86"/>
      <c r="C24" s="86"/>
      <c r="D24" s="86"/>
      <c r="E24" s="86"/>
      <c r="F24" s="86"/>
      <c r="G24" s="86"/>
      <c r="H24" s="86"/>
      <c r="I24" s="86"/>
      <c r="J24" s="86"/>
      <c r="K24" s="86"/>
    </row>
    <row r="25" spans="1:23" ht="9" customHeight="1">
      <c r="A25" s="1"/>
      <c r="B25" s="86"/>
      <c r="C25" s="86"/>
      <c r="D25" s="86"/>
      <c r="E25" s="86"/>
      <c r="F25" s="86"/>
      <c r="G25" s="86"/>
      <c r="H25" s="86"/>
      <c r="I25" s="86"/>
      <c r="J25" s="86"/>
      <c r="K25" s="86"/>
    </row>
    <row r="26" spans="1:23">
      <c r="A26" s="5" t="s">
        <v>75</v>
      </c>
      <c r="B26" s="86">
        <v>0.2</v>
      </c>
      <c r="C26" s="86">
        <v>0</v>
      </c>
      <c r="D26" s="86">
        <v>4.5999999999999996</v>
      </c>
      <c r="E26" s="86">
        <v>0</v>
      </c>
      <c r="F26" s="86">
        <v>0.2</v>
      </c>
      <c r="G26" s="86">
        <v>0.2</v>
      </c>
      <c r="H26" s="86">
        <v>2.4</v>
      </c>
      <c r="I26" s="86">
        <v>1</v>
      </c>
      <c r="J26" s="86">
        <v>0.6</v>
      </c>
      <c r="K26" s="86">
        <v>9.1999999999999993</v>
      </c>
    </row>
    <row r="27" spans="1:23">
      <c r="A27" s="5" t="s">
        <v>76</v>
      </c>
      <c r="B27" s="86">
        <v>0</v>
      </c>
      <c r="C27" s="86">
        <v>0.8</v>
      </c>
      <c r="D27" s="86">
        <v>28.8</v>
      </c>
      <c r="E27" s="86">
        <v>0</v>
      </c>
      <c r="F27" s="86">
        <v>0.6</v>
      </c>
      <c r="G27" s="86">
        <v>1</v>
      </c>
      <c r="H27" s="86">
        <v>6.6</v>
      </c>
      <c r="I27" s="86">
        <v>9.1999999999999993</v>
      </c>
      <c r="J27" s="86">
        <v>1.6</v>
      </c>
      <c r="K27" s="86">
        <v>48.6</v>
      </c>
    </row>
    <row r="28" spans="1:23">
      <c r="A28" s="5" t="s">
        <v>77</v>
      </c>
      <c r="B28" s="86">
        <v>1.6</v>
      </c>
      <c r="C28" s="86">
        <v>14.6</v>
      </c>
      <c r="D28" s="86">
        <v>315.39999999999998</v>
      </c>
      <c r="E28" s="86">
        <v>2</v>
      </c>
      <c r="F28" s="86">
        <v>1.2</v>
      </c>
      <c r="G28" s="86">
        <v>2</v>
      </c>
      <c r="H28" s="86">
        <v>30</v>
      </c>
      <c r="I28" s="86">
        <v>14</v>
      </c>
      <c r="J28" s="86">
        <v>3.6</v>
      </c>
      <c r="K28" s="86">
        <v>384.4</v>
      </c>
    </row>
    <row r="29" spans="1:23">
      <c r="A29" s="5" t="s">
        <v>78</v>
      </c>
      <c r="B29" s="86">
        <v>0.8</v>
      </c>
      <c r="C29" s="86">
        <v>2.8</v>
      </c>
      <c r="D29" s="86">
        <v>68.8</v>
      </c>
      <c r="E29" s="86">
        <v>0.8</v>
      </c>
      <c r="F29" s="86">
        <v>0.4</v>
      </c>
      <c r="G29" s="86">
        <v>1</v>
      </c>
      <c r="H29" s="86">
        <v>5.4</v>
      </c>
      <c r="I29" s="86">
        <v>3.6</v>
      </c>
      <c r="J29" s="86">
        <v>1.8</v>
      </c>
      <c r="K29" s="86">
        <v>85.4</v>
      </c>
    </row>
    <row r="30" spans="1:23">
      <c r="A30" s="5" t="s">
        <v>79</v>
      </c>
      <c r="B30" s="86">
        <v>0.2</v>
      </c>
      <c r="C30" s="86">
        <v>1</v>
      </c>
      <c r="D30" s="86">
        <v>14.4</v>
      </c>
      <c r="E30" s="86">
        <v>0.4</v>
      </c>
      <c r="F30" s="86">
        <v>0</v>
      </c>
      <c r="G30" s="86">
        <v>0</v>
      </c>
      <c r="H30" s="86">
        <v>1.2</v>
      </c>
      <c r="I30" s="86">
        <v>0.2</v>
      </c>
      <c r="J30" s="86">
        <v>0.2</v>
      </c>
      <c r="K30" s="86">
        <v>17.600000000000001</v>
      </c>
    </row>
    <row r="31" spans="1:23">
      <c r="A31" s="5" t="s">
        <v>80</v>
      </c>
      <c r="B31" s="86">
        <v>1.4</v>
      </c>
      <c r="C31" s="86">
        <v>4</v>
      </c>
      <c r="D31" s="86">
        <v>53.8</v>
      </c>
      <c r="E31" s="86">
        <v>0.4</v>
      </c>
      <c r="F31" s="86">
        <v>0</v>
      </c>
      <c r="G31" s="86">
        <v>0.4</v>
      </c>
      <c r="H31" s="86">
        <v>5.2</v>
      </c>
      <c r="I31" s="86">
        <v>2</v>
      </c>
      <c r="J31" s="86">
        <v>4.2</v>
      </c>
      <c r="K31" s="86">
        <v>71.400000000000006</v>
      </c>
    </row>
    <row r="32" spans="1:23">
      <c r="A32" s="5" t="s">
        <v>81</v>
      </c>
      <c r="B32" s="86">
        <v>7</v>
      </c>
      <c r="C32" s="86">
        <v>5</v>
      </c>
      <c r="D32" s="86">
        <v>240.6</v>
      </c>
      <c r="E32" s="86">
        <v>2</v>
      </c>
      <c r="F32" s="86">
        <v>0.6</v>
      </c>
      <c r="G32" s="86">
        <v>1.8</v>
      </c>
      <c r="H32" s="86">
        <v>22.6</v>
      </c>
      <c r="I32" s="86">
        <v>7.2</v>
      </c>
      <c r="J32" s="86">
        <v>13.8</v>
      </c>
      <c r="K32" s="86">
        <v>300.60000000000002</v>
      </c>
    </row>
    <row r="33" spans="1:11">
      <c r="A33" s="5" t="s">
        <v>82</v>
      </c>
      <c r="B33" s="86">
        <v>1.8</v>
      </c>
      <c r="C33" s="86">
        <v>4</v>
      </c>
      <c r="D33" s="86">
        <v>70.8</v>
      </c>
      <c r="E33" s="86">
        <v>0.4</v>
      </c>
      <c r="F33" s="86">
        <v>0</v>
      </c>
      <c r="G33" s="86">
        <v>0.2</v>
      </c>
      <c r="H33" s="86">
        <v>8.6</v>
      </c>
      <c r="I33" s="86">
        <v>13.4</v>
      </c>
      <c r="J33" s="86">
        <v>2.6</v>
      </c>
      <c r="K33" s="86">
        <v>101.8</v>
      </c>
    </row>
    <row r="34" spans="1:11">
      <c r="A34" s="5" t="s">
        <v>83</v>
      </c>
      <c r="B34" s="86">
        <v>0.4</v>
      </c>
      <c r="C34" s="86">
        <v>39.6</v>
      </c>
      <c r="D34" s="86">
        <v>146.80000000000001</v>
      </c>
      <c r="E34" s="86">
        <v>0.4</v>
      </c>
      <c r="F34" s="86">
        <v>0.6</v>
      </c>
      <c r="G34" s="86">
        <v>1.2</v>
      </c>
      <c r="H34" s="86">
        <v>15.4</v>
      </c>
      <c r="I34" s="86">
        <v>4</v>
      </c>
      <c r="J34" s="86">
        <v>2.2000000000000002</v>
      </c>
      <c r="K34" s="86">
        <v>210.6</v>
      </c>
    </row>
    <row r="35" spans="1:11">
      <c r="A35" s="5" t="s">
        <v>84</v>
      </c>
      <c r="B35" s="86">
        <v>12.2</v>
      </c>
      <c r="C35" s="86">
        <v>117.2</v>
      </c>
      <c r="D35" s="86">
        <v>723.6</v>
      </c>
      <c r="E35" s="86">
        <v>4.2</v>
      </c>
      <c r="F35" s="86">
        <v>2.6</v>
      </c>
      <c r="G35" s="86">
        <v>7.2</v>
      </c>
      <c r="H35" s="86">
        <v>55.2</v>
      </c>
      <c r="I35" s="86">
        <v>29.4</v>
      </c>
      <c r="J35" s="86">
        <v>16.2</v>
      </c>
      <c r="K35" s="86">
        <v>967.8</v>
      </c>
    </row>
    <row r="36" spans="1:11">
      <c r="A36" s="5" t="s">
        <v>85</v>
      </c>
      <c r="B36" s="86">
        <v>69.8</v>
      </c>
      <c r="C36" s="86">
        <v>125.4</v>
      </c>
      <c r="D36" s="86">
        <v>1927.8</v>
      </c>
      <c r="E36" s="86">
        <v>17.600000000000001</v>
      </c>
      <c r="F36" s="86">
        <v>9.1999999999999993</v>
      </c>
      <c r="G36" s="86">
        <v>22.6</v>
      </c>
      <c r="H36" s="86">
        <v>198.8</v>
      </c>
      <c r="I36" s="86">
        <v>118.2</v>
      </c>
      <c r="J36" s="86">
        <v>45.2</v>
      </c>
      <c r="K36" s="86">
        <v>2534.6</v>
      </c>
    </row>
    <row r="37" spans="1:11" s="12" customFormat="1" ht="18.75">
      <c r="A37" s="12" t="s">
        <v>86</v>
      </c>
      <c r="B37" s="87">
        <v>95.6</v>
      </c>
      <c r="C37" s="87">
        <v>314.60000000000002</v>
      </c>
      <c r="D37" s="87">
        <v>3598.4</v>
      </c>
      <c r="E37" s="87">
        <v>28.2</v>
      </c>
      <c r="F37" s="87">
        <v>15.4</v>
      </c>
      <c r="G37" s="87">
        <v>37.799999999999997</v>
      </c>
      <c r="H37" s="87">
        <v>351.4</v>
      </c>
      <c r="I37" s="87">
        <v>202.2</v>
      </c>
      <c r="J37" s="87">
        <v>93.2</v>
      </c>
      <c r="K37" s="87">
        <v>4736.8</v>
      </c>
    </row>
    <row r="38" spans="1:11">
      <c r="B38" s="86"/>
      <c r="C38" s="86"/>
      <c r="D38" s="86"/>
      <c r="E38" s="86"/>
      <c r="F38" s="86"/>
      <c r="G38" s="86"/>
      <c r="H38" s="86"/>
      <c r="I38" s="86"/>
      <c r="J38" s="86"/>
      <c r="K38" s="86"/>
    </row>
    <row r="39" spans="1:11" ht="15.75">
      <c r="A39" s="12" t="s">
        <v>14</v>
      </c>
      <c r="B39" s="86"/>
      <c r="C39" s="86"/>
      <c r="D39" s="86"/>
      <c r="E39" s="86"/>
      <c r="F39" s="86"/>
      <c r="G39" s="86"/>
      <c r="H39" s="86"/>
      <c r="I39" s="86"/>
      <c r="J39" s="86"/>
      <c r="K39" s="86"/>
    </row>
    <row r="40" spans="1:11" ht="9" customHeight="1">
      <c r="A40" s="1"/>
      <c r="B40" s="86"/>
      <c r="C40" s="86"/>
      <c r="D40" s="86"/>
      <c r="E40" s="86"/>
      <c r="F40" s="86"/>
      <c r="G40" s="86"/>
      <c r="H40" s="86"/>
      <c r="I40" s="86"/>
      <c r="J40" s="86"/>
      <c r="K40" s="86"/>
    </row>
    <row r="41" spans="1:11">
      <c r="A41" s="5" t="s">
        <v>75</v>
      </c>
      <c r="B41" s="86">
        <v>1.2</v>
      </c>
      <c r="C41" s="86">
        <v>0.6</v>
      </c>
      <c r="D41" s="86">
        <v>126.2</v>
      </c>
      <c r="E41" s="86">
        <v>7.8</v>
      </c>
      <c r="F41" s="86">
        <v>1</v>
      </c>
      <c r="G41" s="86">
        <v>1</v>
      </c>
      <c r="H41" s="86">
        <v>30</v>
      </c>
      <c r="I41" s="86">
        <v>3.6</v>
      </c>
      <c r="J41" s="86">
        <v>2.6</v>
      </c>
      <c r="K41" s="86">
        <v>174</v>
      </c>
    </row>
    <row r="42" spans="1:11">
      <c r="A42" s="5" t="s">
        <v>76</v>
      </c>
      <c r="B42" s="86">
        <v>1</v>
      </c>
      <c r="C42" s="86">
        <v>2.4</v>
      </c>
      <c r="D42" s="86">
        <v>411.6</v>
      </c>
      <c r="E42" s="86">
        <v>9.6</v>
      </c>
      <c r="F42" s="86">
        <v>3</v>
      </c>
      <c r="G42" s="86">
        <v>11.6</v>
      </c>
      <c r="H42" s="86">
        <v>39</v>
      </c>
      <c r="I42" s="86">
        <v>18</v>
      </c>
      <c r="J42" s="86">
        <v>6</v>
      </c>
      <c r="K42" s="86">
        <v>502.2</v>
      </c>
    </row>
    <row r="43" spans="1:11">
      <c r="A43" s="5" t="s">
        <v>77</v>
      </c>
      <c r="B43" s="86">
        <v>12.4</v>
      </c>
      <c r="C43" s="86">
        <v>37.200000000000003</v>
      </c>
      <c r="D43" s="86">
        <v>731</v>
      </c>
      <c r="E43" s="86">
        <v>16.8</v>
      </c>
      <c r="F43" s="86">
        <v>3.4</v>
      </c>
      <c r="G43" s="86">
        <v>46.6</v>
      </c>
      <c r="H43" s="86">
        <v>57</v>
      </c>
      <c r="I43" s="86">
        <v>21.4</v>
      </c>
      <c r="J43" s="86">
        <v>8</v>
      </c>
      <c r="K43" s="86">
        <v>933.8</v>
      </c>
    </row>
    <row r="44" spans="1:11">
      <c r="A44" s="5" t="s">
        <v>78</v>
      </c>
      <c r="B44" s="86">
        <v>17.8</v>
      </c>
      <c r="C44" s="86">
        <v>14.4</v>
      </c>
      <c r="D44" s="86">
        <v>407.6</v>
      </c>
      <c r="E44" s="86">
        <v>20</v>
      </c>
      <c r="F44" s="86">
        <v>1.4</v>
      </c>
      <c r="G44" s="86">
        <v>50.8</v>
      </c>
      <c r="H44" s="86">
        <v>35</v>
      </c>
      <c r="I44" s="86">
        <v>11.2</v>
      </c>
      <c r="J44" s="86">
        <v>7.2</v>
      </c>
      <c r="K44" s="86">
        <v>565.4</v>
      </c>
    </row>
    <row r="45" spans="1:11">
      <c r="A45" s="5" t="s">
        <v>79</v>
      </c>
      <c r="B45" s="86">
        <v>0.4</v>
      </c>
      <c r="C45" s="86">
        <v>2</v>
      </c>
      <c r="D45" s="86">
        <v>89</v>
      </c>
      <c r="E45" s="86">
        <v>8.4</v>
      </c>
      <c r="F45" s="86">
        <v>0.2</v>
      </c>
      <c r="G45" s="86">
        <v>0.8</v>
      </c>
      <c r="H45" s="86">
        <v>7.8</v>
      </c>
      <c r="I45" s="86">
        <v>0.6</v>
      </c>
      <c r="J45" s="86">
        <v>0.8</v>
      </c>
      <c r="K45" s="86">
        <v>110</v>
      </c>
    </row>
    <row r="46" spans="1:11">
      <c r="A46" s="5" t="s">
        <v>80</v>
      </c>
      <c r="B46" s="86">
        <v>17.600000000000001</v>
      </c>
      <c r="C46" s="86">
        <v>14</v>
      </c>
      <c r="D46" s="86">
        <v>328.8</v>
      </c>
      <c r="E46" s="86">
        <v>8.6</v>
      </c>
      <c r="F46" s="86">
        <v>0.6</v>
      </c>
      <c r="G46" s="86">
        <v>11.6</v>
      </c>
      <c r="H46" s="86">
        <v>25</v>
      </c>
      <c r="I46" s="86">
        <v>10.199999999999999</v>
      </c>
      <c r="J46" s="86">
        <v>9</v>
      </c>
      <c r="K46" s="86">
        <v>425.4</v>
      </c>
    </row>
    <row r="47" spans="1:11">
      <c r="A47" s="5" t="s">
        <v>81</v>
      </c>
      <c r="B47" s="86">
        <v>49.8</v>
      </c>
      <c r="C47" s="86">
        <v>25.8</v>
      </c>
      <c r="D47" s="86">
        <v>1050.2</v>
      </c>
      <c r="E47" s="86">
        <v>28.4</v>
      </c>
      <c r="F47" s="86">
        <v>3.6</v>
      </c>
      <c r="G47" s="86">
        <v>19.8</v>
      </c>
      <c r="H47" s="86">
        <v>75.400000000000006</v>
      </c>
      <c r="I47" s="86">
        <v>12.8</v>
      </c>
      <c r="J47" s="86">
        <v>21.2</v>
      </c>
      <c r="K47" s="86">
        <v>1287</v>
      </c>
    </row>
    <row r="48" spans="1:11">
      <c r="A48" s="5" t="s">
        <v>82</v>
      </c>
      <c r="B48" s="86">
        <v>9.6</v>
      </c>
      <c r="C48" s="86">
        <v>8</v>
      </c>
      <c r="D48" s="86">
        <v>138.4</v>
      </c>
      <c r="E48" s="86">
        <v>4.5999999999999996</v>
      </c>
      <c r="F48" s="86">
        <v>0.4</v>
      </c>
      <c r="G48" s="86">
        <v>2.6</v>
      </c>
      <c r="H48" s="86">
        <v>14.8</v>
      </c>
      <c r="I48" s="86">
        <v>17</v>
      </c>
      <c r="J48" s="86">
        <v>3.8</v>
      </c>
      <c r="K48" s="86">
        <v>199.2</v>
      </c>
    </row>
    <row r="49" spans="1:12">
      <c r="A49" s="5" t="s">
        <v>83</v>
      </c>
      <c r="B49" s="86">
        <v>30.6</v>
      </c>
      <c r="C49" s="86">
        <v>70.8</v>
      </c>
      <c r="D49" s="86">
        <v>281.60000000000002</v>
      </c>
      <c r="E49" s="86">
        <v>6.6</v>
      </c>
      <c r="F49" s="86">
        <v>1.2</v>
      </c>
      <c r="G49" s="86">
        <v>5.4</v>
      </c>
      <c r="H49" s="86">
        <v>28.2</v>
      </c>
      <c r="I49" s="86">
        <v>8.6</v>
      </c>
      <c r="J49" s="86">
        <v>4.2</v>
      </c>
      <c r="K49" s="86">
        <v>437.2</v>
      </c>
    </row>
    <row r="50" spans="1:12">
      <c r="A50" s="5" t="s">
        <v>84</v>
      </c>
      <c r="B50" s="86">
        <v>34</v>
      </c>
      <c r="C50" s="86">
        <v>146</v>
      </c>
      <c r="D50" s="86">
        <v>1013.2</v>
      </c>
      <c r="E50" s="86">
        <v>11</v>
      </c>
      <c r="F50" s="86">
        <v>2.8</v>
      </c>
      <c r="G50" s="86">
        <v>16</v>
      </c>
      <c r="H50" s="86">
        <v>70</v>
      </c>
      <c r="I50" s="86">
        <v>38.200000000000003</v>
      </c>
      <c r="J50" s="86">
        <v>19.399999999999999</v>
      </c>
      <c r="K50" s="86">
        <v>1350.6</v>
      </c>
    </row>
    <row r="51" spans="1:12">
      <c r="A51" s="5" t="s">
        <v>85</v>
      </c>
      <c r="B51" s="86">
        <v>552</v>
      </c>
      <c r="C51" s="86">
        <v>340</v>
      </c>
      <c r="D51" s="86">
        <v>4859.2</v>
      </c>
      <c r="E51" s="86">
        <v>135</v>
      </c>
      <c r="F51" s="86">
        <v>19.2</v>
      </c>
      <c r="G51" s="86">
        <v>163.4</v>
      </c>
      <c r="H51" s="86">
        <v>405.2</v>
      </c>
      <c r="I51" s="86">
        <v>162.6</v>
      </c>
      <c r="J51" s="86">
        <v>87</v>
      </c>
      <c r="K51" s="86">
        <v>6723.6</v>
      </c>
    </row>
    <row r="52" spans="1:12" s="12" customFormat="1" ht="19.5" thickBot="1">
      <c r="A52" s="89" t="s">
        <v>86</v>
      </c>
      <c r="B52" s="90">
        <v>727.6</v>
      </c>
      <c r="C52" s="90">
        <v>661.4</v>
      </c>
      <c r="D52" s="90">
        <v>9441.2000000000007</v>
      </c>
      <c r="E52" s="90">
        <v>256.8</v>
      </c>
      <c r="F52" s="90">
        <v>36.799999999999997</v>
      </c>
      <c r="G52" s="90">
        <v>329.8</v>
      </c>
      <c r="H52" s="90">
        <v>787.4</v>
      </c>
      <c r="I52" s="90">
        <v>304.39999999999998</v>
      </c>
      <c r="J52" s="90">
        <v>171.2</v>
      </c>
      <c r="K52" s="90">
        <v>12717</v>
      </c>
      <c r="L52" s="88"/>
    </row>
    <row r="54" spans="1:12">
      <c r="A54" s="5" t="s">
        <v>88</v>
      </c>
    </row>
    <row r="55" spans="1:12">
      <c r="A55" s="5" t="s">
        <v>89</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2"/>
  <sheetViews>
    <sheetView zoomScale="75" zoomScaleNormal="75" workbookViewId="0"/>
  </sheetViews>
  <sheetFormatPr defaultRowHeight="15"/>
  <cols>
    <col min="1" max="1" width="28.28515625" style="5" customWidth="1"/>
    <col min="2" max="2" width="9.140625" style="5"/>
    <col min="3" max="3" width="10.140625" style="5" customWidth="1"/>
    <col min="4" max="4" width="10" style="5" customWidth="1"/>
    <col min="5" max="5" width="9.140625" style="5"/>
    <col min="6" max="6" width="12.140625" style="5" customWidth="1"/>
    <col min="7" max="7" width="9.140625" style="5"/>
    <col min="8" max="8" width="9.85546875" style="5" customWidth="1"/>
    <col min="9" max="9" width="9.42578125" style="5" customWidth="1"/>
    <col min="10" max="10" width="8.140625" style="5" customWidth="1"/>
    <col min="11" max="11" width="10" style="5" customWidth="1"/>
    <col min="12" max="16384" width="9.140625" style="5"/>
  </cols>
  <sheetData>
    <row r="1" spans="1:12" s="1" customFormat="1" ht="18">
      <c r="A1" s="12" t="s">
        <v>67</v>
      </c>
      <c r="B1" s="12"/>
      <c r="C1" s="12"/>
      <c r="D1" s="12"/>
      <c r="E1" s="12"/>
      <c r="F1" s="12"/>
      <c r="G1" s="12"/>
      <c r="H1" s="12"/>
      <c r="I1" s="12"/>
      <c r="J1" s="12"/>
      <c r="K1" s="59" t="s">
        <v>1</v>
      </c>
    </row>
    <row r="2" spans="1:12" s="1" customFormat="1" ht="18">
      <c r="A2" s="12" t="s">
        <v>54</v>
      </c>
      <c r="B2" s="12"/>
      <c r="C2" s="12"/>
      <c r="D2" s="12"/>
      <c r="E2" s="12"/>
      <c r="F2" s="12"/>
      <c r="G2" s="12"/>
      <c r="H2" s="12"/>
      <c r="I2" s="12"/>
      <c r="J2" s="12"/>
      <c r="K2" s="12"/>
    </row>
    <row r="3" spans="1:12" s="1" customFormat="1" ht="18">
      <c r="A3" s="12" t="s">
        <v>90</v>
      </c>
      <c r="B3" s="12"/>
      <c r="C3" s="12"/>
      <c r="D3" s="12"/>
      <c r="E3" s="12"/>
      <c r="F3" s="12"/>
      <c r="G3" s="12"/>
      <c r="H3" s="12"/>
      <c r="I3" s="12"/>
      <c r="J3" s="12"/>
      <c r="K3" s="12"/>
    </row>
    <row r="4" spans="1:12" s="1" customFormat="1" ht="18">
      <c r="A4" s="12" t="s">
        <v>70</v>
      </c>
      <c r="B4" s="12"/>
      <c r="C4" s="12"/>
      <c r="D4" s="12"/>
      <c r="E4" s="12"/>
      <c r="F4" s="12"/>
      <c r="G4" s="12"/>
      <c r="H4" s="12"/>
      <c r="I4" s="12"/>
      <c r="J4" s="12"/>
      <c r="K4" s="12"/>
    </row>
    <row r="5" spans="1:12" s="1" customFormat="1" ht="18">
      <c r="A5" s="12" t="s">
        <v>71</v>
      </c>
      <c r="B5" s="12"/>
      <c r="C5" s="12"/>
      <c r="D5" s="12"/>
      <c r="E5" s="12"/>
      <c r="F5" s="12"/>
      <c r="G5" s="12"/>
      <c r="H5" s="12"/>
      <c r="I5" s="12"/>
      <c r="J5" s="12"/>
      <c r="K5" s="12"/>
    </row>
    <row r="6" spans="1:12" s="12" customFormat="1" ht="16.5" thickBot="1">
      <c r="A6" s="89"/>
      <c r="B6" s="89"/>
      <c r="C6" s="89"/>
      <c r="D6" s="89"/>
      <c r="E6" s="89"/>
      <c r="F6" s="89"/>
      <c r="G6" s="89"/>
      <c r="H6" s="89"/>
      <c r="I6" s="89"/>
      <c r="J6" s="89"/>
      <c r="K6" s="89"/>
    </row>
    <row r="7" spans="1:12" s="12" customFormat="1" ht="51.75" customHeight="1" thickBot="1">
      <c r="A7" s="29"/>
      <c r="B7" s="9" t="s">
        <v>5</v>
      </c>
      <c r="C7" s="9" t="s">
        <v>72</v>
      </c>
      <c r="D7" s="9" t="s">
        <v>7</v>
      </c>
      <c r="E7" s="9" t="s">
        <v>8</v>
      </c>
      <c r="F7" s="9" t="s">
        <v>9</v>
      </c>
      <c r="G7" s="9" t="s">
        <v>10</v>
      </c>
      <c r="H7" s="9" t="s">
        <v>11</v>
      </c>
      <c r="I7" s="9" t="s">
        <v>12</v>
      </c>
      <c r="J7" s="9" t="s">
        <v>13</v>
      </c>
      <c r="K7" s="9" t="s">
        <v>14</v>
      </c>
    </row>
    <row r="8" spans="1:12" s="12" customFormat="1" ht="16.5" thickTop="1"/>
    <row r="9" spans="1:12" s="1" customFormat="1" ht="18">
      <c r="A9" s="12" t="s">
        <v>74</v>
      </c>
    </row>
    <row r="10" spans="1:12" s="1" customFormat="1" ht="9" customHeight="1">
      <c r="A10" s="12"/>
    </row>
    <row r="11" spans="1:12">
      <c r="A11" s="25" t="s">
        <v>91</v>
      </c>
      <c r="B11" s="86">
        <v>156</v>
      </c>
      <c r="C11" s="86">
        <v>109</v>
      </c>
      <c r="D11" s="86">
        <v>2065</v>
      </c>
      <c r="E11" s="86">
        <v>90</v>
      </c>
      <c r="F11" s="86">
        <v>8</v>
      </c>
      <c r="G11" s="86">
        <v>121</v>
      </c>
      <c r="H11" s="86">
        <v>156</v>
      </c>
      <c r="I11" s="86">
        <v>44</v>
      </c>
      <c r="J11" s="86">
        <v>33</v>
      </c>
      <c r="K11" s="86">
        <v>2782</v>
      </c>
      <c r="L11" s="40"/>
    </row>
    <row r="12" spans="1:12">
      <c r="A12" s="25" t="s">
        <v>92</v>
      </c>
      <c r="B12" s="86">
        <v>86</v>
      </c>
      <c r="C12" s="86">
        <v>43</v>
      </c>
      <c r="D12" s="86">
        <v>490</v>
      </c>
      <c r="E12" s="86">
        <v>11</v>
      </c>
      <c r="F12" s="86">
        <v>2</v>
      </c>
      <c r="G12" s="86">
        <v>17</v>
      </c>
      <c r="H12" s="86">
        <v>31</v>
      </c>
      <c r="I12" s="86">
        <v>12</v>
      </c>
      <c r="J12" s="86">
        <v>6</v>
      </c>
      <c r="K12" s="86">
        <v>699</v>
      </c>
      <c r="L12" s="40"/>
    </row>
    <row r="13" spans="1:12">
      <c r="A13" s="25" t="s">
        <v>93</v>
      </c>
      <c r="B13" s="86">
        <v>11</v>
      </c>
      <c r="C13" s="86">
        <v>3</v>
      </c>
      <c r="D13" s="86">
        <v>74</v>
      </c>
      <c r="E13" s="86">
        <v>1</v>
      </c>
      <c r="F13" s="86">
        <v>0</v>
      </c>
      <c r="G13" s="86">
        <v>4</v>
      </c>
      <c r="H13" s="86">
        <v>6</v>
      </c>
      <c r="I13" s="86">
        <v>1</v>
      </c>
      <c r="J13" s="86">
        <v>2</v>
      </c>
      <c r="K13" s="86">
        <v>102</v>
      </c>
      <c r="L13" s="40"/>
    </row>
    <row r="14" spans="1:12">
      <c r="A14" s="25" t="s">
        <v>94</v>
      </c>
      <c r="B14" s="86">
        <v>235</v>
      </c>
      <c r="C14" s="86">
        <v>117</v>
      </c>
      <c r="D14" s="86">
        <v>1854</v>
      </c>
      <c r="E14" s="86">
        <v>65</v>
      </c>
      <c r="F14" s="86">
        <v>6</v>
      </c>
      <c r="G14" s="86">
        <v>85</v>
      </c>
      <c r="H14" s="86">
        <v>148</v>
      </c>
      <c r="I14" s="86">
        <v>28</v>
      </c>
      <c r="J14" s="86">
        <v>21</v>
      </c>
      <c r="K14" s="86">
        <v>2560</v>
      </c>
      <c r="L14" s="40"/>
    </row>
    <row r="15" spans="1:12">
      <c r="A15" s="25" t="s">
        <v>95</v>
      </c>
      <c r="B15" s="86">
        <v>4</v>
      </c>
      <c r="C15" s="86">
        <v>2</v>
      </c>
      <c r="D15" s="86">
        <v>46</v>
      </c>
      <c r="E15" s="86">
        <v>2</v>
      </c>
      <c r="F15" s="86">
        <v>1</v>
      </c>
      <c r="G15" s="86">
        <v>1</v>
      </c>
      <c r="H15" s="86">
        <v>3</v>
      </c>
      <c r="I15" s="86">
        <v>1</v>
      </c>
      <c r="J15" s="86">
        <v>1</v>
      </c>
      <c r="K15" s="86">
        <v>59</v>
      </c>
      <c r="L15" s="40"/>
    </row>
    <row r="16" spans="1:12">
      <c r="A16" s="25" t="s">
        <v>96</v>
      </c>
      <c r="B16" s="86">
        <v>73</v>
      </c>
      <c r="C16" s="86">
        <v>33</v>
      </c>
      <c r="D16" s="86">
        <v>722</v>
      </c>
      <c r="E16" s="86">
        <v>35</v>
      </c>
      <c r="F16" s="86">
        <v>2</v>
      </c>
      <c r="G16" s="86">
        <v>36</v>
      </c>
      <c r="H16" s="86">
        <v>50</v>
      </c>
      <c r="I16" s="86">
        <v>8</v>
      </c>
      <c r="J16" s="86">
        <v>8</v>
      </c>
      <c r="K16" s="86">
        <v>967</v>
      </c>
      <c r="L16" s="40"/>
    </row>
    <row r="17" spans="1:15">
      <c r="A17" s="25" t="s">
        <v>97</v>
      </c>
      <c r="B17" s="86">
        <v>11</v>
      </c>
      <c r="C17" s="86">
        <v>4</v>
      </c>
      <c r="D17" s="86">
        <v>93</v>
      </c>
      <c r="E17" s="86">
        <v>6</v>
      </c>
      <c r="F17" s="86">
        <v>0</v>
      </c>
      <c r="G17" s="86">
        <v>5</v>
      </c>
      <c r="H17" s="86">
        <v>7</v>
      </c>
      <c r="I17" s="86">
        <v>1</v>
      </c>
      <c r="J17" s="86">
        <v>1</v>
      </c>
      <c r="K17" s="86">
        <v>127</v>
      </c>
      <c r="L17" s="40"/>
    </row>
    <row r="18" spans="1:15">
      <c r="A18" s="25" t="s">
        <v>98</v>
      </c>
      <c r="B18" s="86">
        <v>13</v>
      </c>
      <c r="C18" s="86">
        <v>9</v>
      </c>
      <c r="D18" s="86">
        <v>109</v>
      </c>
      <c r="E18" s="86">
        <v>3</v>
      </c>
      <c r="F18" s="86">
        <v>0</v>
      </c>
      <c r="G18" s="86">
        <v>2</v>
      </c>
      <c r="H18" s="86">
        <v>10</v>
      </c>
      <c r="I18" s="86">
        <v>2</v>
      </c>
      <c r="J18" s="86">
        <v>3</v>
      </c>
      <c r="K18" s="86">
        <v>150</v>
      </c>
      <c r="L18" s="40"/>
    </row>
    <row r="19" spans="1:15" ht="15.75">
      <c r="A19" s="25" t="s">
        <v>99</v>
      </c>
      <c r="B19" s="86">
        <v>44</v>
      </c>
      <c r="C19" s="86">
        <v>25</v>
      </c>
      <c r="D19" s="86">
        <v>391</v>
      </c>
      <c r="E19" s="86">
        <v>15</v>
      </c>
      <c r="F19" s="86">
        <v>2</v>
      </c>
      <c r="G19" s="86">
        <v>21</v>
      </c>
      <c r="H19" s="86">
        <v>26</v>
      </c>
      <c r="I19" s="86">
        <v>6</v>
      </c>
      <c r="J19" s="86">
        <v>4</v>
      </c>
      <c r="K19" s="86">
        <v>533</v>
      </c>
      <c r="L19" s="40"/>
      <c r="O19" s="91"/>
    </row>
    <row r="20" spans="1:15" s="12" customFormat="1" ht="18.75">
      <c r="A20" s="12" t="s">
        <v>86</v>
      </c>
      <c r="B20" s="87">
        <v>632</v>
      </c>
      <c r="C20" s="87">
        <v>347</v>
      </c>
      <c r="D20" s="87">
        <v>5843</v>
      </c>
      <c r="E20" s="87">
        <v>229</v>
      </c>
      <c r="F20" s="87">
        <v>21</v>
      </c>
      <c r="G20" s="87">
        <v>292</v>
      </c>
      <c r="H20" s="87">
        <v>436</v>
      </c>
      <c r="I20" s="87">
        <v>102</v>
      </c>
      <c r="J20" s="87">
        <v>78</v>
      </c>
      <c r="K20" s="87">
        <v>7980</v>
      </c>
      <c r="L20" s="38"/>
    </row>
    <row r="21" spans="1:15">
      <c r="A21" s="25"/>
      <c r="B21" s="86"/>
      <c r="C21" s="86"/>
      <c r="D21" s="86"/>
      <c r="E21" s="86"/>
      <c r="F21" s="86"/>
      <c r="G21" s="86"/>
      <c r="H21" s="86"/>
      <c r="I21" s="86"/>
      <c r="J21" s="86"/>
      <c r="K21" s="86"/>
      <c r="L21" s="40"/>
    </row>
    <row r="22" spans="1:15" ht="15.75">
      <c r="A22" s="12" t="s">
        <v>87</v>
      </c>
      <c r="B22" s="86"/>
      <c r="C22" s="86"/>
      <c r="D22" s="86"/>
      <c r="E22" s="86"/>
      <c r="F22" s="86"/>
      <c r="G22" s="86"/>
      <c r="H22" s="86"/>
      <c r="I22" s="86"/>
      <c r="J22" s="86"/>
      <c r="K22" s="86"/>
      <c r="L22" s="40"/>
    </row>
    <row r="23" spans="1:15" ht="9" customHeight="1">
      <c r="A23" s="12"/>
      <c r="B23" s="86"/>
      <c r="C23" s="86"/>
      <c r="D23" s="86"/>
      <c r="E23" s="86"/>
      <c r="F23" s="86"/>
      <c r="G23" s="86"/>
      <c r="H23" s="86"/>
      <c r="I23" s="86"/>
      <c r="J23" s="86"/>
      <c r="K23" s="86"/>
      <c r="L23" s="40"/>
    </row>
    <row r="24" spans="1:15">
      <c r="A24" s="25" t="s">
        <v>91</v>
      </c>
      <c r="B24" s="86">
        <v>60</v>
      </c>
      <c r="C24" s="86">
        <v>220</v>
      </c>
      <c r="D24" s="86">
        <v>2392</v>
      </c>
      <c r="E24" s="86">
        <v>20</v>
      </c>
      <c r="F24" s="86">
        <v>12</v>
      </c>
      <c r="G24" s="86">
        <v>23</v>
      </c>
      <c r="H24" s="86">
        <v>244</v>
      </c>
      <c r="I24" s="86">
        <v>148</v>
      </c>
      <c r="J24" s="86">
        <v>59</v>
      </c>
      <c r="K24" s="86">
        <v>3179</v>
      </c>
      <c r="L24" s="40"/>
    </row>
    <row r="25" spans="1:15">
      <c r="A25" s="25" t="s">
        <v>92</v>
      </c>
      <c r="B25" s="86">
        <v>11</v>
      </c>
      <c r="C25" s="86">
        <v>16</v>
      </c>
      <c r="D25" s="86">
        <v>200</v>
      </c>
      <c r="E25" s="86">
        <v>1</v>
      </c>
      <c r="F25" s="86">
        <v>1</v>
      </c>
      <c r="G25" s="86">
        <v>2</v>
      </c>
      <c r="H25" s="86">
        <v>14</v>
      </c>
      <c r="I25" s="86">
        <v>10</v>
      </c>
      <c r="J25" s="86">
        <v>2</v>
      </c>
      <c r="K25" s="86">
        <v>256</v>
      </c>
      <c r="L25" s="40"/>
    </row>
    <row r="26" spans="1:15">
      <c r="A26" s="25" t="s">
        <v>93</v>
      </c>
      <c r="B26" s="86">
        <v>0</v>
      </c>
      <c r="C26" s="86">
        <v>0</v>
      </c>
      <c r="D26" s="86">
        <v>0</v>
      </c>
      <c r="E26" s="86">
        <v>0</v>
      </c>
      <c r="F26" s="86">
        <v>0</v>
      </c>
      <c r="G26" s="86">
        <v>0</v>
      </c>
      <c r="H26" s="86">
        <v>0</v>
      </c>
      <c r="I26" s="86">
        <v>0</v>
      </c>
      <c r="J26" s="86">
        <v>0</v>
      </c>
      <c r="K26" s="86">
        <v>1</v>
      </c>
      <c r="L26" s="40"/>
    </row>
    <row r="27" spans="1:15">
      <c r="A27" s="25" t="s">
        <v>94</v>
      </c>
      <c r="B27" s="86">
        <v>16</v>
      </c>
      <c r="C27" s="86">
        <v>45</v>
      </c>
      <c r="D27" s="86">
        <v>513</v>
      </c>
      <c r="E27" s="86">
        <v>3</v>
      </c>
      <c r="F27" s="86">
        <v>1</v>
      </c>
      <c r="G27" s="86">
        <v>6</v>
      </c>
      <c r="H27" s="86">
        <v>49</v>
      </c>
      <c r="I27" s="86">
        <v>20</v>
      </c>
      <c r="J27" s="86">
        <v>16</v>
      </c>
      <c r="K27" s="86">
        <v>668</v>
      </c>
      <c r="L27" s="40"/>
    </row>
    <row r="28" spans="1:15">
      <c r="A28" s="25" t="s">
        <v>95</v>
      </c>
      <c r="B28" s="86">
        <v>2</v>
      </c>
      <c r="C28" s="86">
        <v>5</v>
      </c>
      <c r="D28" s="86">
        <v>169</v>
      </c>
      <c r="E28" s="86">
        <v>1</v>
      </c>
      <c r="F28" s="86">
        <v>0</v>
      </c>
      <c r="G28" s="86">
        <v>2</v>
      </c>
      <c r="H28" s="86">
        <v>12</v>
      </c>
      <c r="I28" s="86">
        <v>11</v>
      </c>
      <c r="J28" s="86">
        <v>2</v>
      </c>
      <c r="K28" s="86">
        <v>204</v>
      </c>
      <c r="L28" s="40"/>
    </row>
    <row r="29" spans="1:15">
      <c r="A29" s="25" t="s">
        <v>96</v>
      </c>
      <c r="B29" s="86">
        <v>2</v>
      </c>
      <c r="C29" s="86">
        <v>4</v>
      </c>
      <c r="D29" s="86">
        <v>105</v>
      </c>
      <c r="E29" s="86">
        <v>2</v>
      </c>
      <c r="F29" s="86">
        <v>1</v>
      </c>
      <c r="G29" s="86">
        <v>2</v>
      </c>
      <c r="H29" s="86">
        <v>12</v>
      </c>
      <c r="I29" s="86">
        <v>3</v>
      </c>
      <c r="J29" s="86">
        <v>2</v>
      </c>
      <c r="K29" s="86">
        <v>133</v>
      </c>
      <c r="L29" s="40"/>
    </row>
    <row r="30" spans="1:15">
      <c r="A30" s="25" t="s">
        <v>97</v>
      </c>
      <c r="B30" s="86">
        <v>0</v>
      </c>
      <c r="C30" s="86">
        <v>0</v>
      </c>
      <c r="D30" s="86">
        <v>9</v>
      </c>
      <c r="E30" s="86">
        <v>0</v>
      </c>
      <c r="F30" s="86">
        <v>0</v>
      </c>
      <c r="G30" s="86">
        <v>0</v>
      </c>
      <c r="H30" s="86">
        <v>0</v>
      </c>
      <c r="I30" s="86">
        <v>0</v>
      </c>
      <c r="J30" s="86">
        <v>0</v>
      </c>
      <c r="K30" s="86">
        <v>9</v>
      </c>
      <c r="L30" s="40"/>
    </row>
    <row r="31" spans="1:15">
      <c r="A31" s="25" t="s">
        <v>98</v>
      </c>
      <c r="B31" s="86">
        <v>1</v>
      </c>
      <c r="C31" s="86">
        <v>10</v>
      </c>
      <c r="D31" s="86">
        <v>83</v>
      </c>
      <c r="E31" s="86">
        <v>1</v>
      </c>
      <c r="F31" s="86">
        <v>0</v>
      </c>
      <c r="G31" s="86">
        <v>0</v>
      </c>
      <c r="H31" s="86">
        <v>10</v>
      </c>
      <c r="I31" s="86">
        <v>5</v>
      </c>
      <c r="J31" s="86">
        <v>4</v>
      </c>
      <c r="K31" s="86">
        <v>114</v>
      </c>
      <c r="L31" s="40"/>
    </row>
    <row r="32" spans="1:15">
      <c r="A32" s="25" t="s">
        <v>99</v>
      </c>
      <c r="B32" s="86">
        <v>4</v>
      </c>
      <c r="C32" s="86">
        <v>14</v>
      </c>
      <c r="D32" s="86">
        <v>127</v>
      </c>
      <c r="E32" s="86">
        <v>1</v>
      </c>
      <c r="F32" s="86">
        <v>0</v>
      </c>
      <c r="G32" s="86">
        <v>3</v>
      </c>
      <c r="H32" s="86">
        <v>11</v>
      </c>
      <c r="I32" s="86">
        <v>4</v>
      </c>
      <c r="J32" s="86">
        <v>7</v>
      </c>
      <c r="K32" s="86">
        <v>172</v>
      </c>
      <c r="L32" s="40"/>
    </row>
    <row r="33" spans="1:12" s="12" customFormat="1" ht="18.75">
      <c r="A33" s="12" t="s">
        <v>86</v>
      </c>
      <c r="B33" s="87">
        <v>96</v>
      </c>
      <c r="C33" s="87">
        <v>315</v>
      </c>
      <c r="D33" s="87">
        <v>3598</v>
      </c>
      <c r="E33" s="87">
        <v>28</v>
      </c>
      <c r="F33" s="87">
        <v>15</v>
      </c>
      <c r="G33" s="87">
        <v>38</v>
      </c>
      <c r="H33" s="87">
        <v>351</v>
      </c>
      <c r="I33" s="87">
        <v>202</v>
      </c>
      <c r="J33" s="87">
        <v>93</v>
      </c>
      <c r="K33" s="87">
        <v>4737</v>
      </c>
      <c r="L33" s="38"/>
    </row>
    <row r="34" spans="1:12">
      <c r="A34" s="25"/>
      <c r="B34" s="86"/>
      <c r="C34" s="86"/>
      <c r="D34" s="86"/>
      <c r="E34" s="86"/>
      <c r="F34" s="86"/>
      <c r="G34" s="86"/>
      <c r="H34" s="86"/>
      <c r="I34" s="86"/>
      <c r="J34" s="86"/>
      <c r="K34" s="86"/>
      <c r="L34" s="40"/>
    </row>
    <row r="35" spans="1:12" ht="15.75">
      <c r="A35" s="12" t="s">
        <v>14</v>
      </c>
      <c r="B35" s="86"/>
      <c r="C35" s="86"/>
      <c r="D35" s="86"/>
      <c r="E35" s="86"/>
      <c r="F35" s="86"/>
      <c r="G35" s="86"/>
      <c r="H35" s="86"/>
      <c r="I35" s="86"/>
      <c r="J35" s="86"/>
      <c r="K35" s="86"/>
      <c r="L35" s="40"/>
    </row>
    <row r="36" spans="1:12" ht="9" customHeight="1">
      <c r="A36" s="1"/>
      <c r="B36" s="86"/>
      <c r="C36" s="86"/>
      <c r="D36" s="86"/>
      <c r="E36" s="86"/>
      <c r="F36" s="86"/>
      <c r="G36" s="86"/>
      <c r="H36" s="86"/>
      <c r="I36" s="86"/>
      <c r="J36" s="86"/>
      <c r="K36" s="86"/>
      <c r="L36" s="40"/>
    </row>
    <row r="37" spans="1:12">
      <c r="A37" s="25" t="s">
        <v>91</v>
      </c>
      <c r="B37" s="86">
        <v>215</v>
      </c>
      <c r="C37" s="86">
        <v>329</v>
      </c>
      <c r="D37" s="86">
        <v>4458</v>
      </c>
      <c r="E37" s="86">
        <v>111</v>
      </c>
      <c r="F37" s="86">
        <v>20</v>
      </c>
      <c r="G37" s="86">
        <v>145</v>
      </c>
      <c r="H37" s="86">
        <v>400</v>
      </c>
      <c r="I37" s="86">
        <v>192</v>
      </c>
      <c r="J37" s="86">
        <v>92</v>
      </c>
      <c r="K37" s="86">
        <v>5962</v>
      </c>
      <c r="L37" s="40"/>
    </row>
    <row r="38" spans="1:12">
      <c r="A38" s="25" t="s">
        <v>92</v>
      </c>
      <c r="B38" s="86">
        <v>97</v>
      </c>
      <c r="C38" s="86">
        <v>58</v>
      </c>
      <c r="D38" s="86">
        <v>689</v>
      </c>
      <c r="E38" s="86">
        <v>12</v>
      </c>
      <c r="F38" s="86">
        <v>3</v>
      </c>
      <c r="G38" s="86">
        <v>20</v>
      </c>
      <c r="H38" s="86">
        <v>45</v>
      </c>
      <c r="I38" s="86">
        <v>22</v>
      </c>
      <c r="J38" s="86">
        <v>8</v>
      </c>
      <c r="K38" s="86">
        <v>955</v>
      </c>
      <c r="L38" s="40"/>
    </row>
    <row r="39" spans="1:12">
      <c r="A39" s="25" t="s">
        <v>93</v>
      </c>
      <c r="B39" s="86">
        <v>11</v>
      </c>
      <c r="C39" s="86">
        <v>4</v>
      </c>
      <c r="D39" s="86">
        <v>74</v>
      </c>
      <c r="E39" s="86">
        <v>1</v>
      </c>
      <c r="F39" s="86">
        <v>0</v>
      </c>
      <c r="G39" s="86">
        <v>4</v>
      </c>
      <c r="H39" s="86">
        <v>6</v>
      </c>
      <c r="I39" s="86">
        <v>1</v>
      </c>
      <c r="J39" s="86">
        <v>2</v>
      </c>
      <c r="K39" s="86">
        <v>103</v>
      </c>
      <c r="L39" s="40"/>
    </row>
    <row r="40" spans="1:12">
      <c r="A40" s="25" t="s">
        <v>94</v>
      </c>
      <c r="B40" s="86">
        <v>251</v>
      </c>
      <c r="C40" s="86">
        <v>162</v>
      </c>
      <c r="D40" s="86">
        <v>2367</v>
      </c>
      <c r="E40" s="86">
        <v>67</v>
      </c>
      <c r="F40" s="86">
        <v>7</v>
      </c>
      <c r="G40" s="86">
        <v>91</v>
      </c>
      <c r="H40" s="86">
        <v>197</v>
      </c>
      <c r="I40" s="86">
        <v>48</v>
      </c>
      <c r="J40" s="86">
        <v>37</v>
      </c>
      <c r="K40" s="86">
        <v>3228</v>
      </c>
      <c r="L40" s="40"/>
    </row>
    <row r="41" spans="1:12">
      <c r="A41" s="25" t="s">
        <v>95</v>
      </c>
      <c r="B41" s="86">
        <v>5</v>
      </c>
      <c r="C41" s="86">
        <v>7</v>
      </c>
      <c r="D41" s="86">
        <v>215</v>
      </c>
      <c r="E41" s="86">
        <v>3</v>
      </c>
      <c r="F41" s="86">
        <v>1</v>
      </c>
      <c r="G41" s="86">
        <v>2</v>
      </c>
      <c r="H41" s="86">
        <v>15</v>
      </c>
      <c r="I41" s="86">
        <v>12</v>
      </c>
      <c r="J41" s="86">
        <v>3</v>
      </c>
      <c r="K41" s="86">
        <v>263</v>
      </c>
      <c r="L41" s="40"/>
    </row>
    <row r="42" spans="1:12">
      <c r="A42" s="25" t="s">
        <v>96</v>
      </c>
      <c r="B42" s="86">
        <v>75</v>
      </c>
      <c r="C42" s="86">
        <v>37</v>
      </c>
      <c r="D42" s="86">
        <v>827</v>
      </c>
      <c r="E42" s="86">
        <v>36</v>
      </c>
      <c r="F42" s="86">
        <v>3</v>
      </c>
      <c r="G42" s="86">
        <v>37</v>
      </c>
      <c r="H42" s="86">
        <v>62</v>
      </c>
      <c r="I42" s="86">
        <v>12</v>
      </c>
      <c r="J42" s="86">
        <v>10</v>
      </c>
      <c r="K42" s="86">
        <v>1100</v>
      </c>
      <c r="L42" s="40"/>
    </row>
    <row r="43" spans="1:12">
      <c r="A43" s="25" t="s">
        <v>97</v>
      </c>
      <c r="B43" s="86">
        <v>11</v>
      </c>
      <c r="C43" s="86">
        <v>5</v>
      </c>
      <c r="D43" s="86">
        <v>101</v>
      </c>
      <c r="E43" s="86">
        <v>6</v>
      </c>
      <c r="F43" s="86">
        <v>0</v>
      </c>
      <c r="G43" s="86">
        <v>5</v>
      </c>
      <c r="H43" s="86">
        <v>7</v>
      </c>
      <c r="I43" s="86">
        <v>1</v>
      </c>
      <c r="J43" s="86">
        <v>1</v>
      </c>
      <c r="K43" s="86">
        <v>136</v>
      </c>
      <c r="L43" s="40"/>
    </row>
    <row r="44" spans="1:12">
      <c r="A44" s="25" t="s">
        <v>98</v>
      </c>
      <c r="B44" s="86">
        <v>14</v>
      </c>
      <c r="C44" s="86">
        <v>19</v>
      </c>
      <c r="D44" s="86">
        <v>192</v>
      </c>
      <c r="E44" s="86">
        <v>4</v>
      </c>
      <c r="F44" s="86">
        <v>0</v>
      </c>
      <c r="G44" s="86">
        <v>2</v>
      </c>
      <c r="H44" s="86">
        <v>20</v>
      </c>
      <c r="I44" s="86">
        <v>7</v>
      </c>
      <c r="J44" s="86">
        <v>7</v>
      </c>
      <c r="K44" s="86">
        <v>264</v>
      </c>
      <c r="L44" s="40"/>
    </row>
    <row r="45" spans="1:12">
      <c r="A45" s="25" t="s">
        <v>99</v>
      </c>
      <c r="B45" s="86">
        <v>48</v>
      </c>
      <c r="C45" s="86">
        <v>39</v>
      </c>
      <c r="D45" s="86">
        <v>518</v>
      </c>
      <c r="E45" s="86">
        <v>16</v>
      </c>
      <c r="F45" s="86">
        <v>2</v>
      </c>
      <c r="G45" s="86">
        <v>23</v>
      </c>
      <c r="H45" s="86">
        <v>37</v>
      </c>
      <c r="I45" s="86">
        <v>10</v>
      </c>
      <c r="J45" s="86">
        <v>12</v>
      </c>
      <c r="K45" s="86">
        <v>705</v>
      </c>
      <c r="L45" s="40"/>
    </row>
    <row r="46" spans="1:12" s="12" customFormat="1" ht="19.5" thickBot="1">
      <c r="A46" s="89" t="s">
        <v>86</v>
      </c>
      <c r="B46" s="90">
        <v>728</v>
      </c>
      <c r="C46" s="90">
        <v>661</v>
      </c>
      <c r="D46" s="90">
        <v>9441</v>
      </c>
      <c r="E46" s="90">
        <v>257</v>
      </c>
      <c r="F46" s="90">
        <v>37</v>
      </c>
      <c r="G46" s="90">
        <v>330</v>
      </c>
      <c r="H46" s="90">
        <v>787</v>
      </c>
      <c r="I46" s="90">
        <v>304</v>
      </c>
      <c r="J46" s="90">
        <v>171</v>
      </c>
      <c r="K46" s="90">
        <v>12717</v>
      </c>
      <c r="L46" s="38"/>
    </row>
    <row r="47" spans="1:12">
      <c r="B47" s="40"/>
      <c r="C47" s="40"/>
      <c r="D47" s="40"/>
      <c r="E47" s="40"/>
      <c r="F47" s="40"/>
      <c r="G47" s="40"/>
      <c r="H47" s="40"/>
      <c r="I47" s="40"/>
      <c r="J47" s="40"/>
      <c r="K47" s="40"/>
      <c r="L47" s="40"/>
    </row>
    <row r="48" spans="1:12">
      <c r="A48" s="5" t="s">
        <v>88</v>
      </c>
      <c r="B48" s="40"/>
      <c r="C48" s="40"/>
      <c r="D48" s="40"/>
      <c r="E48" s="40"/>
      <c r="F48" s="40"/>
      <c r="G48" s="40"/>
      <c r="H48" s="40"/>
      <c r="I48" s="40"/>
      <c r="J48" s="40"/>
      <c r="K48" s="40"/>
      <c r="L48" s="40"/>
    </row>
    <row r="49" spans="1:12">
      <c r="A49" s="5" t="s">
        <v>100</v>
      </c>
      <c r="B49" s="40"/>
      <c r="C49" s="40"/>
      <c r="D49" s="40"/>
      <c r="E49" s="40"/>
      <c r="F49" s="40"/>
      <c r="G49" s="40"/>
      <c r="H49" s="40"/>
      <c r="I49" s="40"/>
      <c r="J49" s="40"/>
      <c r="K49" s="40"/>
      <c r="L49" s="40"/>
    </row>
    <row r="50" spans="1:12">
      <c r="B50" s="40"/>
      <c r="C50" s="40"/>
      <c r="D50" s="40"/>
      <c r="E50" s="40"/>
      <c r="F50" s="40"/>
      <c r="G50" s="40"/>
      <c r="H50" s="40"/>
      <c r="I50" s="40"/>
      <c r="J50" s="40"/>
      <c r="K50" s="40"/>
      <c r="L50" s="40"/>
    </row>
    <row r="51" spans="1:12">
      <c r="B51" s="40"/>
      <c r="C51" s="40"/>
      <c r="D51" s="40"/>
      <c r="E51" s="40"/>
      <c r="F51" s="40"/>
      <c r="G51" s="40"/>
      <c r="H51" s="40"/>
      <c r="I51" s="40"/>
      <c r="J51" s="40"/>
      <c r="K51" s="40"/>
      <c r="L51" s="40"/>
    </row>
    <row r="52" spans="1:12">
      <c r="B52" s="40"/>
      <c r="C52" s="40"/>
      <c r="D52" s="40"/>
      <c r="E52" s="40"/>
      <c r="F52" s="40"/>
      <c r="G52" s="40"/>
      <c r="H52" s="40"/>
      <c r="I52" s="40"/>
      <c r="J52" s="40"/>
      <c r="K52" s="40"/>
      <c r="L52" s="40"/>
    </row>
  </sheetData>
  <pageMargins left="0.39370078740157483" right="0.39370078740157483" top="0.39370078740157483" bottom="0.39370078740157483"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heetViews>
  <sheetFormatPr defaultRowHeight="15"/>
  <cols>
    <col min="1" max="1" width="27.140625" style="5" customWidth="1"/>
    <col min="2" max="2" width="9.28515625" style="5" customWidth="1"/>
    <col min="3" max="3" width="10.85546875" style="5" customWidth="1"/>
    <col min="4" max="4" width="9.85546875" style="5" customWidth="1"/>
    <col min="5" max="5" width="10.28515625" style="5" customWidth="1"/>
    <col min="6" max="6" width="9.85546875" style="5" customWidth="1"/>
    <col min="7" max="7" width="3" style="5" customWidth="1"/>
    <col min="8" max="8" width="9" style="5" customWidth="1"/>
    <col min="9" max="9" width="11.42578125" style="5" customWidth="1"/>
    <col min="10" max="10" width="10" style="5" customWidth="1"/>
    <col min="11" max="11" width="10.28515625" style="5" customWidth="1"/>
    <col min="12" max="12" width="8.7109375" style="5" customWidth="1"/>
    <col min="13" max="16384" width="9.140625" style="5"/>
  </cols>
  <sheetData>
    <row r="1" spans="1:12" s="1" customFormat="1" ht="18">
      <c r="A1" s="12" t="s">
        <v>101</v>
      </c>
      <c r="B1" s="12"/>
      <c r="C1" s="12"/>
      <c r="D1" s="12"/>
      <c r="E1" s="12"/>
      <c r="F1" s="12"/>
      <c r="G1" s="12"/>
      <c r="H1" s="12"/>
      <c r="I1" s="12"/>
      <c r="J1" s="12"/>
      <c r="K1" s="12"/>
      <c r="L1" s="59" t="s">
        <v>102</v>
      </c>
    </row>
    <row r="2" spans="1:12" s="1" customFormat="1" ht="18">
      <c r="A2" s="12"/>
      <c r="B2" s="12"/>
      <c r="C2" s="12"/>
      <c r="D2" s="12"/>
      <c r="E2" s="12"/>
      <c r="F2" s="12"/>
      <c r="G2" s="12"/>
      <c r="H2" s="12"/>
      <c r="I2" s="12"/>
      <c r="J2" s="12"/>
      <c r="K2" s="12"/>
      <c r="L2" s="12"/>
    </row>
    <row r="3" spans="1:12" s="1" customFormat="1" ht="18.75">
      <c r="A3" s="12" t="s">
        <v>103</v>
      </c>
      <c r="B3" s="12"/>
      <c r="C3" s="12"/>
      <c r="D3" s="12"/>
      <c r="E3" s="12"/>
      <c r="F3" s="12"/>
      <c r="G3" s="12"/>
      <c r="H3" s="12"/>
      <c r="I3" s="12"/>
      <c r="J3" s="12"/>
      <c r="K3" s="12"/>
      <c r="L3" s="12"/>
    </row>
    <row r="4" spans="1:12" s="1" customFormat="1" ht="18">
      <c r="A4" s="12" t="s">
        <v>70</v>
      </c>
      <c r="B4" s="12"/>
      <c r="C4" s="12"/>
      <c r="D4" s="12"/>
      <c r="E4" s="12"/>
      <c r="F4" s="12"/>
      <c r="G4" s="12"/>
      <c r="H4" s="12"/>
      <c r="I4" s="12"/>
      <c r="J4" s="12"/>
      <c r="K4" s="12"/>
      <c r="L4" s="12"/>
    </row>
    <row r="5" spans="1:12" s="1" customFormat="1" ht="18">
      <c r="A5" s="12" t="s">
        <v>71</v>
      </c>
      <c r="B5" s="12"/>
      <c r="C5" s="12"/>
      <c r="D5" s="12"/>
      <c r="E5" s="12"/>
      <c r="F5" s="12"/>
      <c r="G5" s="12"/>
      <c r="H5" s="12"/>
      <c r="I5" s="12"/>
      <c r="J5" s="12"/>
      <c r="K5" s="12"/>
      <c r="L5" s="12"/>
    </row>
    <row r="6" spans="1:12" s="12" customFormat="1" ht="16.5" thickBot="1">
      <c r="A6" s="89"/>
      <c r="B6" s="89"/>
      <c r="C6" s="89"/>
      <c r="D6" s="89"/>
      <c r="E6" s="89"/>
      <c r="F6" s="89"/>
      <c r="G6" s="89"/>
      <c r="H6" s="89"/>
      <c r="I6" s="89"/>
      <c r="J6" s="89"/>
      <c r="K6" s="89"/>
      <c r="L6" s="89"/>
    </row>
    <row r="7" spans="1:12" s="12" customFormat="1" ht="15.75">
      <c r="A7" s="92"/>
      <c r="B7" s="93" t="s">
        <v>104</v>
      </c>
      <c r="C7" s="93"/>
      <c r="D7" s="93"/>
      <c r="E7" s="93"/>
      <c r="F7" s="93"/>
      <c r="G7" s="92"/>
      <c r="H7" s="93" t="s">
        <v>104</v>
      </c>
      <c r="I7" s="93"/>
      <c r="J7" s="93"/>
      <c r="K7" s="93"/>
      <c r="L7" s="93"/>
    </row>
    <row r="8" spans="1:12" s="12" customFormat="1" ht="15.75">
      <c r="A8" s="32"/>
      <c r="B8" s="33" t="s">
        <v>105</v>
      </c>
      <c r="C8" s="33" t="s">
        <v>105</v>
      </c>
      <c r="D8" s="33" t="s">
        <v>106</v>
      </c>
      <c r="E8" s="33" t="s">
        <v>107</v>
      </c>
      <c r="F8" s="33" t="s">
        <v>14</v>
      </c>
      <c r="G8" s="32"/>
      <c r="H8" s="33" t="s">
        <v>105</v>
      </c>
      <c r="I8" s="33" t="s">
        <v>105</v>
      </c>
      <c r="J8" s="33" t="s">
        <v>106</v>
      </c>
      <c r="K8" s="33" t="s">
        <v>107</v>
      </c>
      <c r="L8" s="33" t="s">
        <v>14</v>
      </c>
    </row>
    <row r="9" spans="1:12" s="12" customFormat="1" ht="15.75">
      <c r="A9" s="32"/>
      <c r="B9" s="33" t="s">
        <v>108</v>
      </c>
      <c r="C9" s="33" t="s">
        <v>109</v>
      </c>
      <c r="D9" s="33" t="s">
        <v>110</v>
      </c>
      <c r="E9" s="33" t="s">
        <v>111</v>
      </c>
      <c r="F9" s="33"/>
      <c r="G9" s="32"/>
      <c r="H9" s="33" t="s">
        <v>108</v>
      </c>
      <c r="I9" s="33" t="s">
        <v>109</v>
      </c>
      <c r="J9" s="33" t="s">
        <v>110</v>
      </c>
      <c r="K9" s="33" t="s">
        <v>111</v>
      </c>
      <c r="L9" s="33"/>
    </row>
    <row r="10" spans="1:12" s="12" customFormat="1" ht="16.5" thickBot="1">
      <c r="A10" s="94" t="s">
        <v>68</v>
      </c>
      <c r="B10" s="95"/>
      <c r="C10" s="95" t="s">
        <v>112</v>
      </c>
      <c r="D10" s="95"/>
      <c r="E10" s="95" t="s">
        <v>110</v>
      </c>
      <c r="F10" s="94"/>
      <c r="G10" s="94"/>
      <c r="H10" s="95"/>
      <c r="I10" s="95" t="s">
        <v>112</v>
      </c>
      <c r="J10" s="95"/>
      <c r="K10" s="95" t="s">
        <v>110</v>
      </c>
      <c r="L10" s="94"/>
    </row>
    <row r="11" spans="1:12" s="12" customFormat="1" ht="14.25" customHeight="1" thickTop="1">
      <c r="F11" s="96" t="s">
        <v>15</v>
      </c>
      <c r="K11" s="61"/>
      <c r="L11" s="96" t="s">
        <v>113</v>
      </c>
    </row>
    <row r="12" spans="1:12" ht="15.75">
      <c r="A12" s="12" t="s">
        <v>74</v>
      </c>
    </row>
    <row r="13" spans="1:12" ht="9.75" customHeight="1"/>
    <row r="14" spans="1:12">
      <c r="A14" s="5" t="s">
        <v>75</v>
      </c>
      <c r="B14" s="86">
        <v>3</v>
      </c>
      <c r="C14" s="86">
        <v>75</v>
      </c>
      <c r="D14" s="86">
        <v>40</v>
      </c>
      <c r="E14" s="86">
        <v>4</v>
      </c>
      <c r="F14" s="86">
        <v>122</v>
      </c>
      <c r="G14" s="86"/>
      <c r="H14" s="86">
        <v>1.3</v>
      </c>
      <c r="I14" s="86">
        <v>7.7</v>
      </c>
      <c r="J14" s="86">
        <v>1.1000000000000001</v>
      </c>
      <c r="K14" s="86">
        <v>0.4</v>
      </c>
      <c r="L14" s="86">
        <v>2.1</v>
      </c>
    </row>
    <row r="15" spans="1:12">
      <c r="A15" s="5" t="s">
        <v>76</v>
      </c>
      <c r="B15" s="86">
        <v>2</v>
      </c>
      <c r="C15" s="86">
        <v>5</v>
      </c>
      <c r="D15" s="86">
        <v>175</v>
      </c>
      <c r="E15" s="86">
        <v>202</v>
      </c>
      <c r="F15" s="86">
        <v>383</v>
      </c>
      <c r="G15" s="86"/>
      <c r="H15" s="86">
        <v>0.7</v>
      </c>
      <c r="I15" s="86">
        <v>0.5</v>
      </c>
      <c r="J15" s="86">
        <v>4.8</v>
      </c>
      <c r="K15" s="86">
        <v>20.3</v>
      </c>
      <c r="L15" s="86">
        <v>6.6</v>
      </c>
    </row>
    <row r="16" spans="1:12">
      <c r="A16" s="5" t="s">
        <v>77</v>
      </c>
      <c r="B16" s="86">
        <v>7</v>
      </c>
      <c r="C16" s="86">
        <v>54</v>
      </c>
      <c r="D16" s="86">
        <v>248</v>
      </c>
      <c r="E16" s="86">
        <v>106</v>
      </c>
      <c r="F16" s="86">
        <v>416</v>
      </c>
      <c r="G16" s="86"/>
      <c r="H16" s="86">
        <v>3</v>
      </c>
      <c r="I16" s="86">
        <v>5.6</v>
      </c>
      <c r="J16" s="86">
        <v>6.8</v>
      </c>
      <c r="K16" s="86">
        <v>10.6</v>
      </c>
      <c r="L16" s="86">
        <v>7.1</v>
      </c>
    </row>
    <row r="17" spans="1:12">
      <c r="A17" s="5" t="s">
        <v>78</v>
      </c>
      <c r="B17" s="86">
        <v>7</v>
      </c>
      <c r="C17" s="86">
        <v>67</v>
      </c>
      <c r="D17" s="86">
        <v>236</v>
      </c>
      <c r="E17" s="86">
        <v>28</v>
      </c>
      <c r="F17" s="86">
        <v>339</v>
      </c>
      <c r="G17" s="86"/>
      <c r="H17" s="86">
        <v>3.1</v>
      </c>
      <c r="I17" s="86">
        <v>6.9</v>
      </c>
      <c r="J17" s="86">
        <v>6.5</v>
      </c>
      <c r="K17" s="86">
        <v>2.8</v>
      </c>
      <c r="L17" s="86">
        <v>5.8</v>
      </c>
    </row>
    <row r="18" spans="1:12">
      <c r="A18" s="5" t="s">
        <v>114</v>
      </c>
      <c r="B18" s="86">
        <v>1</v>
      </c>
      <c r="C18" s="86">
        <v>3</v>
      </c>
      <c r="D18" s="86">
        <v>66</v>
      </c>
      <c r="E18" s="86">
        <v>4</v>
      </c>
      <c r="F18" s="86">
        <v>75</v>
      </c>
      <c r="G18" s="86"/>
      <c r="H18" s="86">
        <v>0.2</v>
      </c>
      <c r="I18" s="86">
        <v>0.4</v>
      </c>
      <c r="J18" s="86">
        <v>1.8</v>
      </c>
      <c r="K18" s="86">
        <v>0.4</v>
      </c>
      <c r="L18" s="86">
        <v>1.3</v>
      </c>
    </row>
    <row r="19" spans="1:12">
      <c r="A19" s="5" t="s">
        <v>115</v>
      </c>
      <c r="B19" s="86">
        <v>12</v>
      </c>
      <c r="C19" s="86">
        <v>44</v>
      </c>
      <c r="D19" s="86">
        <v>201</v>
      </c>
      <c r="E19" s="86">
        <v>18</v>
      </c>
      <c r="F19" s="86">
        <v>275</v>
      </c>
      <c r="G19" s="86"/>
      <c r="H19" s="86">
        <v>4.8</v>
      </c>
      <c r="I19" s="86">
        <v>4.5999999999999996</v>
      </c>
      <c r="J19" s="86">
        <v>5.5</v>
      </c>
      <c r="K19" s="86">
        <v>1.8</v>
      </c>
      <c r="L19" s="86">
        <v>4.7</v>
      </c>
    </row>
    <row r="20" spans="1:12">
      <c r="A20" s="5" t="s">
        <v>116</v>
      </c>
      <c r="B20" s="86">
        <v>10</v>
      </c>
      <c r="C20" s="86">
        <v>101</v>
      </c>
      <c r="D20" s="86">
        <v>633</v>
      </c>
      <c r="E20" s="86">
        <v>66</v>
      </c>
      <c r="F20" s="86">
        <v>810</v>
      </c>
      <c r="G20" s="86"/>
      <c r="H20" s="86">
        <v>4.0999999999999996</v>
      </c>
      <c r="I20" s="86">
        <v>10.4</v>
      </c>
      <c r="J20" s="86">
        <v>17.399999999999999</v>
      </c>
      <c r="K20" s="86">
        <v>6.6</v>
      </c>
      <c r="L20" s="86">
        <v>13.9</v>
      </c>
    </row>
    <row r="21" spans="1:12">
      <c r="A21" s="5" t="s">
        <v>82</v>
      </c>
      <c r="B21" s="86">
        <v>1</v>
      </c>
      <c r="C21" s="86">
        <v>4</v>
      </c>
      <c r="D21" s="86">
        <v>55</v>
      </c>
      <c r="E21" s="86">
        <v>7</v>
      </c>
      <c r="F21" s="86">
        <v>68</v>
      </c>
      <c r="G21" s="86"/>
      <c r="H21" s="86">
        <v>0.4</v>
      </c>
      <c r="I21" s="86">
        <v>0.4</v>
      </c>
      <c r="J21" s="86">
        <v>1.5</v>
      </c>
      <c r="K21" s="86">
        <v>0.7</v>
      </c>
      <c r="L21" s="86">
        <v>1.2</v>
      </c>
    </row>
    <row r="22" spans="1:12">
      <c r="A22" s="5" t="s">
        <v>83</v>
      </c>
      <c r="B22" s="86">
        <v>2</v>
      </c>
      <c r="C22" s="86">
        <v>27</v>
      </c>
      <c r="D22" s="86">
        <v>88</v>
      </c>
      <c r="E22" s="86">
        <v>18</v>
      </c>
      <c r="F22" s="86">
        <v>135</v>
      </c>
      <c r="G22" s="86"/>
      <c r="H22" s="86">
        <v>0.8</v>
      </c>
      <c r="I22" s="86">
        <v>2.8</v>
      </c>
      <c r="J22" s="86">
        <v>2.4</v>
      </c>
      <c r="K22" s="86">
        <v>1.8</v>
      </c>
      <c r="L22" s="86">
        <v>2.2999999999999998</v>
      </c>
    </row>
    <row r="23" spans="1:12">
      <c r="A23" s="5" t="s">
        <v>84</v>
      </c>
      <c r="B23" s="86">
        <v>74</v>
      </c>
      <c r="C23" s="86">
        <v>32</v>
      </c>
      <c r="D23" s="86">
        <v>159</v>
      </c>
      <c r="E23" s="86">
        <v>25</v>
      </c>
      <c r="F23" s="86">
        <v>290</v>
      </c>
      <c r="G23" s="86"/>
      <c r="H23" s="86">
        <v>30.5</v>
      </c>
      <c r="I23" s="86">
        <v>3.4</v>
      </c>
      <c r="J23" s="86">
        <v>4.4000000000000004</v>
      </c>
      <c r="K23" s="86">
        <v>2.5</v>
      </c>
      <c r="L23" s="86">
        <v>5</v>
      </c>
    </row>
    <row r="24" spans="1:12">
      <c r="A24" s="5" t="s">
        <v>117</v>
      </c>
      <c r="B24" s="86">
        <v>123</v>
      </c>
      <c r="C24" s="86">
        <v>553</v>
      </c>
      <c r="D24" s="86">
        <v>1738</v>
      </c>
      <c r="E24" s="86">
        <v>518</v>
      </c>
      <c r="F24" s="86">
        <v>2931</v>
      </c>
      <c r="G24" s="86"/>
      <c r="H24" s="86">
        <v>51</v>
      </c>
      <c r="I24" s="86">
        <v>57.3</v>
      </c>
      <c r="J24" s="86">
        <v>47.7</v>
      </c>
      <c r="K24" s="86">
        <v>51.9</v>
      </c>
      <c r="L24" s="86">
        <v>50.2</v>
      </c>
    </row>
    <row r="25" spans="1:12" s="12" customFormat="1" ht="15.75">
      <c r="A25" s="12" t="s">
        <v>14</v>
      </c>
      <c r="B25" s="87">
        <v>241</v>
      </c>
      <c r="C25" s="87">
        <v>966</v>
      </c>
      <c r="D25" s="87">
        <v>3639</v>
      </c>
      <c r="E25" s="87">
        <v>997</v>
      </c>
      <c r="F25" s="87">
        <v>5843</v>
      </c>
      <c r="G25" s="87"/>
      <c r="H25" s="87">
        <v>100</v>
      </c>
      <c r="I25" s="87">
        <v>100</v>
      </c>
      <c r="J25" s="87">
        <v>100</v>
      </c>
      <c r="K25" s="87">
        <v>100</v>
      </c>
      <c r="L25" s="87">
        <v>100</v>
      </c>
    </row>
    <row r="26" spans="1:12">
      <c r="B26" s="25"/>
      <c r="C26" s="25"/>
      <c r="D26" s="25"/>
      <c r="E26" s="25"/>
      <c r="F26" s="25"/>
      <c r="G26" s="97"/>
      <c r="H26" s="97"/>
      <c r="I26" s="97"/>
      <c r="J26" s="97"/>
      <c r="K26" s="97"/>
      <c r="L26" s="97"/>
    </row>
    <row r="27" spans="1:12" ht="15.75">
      <c r="A27" s="12" t="s">
        <v>87</v>
      </c>
      <c r="B27" s="25"/>
      <c r="C27" s="25"/>
      <c r="D27" s="25"/>
      <c r="E27" s="25"/>
      <c r="F27" s="25"/>
      <c r="G27" s="97"/>
      <c r="H27" s="97"/>
      <c r="I27" s="97"/>
      <c r="J27" s="97"/>
      <c r="K27" s="97"/>
      <c r="L27" s="97"/>
    </row>
    <row r="28" spans="1:12" ht="9.75" customHeight="1">
      <c r="B28" s="25"/>
      <c r="C28" s="25"/>
      <c r="D28" s="25"/>
      <c r="E28" s="25"/>
      <c r="F28" s="25"/>
      <c r="G28" s="97"/>
      <c r="H28" s="97"/>
      <c r="I28" s="97"/>
      <c r="J28" s="97"/>
      <c r="K28" s="97"/>
      <c r="L28" s="97"/>
    </row>
    <row r="29" spans="1:12">
      <c r="A29" s="5" t="s">
        <v>75</v>
      </c>
      <c r="B29" s="86">
        <v>1</v>
      </c>
      <c r="C29" s="86">
        <v>1</v>
      </c>
      <c r="D29" s="86">
        <v>3</v>
      </c>
      <c r="E29" s="86">
        <v>1</v>
      </c>
      <c r="F29" s="86">
        <v>5</v>
      </c>
      <c r="G29" s="86"/>
      <c r="H29" s="86">
        <v>0.1</v>
      </c>
      <c r="I29" s="86">
        <v>1.6</v>
      </c>
      <c r="J29" s="86">
        <v>0.2</v>
      </c>
      <c r="K29" s="86">
        <v>0.1</v>
      </c>
      <c r="L29" s="86">
        <v>0.1</v>
      </c>
    </row>
    <row r="30" spans="1:12">
      <c r="A30" s="5" t="s">
        <v>76</v>
      </c>
      <c r="B30" s="86">
        <v>1</v>
      </c>
      <c r="C30" s="86">
        <v>0</v>
      </c>
      <c r="D30" s="86">
        <v>17</v>
      </c>
      <c r="E30" s="86">
        <v>11</v>
      </c>
      <c r="F30" s="86">
        <v>29</v>
      </c>
      <c r="G30" s="86"/>
      <c r="H30" s="86">
        <v>0.1</v>
      </c>
      <c r="I30" s="86">
        <v>1</v>
      </c>
      <c r="J30" s="86">
        <v>0.9</v>
      </c>
      <c r="K30" s="86">
        <v>1.1000000000000001</v>
      </c>
      <c r="L30" s="86">
        <v>0.8</v>
      </c>
    </row>
    <row r="31" spans="1:12">
      <c r="A31" s="5" t="s">
        <v>77</v>
      </c>
      <c r="B31" s="86">
        <v>6</v>
      </c>
      <c r="C31" s="86">
        <v>2</v>
      </c>
      <c r="D31" s="86">
        <v>143</v>
      </c>
      <c r="E31" s="86">
        <v>165</v>
      </c>
      <c r="F31" s="86">
        <v>315</v>
      </c>
      <c r="G31" s="86"/>
      <c r="H31" s="86">
        <v>0.8</v>
      </c>
      <c r="I31" s="86">
        <v>4.0999999999999996</v>
      </c>
      <c r="J31" s="86">
        <v>7.7</v>
      </c>
      <c r="K31" s="86">
        <v>16.7</v>
      </c>
      <c r="L31" s="86">
        <v>8.8000000000000007</v>
      </c>
    </row>
    <row r="32" spans="1:12">
      <c r="A32" s="5" t="s">
        <v>78</v>
      </c>
      <c r="B32" s="86">
        <v>1</v>
      </c>
      <c r="C32" s="86">
        <v>1</v>
      </c>
      <c r="D32" s="86">
        <v>58</v>
      </c>
      <c r="E32" s="86">
        <v>9</v>
      </c>
      <c r="F32" s="86">
        <v>69</v>
      </c>
      <c r="G32" s="86"/>
      <c r="H32" s="86">
        <v>0.1</v>
      </c>
      <c r="I32" s="86">
        <v>3.1</v>
      </c>
      <c r="J32" s="86">
        <v>3.1</v>
      </c>
      <c r="K32" s="86">
        <v>0.9</v>
      </c>
      <c r="L32" s="86">
        <v>1.9</v>
      </c>
    </row>
    <row r="33" spans="1:15">
      <c r="A33" s="5" t="s">
        <v>114</v>
      </c>
      <c r="B33" s="86">
        <v>0</v>
      </c>
      <c r="C33" s="86">
        <v>0</v>
      </c>
      <c r="D33" s="86">
        <v>11</v>
      </c>
      <c r="E33" s="86">
        <v>3</v>
      </c>
      <c r="F33" s="86">
        <v>14</v>
      </c>
      <c r="G33" s="86"/>
      <c r="H33" s="86">
        <v>0.1</v>
      </c>
      <c r="I33" s="86">
        <v>0.5</v>
      </c>
      <c r="J33" s="86">
        <v>0.6</v>
      </c>
      <c r="K33" s="86">
        <v>0.3</v>
      </c>
      <c r="L33" s="86">
        <v>0.4</v>
      </c>
    </row>
    <row r="34" spans="1:15">
      <c r="A34" s="5" t="s">
        <v>115</v>
      </c>
      <c r="B34" s="86">
        <v>7</v>
      </c>
      <c r="C34" s="86">
        <v>1</v>
      </c>
      <c r="D34" s="86">
        <v>39</v>
      </c>
      <c r="E34" s="86">
        <v>7</v>
      </c>
      <c r="F34" s="86">
        <v>54</v>
      </c>
      <c r="G34" s="86"/>
      <c r="H34" s="86">
        <v>0.9</v>
      </c>
      <c r="I34" s="86">
        <v>3.1</v>
      </c>
      <c r="J34" s="86">
        <v>2.1</v>
      </c>
      <c r="K34" s="86">
        <v>0.7</v>
      </c>
      <c r="L34" s="86">
        <v>1.5</v>
      </c>
    </row>
    <row r="35" spans="1:15">
      <c r="A35" s="5" t="s">
        <v>116</v>
      </c>
      <c r="B35" s="86">
        <v>6</v>
      </c>
      <c r="C35" s="86">
        <v>0</v>
      </c>
      <c r="D35" s="86">
        <v>187</v>
      </c>
      <c r="E35" s="86">
        <v>47</v>
      </c>
      <c r="F35" s="86">
        <v>241</v>
      </c>
      <c r="G35" s="86"/>
      <c r="H35" s="86">
        <v>0.8</v>
      </c>
      <c r="I35" s="86">
        <v>0</v>
      </c>
      <c r="J35" s="86">
        <v>10.1</v>
      </c>
      <c r="K35" s="86">
        <v>4.8</v>
      </c>
      <c r="L35" s="86">
        <v>6.7</v>
      </c>
    </row>
    <row r="36" spans="1:15">
      <c r="A36" s="5" t="s">
        <v>82</v>
      </c>
      <c r="B36" s="86">
        <v>6</v>
      </c>
      <c r="C36" s="86">
        <v>0</v>
      </c>
      <c r="D36" s="86">
        <v>46</v>
      </c>
      <c r="E36" s="86">
        <v>18</v>
      </c>
      <c r="F36" s="86">
        <v>71</v>
      </c>
      <c r="G36" s="86"/>
      <c r="H36" s="86">
        <v>0.9</v>
      </c>
      <c r="I36" s="86">
        <v>0.5</v>
      </c>
      <c r="J36" s="86">
        <v>2.5</v>
      </c>
      <c r="K36" s="86">
        <v>1.9</v>
      </c>
      <c r="L36" s="86">
        <v>2</v>
      </c>
    </row>
    <row r="37" spans="1:15">
      <c r="A37" s="5" t="s">
        <v>83</v>
      </c>
      <c r="B37" s="86">
        <v>11</v>
      </c>
      <c r="C37" s="86">
        <v>2</v>
      </c>
      <c r="D37" s="86">
        <v>96</v>
      </c>
      <c r="E37" s="86">
        <v>38</v>
      </c>
      <c r="F37" s="86">
        <v>147</v>
      </c>
      <c r="G37" s="86"/>
      <c r="H37" s="86">
        <v>1.6</v>
      </c>
      <c r="I37" s="86">
        <v>4.7</v>
      </c>
      <c r="J37" s="86">
        <v>5.2</v>
      </c>
      <c r="K37" s="86">
        <v>3.8</v>
      </c>
      <c r="L37" s="86">
        <v>4.0999999999999996</v>
      </c>
    </row>
    <row r="38" spans="1:15">
      <c r="A38" s="5" t="s">
        <v>84</v>
      </c>
      <c r="B38" s="86">
        <v>348</v>
      </c>
      <c r="C38" s="86">
        <v>3</v>
      </c>
      <c r="D38" s="86">
        <v>309</v>
      </c>
      <c r="E38" s="86">
        <v>63</v>
      </c>
      <c r="F38" s="86">
        <v>724</v>
      </c>
      <c r="G38" s="86"/>
      <c r="H38" s="86">
        <v>49</v>
      </c>
      <c r="I38" s="86">
        <v>8.3000000000000007</v>
      </c>
      <c r="J38" s="86">
        <v>16.7</v>
      </c>
      <c r="K38" s="86">
        <v>6.3</v>
      </c>
      <c r="L38" s="86">
        <v>20.100000000000001</v>
      </c>
    </row>
    <row r="39" spans="1:15" ht="15.75" customHeight="1">
      <c r="A39" s="5" t="s">
        <v>117</v>
      </c>
      <c r="B39" s="86">
        <v>324</v>
      </c>
      <c r="C39" s="86">
        <v>28</v>
      </c>
      <c r="D39" s="86">
        <v>945</v>
      </c>
      <c r="E39" s="86">
        <v>631</v>
      </c>
      <c r="F39" s="86">
        <v>1928</v>
      </c>
      <c r="G39" s="86"/>
      <c r="H39" s="86">
        <v>45.6</v>
      </c>
      <c r="I39" s="86">
        <v>72.5</v>
      </c>
      <c r="J39" s="86">
        <v>50.9</v>
      </c>
      <c r="K39" s="86">
        <v>63.5</v>
      </c>
      <c r="L39" s="86">
        <v>53.6</v>
      </c>
    </row>
    <row r="40" spans="1:15" s="12" customFormat="1" ht="15.75">
      <c r="A40" s="12" t="s">
        <v>14</v>
      </c>
      <c r="B40" s="87">
        <v>711</v>
      </c>
      <c r="C40" s="87">
        <v>39</v>
      </c>
      <c r="D40" s="87">
        <v>1856</v>
      </c>
      <c r="E40" s="87">
        <v>993</v>
      </c>
      <c r="F40" s="87">
        <v>3598</v>
      </c>
      <c r="G40" s="87"/>
      <c r="H40" s="87">
        <v>100</v>
      </c>
      <c r="I40" s="87">
        <v>100</v>
      </c>
      <c r="J40" s="87">
        <v>100</v>
      </c>
      <c r="K40" s="87">
        <v>100</v>
      </c>
      <c r="L40" s="87">
        <v>100</v>
      </c>
    </row>
    <row r="41" spans="1:15">
      <c r="B41" s="25"/>
      <c r="C41" s="25"/>
      <c r="D41" s="25"/>
      <c r="E41" s="25"/>
      <c r="F41" s="25"/>
      <c r="G41" s="97"/>
      <c r="H41" s="97"/>
      <c r="I41" s="97"/>
      <c r="J41" s="97"/>
      <c r="K41" s="97"/>
      <c r="L41" s="97"/>
    </row>
    <row r="42" spans="1:15" ht="15.75">
      <c r="A42" s="12" t="s">
        <v>14</v>
      </c>
      <c r="B42" s="25"/>
      <c r="C42" s="25"/>
      <c r="D42" s="25"/>
      <c r="E42" s="25"/>
      <c r="F42" s="25"/>
      <c r="G42" s="97"/>
      <c r="H42" s="97"/>
      <c r="I42" s="97"/>
      <c r="J42" s="97"/>
      <c r="K42" s="97"/>
      <c r="L42" s="97"/>
    </row>
    <row r="43" spans="1:15" ht="9.75" customHeight="1">
      <c r="B43" s="25"/>
      <c r="C43" s="25"/>
      <c r="D43" s="25"/>
      <c r="E43" s="25"/>
      <c r="F43" s="25"/>
      <c r="G43" s="97"/>
      <c r="H43" s="97"/>
      <c r="I43" s="97"/>
      <c r="J43" s="97"/>
      <c r="K43" s="97"/>
      <c r="L43" s="97"/>
    </row>
    <row r="44" spans="1:15">
      <c r="A44" s="5" t="s">
        <v>75</v>
      </c>
      <c r="B44" s="86">
        <v>4</v>
      </c>
      <c r="C44" s="86">
        <v>75</v>
      </c>
      <c r="D44" s="86">
        <v>43</v>
      </c>
      <c r="E44" s="86">
        <v>5</v>
      </c>
      <c r="F44" s="86">
        <v>126</v>
      </c>
      <c r="G44" s="86"/>
      <c r="H44" s="86">
        <v>0.4</v>
      </c>
      <c r="I44" s="86">
        <v>7.5</v>
      </c>
      <c r="J44" s="86">
        <v>0.8</v>
      </c>
      <c r="K44" s="86">
        <v>0.2</v>
      </c>
      <c r="L44" s="86">
        <v>1.3</v>
      </c>
    </row>
    <row r="45" spans="1:15">
      <c r="A45" s="5" t="s">
        <v>76</v>
      </c>
      <c r="B45" s="86">
        <v>2</v>
      </c>
      <c r="C45" s="86">
        <v>5</v>
      </c>
      <c r="D45" s="86">
        <v>191</v>
      </c>
      <c r="E45" s="86">
        <v>213</v>
      </c>
      <c r="F45" s="86">
        <v>412</v>
      </c>
      <c r="G45" s="86"/>
      <c r="H45" s="86">
        <v>0.2</v>
      </c>
      <c r="I45" s="86">
        <v>0.5</v>
      </c>
      <c r="J45" s="86">
        <v>3.5</v>
      </c>
      <c r="K45" s="86">
        <v>10.7</v>
      </c>
      <c r="L45" s="86">
        <v>4.4000000000000004</v>
      </c>
      <c r="O45" s="98"/>
    </row>
    <row r="46" spans="1:15">
      <c r="A46" s="5" t="s">
        <v>77</v>
      </c>
      <c r="B46" s="86">
        <v>13</v>
      </c>
      <c r="C46" s="86">
        <v>56</v>
      </c>
      <c r="D46" s="86">
        <v>391</v>
      </c>
      <c r="E46" s="86">
        <v>271</v>
      </c>
      <c r="F46" s="86">
        <v>731</v>
      </c>
      <c r="G46" s="86"/>
      <c r="H46" s="86">
        <v>1.4</v>
      </c>
      <c r="I46" s="86">
        <v>5.6</v>
      </c>
      <c r="J46" s="86">
        <v>7.1</v>
      </c>
      <c r="K46" s="86">
        <v>13.6</v>
      </c>
      <c r="L46" s="86">
        <v>7.7</v>
      </c>
    </row>
    <row r="47" spans="1:15">
      <c r="A47" s="5" t="s">
        <v>78</v>
      </c>
      <c r="B47" s="86">
        <v>8</v>
      </c>
      <c r="C47" s="86">
        <v>68</v>
      </c>
      <c r="D47" s="86">
        <v>294</v>
      </c>
      <c r="E47" s="86">
        <v>37</v>
      </c>
      <c r="F47" s="86">
        <v>408</v>
      </c>
      <c r="G47" s="86"/>
      <c r="H47" s="86">
        <v>0.9</v>
      </c>
      <c r="I47" s="86">
        <v>6.8</v>
      </c>
      <c r="J47" s="86">
        <v>5.4</v>
      </c>
      <c r="K47" s="86">
        <v>1.9</v>
      </c>
      <c r="L47" s="86">
        <v>4.3</v>
      </c>
    </row>
    <row r="48" spans="1:15">
      <c r="A48" s="5" t="s">
        <v>114</v>
      </c>
      <c r="B48" s="86">
        <v>1</v>
      </c>
      <c r="C48" s="86">
        <v>4</v>
      </c>
      <c r="D48" s="86">
        <v>77</v>
      </c>
      <c r="E48" s="86">
        <v>7</v>
      </c>
      <c r="F48" s="86">
        <v>89</v>
      </c>
      <c r="G48" s="86"/>
      <c r="H48" s="86">
        <v>0.1</v>
      </c>
      <c r="I48" s="86">
        <v>0.4</v>
      </c>
      <c r="J48" s="86">
        <v>1.4</v>
      </c>
      <c r="K48" s="86">
        <v>0.4</v>
      </c>
      <c r="L48" s="86">
        <v>0.9</v>
      </c>
    </row>
    <row r="49" spans="1:12">
      <c r="A49" s="5" t="s">
        <v>115</v>
      </c>
      <c r="B49" s="86">
        <v>18</v>
      </c>
      <c r="C49" s="86">
        <v>45</v>
      </c>
      <c r="D49" s="86">
        <v>240</v>
      </c>
      <c r="E49" s="86">
        <v>25</v>
      </c>
      <c r="F49" s="86">
        <v>329</v>
      </c>
      <c r="G49" s="86"/>
      <c r="H49" s="86">
        <v>1.9</v>
      </c>
      <c r="I49" s="86">
        <v>4.5</v>
      </c>
      <c r="J49" s="86">
        <v>4.4000000000000004</v>
      </c>
      <c r="K49" s="86">
        <v>1.3</v>
      </c>
      <c r="L49" s="86">
        <v>3.5</v>
      </c>
    </row>
    <row r="50" spans="1:12">
      <c r="A50" s="5" t="s">
        <v>116</v>
      </c>
      <c r="B50" s="86">
        <v>16</v>
      </c>
      <c r="C50" s="86">
        <v>101</v>
      </c>
      <c r="D50" s="86">
        <v>820</v>
      </c>
      <c r="E50" s="86">
        <v>114</v>
      </c>
      <c r="F50" s="86">
        <v>1050</v>
      </c>
      <c r="G50" s="86"/>
      <c r="H50" s="86">
        <v>1.7</v>
      </c>
      <c r="I50" s="86">
        <v>10</v>
      </c>
      <c r="J50" s="86">
        <v>14.9</v>
      </c>
      <c r="K50" s="86">
        <v>5.7</v>
      </c>
      <c r="L50" s="86">
        <v>11.1</v>
      </c>
    </row>
    <row r="51" spans="1:12">
      <c r="A51" s="5" t="s">
        <v>82</v>
      </c>
      <c r="B51" s="86">
        <v>7</v>
      </c>
      <c r="C51" s="86">
        <v>4</v>
      </c>
      <c r="D51" s="86">
        <v>101</v>
      </c>
      <c r="E51" s="86">
        <v>26</v>
      </c>
      <c r="F51" s="86">
        <v>138</v>
      </c>
      <c r="G51" s="86"/>
      <c r="H51" s="86">
        <v>0.8</v>
      </c>
      <c r="I51" s="86">
        <v>0.4</v>
      </c>
      <c r="J51" s="86">
        <v>1.8</v>
      </c>
      <c r="K51" s="86">
        <v>1.3</v>
      </c>
      <c r="L51" s="86">
        <v>1.5</v>
      </c>
    </row>
    <row r="52" spans="1:12">
      <c r="A52" s="5" t="s">
        <v>83</v>
      </c>
      <c r="B52" s="86">
        <v>13</v>
      </c>
      <c r="C52" s="86">
        <v>29</v>
      </c>
      <c r="D52" s="86">
        <v>184</v>
      </c>
      <c r="E52" s="86">
        <v>56</v>
      </c>
      <c r="F52" s="86">
        <v>282</v>
      </c>
      <c r="G52" s="86"/>
      <c r="H52" s="86">
        <v>1.4</v>
      </c>
      <c r="I52" s="86">
        <v>2.9</v>
      </c>
      <c r="J52" s="86">
        <v>3.3</v>
      </c>
      <c r="K52" s="86">
        <v>2.8</v>
      </c>
      <c r="L52" s="86">
        <v>3</v>
      </c>
    </row>
    <row r="53" spans="1:12">
      <c r="A53" s="5" t="s">
        <v>84</v>
      </c>
      <c r="B53" s="86">
        <v>422</v>
      </c>
      <c r="C53" s="86">
        <v>36</v>
      </c>
      <c r="D53" s="86">
        <v>468</v>
      </c>
      <c r="E53" s="86">
        <v>87</v>
      </c>
      <c r="F53" s="86">
        <v>1013</v>
      </c>
      <c r="G53" s="86"/>
      <c r="H53" s="86">
        <v>44.3</v>
      </c>
      <c r="I53" s="86">
        <v>3.5</v>
      </c>
      <c r="J53" s="86">
        <v>8.5</v>
      </c>
      <c r="K53" s="86">
        <v>4.4000000000000004</v>
      </c>
      <c r="L53" s="86">
        <v>10.7</v>
      </c>
    </row>
    <row r="54" spans="1:12">
      <c r="A54" s="5" t="s">
        <v>117</v>
      </c>
      <c r="B54" s="86">
        <v>447</v>
      </c>
      <c r="C54" s="86">
        <v>581</v>
      </c>
      <c r="D54" s="86">
        <v>2683</v>
      </c>
      <c r="E54" s="86">
        <v>1148</v>
      </c>
      <c r="F54" s="86">
        <v>4859</v>
      </c>
      <c r="G54" s="86"/>
      <c r="H54" s="86">
        <v>46.9</v>
      </c>
      <c r="I54" s="86">
        <v>57.9</v>
      </c>
      <c r="J54" s="86">
        <v>48.8</v>
      </c>
      <c r="K54" s="86">
        <v>57.7</v>
      </c>
      <c r="L54" s="86">
        <v>51.5</v>
      </c>
    </row>
    <row r="55" spans="1:12" s="12" customFormat="1" ht="16.5" thickBot="1">
      <c r="A55" s="89" t="s">
        <v>14</v>
      </c>
      <c r="B55" s="90">
        <v>952</v>
      </c>
      <c r="C55" s="90">
        <v>1004</v>
      </c>
      <c r="D55" s="90">
        <v>5495</v>
      </c>
      <c r="E55" s="90">
        <v>1990</v>
      </c>
      <c r="F55" s="90">
        <v>9441</v>
      </c>
      <c r="G55" s="90"/>
      <c r="H55" s="90">
        <v>100</v>
      </c>
      <c r="I55" s="90">
        <v>100</v>
      </c>
      <c r="J55" s="90">
        <v>100</v>
      </c>
      <c r="K55" s="90">
        <v>100</v>
      </c>
      <c r="L55" s="90">
        <v>100</v>
      </c>
    </row>
    <row r="57" spans="1:12">
      <c r="A57" s="5" t="s">
        <v>118</v>
      </c>
    </row>
  </sheetData>
  <pageMargins left="0.39370078740157483" right="0.39370078740157483" top="0.39370078740157483" bottom="0.39370078740157483" header="0" footer="0"/>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2"/>
  <sheetViews>
    <sheetView zoomScale="75" zoomScaleNormal="75" workbookViewId="0"/>
  </sheetViews>
  <sheetFormatPr defaultRowHeight="12.75"/>
  <cols>
    <col min="1" max="1" width="3.5703125" style="51" customWidth="1"/>
    <col min="2" max="2" width="38.7109375" style="51" customWidth="1"/>
    <col min="3" max="3" width="15" style="51" customWidth="1"/>
    <col min="4" max="9" width="13.85546875" style="51" customWidth="1"/>
    <col min="10" max="16384" width="9.140625" style="51"/>
  </cols>
  <sheetData>
    <row r="1" spans="1:9" ht="18">
      <c r="A1" s="1" t="s">
        <v>119</v>
      </c>
      <c r="I1" s="27" t="s">
        <v>120</v>
      </c>
    </row>
    <row r="2" spans="1:9" ht="18">
      <c r="A2" s="1"/>
    </row>
    <row r="3" spans="1:9" ht="18">
      <c r="A3" s="1" t="s">
        <v>121</v>
      </c>
    </row>
    <row r="4" spans="1:9" ht="21">
      <c r="A4" s="1" t="s">
        <v>122</v>
      </c>
    </row>
    <row r="5" spans="1:9" ht="18.75" thickBot="1">
      <c r="A5" s="99" t="s">
        <v>123</v>
      </c>
      <c r="B5" s="28"/>
      <c r="C5" s="28"/>
      <c r="D5" s="28"/>
      <c r="E5" s="28"/>
      <c r="F5" s="28"/>
      <c r="G5" s="28"/>
      <c r="H5" s="28"/>
      <c r="I5" s="28"/>
    </row>
    <row r="6" spans="1:9" ht="66.75" thickBot="1">
      <c r="A6" s="100"/>
      <c r="B6" s="100"/>
      <c r="C6" s="101" t="s">
        <v>124</v>
      </c>
      <c r="D6" s="101" t="s">
        <v>125</v>
      </c>
      <c r="E6" s="101" t="s">
        <v>126</v>
      </c>
      <c r="F6" s="101" t="s">
        <v>127</v>
      </c>
      <c r="G6" s="101" t="s">
        <v>128</v>
      </c>
      <c r="H6" s="101" t="s">
        <v>129</v>
      </c>
      <c r="I6" s="101" t="s">
        <v>130</v>
      </c>
    </row>
    <row r="7" spans="1:9" ht="16.5" thickTop="1">
      <c r="A7" s="12" t="s">
        <v>131</v>
      </c>
      <c r="B7" s="5"/>
      <c r="C7" s="102"/>
      <c r="D7" s="102"/>
      <c r="E7" s="102"/>
      <c r="F7" s="102"/>
      <c r="G7" s="102"/>
      <c r="H7" s="102"/>
      <c r="I7" s="102"/>
    </row>
    <row r="8" spans="1:9" ht="15">
      <c r="A8" s="5"/>
      <c r="B8" s="5" t="s">
        <v>132</v>
      </c>
      <c r="C8" s="86">
        <v>6</v>
      </c>
      <c r="D8" s="86">
        <v>0</v>
      </c>
      <c r="E8" s="86">
        <v>1</v>
      </c>
      <c r="F8" s="86">
        <v>5</v>
      </c>
      <c r="G8" s="86">
        <v>1</v>
      </c>
      <c r="H8" s="86">
        <v>6</v>
      </c>
      <c r="I8" s="86">
        <v>11</v>
      </c>
    </row>
    <row r="9" spans="1:9" ht="15">
      <c r="A9" s="5"/>
      <c r="B9" s="5" t="s">
        <v>133</v>
      </c>
      <c r="C9" s="86">
        <v>1</v>
      </c>
      <c r="D9" s="86">
        <v>0</v>
      </c>
      <c r="E9" s="86">
        <v>0</v>
      </c>
      <c r="F9" s="86">
        <v>0</v>
      </c>
      <c r="G9" s="86">
        <v>0</v>
      </c>
      <c r="H9" s="86">
        <v>0</v>
      </c>
      <c r="I9" s="86">
        <v>1</v>
      </c>
    </row>
    <row r="10" spans="1:9" ht="18">
      <c r="A10" s="5"/>
      <c r="B10" s="5" t="s">
        <v>134</v>
      </c>
      <c r="C10" s="86">
        <v>0</v>
      </c>
      <c r="D10" s="86">
        <v>0</v>
      </c>
      <c r="E10" s="86">
        <v>0</v>
      </c>
      <c r="F10" s="86">
        <v>0</v>
      </c>
      <c r="G10" s="86">
        <v>0</v>
      </c>
      <c r="H10" s="86">
        <v>0</v>
      </c>
      <c r="I10" s="86">
        <v>6</v>
      </c>
    </row>
    <row r="11" spans="1:9" ht="15">
      <c r="A11" s="5"/>
      <c r="B11" s="5" t="s">
        <v>135</v>
      </c>
      <c r="C11" s="86">
        <v>0</v>
      </c>
      <c r="D11" s="86">
        <v>0</v>
      </c>
      <c r="E11" s="86">
        <v>0</v>
      </c>
      <c r="F11" s="86">
        <v>0</v>
      </c>
      <c r="G11" s="86">
        <v>0</v>
      </c>
      <c r="H11" s="86">
        <v>0</v>
      </c>
      <c r="I11" s="86">
        <v>1</v>
      </c>
    </row>
    <row r="12" spans="1:9" ht="18">
      <c r="A12" s="5"/>
      <c r="B12" s="5" t="s">
        <v>136</v>
      </c>
      <c r="C12" s="86">
        <v>0</v>
      </c>
      <c r="D12" s="86">
        <v>0</v>
      </c>
      <c r="E12" s="86">
        <v>0</v>
      </c>
      <c r="F12" s="86">
        <v>0</v>
      </c>
      <c r="G12" s="86">
        <v>0</v>
      </c>
      <c r="H12" s="86">
        <v>0</v>
      </c>
      <c r="I12" s="86">
        <v>0</v>
      </c>
    </row>
    <row r="13" spans="1:9" ht="15">
      <c r="A13" s="5"/>
      <c r="B13" s="5" t="s">
        <v>137</v>
      </c>
      <c r="C13" s="86">
        <v>10</v>
      </c>
      <c r="D13" s="86">
        <v>16</v>
      </c>
      <c r="E13" s="86">
        <v>4</v>
      </c>
      <c r="F13" s="86">
        <v>11</v>
      </c>
      <c r="G13" s="86">
        <v>9</v>
      </c>
      <c r="H13" s="86">
        <v>10</v>
      </c>
      <c r="I13" s="86">
        <v>55</v>
      </c>
    </row>
    <row r="14" spans="1:9" ht="15">
      <c r="A14" s="5"/>
      <c r="B14" s="5" t="s">
        <v>138</v>
      </c>
      <c r="C14" s="86">
        <v>7</v>
      </c>
      <c r="D14" s="86">
        <v>8</v>
      </c>
      <c r="E14" s="86">
        <v>3</v>
      </c>
      <c r="F14" s="86">
        <v>5</v>
      </c>
      <c r="G14" s="86">
        <v>1</v>
      </c>
      <c r="H14" s="86">
        <v>5</v>
      </c>
      <c r="I14" s="86">
        <v>29</v>
      </c>
    </row>
    <row r="15" spans="1:9" ht="15">
      <c r="A15" s="5"/>
      <c r="B15" s="5" t="s">
        <v>139</v>
      </c>
      <c r="C15" s="86">
        <v>3</v>
      </c>
      <c r="D15" s="86">
        <v>4</v>
      </c>
      <c r="E15" s="86">
        <v>3</v>
      </c>
      <c r="F15" s="86">
        <v>4</v>
      </c>
      <c r="G15" s="86">
        <v>1</v>
      </c>
      <c r="H15" s="86">
        <v>1</v>
      </c>
      <c r="I15" s="86">
        <v>10</v>
      </c>
    </row>
    <row r="16" spans="1:9" ht="15">
      <c r="A16" s="5"/>
      <c r="B16" s="5" t="s">
        <v>140</v>
      </c>
      <c r="C16" s="86">
        <v>1</v>
      </c>
      <c r="D16" s="86">
        <v>0</v>
      </c>
      <c r="E16" s="86">
        <v>1</v>
      </c>
      <c r="F16" s="86">
        <v>2</v>
      </c>
      <c r="G16" s="86">
        <v>1</v>
      </c>
      <c r="H16" s="86">
        <v>2</v>
      </c>
      <c r="I16" s="86">
        <v>4</v>
      </c>
    </row>
    <row r="17" spans="1:9" ht="15">
      <c r="A17" s="5"/>
      <c r="B17" s="5" t="s">
        <v>141</v>
      </c>
      <c r="C17" s="86">
        <v>2</v>
      </c>
      <c r="D17" s="86">
        <v>0</v>
      </c>
      <c r="E17" s="86">
        <v>0</v>
      </c>
      <c r="F17" s="86">
        <v>1</v>
      </c>
      <c r="G17" s="86">
        <v>1</v>
      </c>
      <c r="H17" s="86">
        <v>3</v>
      </c>
      <c r="I17" s="86">
        <v>2</v>
      </c>
    </row>
    <row r="18" spans="1:9" ht="15">
      <c r="A18" s="5"/>
      <c r="B18" s="5" t="s">
        <v>142</v>
      </c>
      <c r="C18" s="86">
        <v>0</v>
      </c>
      <c r="D18" s="86">
        <v>1</v>
      </c>
      <c r="E18" s="86">
        <v>2</v>
      </c>
      <c r="F18" s="86">
        <v>0</v>
      </c>
      <c r="G18" s="86">
        <v>0</v>
      </c>
      <c r="H18" s="86">
        <v>0</v>
      </c>
      <c r="I18" s="86">
        <v>0</v>
      </c>
    </row>
    <row r="19" spans="1:9" ht="15.75">
      <c r="A19" s="12"/>
      <c r="B19" s="12" t="s">
        <v>14</v>
      </c>
      <c r="C19" s="87">
        <v>30</v>
      </c>
      <c r="D19" s="87">
        <v>29</v>
      </c>
      <c r="E19" s="87">
        <v>14</v>
      </c>
      <c r="F19" s="87">
        <v>28</v>
      </c>
      <c r="G19" s="87">
        <v>14</v>
      </c>
      <c r="H19" s="87">
        <v>27</v>
      </c>
      <c r="I19" s="87">
        <v>119</v>
      </c>
    </row>
    <row r="20" spans="1:9" ht="15">
      <c r="A20" s="5"/>
      <c r="B20" s="5"/>
      <c r="C20" s="86"/>
      <c r="D20" s="86"/>
      <c r="E20" s="86"/>
      <c r="F20" s="86"/>
      <c r="G20" s="86"/>
      <c r="H20" s="86"/>
      <c r="I20" s="86"/>
    </row>
    <row r="21" spans="1:9" ht="15.75">
      <c r="A21" s="12" t="s">
        <v>143</v>
      </c>
      <c r="B21" s="5"/>
      <c r="C21" s="86"/>
      <c r="D21" s="86"/>
      <c r="E21" s="86"/>
      <c r="F21" s="86"/>
      <c r="G21" s="86"/>
      <c r="H21" s="86"/>
      <c r="I21" s="86"/>
    </row>
    <row r="22" spans="1:9" ht="15">
      <c r="A22" s="5"/>
      <c r="B22" s="5" t="s">
        <v>132</v>
      </c>
      <c r="C22" s="86">
        <v>5</v>
      </c>
      <c r="D22" s="86">
        <v>2</v>
      </c>
      <c r="E22" s="86">
        <v>6</v>
      </c>
      <c r="F22" s="86">
        <v>4</v>
      </c>
      <c r="G22" s="86">
        <v>1</v>
      </c>
      <c r="H22" s="86">
        <v>8</v>
      </c>
      <c r="I22" s="86">
        <v>2</v>
      </c>
    </row>
    <row r="23" spans="1:9" ht="15">
      <c r="A23" s="5"/>
      <c r="B23" s="5" t="s">
        <v>133</v>
      </c>
      <c r="C23" s="86">
        <v>2</v>
      </c>
      <c r="D23" s="86">
        <v>3</v>
      </c>
      <c r="E23" s="86">
        <v>6</v>
      </c>
      <c r="F23" s="86">
        <v>0</v>
      </c>
      <c r="G23" s="86">
        <v>4</v>
      </c>
      <c r="H23" s="86">
        <v>2</v>
      </c>
      <c r="I23" s="86">
        <v>0</v>
      </c>
    </row>
    <row r="24" spans="1:9" ht="18">
      <c r="A24" s="5"/>
      <c r="B24" s="5" t="s">
        <v>134</v>
      </c>
      <c r="C24" s="86">
        <v>0</v>
      </c>
      <c r="D24" s="86">
        <v>0</v>
      </c>
      <c r="E24" s="86">
        <v>0</v>
      </c>
      <c r="F24" s="86">
        <v>0</v>
      </c>
      <c r="G24" s="86">
        <v>0</v>
      </c>
      <c r="H24" s="86">
        <v>0</v>
      </c>
      <c r="I24" s="86">
        <v>1</v>
      </c>
    </row>
    <row r="25" spans="1:9" ht="15">
      <c r="A25" s="5"/>
      <c r="B25" s="5" t="s">
        <v>135</v>
      </c>
      <c r="C25" s="86">
        <v>0</v>
      </c>
      <c r="D25" s="86">
        <v>0</v>
      </c>
      <c r="E25" s="86">
        <v>0</v>
      </c>
      <c r="F25" s="86">
        <v>0</v>
      </c>
      <c r="G25" s="86">
        <v>0</v>
      </c>
      <c r="H25" s="86">
        <v>0</v>
      </c>
      <c r="I25" s="86">
        <v>0</v>
      </c>
    </row>
    <row r="26" spans="1:9" ht="18">
      <c r="A26" s="5"/>
      <c r="B26" s="5" t="s">
        <v>136</v>
      </c>
      <c r="C26" s="86">
        <v>0</v>
      </c>
      <c r="D26" s="86">
        <v>0</v>
      </c>
      <c r="E26" s="86">
        <v>3</v>
      </c>
      <c r="F26" s="86">
        <v>0</v>
      </c>
      <c r="G26" s="86">
        <v>1</v>
      </c>
      <c r="H26" s="86">
        <v>1</v>
      </c>
      <c r="I26" s="86">
        <v>0</v>
      </c>
    </row>
    <row r="27" spans="1:9" ht="15">
      <c r="A27" s="5"/>
      <c r="B27" s="5" t="s">
        <v>137</v>
      </c>
      <c r="C27" s="86">
        <v>10</v>
      </c>
      <c r="D27" s="86">
        <v>10</v>
      </c>
      <c r="E27" s="86">
        <v>1</v>
      </c>
      <c r="F27" s="86">
        <v>3</v>
      </c>
      <c r="G27" s="86">
        <v>3</v>
      </c>
      <c r="H27" s="86">
        <v>8</v>
      </c>
      <c r="I27" s="86">
        <v>17</v>
      </c>
    </row>
    <row r="28" spans="1:9" ht="15">
      <c r="A28" s="5"/>
      <c r="B28" s="5" t="s">
        <v>138</v>
      </c>
      <c r="C28" s="86">
        <v>4</v>
      </c>
      <c r="D28" s="86">
        <v>4</v>
      </c>
      <c r="E28" s="86">
        <v>4</v>
      </c>
      <c r="F28" s="86">
        <v>2</v>
      </c>
      <c r="G28" s="86">
        <v>1</v>
      </c>
      <c r="H28" s="86">
        <v>4</v>
      </c>
      <c r="I28" s="86">
        <v>18</v>
      </c>
    </row>
    <row r="29" spans="1:9" ht="15">
      <c r="A29" s="5"/>
      <c r="B29" s="5" t="s">
        <v>139</v>
      </c>
      <c r="C29" s="86">
        <v>9</v>
      </c>
      <c r="D29" s="86">
        <v>8</v>
      </c>
      <c r="E29" s="86">
        <v>0</v>
      </c>
      <c r="F29" s="86">
        <v>7</v>
      </c>
      <c r="G29" s="86">
        <v>2</v>
      </c>
      <c r="H29" s="86">
        <v>6</v>
      </c>
      <c r="I29" s="86">
        <v>6</v>
      </c>
    </row>
    <row r="30" spans="1:9" ht="15">
      <c r="A30" s="5"/>
      <c r="B30" s="5" t="s">
        <v>140</v>
      </c>
      <c r="C30" s="86">
        <v>7</v>
      </c>
      <c r="D30" s="86">
        <v>5</v>
      </c>
      <c r="E30" s="86">
        <v>2</v>
      </c>
      <c r="F30" s="86">
        <v>6</v>
      </c>
      <c r="G30" s="86">
        <v>0</v>
      </c>
      <c r="H30" s="86">
        <v>6</v>
      </c>
      <c r="I30" s="86">
        <v>4</v>
      </c>
    </row>
    <row r="31" spans="1:9" ht="15">
      <c r="A31" s="5"/>
      <c r="B31" s="5" t="s">
        <v>141</v>
      </c>
      <c r="C31" s="86">
        <v>6</v>
      </c>
      <c r="D31" s="86">
        <v>3</v>
      </c>
      <c r="E31" s="86">
        <v>3</v>
      </c>
      <c r="F31" s="86">
        <v>5</v>
      </c>
      <c r="G31" s="86">
        <v>4</v>
      </c>
      <c r="H31" s="86">
        <v>5</v>
      </c>
      <c r="I31" s="86">
        <v>0</v>
      </c>
    </row>
    <row r="32" spans="1:9" ht="15">
      <c r="A32" s="5"/>
      <c r="B32" s="5" t="s">
        <v>142</v>
      </c>
      <c r="C32" s="86">
        <v>5</v>
      </c>
      <c r="D32" s="86">
        <v>3</v>
      </c>
      <c r="E32" s="86">
        <v>11</v>
      </c>
      <c r="F32" s="86">
        <v>3</v>
      </c>
      <c r="G32" s="86">
        <v>4</v>
      </c>
      <c r="H32" s="86">
        <v>3</v>
      </c>
      <c r="I32" s="86">
        <v>2</v>
      </c>
    </row>
    <row r="33" spans="1:9" ht="15.75">
      <c r="A33" s="12"/>
      <c r="B33" s="12" t="s">
        <v>14</v>
      </c>
      <c r="C33" s="87">
        <v>48</v>
      </c>
      <c r="D33" s="87">
        <v>38</v>
      </c>
      <c r="E33" s="87">
        <v>36</v>
      </c>
      <c r="F33" s="87">
        <v>30</v>
      </c>
      <c r="G33" s="87">
        <v>20</v>
      </c>
      <c r="H33" s="87">
        <v>43</v>
      </c>
      <c r="I33" s="87">
        <v>50</v>
      </c>
    </row>
    <row r="34" spans="1:9" ht="15">
      <c r="A34" s="5"/>
      <c r="B34" s="5"/>
      <c r="C34" s="86"/>
      <c r="D34" s="86"/>
      <c r="E34" s="86"/>
      <c r="F34" s="86"/>
      <c r="G34" s="86"/>
      <c r="H34" s="86"/>
      <c r="I34" s="86"/>
    </row>
    <row r="35" spans="1:9" ht="15.75">
      <c r="A35" s="12" t="s">
        <v>144</v>
      </c>
      <c r="B35" s="5"/>
      <c r="C35" s="86"/>
      <c r="D35" s="86"/>
      <c r="E35" s="86"/>
      <c r="F35" s="86"/>
      <c r="G35" s="86"/>
      <c r="H35" s="86"/>
      <c r="I35" s="86"/>
    </row>
    <row r="36" spans="1:9" ht="15">
      <c r="A36" s="5"/>
      <c r="B36" s="5" t="s">
        <v>132</v>
      </c>
      <c r="C36" s="86">
        <v>55</v>
      </c>
      <c r="D36" s="86">
        <v>37</v>
      </c>
      <c r="E36" s="86">
        <v>35</v>
      </c>
      <c r="F36" s="86">
        <v>50</v>
      </c>
      <c r="G36" s="86">
        <v>18</v>
      </c>
      <c r="H36" s="86">
        <v>68</v>
      </c>
      <c r="I36" s="86">
        <v>136</v>
      </c>
    </row>
    <row r="37" spans="1:9" ht="15">
      <c r="A37" s="5"/>
      <c r="B37" s="5" t="s">
        <v>133</v>
      </c>
      <c r="C37" s="86">
        <v>7</v>
      </c>
      <c r="D37" s="86">
        <v>10</v>
      </c>
      <c r="E37" s="86">
        <v>17</v>
      </c>
      <c r="F37" s="86">
        <v>9</v>
      </c>
      <c r="G37" s="86">
        <v>24</v>
      </c>
      <c r="H37" s="86">
        <v>8</v>
      </c>
      <c r="I37" s="86">
        <v>16</v>
      </c>
    </row>
    <row r="38" spans="1:9" ht="18">
      <c r="A38" s="5"/>
      <c r="B38" s="5" t="s">
        <v>134</v>
      </c>
      <c r="C38" s="86">
        <v>1</v>
      </c>
      <c r="D38" s="86">
        <v>0</v>
      </c>
      <c r="E38" s="86">
        <v>1</v>
      </c>
      <c r="F38" s="86">
        <v>3</v>
      </c>
      <c r="G38" s="86">
        <v>0</v>
      </c>
      <c r="H38" s="86">
        <v>8</v>
      </c>
      <c r="I38" s="86">
        <v>11</v>
      </c>
    </row>
    <row r="39" spans="1:9" ht="15">
      <c r="A39" s="5"/>
      <c r="B39" s="5" t="s">
        <v>135</v>
      </c>
      <c r="C39" s="86">
        <v>1</v>
      </c>
      <c r="D39" s="86">
        <v>3</v>
      </c>
      <c r="E39" s="86">
        <v>9</v>
      </c>
      <c r="F39" s="86">
        <v>2</v>
      </c>
      <c r="G39" s="86">
        <v>6</v>
      </c>
      <c r="H39" s="86">
        <v>7</v>
      </c>
      <c r="I39" s="86">
        <v>48</v>
      </c>
    </row>
    <row r="40" spans="1:9" ht="18">
      <c r="A40" s="5"/>
      <c r="B40" s="5" t="s">
        <v>136</v>
      </c>
      <c r="C40" s="86">
        <v>4</v>
      </c>
      <c r="D40" s="86">
        <v>0</v>
      </c>
      <c r="E40" s="86">
        <v>4</v>
      </c>
      <c r="F40" s="86">
        <v>0</v>
      </c>
      <c r="G40" s="86">
        <v>0</v>
      </c>
      <c r="H40" s="86">
        <v>0</v>
      </c>
      <c r="I40" s="86">
        <v>1</v>
      </c>
    </row>
    <row r="41" spans="1:9" ht="15">
      <c r="A41" s="5"/>
      <c r="B41" s="5" t="s">
        <v>137</v>
      </c>
      <c r="C41" s="86">
        <v>76</v>
      </c>
      <c r="D41" s="86">
        <v>100</v>
      </c>
      <c r="E41" s="86">
        <v>40</v>
      </c>
      <c r="F41" s="86">
        <v>78</v>
      </c>
      <c r="G41" s="86">
        <v>44</v>
      </c>
      <c r="H41" s="86">
        <v>97</v>
      </c>
      <c r="I41" s="86">
        <v>364</v>
      </c>
    </row>
    <row r="42" spans="1:9" ht="15">
      <c r="A42" s="5"/>
      <c r="B42" s="5" t="s">
        <v>138</v>
      </c>
      <c r="C42" s="86">
        <v>69</v>
      </c>
      <c r="D42" s="86">
        <v>74</v>
      </c>
      <c r="E42" s="86">
        <v>38</v>
      </c>
      <c r="F42" s="86">
        <v>69</v>
      </c>
      <c r="G42" s="86">
        <v>27</v>
      </c>
      <c r="H42" s="86">
        <v>73</v>
      </c>
      <c r="I42" s="86">
        <v>269</v>
      </c>
    </row>
    <row r="43" spans="1:9" ht="15">
      <c r="A43" s="5"/>
      <c r="B43" s="5" t="s">
        <v>139</v>
      </c>
      <c r="C43" s="86">
        <v>70</v>
      </c>
      <c r="D43" s="86">
        <v>61</v>
      </c>
      <c r="E43" s="86">
        <v>22</v>
      </c>
      <c r="F43" s="86">
        <v>43</v>
      </c>
      <c r="G43" s="86">
        <v>27</v>
      </c>
      <c r="H43" s="86">
        <v>64</v>
      </c>
      <c r="I43" s="86">
        <v>252</v>
      </c>
    </row>
    <row r="44" spans="1:9" ht="15">
      <c r="A44" s="5"/>
      <c r="B44" s="5" t="s">
        <v>140</v>
      </c>
      <c r="C44" s="86">
        <v>89</v>
      </c>
      <c r="D44" s="86">
        <v>67</v>
      </c>
      <c r="E44" s="86">
        <v>29</v>
      </c>
      <c r="F44" s="86">
        <v>59</v>
      </c>
      <c r="G44" s="86">
        <v>34</v>
      </c>
      <c r="H44" s="86">
        <v>68</v>
      </c>
      <c r="I44" s="86">
        <v>140</v>
      </c>
    </row>
    <row r="45" spans="1:9" ht="15">
      <c r="A45" s="5"/>
      <c r="B45" s="5" t="s">
        <v>141</v>
      </c>
      <c r="C45" s="86">
        <v>77</v>
      </c>
      <c r="D45" s="86">
        <v>45</v>
      </c>
      <c r="E45" s="86">
        <v>33</v>
      </c>
      <c r="F45" s="86">
        <v>48</v>
      </c>
      <c r="G45" s="86">
        <v>20</v>
      </c>
      <c r="H45" s="86">
        <v>50</v>
      </c>
      <c r="I45" s="86">
        <v>103</v>
      </c>
    </row>
    <row r="46" spans="1:9" ht="15">
      <c r="A46" s="5"/>
      <c r="B46" s="5" t="s">
        <v>142</v>
      </c>
      <c r="C46" s="86">
        <v>41</v>
      </c>
      <c r="D46" s="86">
        <v>49</v>
      </c>
      <c r="E46" s="86">
        <v>33</v>
      </c>
      <c r="F46" s="86">
        <v>21</v>
      </c>
      <c r="G46" s="86">
        <v>27</v>
      </c>
      <c r="H46" s="86">
        <v>23</v>
      </c>
      <c r="I46" s="86">
        <v>29</v>
      </c>
    </row>
    <row r="47" spans="1:9" ht="15.75">
      <c r="A47" s="12"/>
      <c r="B47" s="12" t="s">
        <v>14</v>
      </c>
      <c r="C47" s="87">
        <v>490</v>
      </c>
      <c r="D47" s="87">
        <v>446</v>
      </c>
      <c r="E47" s="87">
        <v>261</v>
      </c>
      <c r="F47" s="87">
        <v>382</v>
      </c>
      <c r="G47" s="87">
        <v>227</v>
      </c>
      <c r="H47" s="87">
        <v>466</v>
      </c>
      <c r="I47" s="87">
        <v>1369</v>
      </c>
    </row>
    <row r="48" spans="1:9" ht="15">
      <c r="A48" s="5"/>
      <c r="B48" s="5"/>
      <c r="C48" s="86"/>
      <c r="D48" s="86"/>
      <c r="E48" s="86"/>
      <c r="F48" s="86"/>
      <c r="G48" s="86"/>
      <c r="H48" s="86"/>
      <c r="I48" s="86"/>
    </row>
    <row r="49" spans="1:9" ht="18.75">
      <c r="A49" s="12" t="s">
        <v>145</v>
      </c>
      <c r="B49" s="5"/>
      <c r="C49" s="86"/>
      <c r="D49" s="86"/>
      <c r="E49" s="86"/>
      <c r="F49" s="86"/>
      <c r="G49" s="86"/>
      <c r="H49" s="86"/>
      <c r="I49" s="86"/>
    </row>
    <row r="50" spans="1:9" ht="15">
      <c r="A50" s="5"/>
      <c r="B50" s="5" t="s">
        <v>132</v>
      </c>
      <c r="C50" s="86">
        <v>7</v>
      </c>
      <c r="D50" s="86">
        <v>11</v>
      </c>
      <c r="E50" s="86">
        <v>5</v>
      </c>
      <c r="F50" s="86">
        <v>12</v>
      </c>
      <c r="G50" s="86">
        <v>3</v>
      </c>
      <c r="H50" s="86">
        <v>8</v>
      </c>
      <c r="I50" s="86">
        <v>33</v>
      </c>
    </row>
    <row r="51" spans="1:9" ht="15">
      <c r="A51" s="5"/>
      <c r="B51" s="5" t="s">
        <v>133</v>
      </c>
      <c r="C51" s="86">
        <v>1</v>
      </c>
      <c r="D51" s="86">
        <v>10</v>
      </c>
      <c r="E51" s="86">
        <v>3</v>
      </c>
      <c r="F51" s="86">
        <v>2</v>
      </c>
      <c r="G51" s="86">
        <v>16</v>
      </c>
      <c r="H51" s="86">
        <v>3</v>
      </c>
      <c r="I51" s="86">
        <v>4</v>
      </c>
    </row>
    <row r="52" spans="1:9" ht="18">
      <c r="A52" s="5"/>
      <c r="B52" s="5" t="s">
        <v>134</v>
      </c>
      <c r="C52" s="86">
        <v>1</v>
      </c>
      <c r="D52" s="86">
        <v>0</v>
      </c>
      <c r="E52" s="86">
        <v>1</v>
      </c>
      <c r="F52" s="86">
        <v>0</v>
      </c>
      <c r="G52" s="86">
        <v>0</v>
      </c>
      <c r="H52" s="86">
        <v>0</v>
      </c>
      <c r="I52" s="86">
        <v>3</v>
      </c>
    </row>
    <row r="53" spans="1:9" ht="15">
      <c r="A53" s="5"/>
      <c r="B53" s="5" t="s">
        <v>135</v>
      </c>
      <c r="C53" s="86">
        <v>1</v>
      </c>
      <c r="D53" s="86">
        <v>1</v>
      </c>
      <c r="E53" s="86">
        <v>2</v>
      </c>
      <c r="F53" s="86">
        <v>0</v>
      </c>
      <c r="G53" s="86">
        <v>0</v>
      </c>
      <c r="H53" s="86">
        <v>1</v>
      </c>
      <c r="I53" s="86">
        <v>5</v>
      </c>
    </row>
    <row r="54" spans="1:9" ht="18">
      <c r="A54" s="5"/>
      <c r="B54" s="5" t="s">
        <v>136</v>
      </c>
      <c r="C54" s="86">
        <v>1</v>
      </c>
      <c r="D54" s="86">
        <v>0</v>
      </c>
      <c r="E54" s="86">
        <v>0</v>
      </c>
      <c r="F54" s="86">
        <v>0</v>
      </c>
      <c r="G54" s="86">
        <v>0</v>
      </c>
      <c r="H54" s="86">
        <v>0</v>
      </c>
      <c r="I54" s="86">
        <v>0</v>
      </c>
    </row>
    <row r="55" spans="1:9" ht="15">
      <c r="A55" s="5"/>
      <c r="B55" s="5" t="s">
        <v>137</v>
      </c>
      <c r="C55" s="86">
        <v>3</v>
      </c>
      <c r="D55" s="86">
        <v>16</v>
      </c>
      <c r="E55" s="86">
        <v>2</v>
      </c>
      <c r="F55" s="86">
        <v>8</v>
      </c>
      <c r="G55" s="86">
        <v>5</v>
      </c>
      <c r="H55" s="86">
        <v>8</v>
      </c>
      <c r="I55" s="86">
        <v>32</v>
      </c>
    </row>
    <row r="56" spans="1:9" ht="15">
      <c r="A56" s="5"/>
      <c r="B56" s="5" t="s">
        <v>138</v>
      </c>
      <c r="C56" s="86">
        <v>13</v>
      </c>
      <c r="D56" s="86">
        <v>13</v>
      </c>
      <c r="E56" s="86">
        <v>3</v>
      </c>
      <c r="F56" s="86">
        <v>13</v>
      </c>
      <c r="G56" s="86">
        <v>9</v>
      </c>
      <c r="H56" s="86">
        <v>9</v>
      </c>
      <c r="I56" s="86">
        <v>48</v>
      </c>
    </row>
    <row r="57" spans="1:9" ht="15">
      <c r="A57" s="5"/>
      <c r="B57" s="5" t="s">
        <v>139</v>
      </c>
      <c r="C57" s="86">
        <v>7</v>
      </c>
      <c r="D57" s="86">
        <v>6</v>
      </c>
      <c r="E57" s="86">
        <v>6</v>
      </c>
      <c r="F57" s="86">
        <v>9</v>
      </c>
      <c r="G57" s="86">
        <v>1</v>
      </c>
      <c r="H57" s="86">
        <v>10</v>
      </c>
      <c r="I57" s="86">
        <v>56</v>
      </c>
    </row>
    <row r="58" spans="1:9" ht="15">
      <c r="A58" s="5"/>
      <c r="B58" s="5" t="s">
        <v>140</v>
      </c>
      <c r="C58" s="86">
        <v>10</v>
      </c>
      <c r="D58" s="86">
        <v>11</v>
      </c>
      <c r="E58" s="86">
        <v>5</v>
      </c>
      <c r="F58" s="86">
        <v>10</v>
      </c>
      <c r="G58" s="86">
        <v>7</v>
      </c>
      <c r="H58" s="86">
        <v>18</v>
      </c>
      <c r="I58" s="86">
        <v>48</v>
      </c>
    </row>
    <row r="59" spans="1:9" ht="15">
      <c r="A59" s="5"/>
      <c r="B59" s="5" t="s">
        <v>141</v>
      </c>
      <c r="C59" s="86">
        <v>29</v>
      </c>
      <c r="D59" s="86">
        <v>14</v>
      </c>
      <c r="E59" s="86">
        <v>8</v>
      </c>
      <c r="F59" s="86">
        <v>17</v>
      </c>
      <c r="G59" s="86">
        <v>12</v>
      </c>
      <c r="H59" s="86">
        <v>17</v>
      </c>
      <c r="I59" s="86">
        <v>23</v>
      </c>
    </row>
    <row r="60" spans="1:9" ht="15">
      <c r="A60" s="5"/>
      <c r="B60" s="5" t="s">
        <v>142</v>
      </c>
      <c r="C60" s="86">
        <v>9</v>
      </c>
      <c r="D60" s="86">
        <v>27</v>
      </c>
      <c r="E60" s="86">
        <v>13</v>
      </c>
      <c r="F60" s="86">
        <v>6</v>
      </c>
      <c r="G60" s="86">
        <v>10</v>
      </c>
      <c r="H60" s="86">
        <v>7</v>
      </c>
      <c r="I60" s="86">
        <v>5</v>
      </c>
    </row>
    <row r="61" spans="1:9" ht="15.75">
      <c r="A61" s="12"/>
      <c r="B61" s="12" t="s">
        <v>14</v>
      </c>
      <c r="C61" s="87">
        <v>82</v>
      </c>
      <c r="D61" s="87">
        <v>109</v>
      </c>
      <c r="E61" s="87">
        <v>48</v>
      </c>
      <c r="F61" s="87">
        <v>77</v>
      </c>
      <c r="G61" s="87">
        <v>63</v>
      </c>
      <c r="H61" s="87">
        <v>81</v>
      </c>
      <c r="I61" s="87">
        <v>257</v>
      </c>
    </row>
    <row r="62" spans="1:9" ht="15">
      <c r="A62" s="5"/>
      <c r="B62" s="5"/>
      <c r="C62" s="86"/>
      <c r="D62" s="86"/>
      <c r="E62" s="86"/>
      <c r="F62" s="86"/>
      <c r="G62" s="86"/>
      <c r="H62" s="86"/>
      <c r="I62" s="86"/>
    </row>
    <row r="63" spans="1:9" ht="15.75">
      <c r="A63" s="12" t="s">
        <v>146</v>
      </c>
      <c r="B63" s="5"/>
      <c r="C63" s="86"/>
      <c r="D63" s="86"/>
      <c r="E63" s="86"/>
      <c r="F63" s="86"/>
      <c r="G63" s="86"/>
      <c r="H63" s="86"/>
      <c r="I63" s="86"/>
    </row>
    <row r="64" spans="1:9" ht="15">
      <c r="A64" s="5"/>
      <c r="B64" s="5" t="s">
        <v>132</v>
      </c>
      <c r="C64" s="86">
        <v>73</v>
      </c>
      <c r="D64" s="86">
        <v>50</v>
      </c>
      <c r="E64" s="86">
        <v>47</v>
      </c>
      <c r="F64" s="86">
        <v>71</v>
      </c>
      <c r="G64" s="86">
        <v>23</v>
      </c>
      <c r="H64" s="86">
        <v>90</v>
      </c>
      <c r="I64" s="86">
        <v>182</v>
      </c>
    </row>
    <row r="65" spans="1:9" ht="15">
      <c r="A65" s="5"/>
      <c r="B65" s="5" t="s">
        <v>133</v>
      </c>
      <c r="C65" s="86">
        <v>11</v>
      </c>
      <c r="D65" s="86">
        <v>23</v>
      </c>
      <c r="E65" s="86">
        <v>26</v>
      </c>
      <c r="F65" s="86">
        <v>11</v>
      </c>
      <c r="G65" s="86">
        <v>44</v>
      </c>
      <c r="H65" s="86">
        <v>13</v>
      </c>
      <c r="I65" s="86">
        <v>21</v>
      </c>
    </row>
    <row r="66" spans="1:9" ht="18">
      <c r="A66" s="5"/>
      <c r="B66" s="5" t="s">
        <v>134</v>
      </c>
      <c r="C66" s="86">
        <v>2</v>
      </c>
      <c r="D66" s="86">
        <v>0</v>
      </c>
      <c r="E66" s="86">
        <v>2</v>
      </c>
      <c r="F66" s="86">
        <v>3</v>
      </c>
      <c r="G66" s="86">
        <v>0</v>
      </c>
      <c r="H66" s="86">
        <v>8</v>
      </c>
      <c r="I66" s="86">
        <v>21</v>
      </c>
    </row>
    <row r="67" spans="1:9" ht="15">
      <c r="A67" s="5"/>
      <c r="B67" s="5" t="s">
        <v>135</v>
      </c>
      <c r="C67" s="86">
        <v>2</v>
      </c>
      <c r="D67" s="86">
        <v>4</v>
      </c>
      <c r="E67" s="86">
        <v>11</v>
      </c>
      <c r="F67" s="86">
        <v>2</v>
      </c>
      <c r="G67" s="86">
        <v>6</v>
      </c>
      <c r="H67" s="86">
        <v>8</v>
      </c>
      <c r="I67" s="86">
        <v>54</v>
      </c>
    </row>
    <row r="68" spans="1:9" ht="18">
      <c r="A68" s="5"/>
      <c r="B68" s="5" t="s">
        <v>136</v>
      </c>
      <c r="C68" s="86">
        <v>5</v>
      </c>
      <c r="D68" s="86">
        <v>0</v>
      </c>
      <c r="E68" s="86">
        <v>7</v>
      </c>
      <c r="F68" s="86">
        <v>0</v>
      </c>
      <c r="G68" s="86">
        <v>1</v>
      </c>
      <c r="H68" s="86">
        <v>1</v>
      </c>
      <c r="I68" s="86">
        <v>1</v>
      </c>
    </row>
    <row r="69" spans="1:9" ht="15">
      <c r="A69" s="5"/>
      <c r="B69" s="5" t="s">
        <v>137</v>
      </c>
      <c r="C69" s="86">
        <v>99</v>
      </c>
      <c r="D69" s="86">
        <v>142</v>
      </c>
      <c r="E69" s="86">
        <v>47</v>
      </c>
      <c r="F69" s="86">
        <v>100</v>
      </c>
      <c r="G69" s="86">
        <v>61</v>
      </c>
      <c r="H69" s="86">
        <v>123</v>
      </c>
      <c r="I69" s="86">
        <v>468</v>
      </c>
    </row>
    <row r="70" spans="1:9" ht="15">
      <c r="A70" s="5"/>
      <c r="B70" s="5" t="s">
        <v>138</v>
      </c>
      <c r="C70" s="86">
        <v>93</v>
      </c>
      <c r="D70" s="86">
        <v>99</v>
      </c>
      <c r="E70" s="86">
        <v>48</v>
      </c>
      <c r="F70" s="86">
        <v>89</v>
      </c>
      <c r="G70" s="86">
        <v>38</v>
      </c>
      <c r="H70" s="86">
        <v>91</v>
      </c>
      <c r="I70" s="86">
        <v>364</v>
      </c>
    </row>
    <row r="71" spans="1:9" ht="15">
      <c r="A71" s="5"/>
      <c r="B71" s="5" t="s">
        <v>139</v>
      </c>
      <c r="C71" s="86">
        <v>89</v>
      </c>
      <c r="D71" s="86">
        <v>79</v>
      </c>
      <c r="E71" s="86">
        <v>31</v>
      </c>
      <c r="F71" s="86">
        <v>63</v>
      </c>
      <c r="G71" s="86">
        <v>31</v>
      </c>
      <c r="H71" s="86">
        <v>81</v>
      </c>
      <c r="I71" s="86">
        <v>324</v>
      </c>
    </row>
    <row r="72" spans="1:9" ht="15">
      <c r="A72" s="5"/>
      <c r="B72" s="5" t="s">
        <v>140</v>
      </c>
      <c r="C72" s="86">
        <v>107</v>
      </c>
      <c r="D72" s="86">
        <v>83</v>
      </c>
      <c r="E72" s="86">
        <v>37</v>
      </c>
      <c r="F72" s="86">
        <v>77</v>
      </c>
      <c r="G72" s="86">
        <v>42</v>
      </c>
      <c r="H72" s="86">
        <v>94</v>
      </c>
      <c r="I72" s="86">
        <v>196</v>
      </c>
    </row>
    <row r="73" spans="1:9" ht="15">
      <c r="A73" s="5"/>
      <c r="B73" s="5" t="s">
        <v>141</v>
      </c>
      <c r="C73" s="86">
        <v>114</v>
      </c>
      <c r="D73" s="86">
        <v>62</v>
      </c>
      <c r="E73" s="86">
        <v>44</v>
      </c>
      <c r="F73" s="86">
        <v>71</v>
      </c>
      <c r="G73" s="86">
        <v>37</v>
      </c>
      <c r="H73" s="86">
        <v>75</v>
      </c>
      <c r="I73" s="86">
        <v>128</v>
      </c>
    </row>
    <row r="74" spans="1:9" ht="15">
      <c r="A74" s="5"/>
      <c r="B74" s="5" t="s">
        <v>142</v>
      </c>
      <c r="C74" s="86">
        <v>55</v>
      </c>
      <c r="D74" s="86">
        <v>80</v>
      </c>
      <c r="E74" s="86">
        <v>59</v>
      </c>
      <c r="F74" s="86">
        <v>30</v>
      </c>
      <c r="G74" s="86">
        <v>41</v>
      </c>
      <c r="H74" s="86">
        <v>33</v>
      </c>
      <c r="I74" s="86">
        <v>36</v>
      </c>
    </row>
    <row r="75" spans="1:9" ht="16.5" thickBot="1">
      <c r="A75" s="89"/>
      <c r="B75" s="89" t="s">
        <v>14</v>
      </c>
      <c r="C75" s="90">
        <v>650</v>
      </c>
      <c r="D75" s="90">
        <v>622</v>
      </c>
      <c r="E75" s="90">
        <v>359</v>
      </c>
      <c r="F75" s="90">
        <v>517</v>
      </c>
      <c r="G75" s="90">
        <v>324</v>
      </c>
      <c r="H75" s="90">
        <v>617</v>
      </c>
      <c r="I75" s="90">
        <v>1795</v>
      </c>
    </row>
    <row r="76" spans="1:9">
      <c r="A76" s="26"/>
      <c r="B76" s="26"/>
      <c r="C76" s="103"/>
      <c r="D76" s="103"/>
      <c r="E76" s="103"/>
      <c r="F76" s="103"/>
      <c r="G76" s="103"/>
      <c r="H76" s="103"/>
      <c r="I76" s="103"/>
    </row>
    <row r="77" spans="1:9" ht="13.5">
      <c r="A77" s="60" t="s">
        <v>147</v>
      </c>
      <c r="B77" s="26"/>
      <c r="C77" s="103"/>
      <c r="D77" s="103"/>
      <c r="E77" s="103"/>
      <c r="F77" s="103"/>
      <c r="G77" s="103"/>
      <c r="H77" s="103"/>
      <c r="I77" s="103"/>
    </row>
    <row r="78" spans="1:9">
      <c r="A78" s="60" t="s">
        <v>148</v>
      </c>
      <c r="B78" s="26"/>
      <c r="C78" s="26"/>
      <c r="D78" s="26"/>
      <c r="E78" s="26"/>
      <c r="F78" s="26"/>
      <c r="G78" s="26"/>
      <c r="H78" s="26"/>
      <c r="I78" s="26"/>
    </row>
    <row r="79" spans="1:9">
      <c r="A79" s="60" t="s">
        <v>149</v>
      </c>
      <c r="B79" s="26"/>
      <c r="C79" s="26"/>
      <c r="D79" s="26"/>
      <c r="E79" s="26"/>
      <c r="F79" s="26"/>
      <c r="G79" s="26"/>
      <c r="H79" s="26"/>
      <c r="I79" s="26"/>
    </row>
    <row r="80" spans="1:9">
      <c r="A80" s="60" t="s">
        <v>150</v>
      </c>
      <c r="B80" s="26"/>
      <c r="C80" s="26"/>
      <c r="D80" s="26"/>
      <c r="E80" s="26"/>
      <c r="F80" s="26"/>
      <c r="G80" s="26"/>
      <c r="H80" s="26"/>
      <c r="I80" s="26"/>
    </row>
    <row r="81" spans="1:9" ht="15">
      <c r="A81" s="60" t="s">
        <v>151</v>
      </c>
      <c r="B81" s="5"/>
      <c r="C81" s="26"/>
      <c r="D81" s="26"/>
      <c r="E81" s="26"/>
      <c r="F81" s="26"/>
      <c r="G81" s="26"/>
      <c r="H81" s="26"/>
      <c r="I81" s="26"/>
    </row>
    <row r="82" spans="1:9">
      <c r="A82" s="60" t="s">
        <v>152</v>
      </c>
    </row>
  </sheetData>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5"/>
  <sheetViews>
    <sheetView zoomScale="75" zoomScaleNormal="75" workbookViewId="0"/>
  </sheetViews>
  <sheetFormatPr defaultRowHeight="12.75"/>
  <cols>
    <col min="1" max="1" width="2.7109375" style="26" customWidth="1"/>
    <col min="2" max="2" width="38.42578125" style="26" customWidth="1"/>
    <col min="3" max="9" width="17.42578125" style="26" customWidth="1"/>
    <col min="10" max="10" width="4" style="26" customWidth="1"/>
    <col min="11" max="16384" width="9.140625" style="26"/>
  </cols>
  <sheetData>
    <row r="1" spans="1:10" ht="18">
      <c r="A1" s="1" t="s">
        <v>153</v>
      </c>
      <c r="B1" s="1"/>
      <c r="C1" s="4"/>
      <c r="D1" s="4" t="s">
        <v>68</v>
      </c>
      <c r="E1" s="4"/>
      <c r="F1" s="4"/>
      <c r="G1" s="104"/>
      <c r="H1" s="4"/>
      <c r="I1" s="27" t="s">
        <v>120</v>
      </c>
    </row>
    <row r="2" spans="1:10" ht="4.5" customHeight="1">
      <c r="A2" s="1"/>
      <c r="B2" s="1"/>
      <c r="C2" s="4"/>
      <c r="D2" s="4"/>
      <c r="E2" s="4"/>
      <c r="F2" s="4"/>
      <c r="G2" s="104"/>
      <c r="H2" s="4"/>
      <c r="I2" s="4"/>
    </row>
    <row r="3" spans="1:10" ht="18">
      <c r="A3" s="1" t="s">
        <v>121</v>
      </c>
      <c r="B3" s="1"/>
      <c r="C3" s="4"/>
      <c r="D3" s="4"/>
      <c r="E3" s="4"/>
      <c r="F3" s="4"/>
      <c r="G3" s="4"/>
      <c r="H3" s="4"/>
      <c r="I3" s="4"/>
    </row>
    <row r="4" spans="1:10" ht="21">
      <c r="A4" s="1" t="s">
        <v>122</v>
      </c>
      <c r="B4" s="1"/>
      <c r="C4" s="4"/>
      <c r="D4" s="4"/>
      <c r="E4" s="4"/>
      <c r="F4" s="4"/>
      <c r="G4" s="4"/>
      <c r="H4" s="4"/>
      <c r="I4" s="4"/>
    </row>
    <row r="5" spans="1:10" ht="18.75" thickBot="1">
      <c r="A5" s="99" t="s">
        <v>123</v>
      </c>
      <c r="B5" s="28"/>
      <c r="C5" s="28"/>
      <c r="D5" s="28"/>
      <c r="E5" s="28"/>
      <c r="F5" s="28"/>
      <c r="G5" s="28"/>
      <c r="H5" s="28"/>
      <c r="I5" s="28"/>
      <c r="J5" s="47"/>
    </row>
    <row r="6" spans="1:10" ht="53.25" customHeight="1" thickBot="1">
      <c r="A6" s="100"/>
      <c r="B6" s="100"/>
      <c r="C6" s="101" t="s">
        <v>154</v>
      </c>
      <c r="D6" s="101" t="s">
        <v>155</v>
      </c>
      <c r="E6" s="101" t="s">
        <v>156</v>
      </c>
      <c r="F6" s="101" t="s">
        <v>157</v>
      </c>
      <c r="G6" s="101" t="s">
        <v>158</v>
      </c>
      <c r="H6" s="101" t="s">
        <v>159</v>
      </c>
      <c r="I6" s="101" t="s">
        <v>160</v>
      </c>
    </row>
    <row r="7" spans="1:10" ht="15.95" customHeight="1" thickTop="1">
      <c r="A7" s="12" t="s">
        <v>131</v>
      </c>
      <c r="B7" s="5"/>
      <c r="C7" s="102"/>
      <c r="D7" s="102"/>
      <c r="E7" s="102"/>
      <c r="F7" s="102"/>
      <c r="G7" s="102"/>
      <c r="H7" s="102"/>
      <c r="I7" s="102"/>
      <c r="J7" s="105"/>
    </row>
    <row r="8" spans="1:10" ht="15.95" customHeight="1">
      <c r="A8" s="5"/>
      <c r="B8" s="5" t="s">
        <v>132</v>
      </c>
      <c r="C8" s="86">
        <v>8</v>
      </c>
      <c r="D8" s="86">
        <v>29</v>
      </c>
      <c r="E8" s="86">
        <v>9</v>
      </c>
      <c r="F8" s="86">
        <v>2</v>
      </c>
      <c r="G8" s="86">
        <v>3</v>
      </c>
      <c r="H8" s="86">
        <v>8</v>
      </c>
      <c r="I8" s="86">
        <v>89</v>
      </c>
    </row>
    <row r="9" spans="1:10" ht="15.95" customHeight="1">
      <c r="A9" s="5"/>
      <c r="B9" s="5" t="s">
        <v>133</v>
      </c>
      <c r="C9" s="86">
        <v>1</v>
      </c>
      <c r="D9" s="86">
        <v>0</v>
      </c>
      <c r="E9" s="86">
        <v>2</v>
      </c>
      <c r="F9" s="86">
        <v>0</v>
      </c>
      <c r="G9" s="86">
        <v>0</v>
      </c>
      <c r="H9" s="86">
        <v>1</v>
      </c>
      <c r="I9" s="86">
        <v>6</v>
      </c>
    </row>
    <row r="10" spans="1:10" ht="15.95" customHeight="1">
      <c r="A10" s="5"/>
      <c r="B10" s="5" t="s">
        <v>134</v>
      </c>
      <c r="C10" s="86">
        <v>0</v>
      </c>
      <c r="D10" s="86">
        <v>0</v>
      </c>
      <c r="E10" s="86">
        <v>0</v>
      </c>
      <c r="F10" s="86">
        <v>0</v>
      </c>
      <c r="G10" s="86">
        <v>0</v>
      </c>
      <c r="H10" s="86">
        <v>0</v>
      </c>
      <c r="I10" s="86">
        <v>6</v>
      </c>
    </row>
    <row r="11" spans="1:10" ht="15.95" customHeight="1">
      <c r="A11" s="5"/>
      <c r="B11" s="5" t="s">
        <v>135</v>
      </c>
      <c r="C11" s="86">
        <v>0</v>
      </c>
      <c r="D11" s="86">
        <v>0</v>
      </c>
      <c r="E11" s="86">
        <v>0</v>
      </c>
      <c r="F11" s="86">
        <v>0</v>
      </c>
      <c r="G11" s="86">
        <v>0</v>
      </c>
      <c r="H11" s="86">
        <v>0</v>
      </c>
      <c r="I11" s="86">
        <v>1</v>
      </c>
    </row>
    <row r="12" spans="1:10" ht="15.95" customHeight="1">
      <c r="A12" s="5"/>
      <c r="B12" s="5" t="s">
        <v>136</v>
      </c>
      <c r="C12" s="86">
        <v>1</v>
      </c>
      <c r="D12" s="86">
        <v>5</v>
      </c>
      <c r="E12" s="86">
        <v>0</v>
      </c>
      <c r="F12" s="86">
        <v>0</v>
      </c>
      <c r="G12" s="86">
        <v>0</v>
      </c>
      <c r="H12" s="86">
        <v>0</v>
      </c>
      <c r="I12" s="86">
        <v>6</v>
      </c>
    </row>
    <row r="13" spans="1:10" ht="15.95" customHeight="1">
      <c r="A13" s="5"/>
      <c r="B13" s="5" t="s">
        <v>137</v>
      </c>
      <c r="C13" s="86">
        <v>18</v>
      </c>
      <c r="D13" s="86">
        <v>64</v>
      </c>
      <c r="E13" s="86">
        <v>2</v>
      </c>
      <c r="F13" s="86">
        <v>18</v>
      </c>
      <c r="G13" s="86">
        <v>10</v>
      </c>
      <c r="H13" s="86">
        <v>13</v>
      </c>
      <c r="I13" s="86">
        <v>240</v>
      </c>
    </row>
    <row r="14" spans="1:10" ht="15.95" customHeight="1">
      <c r="A14" s="5"/>
      <c r="B14" s="5" t="s">
        <v>138</v>
      </c>
      <c r="C14" s="86">
        <v>8</v>
      </c>
      <c r="D14" s="86">
        <v>42</v>
      </c>
      <c r="E14" s="86">
        <v>1</v>
      </c>
      <c r="F14" s="86">
        <v>6</v>
      </c>
      <c r="G14" s="86">
        <v>5</v>
      </c>
      <c r="H14" s="86">
        <v>9</v>
      </c>
      <c r="I14" s="86">
        <v>129</v>
      </c>
    </row>
    <row r="15" spans="1:10" ht="15.95" customHeight="1">
      <c r="A15" s="5"/>
      <c r="B15" s="5" t="s">
        <v>139</v>
      </c>
      <c r="C15" s="86">
        <v>9</v>
      </c>
      <c r="D15" s="86">
        <v>10</v>
      </c>
      <c r="E15" s="86">
        <v>1</v>
      </c>
      <c r="F15" s="86">
        <v>5</v>
      </c>
      <c r="G15" s="86">
        <v>3</v>
      </c>
      <c r="H15" s="86">
        <v>4</v>
      </c>
      <c r="I15" s="86">
        <v>58</v>
      </c>
    </row>
    <row r="16" spans="1:10" ht="15.95" customHeight="1">
      <c r="A16" s="5"/>
      <c r="B16" s="5" t="s">
        <v>140</v>
      </c>
      <c r="C16" s="86">
        <v>3</v>
      </c>
      <c r="D16" s="86">
        <v>9</v>
      </c>
      <c r="E16" s="86">
        <v>0</v>
      </c>
      <c r="F16" s="86">
        <v>3</v>
      </c>
      <c r="G16" s="86">
        <v>1</v>
      </c>
      <c r="H16" s="86">
        <v>1</v>
      </c>
      <c r="I16" s="86">
        <v>28</v>
      </c>
    </row>
    <row r="17" spans="1:10" ht="15.95" customHeight="1">
      <c r="A17" s="5"/>
      <c r="B17" s="5" t="s">
        <v>141</v>
      </c>
      <c r="C17" s="86">
        <v>3</v>
      </c>
      <c r="D17" s="86">
        <v>3</v>
      </c>
      <c r="E17" s="86">
        <v>0</v>
      </c>
      <c r="F17" s="86">
        <v>1</v>
      </c>
      <c r="G17" s="86">
        <v>2</v>
      </c>
      <c r="H17" s="86">
        <v>2</v>
      </c>
      <c r="I17" s="86">
        <v>20</v>
      </c>
    </row>
    <row r="18" spans="1:10" ht="15.95" customHeight="1">
      <c r="A18" s="5"/>
      <c r="B18" s="5" t="s">
        <v>142</v>
      </c>
      <c r="C18" s="86">
        <v>1</v>
      </c>
      <c r="D18" s="86">
        <v>3</v>
      </c>
      <c r="E18" s="86">
        <v>0</v>
      </c>
      <c r="F18" s="86">
        <v>0</v>
      </c>
      <c r="G18" s="86">
        <v>0</v>
      </c>
      <c r="H18" s="86">
        <v>0</v>
      </c>
      <c r="I18" s="86">
        <v>7</v>
      </c>
    </row>
    <row r="19" spans="1:10" s="61" customFormat="1" ht="15.95" customHeight="1">
      <c r="A19" s="12"/>
      <c r="B19" s="12" t="s">
        <v>14</v>
      </c>
      <c r="C19" s="87">
        <v>52</v>
      </c>
      <c r="D19" s="87">
        <v>165</v>
      </c>
      <c r="E19" s="87">
        <v>15</v>
      </c>
      <c r="F19" s="87">
        <v>35</v>
      </c>
      <c r="G19" s="87">
        <v>24</v>
      </c>
      <c r="H19" s="87">
        <v>38</v>
      </c>
      <c r="I19" s="87">
        <v>590</v>
      </c>
    </row>
    <row r="20" spans="1:10" ht="6" customHeight="1">
      <c r="A20" s="5"/>
      <c r="B20" s="5"/>
      <c r="C20" s="86"/>
      <c r="D20" s="86"/>
      <c r="E20" s="86"/>
      <c r="F20" s="86"/>
      <c r="G20" s="86"/>
      <c r="H20" s="86"/>
      <c r="I20" s="86"/>
      <c r="J20" s="103"/>
    </row>
    <row r="21" spans="1:10" ht="15.95" customHeight="1">
      <c r="A21" s="12" t="s">
        <v>143</v>
      </c>
      <c r="B21" s="5"/>
      <c r="C21" s="86"/>
      <c r="D21" s="86"/>
      <c r="E21" s="86"/>
      <c r="F21" s="86"/>
      <c r="G21" s="86"/>
      <c r="H21" s="86"/>
      <c r="I21" s="86"/>
    </row>
    <row r="22" spans="1:10" ht="15.95" customHeight="1">
      <c r="A22" s="5"/>
      <c r="B22" s="5" t="s">
        <v>132</v>
      </c>
      <c r="C22" s="86">
        <v>11</v>
      </c>
      <c r="D22" s="86">
        <v>7</v>
      </c>
      <c r="E22" s="86">
        <v>46</v>
      </c>
      <c r="F22" s="86">
        <v>2</v>
      </c>
      <c r="G22" s="86">
        <v>1</v>
      </c>
      <c r="H22" s="86">
        <v>5</v>
      </c>
      <c r="I22" s="86">
        <v>100</v>
      </c>
    </row>
    <row r="23" spans="1:10" ht="15.95" customHeight="1">
      <c r="A23" s="5"/>
      <c r="B23" s="5" t="s">
        <v>133</v>
      </c>
      <c r="C23" s="86">
        <v>6</v>
      </c>
      <c r="D23" s="86">
        <v>0</v>
      </c>
      <c r="E23" s="86">
        <v>4</v>
      </c>
      <c r="F23" s="86">
        <v>0</v>
      </c>
      <c r="G23" s="86">
        <v>0</v>
      </c>
      <c r="H23" s="86">
        <v>3</v>
      </c>
      <c r="I23" s="86">
        <v>30</v>
      </c>
    </row>
    <row r="24" spans="1:10" ht="15.95" customHeight="1">
      <c r="A24" s="5"/>
      <c r="B24" s="5" t="s">
        <v>134</v>
      </c>
      <c r="C24" s="86">
        <v>0</v>
      </c>
      <c r="D24" s="86">
        <v>0</v>
      </c>
      <c r="E24" s="86">
        <v>0</v>
      </c>
      <c r="F24" s="86">
        <v>0</v>
      </c>
      <c r="G24" s="86">
        <v>0</v>
      </c>
      <c r="H24" s="86">
        <v>0</v>
      </c>
      <c r="I24" s="86">
        <v>1</v>
      </c>
    </row>
    <row r="25" spans="1:10" ht="15.95" customHeight="1">
      <c r="A25" s="5"/>
      <c r="B25" s="5" t="s">
        <v>135</v>
      </c>
      <c r="C25" s="86">
        <v>0</v>
      </c>
      <c r="D25" s="86">
        <v>0</v>
      </c>
      <c r="E25" s="86">
        <v>0</v>
      </c>
      <c r="F25" s="86">
        <v>0</v>
      </c>
      <c r="G25" s="86">
        <v>0</v>
      </c>
      <c r="H25" s="86">
        <v>0</v>
      </c>
      <c r="I25" s="86">
        <v>0</v>
      </c>
    </row>
    <row r="26" spans="1:10" ht="15.95" customHeight="1">
      <c r="A26" s="5"/>
      <c r="B26" s="5" t="s">
        <v>136</v>
      </c>
      <c r="C26" s="86">
        <v>5</v>
      </c>
      <c r="D26" s="86">
        <v>1</v>
      </c>
      <c r="E26" s="86">
        <v>0</v>
      </c>
      <c r="F26" s="86">
        <v>0</v>
      </c>
      <c r="G26" s="86">
        <v>0</v>
      </c>
      <c r="H26" s="86">
        <v>0</v>
      </c>
      <c r="I26" s="86">
        <v>11</v>
      </c>
    </row>
    <row r="27" spans="1:10" ht="15.95" customHeight="1">
      <c r="A27" s="5"/>
      <c r="B27" s="5" t="s">
        <v>137</v>
      </c>
      <c r="C27" s="86">
        <v>17</v>
      </c>
      <c r="D27" s="86">
        <v>10</v>
      </c>
      <c r="E27" s="86">
        <v>1</v>
      </c>
      <c r="F27" s="86">
        <v>9</v>
      </c>
      <c r="G27" s="86">
        <v>3</v>
      </c>
      <c r="H27" s="86">
        <v>5</v>
      </c>
      <c r="I27" s="86">
        <v>97</v>
      </c>
    </row>
    <row r="28" spans="1:10" ht="15.95" customHeight="1">
      <c r="A28" s="5"/>
      <c r="B28" s="5" t="s">
        <v>138</v>
      </c>
      <c r="C28" s="86">
        <v>7</v>
      </c>
      <c r="D28" s="86">
        <v>10</v>
      </c>
      <c r="E28" s="86">
        <v>1</v>
      </c>
      <c r="F28" s="86">
        <v>3</v>
      </c>
      <c r="G28" s="86">
        <v>2</v>
      </c>
      <c r="H28" s="86">
        <v>7</v>
      </c>
      <c r="I28" s="86">
        <v>67</v>
      </c>
    </row>
    <row r="29" spans="1:10" ht="15.95" customHeight="1">
      <c r="A29" s="5"/>
      <c r="B29" s="5" t="s">
        <v>139</v>
      </c>
      <c r="C29" s="86">
        <v>9</v>
      </c>
      <c r="D29" s="86">
        <v>18</v>
      </c>
      <c r="E29" s="86">
        <v>1</v>
      </c>
      <c r="F29" s="86">
        <v>5</v>
      </c>
      <c r="G29" s="86">
        <v>0</v>
      </c>
      <c r="H29" s="86">
        <v>4</v>
      </c>
      <c r="I29" s="86">
        <v>75</v>
      </c>
    </row>
    <row r="30" spans="1:10" ht="15.95" customHeight="1">
      <c r="A30" s="5"/>
      <c r="B30" s="5" t="s">
        <v>140</v>
      </c>
      <c r="C30" s="86">
        <v>5</v>
      </c>
      <c r="D30" s="86">
        <v>12</v>
      </c>
      <c r="E30" s="86">
        <v>2</v>
      </c>
      <c r="F30" s="86">
        <v>3</v>
      </c>
      <c r="G30" s="86">
        <v>3</v>
      </c>
      <c r="H30" s="86">
        <v>8</v>
      </c>
      <c r="I30" s="86">
        <v>63</v>
      </c>
    </row>
    <row r="31" spans="1:10" ht="15.95" customHeight="1">
      <c r="A31" s="5"/>
      <c r="B31" s="5" t="s">
        <v>141</v>
      </c>
      <c r="C31" s="86">
        <v>4</v>
      </c>
      <c r="D31" s="86">
        <v>6</v>
      </c>
      <c r="E31" s="86">
        <v>0</v>
      </c>
      <c r="F31" s="86">
        <v>3</v>
      </c>
      <c r="G31" s="86">
        <v>2</v>
      </c>
      <c r="H31" s="86">
        <v>2</v>
      </c>
      <c r="I31" s="86">
        <v>43</v>
      </c>
    </row>
    <row r="32" spans="1:10" ht="15.95" customHeight="1">
      <c r="A32" s="5"/>
      <c r="B32" s="5" t="s">
        <v>142</v>
      </c>
      <c r="C32" s="86">
        <v>4</v>
      </c>
      <c r="D32" s="86">
        <v>2</v>
      </c>
      <c r="E32" s="86">
        <v>8</v>
      </c>
      <c r="F32" s="86">
        <v>0</v>
      </c>
      <c r="G32" s="86">
        <v>0</v>
      </c>
      <c r="H32" s="86">
        <v>3</v>
      </c>
      <c r="I32" s="86">
        <v>48</v>
      </c>
    </row>
    <row r="33" spans="1:10" s="61" customFormat="1" ht="15.95" customHeight="1">
      <c r="A33" s="12"/>
      <c r="B33" s="12" t="s">
        <v>14</v>
      </c>
      <c r="C33" s="87">
        <v>68</v>
      </c>
      <c r="D33" s="87">
        <v>66</v>
      </c>
      <c r="E33" s="87">
        <v>63</v>
      </c>
      <c r="F33" s="87">
        <v>25</v>
      </c>
      <c r="G33" s="87">
        <v>11</v>
      </c>
      <c r="H33" s="87">
        <v>37</v>
      </c>
      <c r="I33" s="87">
        <v>535</v>
      </c>
      <c r="J33" s="106"/>
    </row>
    <row r="34" spans="1:10" ht="5.25" customHeight="1">
      <c r="A34" s="5"/>
      <c r="B34" s="5"/>
      <c r="C34" s="86"/>
      <c r="D34" s="86"/>
      <c r="E34" s="86"/>
      <c r="F34" s="86"/>
      <c r="G34" s="86"/>
      <c r="H34" s="86"/>
      <c r="I34" s="86"/>
      <c r="J34" s="103"/>
    </row>
    <row r="35" spans="1:10" ht="15.95" customHeight="1">
      <c r="A35" s="12" t="s">
        <v>144</v>
      </c>
      <c r="B35" s="5"/>
      <c r="C35" s="86"/>
      <c r="D35" s="86"/>
      <c r="E35" s="86"/>
      <c r="F35" s="86"/>
      <c r="G35" s="86"/>
      <c r="H35" s="86"/>
      <c r="I35" s="86"/>
    </row>
    <row r="36" spans="1:10" ht="15.95" customHeight="1">
      <c r="A36" s="5"/>
      <c r="B36" s="5" t="s">
        <v>132</v>
      </c>
      <c r="C36" s="86">
        <v>92</v>
      </c>
      <c r="D36" s="86">
        <v>139</v>
      </c>
      <c r="E36" s="86">
        <v>328</v>
      </c>
      <c r="F36" s="86">
        <v>25</v>
      </c>
      <c r="G36" s="86">
        <v>66</v>
      </c>
      <c r="H36" s="86">
        <v>115</v>
      </c>
      <c r="I36" s="86">
        <v>1164</v>
      </c>
    </row>
    <row r="37" spans="1:10" ht="15.95" customHeight="1">
      <c r="A37" s="5"/>
      <c r="B37" s="5" t="s">
        <v>133</v>
      </c>
      <c r="C37" s="86">
        <v>24</v>
      </c>
      <c r="D37" s="86">
        <v>12</v>
      </c>
      <c r="E37" s="86">
        <v>18</v>
      </c>
      <c r="F37" s="86">
        <v>7</v>
      </c>
      <c r="G37" s="86">
        <v>2</v>
      </c>
      <c r="H37" s="86">
        <v>24</v>
      </c>
      <c r="I37" s="86">
        <v>178</v>
      </c>
    </row>
    <row r="38" spans="1:10" ht="15.95" customHeight="1">
      <c r="A38" s="5"/>
      <c r="B38" s="5" t="s">
        <v>134</v>
      </c>
      <c r="C38" s="86">
        <v>0</v>
      </c>
      <c r="D38" s="86">
        <v>0</v>
      </c>
      <c r="E38" s="86">
        <v>0</v>
      </c>
      <c r="F38" s="86">
        <v>4</v>
      </c>
      <c r="G38" s="86">
        <v>1</v>
      </c>
      <c r="H38" s="86">
        <v>5</v>
      </c>
      <c r="I38" s="86">
        <v>34</v>
      </c>
    </row>
    <row r="39" spans="1:10" ht="15.95" customHeight="1">
      <c r="A39" s="5"/>
      <c r="B39" s="5" t="s">
        <v>135</v>
      </c>
      <c r="C39" s="86">
        <v>22</v>
      </c>
      <c r="D39" s="86">
        <v>22</v>
      </c>
      <c r="E39" s="86">
        <v>3</v>
      </c>
      <c r="F39" s="86">
        <v>12</v>
      </c>
      <c r="G39" s="86">
        <v>8</v>
      </c>
      <c r="H39" s="86">
        <v>32</v>
      </c>
      <c r="I39" s="86">
        <v>175</v>
      </c>
    </row>
    <row r="40" spans="1:10" ht="15.95" customHeight="1">
      <c r="A40" s="5"/>
      <c r="B40" s="5" t="s">
        <v>136</v>
      </c>
      <c r="C40" s="86">
        <v>4</v>
      </c>
      <c r="D40" s="86">
        <v>10</v>
      </c>
      <c r="E40" s="86">
        <v>0</v>
      </c>
      <c r="F40" s="86">
        <v>0</v>
      </c>
      <c r="G40" s="86">
        <v>0</v>
      </c>
      <c r="H40" s="86">
        <v>0</v>
      </c>
      <c r="I40" s="86">
        <v>23</v>
      </c>
    </row>
    <row r="41" spans="1:10" ht="15.95" customHeight="1">
      <c r="A41" s="5"/>
      <c r="B41" s="5" t="s">
        <v>137</v>
      </c>
      <c r="C41" s="86">
        <v>147</v>
      </c>
      <c r="D41" s="86">
        <v>148</v>
      </c>
      <c r="E41" s="86">
        <v>24</v>
      </c>
      <c r="F41" s="86">
        <v>104</v>
      </c>
      <c r="G41" s="86">
        <v>95</v>
      </c>
      <c r="H41" s="86">
        <v>243</v>
      </c>
      <c r="I41" s="86">
        <v>1560</v>
      </c>
    </row>
    <row r="42" spans="1:10" ht="15.95" customHeight="1">
      <c r="A42" s="5"/>
      <c r="B42" s="5" t="s">
        <v>138</v>
      </c>
      <c r="C42" s="86">
        <v>103</v>
      </c>
      <c r="D42" s="86">
        <v>125</v>
      </c>
      <c r="E42" s="86">
        <v>18</v>
      </c>
      <c r="F42" s="86">
        <v>78</v>
      </c>
      <c r="G42" s="86">
        <v>78</v>
      </c>
      <c r="H42" s="86">
        <v>175</v>
      </c>
      <c r="I42" s="86">
        <v>1196</v>
      </c>
    </row>
    <row r="43" spans="1:10" ht="15.95" customHeight="1">
      <c r="A43" s="5"/>
      <c r="B43" s="5" t="s">
        <v>139</v>
      </c>
      <c r="C43" s="86">
        <v>124</v>
      </c>
      <c r="D43" s="86">
        <v>88</v>
      </c>
      <c r="E43" s="86">
        <v>19</v>
      </c>
      <c r="F43" s="86">
        <v>82</v>
      </c>
      <c r="G43" s="86">
        <v>58</v>
      </c>
      <c r="H43" s="86">
        <v>157</v>
      </c>
      <c r="I43" s="86">
        <v>1067</v>
      </c>
    </row>
    <row r="44" spans="1:10" ht="15.95" customHeight="1">
      <c r="A44" s="5"/>
      <c r="B44" s="5" t="s">
        <v>140</v>
      </c>
      <c r="C44" s="86">
        <v>113</v>
      </c>
      <c r="D44" s="86">
        <v>88</v>
      </c>
      <c r="E44" s="86">
        <v>20</v>
      </c>
      <c r="F44" s="86">
        <v>43</v>
      </c>
      <c r="G44" s="86">
        <v>37</v>
      </c>
      <c r="H44" s="86">
        <v>120</v>
      </c>
      <c r="I44" s="86">
        <v>907</v>
      </c>
    </row>
    <row r="45" spans="1:10" ht="15.95" customHeight="1">
      <c r="A45" s="5"/>
      <c r="B45" s="5" t="s">
        <v>141</v>
      </c>
      <c r="C45" s="86">
        <v>89</v>
      </c>
      <c r="D45" s="86">
        <v>85</v>
      </c>
      <c r="E45" s="86">
        <v>32</v>
      </c>
      <c r="F45" s="86">
        <v>36</v>
      </c>
      <c r="G45" s="86">
        <v>29</v>
      </c>
      <c r="H45" s="86">
        <v>94</v>
      </c>
      <c r="I45" s="86">
        <v>741</v>
      </c>
    </row>
    <row r="46" spans="1:10" ht="15.95" customHeight="1">
      <c r="A46" s="5"/>
      <c r="B46" s="5" t="s">
        <v>142</v>
      </c>
      <c r="C46" s="86">
        <v>29</v>
      </c>
      <c r="D46" s="86">
        <v>38</v>
      </c>
      <c r="E46" s="86">
        <v>41</v>
      </c>
      <c r="F46" s="86">
        <v>13</v>
      </c>
      <c r="G46" s="86">
        <v>8</v>
      </c>
      <c r="H46" s="86">
        <v>18</v>
      </c>
      <c r="I46" s="86">
        <v>370</v>
      </c>
    </row>
    <row r="47" spans="1:10" s="61" customFormat="1" ht="15.95" customHeight="1">
      <c r="A47" s="12"/>
      <c r="B47" s="12" t="s">
        <v>14</v>
      </c>
      <c r="C47" s="87">
        <v>747</v>
      </c>
      <c r="D47" s="87">
        <v>755</v>
      </c>
      <c r="E47" s="87">
        <v>503</v>
      </c>
      <c r="F47" s="87">
        <v>404</v>
      </c>
      <c r="G47" s="87">
        <v>382</v>
      </c>
      <c r="H47" s="87">
        <v>983</v>
      </c>
      <c r="I47" s="87">
        <v>7415</v>
      </c>
      <c r="J47" s="106"/>
    </row>
    <row r="48" spans="1:10" ht="5.25" customHeight="1">
      <c r="A48" s="5"/>
      <c r="B48" s="5"/>
      <c r="C48" s="86"/>
      <c r="D48" s="86"/>
      <c r="E48" s="86"/>
      <c r="F48" s="86"/>
      <c r="G48" s="86"/>
      <c r="H48" s="86"/>
      <c r="I48" s="86"/>
      <c r="J48" s="103"/>
    </row>
    <row r="49" spans="1:9" ht="15.95" customHeight="1">
      <c r="A49" s="12" t="s">
        <v>145</v>
      </c>
      <c r="B49" s="5"/>
      <c r="C49" s="86"/>
      <c r="D49" s="86"/>
      <c r="E49" s="86"/>
      <c r="F49" s="86"/>
      <c r="G49" s="86"/>
      <c r="H49" s="86"/>
      <c r="I49" s="86"/>
    </row>
    <row r="50" spans="1:9" ht="15.95" customHeight="1">
      <c r="A50" s="5"/>
      <c r="B50" s="5" t="s">
        <v>132</v>
      </c>
      <c r="C50" s="86">
        <v>25</v>
      </c>
      <c r="D50" s="86">
        <v>76</v>
      </c>
      <c r="E50" s="86">
        <v>67</v>
      </c>
      <c r="F50" s="86">
        <v>10</v>
      </c>
      <c r="G50" s="86">
        <v>6</v>
      </c>
      <c r="H50" s="86">
        <v>31</v>
      </c>
      <c r="I50" s="86">
        <v>294</v>
      </c>
    </row>
    <row r="51" spans="1:9" ht="15.95" customHeight="1">
      <c r="A51" s="5"/>
      <c r="B51" s="5" t="s">
        <v>133</v>
      </c>
      <c r="C51" s="86">
        <v>6</v>
      </c>
      <c r="D51" s="86">
        <v>4</v>
      </c>
      <c r="E51" s="86">
        <v>2</v>
      </c>
      <c r="F51" s="86">
        <v>1</v>
      </c>
      <c r="G51" s="86">
        <v>1</v>
      </c>
      <c r="H51" s="86">
        <v>7</v>
      </c>
      <c r="I51" s="86">
        <v>60</v>
      </c>
    </row>
    <row r="52" spans="1:9" ht="15.95" customHeight="1">
      <c r="A52" s="5"/>
      <c r="B52" s="5" t="s">
        <v>134</v>
      </c>
      <c r="C52" s="86">
        <v>0</v>
      </c>
      <c r="D52" s="86">
        <v>2</v>
      </c>
      <c r="E52" s="86">
        <v>0</v>
      </c>
      <c r="F52" s="86">
        <v>1</v>
      </c>
      <c r="G52" s="86">
        <v>1</v>
      </c>
      <c r="H52" s="86">
        <v>2</v>
      </c>
      <c r="I52" s="86">
        <v>11</v>
      </c>
    </row>
    <row r="53" spans="1:9" ht="15.95" customHeight="1">
      <c r="A53" s="5"/>
      <c r="B53" s="5" t="s">
        <v>135</v>
      </c>
      <c r="C53" s="86">
        <v>4</v>
      </c>
      <c r="D53" s="86">
        <v>3</v>
      </c>
      <c r="E53" s="86">
        <v>0</v>
      </c>
      <c r="F53" s="86">
        <v>0</v>
      </c>
      <c r="G53" s="86">
        <v>2</v>
      </c>
      <c r="H53" s="86">
        <v>3</v>
      </c>
      <c r="I53" s="86">
        <v>22</v>
      </c>
    </row>
    <row r="54" spans="1:9" ht="15.95" customHeight="1">
      <c r="A54" s="5"/>
      <c r="B54" s="5" t="s">
        <v>136</v>
      </c>
      <c r="C54" s="86">
        <v>2</v>
      </c>
      <c r="D54" s="86">
        <v>4</v>
      </c>
      <c r="E54" s="86">
        <v>0</v>
      </c>
      <c r="F54" s="86">
        <v>1</v>
      </c>
      <c r="G54" s="86">
        <v>0</v>
      </c>
      <c r="H54" s="86">
        <v>1</v>
      </c>
      <c r="I54" s="86">
        <v>9</v>
      </c>
    </row>
    <row r="55" spans="1:9" ht="15.95" customHeight="1">
      <c r="A55" s="5"/>
      <c r="B55" s="5" t="s">
        <v>137</v>
      </c>
      <c r="C55" s="86">
        <v>12</v>
      </c>
      <c r="D55" s="86">
        <v>13</v>
      </c>
      <c r="E55" s="86">
        <v>3</v>
      </c>
      <c r="F55" s="86">
        <v>4</v>
      </c>
      <c r="G55" s="86">
        <v>12</v>
      </c>
      <c r="H55" s="86">
        <v>21</v>
      </c>
      <c r="I55" s="86">
        <v>139</v>
      </c>
    </row>
    <row r="56" spans="1:9" ht="15.95" customHeight="1">
      <c r="A56" s="5"/>
      <c r="B56" s="5" t="s">
        <v>138</v>
      </c>
      <c r="C56" s="86">
        <v>18</v>
      </c>
      <c r="D56" s="86">
        <v>29</v>
      </c>
      <c r="E56" s="86">
        <v>0</v>
      </c>
      <c r="F56" s="86">
        <v>16</v>
      </c>
      <c r="G56" s="86">
        <v>12</v>
      </c>
      <c r="H56" s="86">
        <v>35</v>
      </c>
      <c r="I56" s="86">
        <v>218</v>
      </c>
    </row>
    <row r="57" spans="1:9" ht="15.95" customHeight="1">
      <c r="A57" s="5"/>
      <c r="B57" s="5" t="s">
        <v>139</v>
      </c>
      <c r="C57" s="86">
        <v>11</v>
      </c>
      <c r="D57" s="86">
        <v>48</v>
      </c>
      <c r="E57" s="86">
        <v>3</v>
      </c>
      <c r="F57" s="86">
        <v>10</v>
      </c>
      <c r="G57" s="86">
        <v>11</v>
      </c>
      <c r="H57" s="86">
        <v>23</v>
      </c>
      <c r="I57" s="86">
        <v>201</v>
      </c>
    </row>
    <row r="58" spans="1:9" ht="15.95" customHeight="1">
      <c r="A58" s="5"/>
      <c r="B58" s="5" t="s">
        <v>140</v>
      </c>
      <c r="C58" s="86">
        <v>18</v>
      </c>
      <c r="D58" s="86">
        <v>44</v>
      </c>
      <c r="E58" s="86">
        <v>6</v>
      </c>
      <c r="F58" s="86">
        <v>13</v>
      </c>
      <c r="G58" s="86">
        <v>5</v>
      </c>
      <c r="H58" s="86">
        <v>22</v>
      </c>
      <c r="I58" s="86">
        <v>217</v>
      </c>
    </row>
    <row r="59" spans="1:9" ht="15.95" customHeight="1">
      <c r="A59" s="5"/>
      <c r="B59" s="5" t="s">
        <v>141</v>
      </c>
      <c r="C59" s="86">
        <v>30</v>
      </c>
      <c r="D59" s="86">
        <v>30</v>
      </c>
      <c r="E59" s="86">
        <v>3</v>
      </c>
      <c r="F59" s="86">
        <v>14</v>
      </c>
      <c r="G59" s="86">
        <v>8</v>
      </c>
      <c r="H59" s="86">
        <v>20</v>
      </c>
      <c r="I59" s="86">
        <v>225</v>
      </c>
    </row>
    <row r="60" spans="1:9" ht="15.95" customHeight="1">
      <c r="A60" s="5"/>
      <c r="B60" s="5" t="s">
        <v>142</v>
      </c>
      <c r="C60" s="86">
        <v>18</v>
      </c>
      <c r="D60" s="86">
        <v>10</v>
      </c>
      <c r="E60" s="86">
        <v>12</v>
      </c>
      <c r="F60" s="86">
        <v>9</v>
      </c>
      <c r="G60" s="86">
        <v>0</v>
      </c>
      <c r="H60" s="86">
        <v>9</v>
      </c>
      <c r="I60" s="86">
        <v>135</v>
      </c>
    </row>
    <row r="61" spans="1:9" s="61" customFormat="1" ht="15.95" customHeight="1">
      <c r="A61" s="12"/>
      <c r="B61" s="12" t="s">
        <v>14</v>
      </c>
      <c r="C61" s="87">
        <v>144</v>
      </c>
      <c r="D61" s="87">
        <v>263</v>
      </c>
      <c r="E61" s="87">
        <v>96</v>
      </c>
      <c r="F61" s="87">
        <v>79</v>
      </c>
      <c r="G61" s="87">
        <v>58</v>
      </c>
      <c r="H61" s="87">
        <v>174</v>
      </c>
      <c r="I61" s="87">
        <v>1531</v>
      </c>
    </row>
    <row r="62" spans="1:9" ht="6" customHeight="1">
      <c r="A62" s="5"/>
      <c r="B62" s="5"/>
      <c r="C62" s="86"/>
      <c r="D62" s="86"/>
      <c r="E62" s="86"/>
      <c r="F62" s="86"/>
      <c r="G62" s="86"/>
      <c r="H62" s="86"/>
      <c r="I62" s="86"/>
    </row>
    <row r="63" spans="1:9" ht="15.95" customHeight="1">
      <c r="A63" s="12" t="s">
        <v>146</v>
      </c>
      <c r="B63" s="5"/>
      <c r="C63" s="86"/>
      <c r="D63" s="86"/>
      <c r="E63" s="86"/>
      <c r="F63" s="86"/>
      <c r="G63" s="86"/>
      <c r="H63" s="86"/>
      <c r="I63" s="86"/>
    </row>
    <row r="64" spans="1:9" ht="15.95" customHeight="1">
      <c r="A64" s="5"/>
      <c r="B64" s="5" t="s">
        <v>132</v>
      </c>
      <c r="C64" s="86">
        <v>136</v>
      </c>
      <c r="D64" s="86">
        <v>251</v>
      </c>
      <c r="E64" s="86">
        <v>450</v>
      </c>
      <c r="F64" s="86">
        <v>39</v>
      </c>
      <c r="G64" s="86">
        <v>76</v>
      </c>
      <c r="H64" s="86">
        <v>159</v>
      </c>
      <c r="I64" s="86">
        <v>1647</v>
      </c>
    </row>
    <row r="65" spans="1:9" ht="15.95" customHeight="1">
      <c r="A65" s="5"/>
      <c r="B65" s="5" t="s">
        <v>133</v>
      </c>
      <c r="C65" s="86">
        <v>37</v>
      </c>
      <c r="D65" s="86">
        <v>16</v>
      </c>
      <c r="E65" s="86">
        <v>26</v>
      </c>
      <c r="F65" s="86">
        <v>8</v>
      </c>
      <c r="G65" s="86">
        <v>3</v>
      </c>
      <c r="H65" s="86">
        <v>35</v>
      </c>
      <c r="I65" s="86">
        <v>274</v>
      </c>
    </row>
    <row r="66" spans="1:9" ht="15.95" customHeight="1">
      <c r="A66" s="5"/>
      <c r="B66" s="5" t="s">
        <v>134</v>
      </c>
      <c r="C66" s="86">
        <v>0</v>
      </c>
      <c r="D66" s="86">
        <v>2</v>
      </c>
      <c r="E66" s="86">
        <v>0</v>
      </c>
      <c r="F66" s="86">
        <v>5</v>
      </c>
      <c r="G66" s="86">
        <v>2</v>
      </c>
      <c r="H66" s="86">
        <v>7</v>
      </c>
      <c r="I66" s="86">
        <v>52</v>
      </c>
    </row>
    <row r="67" spans="1:9" ht="15.95" customHeight="1">
      <c r="A67" s="5"/>
      <c r="B67" s="5" t="s">
        <v>135</v>
      </c>
      <c r="C67" s="86">
        <v>26</v>
      </c>
      <c r="D67" s="86">
        <v>25</v>
      </c>
      <c r="E67" s="86">
        <v>3</v>
      </c>
      <c r="F67" s="86">
        <v>12</v>
      </c>
      <c r="G67" s="86">
        <v>10</v>
      </c>
      <c r="H67" s="86">
        <v>35</v>
      </c>
      <c r="I67" s="86">
        <v>198</v>
      </c>
    </row>
    <row r="68" spans="1:9" ht="15.95" customHeight="1">
      <c r="A68" s="5"/>
      <c r="B68" s="5" t="s">
        <v>136</v>
      </c>
      <c r="C68" s="86">
        <v>12</v>
      </c>
      <c r="D68" s="86">
        <v>20</v>
      </c>
      <c r="E68" s="86">
        <v>0</v>
      </c>
      <c r="F68" s="86">
        <v>1</v>
      </c>
      <c r="G68" s="86">
        <v>0</v>
      </c>
      <c r="H68" s="86">
        <v>1</v>
      </c>
      <c r="I68" s="86">
        <v>49</v>
      </c>
    </row>
    <row r="69" spans="1:9" ht="15.95" customHeight="1">
      <c r="A69" s="5"/>
      <c r="B69" s="5" t="s">
        <v>137</v>
      </c>
      <c r="C69" s="86">
        <v>194</v>
      </c>
      <c r="D69" s="86">
        <v>235</v>
      </c>
      <c r="E69" s="86">
        <v>30</v>
      </c>
      <c r="F69" s="86">
        <v>135</v>
      </c>
      <c r="G69" s="86">
        <v>120</v>
      </c>
      <c r="H69" s="86">
        <v>282</v>
      </c>
      <c r="I69" s="86">
        <v>2036</v>
      </c>
    </row>
    <row r="70" spans="1:9" ht="15.95" customHeight="1">
      <c r="A70" s="5"/>
      <c r="B70" s="5" t="s">
        <v>138</v>
      </c>
      <c r="C70" s="86">
        <v>136</v>
      </c>
      <c r="D70" s="86">
        <v>206</v>
      </c>
      <c r="E70" s="86">
        <v>20</v>
      </c>
      <c r="F70" s="86">
        <v>103</v>
      </c>
      <c r="G70" s="86">
        <v>97</v>
      </c>
      <c r="H70" s="86">
        <v>226</v>
      </c>
      <c r="I70" s="86">
        <v>1610</v>
      </c>
    </row>
    <row r="71" spans="1:9" ht="15.95" customHeight="1">
      <c r="A71" s="5"/>
      <c r="B71" s="5" t="s">
        <v>139</v>
      </c>
      <c r="C71" s="86">
        <v>153</v>
      </c>
      <c r="D71" s="86">
        <v>164</v>
      </c>
      <c r="E71" s="86">
        <v>24</v>
      </c>
      <c r="F71" s="86">
        <v>102</v>
      </c>
      <c r="G71" s="86">
        <v>72</v>
      </c>
      <c r="H71" s="86">
        <v>188</v>
      </c>
      <c r="I71" s="86">
        <v>1401</v>
      </c>
    </row>
    <row r="72" spans="1:9" ht="15.95" customHeight="1">
      <c r="A72" s="5"/>
      <c r="B72" s="5" t="s">
        <v>140</v>
      </c>
      <c r="C72" s="86">
        <v>139</v>
      </c>
      <c r="D72" s="86">
        <v>153</v>
      </c>
      <c r="E72" s="86">
        <v>28</v>
      </c>
      <c r="F72" s="86">
        <v>62</v>
      </c>
      <c r="G72" s="86">
        <v>46</v>
      </c>
      <c r="H72" s="86">
        <v>151</v>
      </c>
      <c r="I72" s="86">
        <v>1215</v>
      </c>
    </row>
    <row r="73" spans="1:9" ht="15.95" customHeight="1">
      <c r="A73" s="5"/>
      <c r="B73" s="5" t="s">
        <v>141</v>
      </c>
      <c r="C73" s="86">
        <v>126</v>
      </c>
      <c r="D73" s="86">
        <v>124</v>
      </c>
      <c r="E73" s="86">
        <v>35</v>
      </c>
      <c r="F73" s="86">
        <v>54</v>
      </c>
      <c r="G73" s="86">
        <v>41</v>
      </c>
      <c r="H73" s="86">
        <v>118</v>
      </c>
      <c r="I73" s="86">
        <v>1029</v>
      </c>
    </row>
    <row r="74" spans="1:9" ht="15.95" customHeight="1">
      <c r="A74" s="5"/>
      <c r="B74" s="5" t="s">
        <v>142</v>
      </c>
      <c r="C74" s="86">
        <v>52</v>
      </c>
      <c r="D74" s="86">
        <v>53</v>
      </c>
      <c r="E74" s="86">
        <v>61</v>
      </c>
      <c r="F74" s="86">
        <v>22</v>
      </c>
      <c r="G74" s="86">
        <v>8</v>
      </c>
      <c r="H74" s="86">
        <v>30</v>
      </c>
      <c r="I74" s="86">
        <v>560</v>
      </c>
    </row>
    <row r="75" spans="1:9" s="61" customFormat="1" ht="15.95" customHeight="1" thickBot="1">
      <c r="A75" s="89"/>
      <c r="B75" s="89" t="s">
        <v>14</v>
      </c>
      <c r="C75" s="90">
        <v>1011</v>
      </c>
      <c r="D75" s="90">
        <v>1249</v>
      </c>
      <c r="E75" s="90">
        <v>677</v>
      </c>
      <c r="F75" s="90">
        <v>543</v>
      </c>
      <c r="G75" s="90">
        <v>475</v>
      </c>
      <c r="H75" s="90">
        <v>1232</v>
      </c>
      <c r="I75" s="90">
        <v>10071</v>
      </c>
    </row>
    <row r="76" spans="1:9" ht="2.25" customHeight="1">
      <c r="C76" s="103"/>
      <c r="D76" s="103"/>
      <c r="E76" s="103"/>
      <c r="F76" s="103"/>
      <c r="G76" s="103"/>
      <c r="H76" s="103"/>
      <c r="I76" s="103"/>
    </row>
    <row r="77" spans="1:9" ht="13.5">
      <c r="A77" s="60" t="s">
        <v>147</v>
      </c>
      <c r="C77" s="103"/>
      <c r="D77" s="103"/>
      <c r="E77" s="103"/>
      <c r="F77" s="103"/>
      <c r="G77" s="103"/>
      <c r="H77" s="103"/>
      <c r="I77" s="103"/>
    </row>
    <row r="78" spans="1:9">
      <c r="A78" s="60" t="s">
        <v>148</v>
      </c>
    </row>
    <row r="79" spans="1:9">
      <c r="A79" s="60" t="s">
        <v>149</v>
      </c>
    </row>
    <row r="80" spans="1:9">
      <c r="A80" s="60" t="s">
        <v>150</v>
      </c>
    </row>
    <row r="81" spans="1:9" ht="15">
      <c r="A81" s="60" t="s">
        <v>151</v>
      </c>
      <c r="B81" s="5"/>
    </row>
    <row r="83" spans="1:9" ht="15">
      <c r="B83" s="5"/>
    </row>
    <row r="93" spans="1:9">
      <c r="B93" s="107"/>
      <c r="C93" s="107"/>
      <c r="D93" s="107"/>
      <c r="E93" s="107"/>
      <c r="F93" s="107"/>
      <c r="G93" s="107"/>
      <c r="H93" s="107"/>
      <c r="I93" s="107"/>
    </row>
    <row r="94" spans="1:9">
      <c r="B94" s="108"/>
      <c r="C94" s="46"/>
      <c r="D94" s="46"/>
      <c r="E94" s="46"/>
      <c r="F94" s="46"/>
      <c r="G94" s="46"/>
      <c r="H94" s="46"/>
      <c r="I94" s="46"/>
    </row>
    <row r="95" spans="1:9">
      <c r="B95" s="108"/>
      <c r="C95" s="46"/>
      <c r="D95" s="46"/>
      <c r="E95" s="46"/>
      <c r="F95" s="46"/>
      <c r="G95" s="46"/>
      <c r="H95" s="46"/>
      <c r="I95" s="46"/>
    </row>
    <row r="96" spans="1:9">
      <c r="B96" s="108"/>
      <c r="C96" s="46"/>
      <c r="D96" s="46"/>
      <c r="E96" s="46"/>
      <c r="F96" s="46"/>
      <c r="G96" s="46"/>
      <c r="H96" s="46"/>
      <c r="I96" s="46"/>
    </row>
    <row r="97" spans="2:9">
      <c r="B97" s="108"/>
      <c r="C97" s="46"/>
      <c r="D97" s="46"/>
      <c r="E97" s="46"/>
      <c r="F97" s="46"/>
      <c r="G97" s="46"/>
      <c r="H97" s="46"/>
      <c r="I97" s="46"/>
    </row>
    <row r="98" spans="2:9">
      <c r="B98" s="108"/>
      <c r="C98" s="46"/>
      <c r="D98" s="46"/>
      <c r="E98" s="46"/>
      <c r="F98" s="46"/>
      <c r="G98" s="46"/>
      <c r="H98" s="46"/>
      <c r="I98" s="46"/>
    </row>
    <row r="99" spans="2:9">
      <c r="B99" s="108"/>
      <c r="C99" s="46"/>
      <c r="D99" s="46"/>
      <c r="E99" s="46"/>
      <c r="F99" s="46"/>
      <c r="G99" s="46"/>
      <c r="H99" s="46"/>
      <c r="I99" s="46"/>
    </row>
    <row r="100" spans="2:9">
      <c r="B100" s="108"/>
      <c r="C100" s="46"/>
      <c r="D100" s="46"/>
      <c r="E100" s="46"/>
      <c r="F100" s="46"/>
      <c r="G100" s="46"/>
      <c r="H100" s="46"/>
      <c r="I100" s="46"/>
    </row>
    <row r="101" spans="2:9">
      <c r="B101" s="108"/>
      <c r="C101" s="46"/>
      <c r="D101" s="46"/>
      <c r="E101" s="46"/>
      <c r="F101" s="46"/>
      <c r="G101" s="46"/>
      <c r="H101" s="46"/>
      <c r="I101" s="46"/>
    </row>
    <row r="102" spans="2:9">
      <c r="B102" s="108"/>
      <c r="C102" s="46"/>
      <c r="D102" s="46"/>
      <c r="E102" s="46"/>
      <c r="F102" s="46"/>
      <c r="G102" s="46"/>
      <c r="H102" s="46"/>
      <c r="I102" s="46"/>
    </row>
    <row r="103" spans="2:9">
      <c r="B103" s="108"/>
      <c r="C103" s="46"/>
      <c r="D103" s="46"/>
      <c r="E103" s="46"/>
      <c r="F103" s="46"/>
      <c r="G103" s="46"/>
      <c r="H103" s="46"/>
      <c r="I103" s="46"/>
    </row>
    <row r="104" spans="2:9">
      <c r="B104" s="108"/>
      <c r="C104" s="46"/>
      <c r="D104" s="46"/>
      <c r="E104" s="46"/>
      <c r="F104" s="46"/>
      <c r="G104" s="46"/>
      <c r="H104" s="46"/>
      <c r="I104" s="46"/>
    </row>
    <row r="105" spans="2:9">
      <c r="B105" s="108"/>
      <c r="C105" s="46"/>
      <c r="D105" s="46"/>
      <c r="E105" s="46"/>
      <c r="F105" s="46"/>
      <c r="G105" s="46"/>
      <c r="H105" s="46"/>
      <c r="I105" s="46"/>
    </row>
    <row r="106" spans="2:9">
      <c r="B106" s="108"/>
      <c r="C106" s="46"/>
      <c r="D106" s="46"/>
      <c r="E106" s="46"/>
      <c r="F106" s="46"/>
      <c r="G106" s="46"/>
      <c r="H106" s="46"/>
      <c r="I106" s="46"/>
    </row>
    <row r="107" spans="2:9">
      <c r="B107" s="108"/>
      <c r="C107" s="46"/>
      <c r="D107" s="46"/>
      <c r="E107" s="46"/>
      <c r="F107" s="46"/>
      <c r="G107" s="46"/>
      <c r="H107" s="46"/>
      <c r="I107" s="46"/>
    </row>
    <row r="108" spans="2:9">
      <c r="B108" s="108"/>
      <c r="C108" s="46"/>
      <c r="D108" s="46"/>
      <c r="E108" s="46"/>
      <c r="F108" s="46"/>
      <c r="G108" s="46"/>
      <c r="H108" s="46"/>
      <c r="I108" s="46"/>
    </row>
    <row r="109" spans="2:9">
      <c r="B109" s="108"/>
      <c r="C109" s="46"/>
      <c r="D109" s="46"/>
      <c r="E109" s="46"/>
      <c r="F109" s="46"/>
      <c r="G109" s="46"/>
      <c r="H109" s="46"/>
      <c r="I109" s="46"/>
    </row>
    <row r="110" spans="2:9">
      <c r="B110" s="108"/>
      <c r="C110" s="46"/>
      <c r="D110" s="46"/>
      <c r="E110" s="46"/>
      <c r="F110" s="46"/>
      <c r="G110" s="46"/>
      <c r="H110" s="46"/>
      <c r="I110" s="46"/>
    </row>
    <row r="111" spans="2:9">
      <c r="B111" s="108"/>
      <c r="C111" s="46"/>
      <c r="D111" s="46"/>
      <c r="E111" s="46"/>
      <c r="F111" s="46"/>
      <c r="G111" s="46"/>
      <c r="H111" s="46"/>
      <c r="I111" s="46"/>
    </row>
    <row r="112" spans="2:9">
      <c r="B112" s="108"/>
      <c r="C112" s="46"/>
      <c r="D112" s="46"/>
      <c r="E112" s="46"/>
      <c r="F112" s="46"/>
      <c r="G112" s="46"/>
      <c r="H112" s="46"/>
      <c r="I112" s="46"/>
    </row>
    <row r="113" spans="2:9">
      <c r="B113" s="108"/>
      <c r="C113" s="46"/>
      <c r="D113" s="46"/>
      <c r="E113" s="46"/>
      <c r="F113" s="46"/>
      <c r="G113" s="46"/>
      <c r="H113" s="46"/>
      <c r="I113" s="46"/>
    </row>
    <row r="114" spans="2:9">
      <c r="B114" s="108"/>
      <c r="C114" s="46"/>
      <c r="D114" s="46"/>
      <c r="E114" s="46"/>
      <c r="F114" s="46"/>
      <c r="G114" s="46"/>
      <c r="H114" s="46"/>
      <c r="I114" s="46"/>
    </row>
    <row r="115" spans="2:9">
      <c r="B115" s="108"/>
      <c r="C115" s="46"/>
      <c r="D115" s="46"/>
      <c r="E115" s="46"/>
      <c r="F115" s="46"/>
      <c r="G115" s="46"/>
      <c r="H115" s="46"/>
      <c r="I115" s="46"/>
    </row>
    <row r="116" spans="2:9">
      <c r="B116" s="108"/>
      <c r="C116" s="46"/>
      <c r="D116" s="46"/>
      <c r="E116" s="46"/>
      <c r="F116" s="46"/>
      <c r="G116" s="46"/>
      <c r="H116" s="46"/>
      <c r="I116" s="46"/>
    </row>
    <row r="117" spans="2:9">
      <c r="B117" s="108"/>
      <c r="C117" s="46"/>
      <c r="D117" s="46"/>
      <c r="E117" s="46"/>
      <c r="F117" s="46"/>
      <c r="G117" s="46"/>
      <c r="H117" s="46"/>
      <c r="I117" s="46"/>
    </row>
    <row r="118" spans="2:9">
      <c r="B118" s="108"/>
      <c r="C118" s="46"/>
      <c r="D118" s="46"/>
      <c r="E118" s="46"/>
      <c r="F118" s="46"/>
      <c r="G118" s="46"/>
      <c r="H118" s="46"/>
      <c r="I118" s="46"/>
    </row>
    <row r="119" spans="2:9">
      <c r="B119" s="108"/>
      <c r="C119" s="46"/>
      <c r="D119" s="46"/>
      <c r="E119" s="46"/>
      <c r="F119" s="46"/>
      <c r="G119" s="46"/>
      <c r="H119" s="46"/>
      <c r="I119" s="46"/>
    </row>
    <row r="120" spans="2:9">
      <c r="B120" s="108"/>
      <c r="C120" s="46"/>
      <c r="D120" s="46"/>
      <c r="E120" s="46"/>
      <c r="F120" s="46"/>
      <c r="G120" s="46"/>
      <c r="H120" s="46"/>
      <c r="I120" s="46"/>
    </row>
    <row r="121" spans="2:9">
      <c r="B121" s="108"/>
      <c r="C121" s="46"/>
      <c r="D121" s="46"/>
      <c r="E121" s="46"/>
      <c r="F121" s="46"/>
      <c r="G121" s="46"/>
      <c r="H121" s="46"/>
      <c r="I121" s="46"/>
    </row>
    <row r="122" spans="2:9">
      <c r="B122" s="108"/>
      <c r="C122" s="46"/>
      <c r="D122" s="46"/>
      <c r="E122" s="46"/>
      <c r="F122" s="46"/>
      <c r="G122" s="46"/>
      <c r="H122" s="46"/>
      <c r="I122" s="46"/>
    </row>
    <row r="123" spans="2:9">
      <c r="B123" s="108"/>
      <c r="C123" s="46"/>
      <c r="D123" s="46"/>
      <c r="E123" s="46"/>
      <c r="F123" s="46"/>
      <c r="G123" s="46"/>
      <c r="H123" s="46"/>
      <c r="I123" s="46"/>
    </row>
    <row r="124" spans="2:9">
      <c r="B124" s="108"/>
      <c r="C124" s="46"/>
      <c r="D124" s="46"/>
      <c r="E124" s="46"/>
      <c r="F124" s="46"/>
      <c r="G124" s="46"/>
      <c r="H124" s="46"/>
      <c r="I124" s="46"/>
    </row>
    <row r="125" spans="2:9">
      <c r="B125" s="108"/>
      <c r="C125" s="46"/>
      <c r="D125" s="46"/>
      <c r="E125" s="46"/>
      <c r="F125" s="46"/>
      <c r="G125" s="46"/>
      <c r="H125" s="46"/>
      <c r="I125" s="46"/>
    </row>
    <row r="126" spans="2:9">
      <c r="B126" s="108"/>
      <c r="C126" s="46"/>
      <c r="D126" s="46"/>
      <c r="E126" s="46"/>
      <c r="F126" s="46"/>
      <c r="G126" s="46"/>
      <c r="H126" s="46"/>
      <c r="I126" s="46"/>
    </row>
    <row r="127" spans="2:9">
      <c r="B127" s="108"/>
      <c r="C127" s="46"/>
      <c r="D127" s="46"/>
      <c r="E127" s="46"/>
      <c r="F127" s="46"/>
      <c r="G127" s="46"/>
      <c r="H127" s="46"/>
      <c r="I127" s="46"/>
    </row>
    <row r="128" spans="2:9">
      <c r="B128" s="108"/>
      <c r="C128" s="46"/>
      <c r="D128" s="46"/>
      <c r="E128" s="46"/>
      <c r="F128" s="46"/>
      <c r="G128" s="46"/>
      <c r="H128" s="46"/>
      <c r="I128" s="46"/>
    </row>
    <row r="129" spans="2:9">
      <c r="B129" s="108"/>
      <c r="C129" s="46"/>
      <c r="D129" s="46"/>
      <c r="E129" s="46"/>
      <c r="F129" s="46"/>
      <c r="G129" s="46"/>
      <c r="H129" s="46"/>
      <c r="I129" s="46"/>
    </row>
    <row r="130" spans="2:9">
      <c r="B130" s="108"/>
      <c r="C130" s="46"/>
      <c r="D130" s="46"/>
      <c r="E130" s="46"/>
      <c r="F130" s="46"/>
      <c r="G130" s="46"/>
      <c r="H130" s="46"/>
      <c r="I130" s="46"/>
    </row>
    <row r="131" spans="2:9">
      <c r="B131" s="108"/>
      <c r="C131" s="46"/>
      <c r="D131" s="46"/>
      <c r="E131" s="46"/>
      <c r="F131" s="46"/>
      <c r="G131" s="46"/>
      <c r="H131" s="46"/>
      <c r="I131" s="46"/>
    </row>
    <row r="132" spans="2:9">
      <c r="B132" s="108"/>
      <c r="C132" s="46"/>
      <c r="D132" s="46"/>
      <c r="E132" s="46"/>
      <c r="F132" s="46"/>
      <c r="G132" s="46"/>
      <c r="H132" s="46"/>
      <c r="I132" s="46"/>
    </row>
    <row r="133" spans="2:9">
      <c r="B133" s="108"/>
      <c r="C133" s="46"/>
      <c r="D133" s="46"/>
      <c r="E133" s="46"/>
      <c r="F133" s="46"/>
      <c r="G133" s="46"/>
      <c r="H133" s="46"/>
      <c r="I133" s="46"/>
    </row>
    <row r="134" spans="2:9">
      <c r="B134" s="108"/>
      <c r="C134" s="46"/>
      <c r="D134" s="46"/>
      <c r="E134" s="46"/>
      <c r="F134" s="46"/>
      <c r="G134" s="46"/>
      <c r="H134" s="46"/>
      <c r="I134" s="46"/>
    </row>
    <row r="135" spans="2:9">
      <c r="B135" s="108"/>
      <c r="C135" s="46"/>
      <c r="D135" s="46"/>
      <c r="E135" s="46"/>
      <c r="F135" s="46"/>
      <c r="G135" s="46"/>
      <c r="H135" s="46"/>
      <c r="I135" s="46"/>
    </row>
    <row r="136" spans="2:9">
      <c r="B136" s="108"/>
      <c r="C136" s="46"/>
      <c r="D136" s="46"/>
      <c r="E136" s="46"/>
      <c r="F136" s="46"/>
      <c r="G136" s="46"/>
      <c r="H136" s="46"/>
      <c r="I136" s="46"/>
    </row>
    <row r="137" spans="2:9">
      <c r="B137" s="108"/>
      <c r="C137" s="46"/>
      <c r="D137" s="46"/>
      <c r="E137" s="46"/>
      <c r="F137" s="46"/>
      <c r="G137" s="46"/>
      <c r="H137" s="46"/>
      <c r="I137" s="46"/>
    </row>
    <row r="138" spans="2:9">
      <c r="B138" s="108"/>
      <c r="C138" s="46"/>
      <c r="D138" s="46"/>
      <c r="E138" s="46"/>
      <c r="F138" s="46"/>
      <c r="G138" s="46"/>
      <c r="H138" s="46"/>
      <c r="I138" s="46"/>
    </row>
    <row r="139" spans="2:9">
      <c r="B139" s="108"/>
      <c r="C139" s="46"/>
      <c r="D139" s="46"/>
      <c r="E139" s="46"/>
      <c r="F139" s="46"/>
      <c r="G139" s="46"/>
      <c r="H139" s="46"/>
      <c r="I139" s="46"/>
    </row>
    <row r="140" spans="2:9">
      <c r="B140" s="108"/>
      <c r="C140" s="46"/>
      <c r="D140" s="46"/>
      <c r="E140" s="46"/>
      <c r="F140" s="46"/>
      <c r="G140" s="46"/>
      <c r="H140" s="46"/>
      <c r="I140" s="46"/>
    </row>
    <row r="141" spans="2:9">
      <c r="B141" s="108"/>
      <c r="C141" s="46"/>
      <c r="D141" s="46"/>
      <c r="E141" s="46"/>
      <c r="F141" s="46"/>
      <c r="G141" s="46"/>
      <c r="H141" s="46"/>
      <c r="I141" s="46"/>
    </row>
    <row r="142" spans="2:9">
      <c r="B142" s="108"/>
      <c r="C142" s="46"/>
      <c r="D142" s="46"/>
      <c r="E142" s="46"/>
      <c r="F142" s="46"/>
      <c r="G142" s="46"/>
      <c r="H142" s="46"/>
      <c r="I142" s="46"/>
    </row>
    <row r="143" spans="2:9">
      <c r="B143" s="108"/>
      <c r="C143" s="46"/>
      <c r="D143" s="46"/>
      <c r="E143" s="46"/>
      <c r="F143" s="46"/>
      <c r="G143" s="46"/>
      <c r="H143" s="46"/>
      <c r="I143" s="46"/>
    </row>
    <row r="144" spans="2:9">
      <c r="B144" s="108"/>
      <c r="C144" s="46"/>
      <c r="D144" s="46"/>
      <c r="E144" s="46"/>
      <c r="F144" s="46"/>
      <c r="G144" s="46"/>
      <c r="H144" s="46"/>
      <c r="I144" s="46"/>
    </row>
    <row r="145" spans="2:9">
      <c r="B145" s="108"/>
      <c r="C145" s="46"/>
      <c r="D145" s="46"/>
      <c r="E145" s="46"/>
      <c r="F145" s="46"/>
      <c r="G145" s="46"/>
      <c r="H145" s="46"/>
      <c r="I145" s="46"/>
    </row>
    <row r="146" spans="2:9">
      <c r="B146" s="108"/>
      <c r="C146" s="46"/>
      <c r="D146" s="46"/>
      <c r="E146" s="46"/>
      <c r="F146" s="46"/>
      <c r="G146" s="46"/>
      <c r="H146" s="46"/>
      <c r="I146" s="46"/>
    </row>
    <row r="147" spans="2:9">
      <c r="B147" s="108"/>
      <c r="C147" s="46"/>
      <c r="D147" s="46"/>
      <c r="E147" s="46"/>
      <c r="F147" s="46"/>
      <c r="G147" s="46"/>
      <c r="H147" s="46"/>
      <c r="I147" s="46"/>
    </row>
    <row r="148" spans="2:9">
      <c r="B148" s="108"/>
      <c r="C148" s="46"/>
      <c r="D148" s="46"/>
      <c r="E148" s="46"/>
      <c r="F148" s="46"/>
      <c r="G148" s="46"/>
      <c r="H148" s="46"/>
      <c r="I148" s="46"/>
    </row>
    <row r="149" spans="2:9">
      <c r="B149" s="108"/>
      <c r="C149" s="46"/>
      <c r="D149" s="46"/>
      <c r="E149" s="46"/>
      <c r="F149" s="46"/>
      <c r="G149" s="46"/>
      <c r="H149" s="46"/>
      <c r="I149" s="46"/>
    </row>
    <row r="150" spans="2:9">
      <c r="B150" s="108"/>
      <c r="C150" s="46"/>
      <c r="D150" s="46"/>
      <c r="E150" s="46"/>
      <c r="F150" s="46"/>
      <c r="G150" s="46"/>
      <c r="H150" s="46"/>
      <c r="I150" s="46"/>
    </row>
    <row r="151" spans="2:9">
      <c r="B151" s="108"/>
      <c r="C151" s="46"/>
      <c r="D151" s="46"/>
      <c r="E151" s="46"/>
      <c r="F151" s="46"/>
      <c r="G151" s="46"/>
      <c r="H151" s="46"/>
      <c r="I151" s="46"/>
    </row>
    <row r="152" spans="2:9">
      <c r="B152" s="108"/>
      <c r="C152" s="46"/>
      <c r="D152" s="46"/>
      <c r="E152" s="46"/>
      <c r="F152" s="46"/>
      <c r="G152" s="46"/>
      <c r="H152" s="46"/>
      <c r="I152" s="46"/>
    </row>
    <row r="153" spans="2:9">
      <c r="B153" s="108"/>
      <c r="C153" s="46"/>
      <c r="D153" s="46"/>
      <c r="E153" s="46"/>
      <c r="F153" s="46"/>
      <c r="G153" s="46"/>
      <c r="H153" s="46"/>
      <c r="I153" s="46"/>
    </row>
    <row r="154" spans="2:9">
      <c r="B154" s="108"/>
      <c r="C154" s="46"/>
      <c r="D154" s="46"/>
      <c r="E154" s="46"/>
      <c r="F154" s="46"/>
      <c r="G154" s="46"/>
      <c r="H154" s="46"/>
      <c r="I154" s="46"/>
    </row>
    <row r="155" spans="2:9">
      <c r="B155" s="108"/>
      <c r="C155" s="46"/>
      <c r="D155" s="46"/>
      <c r="E155" s="46"/>
      <c r="F155" s="46"/>
      <c r="G155" s="46"/>
      <c r="H155" s="46"/>
      <c r="I155" s="46"/>
    </row>
    <row r="156" spans="2:9">
      <c r="B156" s="108"/>
      <c r="C156" s="46"/>
      <c r="D156" s="46"/>
      <c r="E156" s="46"/>
      <c r="F156" s="46"/>
      <c r="G156" s="46"/>
      <c r="H156" s="46"/>
      <c r="I156" s="46"/>
    </row>
    <row r="157" spans="2:9">
      <c r="B157" s="108"/>
      <c r="C157" s="46"/>
      <c r="D157" s="46"/>
      <c r="E157" s="46"/>
      <c r="F157" s="46"/>
      <c r="G157" s="46"/>
      <c r="H157" s="46"/>
      <c r="I157" s="46"/>
    </row>
    <row r="158" spans="2:9">
      <c r="B158" s="108"/>
      <c r="C158" s="46"/>
      <c r="D158" s="46"/>
      <c r="E158" s="46"/>
      <c r="F158" s="46"/>
      <c r="G158" s="46"/>
      <c r="H158" s="46"/>
      <c r="I158" s="46"/>
    </row>
    <row r="159" spans="2:9">
      <c r="B159" s="108"/>
      <c r="C159" s="46"/>
      <c r="D159" s="46"/>
      <c r="E159" s="46"/>
      <c r="F159" s="46"/>
      <c r="G159" s="46"/>
      <c r="H159" s="46"/>
      <c r="I159" s="46"/>
    </row>
    <row r="160" spans="2:9">
      <c r="B160" s="108"/>
      <c r="C160" s="46"/>
      <c r="D160" s="46"/>
      <c r="E160" s="46"/>
      <c r="F160" s="46"/>
      <c r="G160" s="46"/>
      <c r="H160" s="46"/>
      <c r="I160" s="46"/>
    </row>
    <row r="161" spans="2:9">
      <c r="B161" s="108"/>
      <c r="C161" s="46"/>
      <c r="D161" s="46"/>
      <c r="E161" s="46"/>
      <c r="F161" s="46"/>
      <c r="G161" s="46"/>
      <c r="H161" s="46"/>
      <c r="I161" s="46"/>
    </row>
    <row r="162" spans="2:9">
      <c r="B162" s="108"/>
      <c r="C162" s="46"/>
      <c r="D162" s="46"/>
      <c r="E162" s="46"/>
      <c r="F162" s="46"/>
      <c r="G162" s="46"/>
      <c r="H162" s="46"/>
      <c r="I162" s="46"/>
    </row>
    <row r="163" spans="2:9">
      <c r="B163" s="108"/>
      <c r="C163" s="46"/>
      <c r="D163" s="46"/>
      <c r="E163" s="46"/>
      <c r="F163" s="46"/>
      <c r="G163" s="46"/>
      <c r="H163" s="46"/>
      <c r="I163" s="46"/>
    </row>
    <row r="164" spans="2:9">
      <c r="B164" s="108"/>
      <c r="C164" s="46"/>
      <c r="D164" s="46"/>
      <c r="E164" s="46"/>
      <c r="F164" s="46"/>
      <c r="G164" s="46"/>
      <c r="H164" s="46"/>
      <c r="I164" s="46"/>
    </row>
    <row r="165" spans="2:9">
      <c r="B165" s="108"/>
      <c r="C165" s="46"/>
      <c r="D165" s="46"/>
      <c r="E165" s="46"/>
      <c r="F165" s="46"/>
      <c r="G165" s="46"/>
      <c r="H165" s="46"/>
      <c r="I165" s="46"/>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heetViews>
  <sheetFormatPr defaultRowHeight="12.75"/>
  <cols>
    <col min="1" max="1" width="4.7109375" style="26" customWidth="1"/>
    <col min="2" max="2" width="9.140625" style="26"/>
    <col min="3" max="3" width="39.28515625" style="26" customWidth="1"/>
    <col min="4" max="4" width="9.140625" style="26"/>
    <col min="5" max="5" width="10" style="26" customWidth="1"/>
    <col min="6" max="7" width="9.140625" style="26"/>
    <col min="8" max="8" width="9.7109375" style="26" customWidth="1"/>
    <col min="9" max="9" width="9.140625" style="26"/>
    <col min="10" max="10" width="11.42578125" style="26" customWidth="1"/>
    <col min="11" max="11" width="10.85546875" style="26" customWidth="1"/>
    <col min="12" max="16384" width="9.140625" style="26"/>
  </cols>
  <sheetData>
    <row r="1" spans="1:14" ht="18">
      <c r="A1" s="1" t="s">
        <v>119</v>
      </c>
      <c r="B1" s="4"/>
      <c r="C1" s="4"/>
      <c r="D1" s="4"/>
      <c r="E1" s="4"/>
      <c r="F1" s="4"/>
      <c r="G1" s="4"/>
      <c r="H1" s="4"/>
      <c r="I1" s="104"/>
      <c r="J1" s="4"/>
      <c r="K1" s="4"/>
      <c r="L1" s="27" t="s">
        <v>120</v>
      </c>
    </row>
    <row r="2" spans="1:14" ht="18">
      <c r="A2" s="1"/>
      <c r="B2" s="4"/>
      <c r="C2" s="4"/>
      <c r="D2" s="4"/>
      <c r="E2" s="4"/>
      <c r="F2" s="4"/>
      <c r="G2" s="4"/>
      <c r="H2" s="4"/>
      <c r="I2" s="4"/>
      <c r="J2" s="4"/>
      <c r="K2" s="4"/>
      <c r="L2" s="4"/>
    </row>
    <row r="3" spans="1:14" ht="18">
      <c r="A3" s="1" t="s">
        <v>161</v>
      </c>
      <c r="B3" s="4"/>
      <c r="C3" s="4"/>
      <c r="D3" s="4"/>
      <c r="E3" s="4"/>
      <c r="F3" s="4"/>
      <c r="G3" s="4"/>
      <c r="H3" s="4"/>
      <c r="I3" s="4"/>
      <c r="J3" s="4"/>
      <c r="K3" s="4"/>
      <c r="L3" s="4"/>
    </row>
    <row r="4" spans="1:14" ht="18">
      <c r="A4" s="1" t="s">
        <v>162</v>
      </c>
      <c r="B4" s="4"/>
      <c r="C4" s="4"/>
      <c r="D4" s="4"/>
      <c r="E4" s="4"/>
      <c r="F4" s="4"/>
      <c r="G4" s="4"/>
      <c r="H4" s="4"/>
      <c r="I4" s="4"/>
      <c r="J4" s="4"/>
      <c r="K4" s="4"/>
      <c r="L4" s="4"/>
    </row>
    <row r="5" spans="1:14" ht="18.75">
      <c r="A5" s="109" t="s">
        <v>163</v>
      </c>
      <c r="B5" s="4"/>
      <c r="C5" s="4"/>
      <c r="D5" s="4"/>
      <c r="E5" s="4"/>
      <c r="F5" s="4"/>
      <c r="G5" s="4"/>
      <c r="H5" s="4"/>
      <c r="I5" s="4"/>
      <c r="J5" s="4"/>
      <c r="K5" s="4"/>
      <c r="L5" s="4"/>
    </row>
    <row r="6" spans="1:14" ht="20.25">
      <c r="A6" s="1" t="s">
        <v>123</v>
      </c>
      <c r="B6" s="110"/>
      <c r="C6" s="110"/>
      <c r="D6" s="110"/>
      <c r="E6" s="110"/>
      <c r="F6" s="110"/>
      <c r="G6" s="110"/>
      <c r="H6" s="110"/>
      <c r="I6" s="110"/>
      <c r="J6" s="110"/>
      <c r="K6" s="110"/>
      <c r="L6" s="110"/>
    </row>
    <row r="14" spans="1:14">
      <c r="N14" s="26" t="s">
        <v>164</v>
      </c>
    </row>
    <row r="15" spans="1:14">
      <c r="N15" s="26" t="s">
        <v>165</v>
      </c>
    </row>
    <row r="16" spans="1:14">
      <c r="N16" s="26" t="s">
        <v>166</v>
      </c>
    </row>
    <row r="17" spans="14:14">
      <c r="N17" s="26" t="s">
        <v>167</v>
      </c>
    </row>
    <row r="18" spans="14:14">
      <c r="N18" s="26" t="s">
        <v>168</v>
      </c>
    </row>
    <row r="19" spans="14:14">
      <c r="N19" s="26" t="s">
        <v>169</v>
      </c>
    </row>
  </sheetData>
  <pageMargins left="0.39370078740157483" right="0.39370078740157483" top="0.39370078740157483" bottom="0.39370078740157483" header="0" footer="0"/>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Table22Chart</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Table22Chart!Print_Area</vt:lpstr>
      <vt:lpstr>Table19!Print_Titles</vt:lpstr>
      <vt:lpstr>SHEETD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cp:lastModifiedBy>
  <dcterms:created xsi:type="dcterms:W3CDTF">2020-10-26T11:34:58Z</dcterms:created>
  <dcterms:modified xsi:type="dcterms:W3CDTF">2020-10-26T11:35:24Z</dcterms:modified>
</cp:coreProperties>
</file>